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ropbox\Dropbox\Hall's Cave\HC-Analyses\Body size regression photos &amp; data\"/>
    </mc:Choice>
  </mc:AlternateContent>
  <bookViews>
    <workbookView xWindow="0" yWindow="0" windowWidth="28800" windowHeight="12210"/>
  </bookViews>
  <sheets>
    <sheet name="METADATA" sheetId="2" r:id="rId1"/>
    <sheet name="Possible MMNH species" sheetId="11" r:id="rId2"/>
    <sheet name="Filtered MMNH specimens" sheetId="4" r:id="rId3"/>
    <sheet name="Measurement data collection" sheetId="12" r:id="rId4"/>
    <sheet name="MMNH preservation codes" sheetId="3" r:id="rId5"/>
    <sheet name="n&gt;5 fossil measures by order" sheetId="1" r:id="rId6"/>
  </sheets>
  <definedNames>
    <definedName name="_xlnm._FilterDatabase" localSheetId="2" hidden="1">'Filtered MMNH specimens'!$A$1:$Y$4692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2" l="1"/>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2"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2" i="12"/>
  <c r="A310" i="12"/>
  <c r="B310" i="12"/>
  <c r="C310" i="12"/>
  <c r="A311" i="12"/>
  <c r="B311" i="12"/>
  <c r="C311" i="12"/>
  <c r="A312" i="12"/>
  <c r="B312" i="12"/>
  <c r="C312" i="12"/>
  <c r="A313" i="12"/>
  <c r="B313" i="12"/>
  <c r="C313" i="12"/>
  <c r="A314" i="12"/>
  <c r="B314" i="12"/>
  <c r="C314" i="12"/>
  <c r="A315" i="12"/>
  <c r="B315" i="12"/>
  <c r="C315" i="12"/>
  <c r="A316" i="12"/>
  <c r="B316" i="12"/>
  <c r="C316" i="12"/>
  <c r="A317" i="12"/>
  <c r="B317" i="12"/>
  <c r="C317" i="12"/>
  <c r="A318" i="12"/>
  <c r="B318" i="12"/>
  <c r="C318" i="12"/>
  <c r="A319" i="12"/>
  <c r="B319" i="12"/>
  <c r="C319" i="12"/>
  <c r="A320" i="12"/>
  <c r="B320" i="12"/>
  <c r="C320" i="12"/>
  <c r="A321" i="12"/>
  <c r="B321" i="12"/>
  <c r="C321" i="12"/>
  <c r="A322" i="12"/>
  <c r="B322" i="12"/>
  <c r="C322" i="12"/>
  <c r="A323" i="12"/>
  <c r="B323" i="12"/>
  <c r="C323" i="12"/>
  <c r="A324" i="12"/>
  <c r="B324" i="12"/>
  <c r="C324" i="12"/>
  <c r="A325" i="12"/>
  <c r="B325" i="12"/>
  <c r="C325" i="12"/>
  <c r="A326" i="12"/>
  <c r="B326" i="12"/>
  <c r="C326" i="12"/>
  <c r="A327" i="12"/>
  <c r="B327" i="12"/>
  <c r="C327" i="12"/>
  <c r="A328" i="12"/>
  <c r="B328" i="12"/>
  <c r="C328" i="12"/>
  <c r="A329" i="12"/>
  <c r="B329" i="12"/>
  <c r="C329" i="12"/>
  <c r="A330" i="12"/>
  <c r="B330" i="12"/>
  <c r="C330" i="12"/>
  <c r="A331" i="12"/>
  <c r="B331" i="12"/>
  <c r="C331" i="12"/>
  <c r="A332" i="12"/>
  <c r="B332" i="12"/>
  <c r="C332" i="12"/>
  <c r="A333" i="12"/>
  <c r="B333" i="12"/>
  <c r="C333" i="12"/>
  <c r="A334" i="12"/>
  <c r="B334" i="12"/>
  <c r="C334" i="12"/>
  <c r="A335" i="12"/>
  <c r="B335" i="12"/>
  <c r="C335" i="12"/>
  <c r="A336" i="12"/>
  <c r="B336" i="12"/>
  <c r="C336" i="12"/>
  <c r="A337" i="12"/>
  <c r="B337" i="12"/>
  <c r="C337" i="12"/>
  <c r="A302" i="12"/>
  <c r="B302" i="12"/>
  <c r="C302" i="12"/>
  <c r="A303" i="12"/>
  <c r="B303" i="12"/>
  <c r="C303" i="12"/>
  <c r="A304" i="12"/>
  <c r="B304" i="12"/>
  <c r="C304" i="12"/>
  <c r="A305" i="12"/>
  <c r="B305" i="12"/>
  <c r="C305" i="12"/>
  <c r="A306" i="12"/>
  <c r="B306" i="12"/>
  <c r="C306" i="12"/>
  <c r="A307" i="12"/>
  <c r="B307" i="12"/>
  <c r="C307" i="12"/>
  <c r="A308" i="12"/>
  <c r="B308" i="12"/>
  <c r="C308" i="12"/>
  <c r="A299" i="12"/>
  <c r="B299" i="12"/>
  <c r="C299" i="12"/>
  <c r="A300" i="12"/>
  <c r="B300" i="12"/>
  <c r="C300" i="12"/>
  <c r="A266" i="12"/>
  <c r="B266" i="12"/>
  <c r="C266" i="12"/>
  <c r="A267" i="12"/>
  <c r="B267" i="12"/>
  <c r="C267" i="12"/>
  <c r="A268" i="12"/>
  <c r="B268" i="12"/>
  <c r="C268" i="12"/>
  <c r="A269" i="12"/>
  <c r="B269" i="12"/>
  <c r="C269" i="12"/>
  <c r="A270" i="12"/>
  <c r="B270" i="12"/>
  <c r="C270" i="12"/>
  <c r="A271" i="12"/>
  <c r="B271" i="12"/>
  <c r="C271" i="12"/>
  <c r="A272" i="12"/>
  <c r="B272" i="12"/>
  <c r="C272" i="12"/>
  <c r="A273" i="12"/>
  <c r="B273" i="12"/>
  <c r="C273" i="12"/>
  <c r="A274" i="12"/>
  <c r="B274" i="12"/>
  <c r="C274" i="12"/>
  <c r="A275" i="12"/>
  <c r="B275" i="12"/>
  <c r="C275" i="12"/>
  <c r="A276" i="12"/>
  <c r="B276" i="12"/>
  <c r="C276" i="12"/>
  <c r="A277" i="12"/>
  <c r="B277" i="12"/>
  <c r="C277" i="12"/>
  <c r="A278" i="12"/>
  <c r="B278" i="12"/>
  <c r="C278" i="12"/>
  <c r="A279" i="12"/>
  <c r="B279" i="12"/>
  <c r="C279" i="12"/>
  <c r="A280" i="12"/>
  <c r="B280" i="12"/>
  <c r="C280" i="12"/>
  <c r="A281" i="12"/>
  <c r="B281" i="12"/>
  <c r="C281" i="12"/>
  <c r="A282" i="12"/>
  <c r="B282" i="12"/>
  <c r="C282" i="12"/>
  <c r="A283" i="12"/>
  <c r="B283" i="12"/>
  <c r="C283" i="12"/>
  <c r="A284" i="12"/>
  <c r="B284" i="12"/>
  <c r="C284" i="12"/>
  <c r="A285" i="12"/>
  <c r="B285" i="12"/>
  <c r="C285" i="12"/>
  <c r="A286" i="12"/>
  <c r="B286" i="12"/>
  <c r="C286" i="12"/>
  <c r="A287" i="12"/>
  <c r="B287" i="12"/>
  <c r="C287" i="12"/>
  <c r="A288" i="12"/>
  <c r="B288" i="12"/>
  <c r="C288" i="12"/>
  <c r="A289" i="12"/>
  <c r="B289" i="12"/>
  <c r="C289" i="12"/>
  <c r="A290" i="12"/>
  <c r="B290" i="12"/>
  <c r="C290" i="12"/>
  <c r="A291" i="12"/>
  <c r="B291" i="12"/>
  <c r="C291" i="12"/>
  <c r="A292" i="12"/>
  <c r="B292" i="12"/>
  <c r="C292" i="12"/>
  <c r="A138" i="12"/>
  <c r="B138" i="12"/>
  <c r="C138" i="12"/>
  <c r="A139" i="12"/>
  <c r="B139" i="12"/>
  <c r="C139" i="12"/>
  <c r="A140" i="12"/>
  <c r="B140" i="12"/>
  <c r="C140" i="12"/>
  <c r="A141" i="12"/>
  <c r="B141" i="12"/>
  <c r="C141" i="12"/>
  <c r="A142" i="12"/>
  <c r="B142" i="12"/>
  <c r="C142" i="12"/>
  <c r="A143" i="12"/>
  <c r="B143" i="12"/>
  <c r="C143" i="12"/>
  <c r="A144" i="12"/>
  <c r="B144" i="12"/>
  <c r="C144" i="12"/>
  <c r="A145" i="12"/>
  <c r="B145" i="12"/>
  <c r="C145" i="12"/>
  <c r="A146" i="12"/>
  <c r="B146" i="12"/>
  <c r="C146" i="12"/>
  <c r="A147" i="12"/>
  <c r="B147" i="12"/>
  <c r="C147" i="12"/>
  <c r="A148" i="12"/>
  <c r="B148" i="12"/>
  <c r="C148" i="12"/>
  <c r="A149" i="12"/>
  <c r="B149" i="12"/>
  <c r="C149" i="12"/>
  <c r="A150" i="12"/>
  <c r="B150" i="12"/>
  <c r="C150" i="12"/>
  <c r="A151" i="12"/>
  <c r="B151" i="12"/>
  <c r="C151" i="12"/>
  <c r="A152" i="12"/>
  <c r="B152" i="12"/>
  <c r="C152" i="12"/>
  <c r="A153" i="12"/>
  <c r="B153" i="12"/>
  <c r="C153" i="12"/>
  <c r="A154" i="12"/>
  <c r="B154" i="12"/>
  <c r="C154" i="12"/>
  <c r="A155" i="12"/>
  <c r="B155" i="12"/>
  <c r="C155" i="12"/>
  <c r="A156" i="12"/>
  <c r="B156" i="12"/>
  <c r="C156" i="12"/>
  <c r="A157" i="12"/>
  <c r="B157" i="12"/>
  <c r="C157" i="12"/>
  <c r="A158" i="12"/>
  <c r="B158" i="12"/>
  <c r="C158" i="12"/>
  <c r="A159" i="12"/>
  <c r="B159" i="12"/>
  <c r="C159" i="12"/>
  <c r="A160" i="12"/>
  <c r="B160" i="12"/>
  <c r="C160" i="12"/>
  <c r="A161" i="12"/>
  <c r="B161" i="12"/>
  <c r="C161" i="12"/>
  <c r="A162" i="12"/>
  <c r="B162" i="12"/>
  <c r="C162" i="12"/>
  <c r="A163" i="12"/>
  <c r="B163" i="12"/>
  <c r="C163" i="12"/>
  <c r="A164" i="12"/>
  <c r="B164" i="12"/>
  <c r="C164" i="12"/>
  <c r="A165" i="12"/>
  <c r="B165" i="12"/>
  <c r="C165" i="12"/>
  <c r="A166" i="12"/>
  <c r="B166" i="12"/>
  <c r="C166" i="12"/>
  <c r="A167" i="12"/>
  <c r="B167" i="12"/>
  <c r="C167" i="12"/>
  <c r="A168" i="12"/>
  <c r="B168" i="12"/>
  <c r="C168" i="12"/>
  <c r="A169" i="12"/>
  <c r="B169" i="12"/>
  <c r="C169" i="12"/>
  <c r="A170" i="12"/>
  <c r="B170" i="12"/>
  <c r="C170" i="12"/>
  <c r="A171" i="12"/>
  <c r="B171" i="12"/>
  <c r="C171" i="12"/>
  <c r="A172" i="12"/>
  <c r="B172" i="12"/>
  <c r="C172" i="12"/>
  <c r="A173" i="12"/>
  <c r="B173" i="12"/>
  <c r="C173" i="12"/>
  <c r="A174" i="12"/>
  <c r="B174" i="12"/>
  <c r="C174" i="12"/>
  <c r="A175" i="12"/>
  <c r="B175" i="12"/>
  <c r="C175" i="12"/>
  <c r="A176" i="12"/>
  <c r="B176" i="12"/>
  <c r="C176" i="12"/>
  <c r="A177" i="12"/>
  <c r="B177" i="12"/>
  <c r="C177" i="12"/>
  <c r="A178" i="12"/>
  <c r="B178" i="12"/>
  <c r="C178" i="12"/>
  <c r="A179" i="12"/>
  <c r="B179" i="12"/>
  <c r="C179" i="12"/>
  <c r="A180" i="12"/>
  <c r="B180" i="12"/>
  <c r="C180" i="12"/>
  <c r="A181" i="12"/>
  <c r="B181" i="12"/>
  <c r="C181" i="12"/>
  <c r="A182" i="12"/>
  <c r="B182" i="12"/>
  <c r="C182" i="12"/>
  <c r="A183" i="12"/>
  <c r="B183" i="12"/>
  <c r="C183" i="12"/>
  <c r="A184" i="12"/>
  <c r="B184" i="12"/>
  <c r="C184" i="12"/>
  <c r="A185" i="12"/>
  <c r="B185" i="12"/>
  <c r="C185" i="12"/>
  <c r="A186" i="12"/>
  <c r="B186" i="12"/>
  <c r="C186" i="12"/>
  <c r="A187" i="12"/>
  <c r="B187" i="12"/>
  <c r="C187" i="12"/>
  <c r="A188" i="12"/>
  <c r="B188" i="12"/>
  <c r="C188" i="12"/>
  <c r="A189" i="12"/>
  <c r="B189" i="12"/>
  <c r="C189" i="12"/>
  <c r="A190" i="12"/>
  <c r="B190" i="12"/>
  <c r="C190" i="12"/>
  <c r="A191" i="12"/>
  <c r="B191" i="12"/>
  <c r="C191" i="12"/>
  <c r="A192" i="12"/>
  <c r="B192" i="12"/>
  <c r="C192" i="12"/>
  <c r="A193" i="12"/>
  <c r="B193" i="12"/>
  <c r="C193" i="12"/>
  <c r="A194" i="12"/>
  <c r="B194" i="12"/>
  <c r="C194" i="12"/>
  <c r="A195" i="12"/>
  <c r="B195" i="12"/>
  <c r="C195" i="12"/>
  <c r="A196" i="12"/>
  <c r="B196" i="12"/>
  <c r="C196" i="12"/>
  <c r="A197" i="12"/>
  <c r="B197" i="12"/>
  <c r="C197" i="12"/>
  <c r="A198" i="12"/>
  <c r="B198" i="12"/>
  <c r="C198" i="12"/>
  <c r="A199" i="12"/>
  <c r="B199" i="12"/>
  <c r="C199" i="12"/>
  <c r="A200" i="12"/>
  <c r="B200" i="12"/>
  <c r="C200" i="12"/>
  <c r="A201" i="12"/>
  <c r="B201" i="12"/>
  <c r="C201" i="12"/>
  <c r="A202" i="12"/>
  <c r="B202" i="12"/>
  <c r="C202" i="12"/>
  <c r="A203" i="12"/>
  <c r="B203" i="12"/>
  <c r="C203" i="12"/>
  <c r="A204" i="12"/>
  <c r="B204" i="12"/>
  <c r="C204" i="12"/>
  <c r="A205" i="12"/>
  <c r="B205" i="12"/>
  <c r="C205" i="12"/>
  <c r="A206" i="12"/>
  <c r="B206" i="12"/>
  <c r="C206" i="12"/>
  <c r="A207" i="12"/>
  <c r="B207" i="12"/>
  <c r="C207" i="12"/>
  <c r="A208" i="12"/>
  <c r="B208" i="12"/>
  <c r="C208" i="12"/>
  <c r="A209" i="12"/>
  <c r="B209" i="12"/>
  <c r="C209" i="12"/>
  <c r="A210" i="12"/>
  <c r="B210" i="12"/>
  <c r="C210" i="12"/>
  <c r="A211" i="12"/>
  <c r="B211" i="12"/>
  <c r="C211" i="12"/>
  <c r="A212" i="12"/>
  <c r="B212" i="12"/>
  <c r="C212" i="12"/>
  <c r="A213" i="12"/>
  <c r="B213" i="12"/>
  <c r="C213" i="12"/>
  <c r="A214" i="12"/>
  <c r="B214" i="12"/>
  <c r="C214" i="12"/>
  <c r="A215" i="12"/>
  <c r="B215" i="12"/>
  <c r="C215" i="12"/>
  <c r="A216" i="12"/>
  <c r="B216" i="12"/>
  <c r="C216" i="12"/>
  <c r="A217" i="12"/>
  <c r="B217" i="12"/>
  <c r="C217" i="12"/>
  <c r="A218" i="12"/>
  <c r="B218" i="12"/>
  <c r="C218" i="12"/>
  <c r="A219" i="12"/>
  <c r="B219" i="12"/>
  <c r="C219" i="12"/>
  <c r="A220" i="12"/>
  <c r="B220" i="12"/>
  <c r="C220" i="12"/>
  <c r="A221" i="12"/>
  <c r="B221" i="12"/>
  <c r="C221" i="12"/>
  <c r="A222" i="12"/>
  <c r="B222" i="12"/>
  <c r="C222" i="12"/>
  <c r="A223" i="12"/>
  <c r="B223" i="12"/>
  <c r="C223" i="12"/>
  <c r="A224" i="12"/>
  <c r="B224" i="12"/>
  <c r="C224" i="12"/>
  <c r="A225" i="12"/>
  <c r="B225" i="12"/>
  <c r="C225" i="12"/>
  <c r="A226" i="12"/>
  <c r="B226" i="12"/>
  <c r="C226" i="12"/>
  <c r="A227" i="12"/>
  <c r="B227" i="12"/>
  <c r="C227" i="12"/>
  <c r="A228" i="12"/>
  <c r="B228" i="12"/>
  <c r="C228" i="12"/>
  <c r="A229" i="12"/>
  <c r="B229" i="12"/>
  <c r="C229" i="12"/>
  <c r="A230" i="12"/>
  <c r="B230" i="12"/>
  <c r="C230" i="12"/>
  <c r="A231" i="12"/>
  <c r="B231" i="12"/>
  <c r="C231" i="12"/>
  <c r="A232" i="12"/>
  <c r="B232" i="12"/>
  <c r="C232" i="12"/>
  <c r="A233" i="12"/>
  <c r="B233" i="12"/>
  <c r="C233" i="12"/>
  <c r="A234" i="12"/>
  <c r="B234" i="12"/>
  <c r="C234" i="12"/>
  <c r="A235" i="12"/>
  <c r="B235" i="12"/>
  <c r="C235" i="12"/>
  <c r="A236" i="12"/>
  <c r="B236" i="12"/>
  <c r="C236" i="12"/>
  <c r="A237" i="12"/>
  <c r="B237" i="12"/>
  <c r="C237" i="12"/>
  <c r="A238" i="12"/>
  <c r="B238" i="12"/>
  <c r="C238" i="12"/>
  <c r="A239" i="12"/>
  <c r="B239" i="12"/>
  <c r="C239" i="12"/>
  <c r="A240" i="12"/>
  <c r="B240" i="12"/>
  <c r="C240" i="12"/>
  <c r="A241" i="12"/>
  <c r="B241" i="12"/>
  <c r="C241" i="12"/>
  <c r="A242" i="12"/>
  <c r="B242" i="12"/>
  <c r="C242" i="12"/>
  <c r="A243" i="12"/>
  <c r="B243" i="12"/>
  <c r="C243" i="12"/>
  <c r="A244" i="12"/>
  <c r="B244" i="12"/>
  <c r="C244" i="12"/>
  <c r="A245" i="12"/>
  <c r="B245" i="12"/>
  <c r="C245" i="12"/>
  <c r="A246" i="12"/>
  <c r="B246" i="12"/>
  <c r="C246" i="12"/>
  <c r="A247" i="12"/>
  <c r="B247" i="12"/>
  <c r="C247" i="12"/>
  <c r="A248" i="12"/>
  <c r="B248" i="12"/>
  <c r="C248" i="12"/>
  <c r="A249" i="12"/>
  <c r="B249" i="12"/>
  <c r="C249" i="12"/>
  <c r="A250" i="12"/>
  <c r="B250" i="12"/>
  <c r="C250" i="12"/>
  <c r="A251" i="12"/>
  <c r="B251" i="12"/>
  <c r="C251" i="12"/>
  <c r="A252" i="12"/>
  <c r="B252" i="12"/>
  <c r="C252" i="12"/>
  <c r="A253" i="12"/>
  <c r="B253" i="12"/>
  <c r="C253" i="12"/>
  <c r="A254" i="12"/>
  <c r="B254" i="12"/>
  <c r="C254" i="12"/>
  <c r="A255" i="12"/>
  <c r="B255" i="12"/>
  <c r="C255" i="12"/>
  <c r="A256" i="12"/>
  <c r="B256" i="12"/>
  <c r="C256" i="12"/>
  <c r="A257" i="12"/>
  <c r="B257" i="12"/>
  <c r="C257" i="12"/>
  <c r="A258" i="12"/>
  <c r="B258" i="12"/>
  <c r="C258" i="12"/>
  <c r="A259" i="12"/>
  <c r="B259" i="12"/>
  <c r="C259" i="12"/>
  <c r="A260" i="12"/>
  <c r="B260" i="12"/>
  <c r="C260" i="12"/>
  <c r="A261" i="12"/>
  <c r="B261" i="12"/>
  <c r="C261" i="12"/>
  <c r="A126" i="12"/>
  <c r="B126" i="12"/>
  <c r="C126" i="12"/>
  <c r="A127" i="12"/>
  <c r="B127" i="12"/>
  <c r="C127" i="12"/>
  <c r="A128" i="12"/>
  <c r="B128" i="12"/>
  <c r="C128" i="12"/>
  <c r="A129" i="12"/>
  <c r="B129" i="12"/>
  <c r="C129" i="12"/>
  <c r="A130" i="12"/>
  <c r="B130" i="12"/>
  <c r="C130" i="12"/>
  <c r="A131" i="12"/>
  <c r="B131" i="12"/>
  <c r="C131" i="12"/>
  <c r="A132" i="12"/>
  <c r="B132" i="12"/>
  <c r="C132" i="12"/>
  <c r="A133" i="12"/>
  <c r="B133" i="12"/>
  <c r="C133" i="12"/>
  <c r="A109" i="12"/>
  <c r="B109" i="12"/>
  <c r="C109" i="12"/>
  <c r="A110" i="12"/>
  <c r="B110" i="12"/>
  <c r="C110" i="12"/>
  <c r="A111" i="12"/>
  <c r="B111" i="12"/>
  <c r="C111" i="12"/>
  <c r="A112" i="12"/>
  <c r="B112" i="12"/>
  <c r="C112" i="12"/>
  <c r="A113" i="12"/>
  <c r="B113" i="12"/>
  <c r="C113" i="12"/>
  <c r="A114" i="12"/>
  <c r="B114" i="12"/>
  <c r="C114" i="12"/>
  <c r="A115" i="12"/>
  <c r="B115" i="12"/>
  <c r="C115" i="12"/>
  <c r="A88" i="12"/>
  <c r="B88" i="12"/>
  <c r="C88" i="12"/>
  <c r="A89" i="12"/>
  <c r="B89" i="12"/>
  <c r="C89" i="12"/>
  <c r="A90" i="12"/>
  <c r="B90" i="12"/>
  <c r="C90" i="12"/>
  <c r="A91" i="12"/>
  <c r="B91" i="12"/>
  <c r="C91" i="12"/>
  <c r="A92" i="12"/>
  <c r="B92" i="12"/>
  <c r="C92" i="12"/>
  <c r="A93" i="12"/>
  <c r="B93" i="12"/>
  <c r="C93" i="12"/>
  <c r="A94" i="12"/>
  <c r="B94" i="12"/>
  <c r="C94" i="12"/>
  <c r="A95" i="12"/>
  <c r="B95" i="12"/>
  <c r="C95" i="12"/>
  <c r="A96" i="12"/>
  <c r="B96" i="12"/>
  <c r="C96" i="12"/>
  <c r="A97" i="12"/>
  <c r="B97" i="12"/>
  <c r="C97" i="12"/>
  <c r="A98" i="12"/>
  <c r="B98" i="12"/>
  <c r="C98" i="12"/>
  <c r="A99" i="12"/>
  <c r="B99" i="12"/>
  <c r="C99" i="12"/>
  <c r="A100" i="12"/>
  <c r="B100" i="12"/>
  <c r="C100" i="12"/>
  <c r="A101" i="12"/>
  <c r="B101" i="12"/>
  <c r="C101" i="12"/>
  <c r="A102" i="12"/>
  <c r="B102" i="12"/>
  <c r="C102" i="12"/>
  <c r="A103" i="12"/>
  <c r="B103" i="12"/>
  <c r="C103" i="12"/>
  <c r="A104" i="12"/>
  <c r="B104" i="12"/>
  <c r="C104" i="12"/>
  <c r="A105" i="12"/>
  <c r="B105" i="12"/>
  <c r="C105" i="12"/>
  <c r="A72" i="12"/>
  <c r="B72" i="12"/>
  <c r="C72" i="12"/>
  <c r="A73" i="12"/>
  <c r="B73" i="12"/>
  <c r="C73" i="12"/>
  <c r="A74" i="12"/>
  <c r="B74" i="12"/>
  <c r="C74" i="12"/>
  <c r="A75" i="12"/>
  <c r="B75" i="12"/>
  <c r="C75" i="12"/>
  <c r="A76" i="12"/>
  <c r="B76" i="12"/>
  <c r="C76" i="12"/>
  <c r="A77" i="12"/>
  <c r="B77" i="12"/>
  <c r="C77" i="12"/>
  <c r="A78" i="12"/>
  <c r="B78" i="12"/>
  <c r="C78" i="12"/>
  <c r="A82" i="12"/>
  <c r="B82" i="12"/>
  <c r="C82"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45" i="12"/>
  <c r="B45" i="12"/>
  <c r="C45" i="12"/>
  <c r="A46" i="12"/>
  <c r="B46" i="12"/>
  <c r="C46" i="12"/>
  <c r="A47" i="12"/>
  <c r="B47" i="12"/>
  <c r="C47" i="12"/>
  <c r="A48" i="12"/>
  <c r="B48" i="12"/>
  <c r="C48"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25" i="12"/>
  <c r="B25" i="12"/>
  <c r="C25" i="12"/>
  <c r="A26" i="12"/>
  <c r="B26" i="12"/>
  <c r="C26" i="12"/>
  <c r="A27" i="12"/>
  <c r="B27" i="12"/>
  <c r="C27" i="12"/>
  <c r="A12" i="12"/>
  <c r="B12" i="12"/>
  <c r="C12" i="12"/>
  <c r="A13" i="12"/>
  <c r="B13" i="12"/>
  <c r="C13" i="12"/>
  <c r="A14" i="12"/>
  <c r="B14" i="12"/>
  <c r="C14" i="12"/>
  <c r="A15" i="12"/>
  <c r="B15" i="12"/>
  <c r="C15" i="12"/>
  <c r="A16" i="12"/>
  <c r="B16" i="12"/>
  <c r="C16" i="12"/>
  <c r="A17" i="12"/>
  <c r="B17" i="12"/>
  <c r="C17" i="12"/>
  <c r="A18" i="12"/>
  <c r="B18" i="12"/>
  <c r="C18" i="12"/>
  <c r="M3" i="12"/>
  <c r="M4" i="12"/>
  <c r="M5" i="12"/>
  <c r="M6" i="12"/>
  <c r="M7" i="12"/>
  <c r="M8" i="12"/>
  <c r="M9" i="12"/>
  <c r="M10" i="12"/>
  <c r="M11" i="12"/>
  <c r="L3" i="12"/>
  <c r="L4" i="12"/>
  <c r="L5" i="12"/>
  <c r="L6" i="12"/>
  <c r="L7" i="12"/>
  <c r="L8" i="12"/>
  <c r="L9" i="12"/>
  <c r="L10" i="12"/>
  <c r="L11" i="12"/>
  <c r="I2" i="12"/>
  <c r="J2" i="12"/>
  <c r="K2" i="12"/>
  <c r="L2" i="12"/>
  <c r="M2" i="12"/>
  <c r="G3" i="12"/>
  <c r="I3" i="12"/>
  <c r="J3" i="12"/>
  <c r="K3" i="12"/>
  <c r="A2" i="12"/>
  <c r="B2" i="12"/>
  <c r="A3" i="12"/>
  <c r="B3" i="12"/>
  <c r="C2" i="12"/>
  <c r="C3" i="12"/>
  <c r="A262" i="12"/>
  <c r="B262" i="12"/>
  <c r="C262" i="12"/>
  <c r="A106" i="12"/>
  <c r="B106" i="12"/>
  <c r="C106" i="12"/>
  <c r="A107" i="12"/>
  <c r="B107" i="12"/>
  <c r="C107" i="12"/>
  <c r="A108" i="12"/>
  <c r="B108" i="12"/>
  <c r="C108" i="12"/>
  <c r="D163" i="12" l="1"/>
  <c r="D101" i="12"/>
  <c r="D283" i="12"/>
  <c r="D142" i="12" l="1"/>
  <c r="D149" i="12"/>
  <c r="D144" i="12"/>
  <c r="D140" i="12"/>
  <c r="D141" i="12"/>
  <c r="D146" i="12"/>
  <c r="D145" i="12"/>
  <c r="D147" i="12"/>
  <c r="D148" i="12"/>
  <c r="D188" i="12"/>
  <c r="D191" i="12"/>
  <c r="D180" i="12"/>
  <c r="D183" i="12"/>
  <c r="D192" i="12"/>
  <c r="D194" i="12"/>
  <c r="D186" i="12"/>
  <c r="D190" i="12"/>
  <c r="D185" i="12"/>
  <c r="D187" i="12"/>
  <c r="D193" i="12"/>
  <c r="D181" i="12"/>
  <c r="D182" i="12"/>
  <c r="D189" i="12"/>
  <c r="D275" i="12"/>
  <c r="D226" i="12"/>
  <c r="D82" i="12"/>
  <c r="D261" i="12"/>
  <c r="D266" i="12"/>
  <c r="D267" i="12"/>
  <c r="D93" i="12"/>
  <c r="D92" i="12"/>
  <c r="D91" i="12"/>
  <c r="D94" i="12"/>
  <c r="D95" i="12"/>
  <c r="D96" i="12"/>
  <c r="D90" i="12"/>
  <c r="D325" i="12"/>
  <c r="D328" i="12"/>
  <c r="D327" i="12"/>
  <c r="D332" i="12"/>
  <c r="D333" i="12"/>
  <c r="D330" i="12"/>
  <c r="D334" i="12"/>
  <c r="D329" i="12"/>
  <c r="D326" i="12"/>
  <c r="D331" i="12"/>
  <c r="D299" i="12"/>
  <c r="D337" i="12"/>
  <c r="D336" i="12"/>
  <c r="D250" i="12"/>
  <c r="D251" i="12"/>
  <c r="D291" i="12"/>
  <c r="D335" i="12"/>
  <c r="D103" i="12" l="1"/>
  <c r="D104" i="12"/>
  <c r="D89" i="12"/>
  <c r="D88" i="12"/>
  <c r="D139" i="12"/>
  <c r="D292" i="12"/>
  <c r="D252" i="12"/>
  <c r="D253" i="12"/>
  <c r="D157" i="12"/>
  <c r="D161" i="12"/>
  <c r="D156" i="12"/>
  <c r="D155" i="12"/>
  <c r="D160" i="12"/>
  <c r="D154" i="12"/>
  <c r="D153" i="12"/>
  <c r="D152" i="12"/>
  <c r="D151" i="12"/>
  <c r="D159" i="12"/>
  <c r="D158" i="12"/>
  <c r="D150" i="12"/>
  <c r="D162" i="12"/>
  <c r="D237" i="12"/>
  <c r="D238" i="12"/>
  <c r="D100" i="12"/>
  <c r="D99" i="12"/>
  <c r="D98" i="12"/>
  <c r="D324" i="12"/>
  <c r="D75" i="12"/>
  <c r="D78" i="12"/>
  <c r="D76" i="12"/>
  <c r="D77" i="12"/>
  <c r="D132" i="12"/>
  <c r="D273" i="12"/>
  <c r="D272" i="12"/>
  <c r="D277" i="12"/>
  <c r="D278" i="12"/>
  <c r="D276" i="12"/>
  <c r="D274" i="12"/>
  <c r="D202" i="12"/>
  <c r="D201" i="12"/>
  <c r="D198" i="12"/>
  <c r="D200" i="12"/>
  <c r="D203" i="12"/>
  <c r="D199" i="12"/>
  <c r="D270" i="12"/>
  <c r="D268" i="12"/>
  <c r="D269" i="12"/>
  <c r="D224" i="12" l="1"/>
  <c r="D225" i="12"/>
  <c r="D279" i="12"/>
  <c r="D165" i="12"/>
  <c r="D223" i="12"/>
  <c r="D222" i="12"/>
  <c r="D284" i="12"/>
  <c r="D285" i="12"/>
  <c r="D288" i="12"/>
  <c r="D287" i="12"/>
  <c r="D286" i="12"/>
  <c r="D289" i="12"/>
  <c r="D97" i="12"/>
  <c r="D2" i="12"/>
  <c r="D290" i="12"/>
  <c r="D319" i="12"/>
  <c r="D317" i="12"/>
  <c r="D316" i="12"/>
  <c r="D320" i="12"/>
  <c r="D318" i="12"/>
  <c r="D321" i="12"/>
  <c r="D313" i="12"/>
  <c r="D314" i="12"/>
  <c r="D315" i="12"/>
  <c r="D126" i="12"/>
  <c r="D127" i="12"/>
  <c r="D130" i="12"/>
  <c r="D128" i="12"/>
  <c r="D129" i="12"/>
  <c r="D246" i="12"/>
  <c r="D247" i="12"/>
  <c r="D245" i="12"/>
  <c r="D249" i="12"/>
  <c r="D244" i="12"/>
  <c r="D248" i="12"/>
  <c r="D271" i="12"/>
  <c r="D239" i="12"/>
  <c r="D106" i="12"/>
  <c r="D111" i="12"/>
  <c r="D112" i="12"/>
  <c r="D110" i="12"/>
  <c r="D107" i="12"/>
  <c r="D109" i="12"/>
  <c r="D108" i="12"/>
  <c r="D257" i="12" l="1"/>
  <c r="D254" i="12"/>
  <c r="D260" i="12"/>
  <c r="D259" i="12"/>
  <c r="D256" i="12"/>
  <c r="D255" i="12"/>
  <c r="D258" i="12"/>
  <c r="D14" i="12"/>
  <c r="D15" i="12"/>
  <c r="D12" i="12"/>
  <c r="D13" i="12"/>
  <c r="D280" i="12"/>
  <c r="D220" i="12"/>
  <c r="D221" i="12"/>
  <c r="D219" i="12"/>
  <c r="D218" i="12"/>
  <c r="D217" i="12"/>
  <c r="D208" i="12"/>
  <c r="D207" i="12" l="1"/>
  <c r="D216" i="12"/>
  <c r="D215" i="12"/>
  <c r="D206" i="12"/>
  <c r="D214" i="12"/>
  <c r="D213" i="12"/>
  <c r="D212" i="12"/>
  <c r="D211" i="12"/>
  <c r="D210" i="12"/>
  <c r="D205" i="12"/>
  <c r="D204" i="12"/>
  <c r="D42" i="12"/>
  <c r="D27" i="12"/>
  <c r="D56" i="12"/>
  <c r="D52" i="12"/>
  <c r="D58" i="12"/>
  <c r="D59" i="12"/>
  <c r="D51" i="12"/>
  <c r="D57" i="12"/>
  <c r="D209" i="12"/>
  <c r="D26" i="12"/>
  <c r="D47" i="12"/>
  <c r="D53" i="12"/>
  <c r="D54" i="12"/>
  <c r="D55" i="12"/>
  <c r="D31" i="12"/>
  <c r="D48" i="12"/>
  <c r="D169" i="12"/>
  <c r="D168" i="12"/>
  <c r="D174" i="12"/>
  <c r="D175" i="12"/>
  <c r="D170" i="12"/>
  <c r="D176" i="12"/>
  <c r="D177" i="12"/>
  <c r="D173" i="12"/>
  <c r="D172" i="12"/>
  <c r="D178" i="12"/>
  <c r="D171" i="12"/>
  <c r="D179" i="12"/>
  <c r="D167" i="12"/>
  <c r="D323" i="12"/>
  <c r="D102" i="12"/>
  <c r="D72" i="12"/>
  <c r="D133" i="12"/>
  <c r="D32" i="12"/>
  <c r="D33" i="12"/>
  <c r="D34" i="12"/>
  <c r="D25" i="12"/>
  <c r="D35" i="12"/>
  <c r="D36" i="12"/>
  <c r="D37" i="12"/>
  <c r="D38" i="12"/>
  <c r="D39" i="12"/>
  <c r="D45" i="12"/>
  <c r="D40" i="12"/>
  <c r="D41" i="12"/>
  <c r="D46" i="12"/>
  <c r="D281" i="12" l="1"/>
  <c r="D61" i="12"/>
  <c r="D62" i="12"/>
  <c r="D115" i="12"/>
  <c r="D114" i="12"/>
  <c r="D113" i="12"/>
  <c r="D229" i="12"/>
  <c r="D235" i="12"/>
  <c r="D233" i="12"/>
  <c r="D230" i="12"/>
  <c r="D236" i="12"/>
  <c r="D232" i="12"/>
  <c r="D234" i="12"/>
  <c r="D228" i="12"/>
  <c r="D231" i="12"/>
  <c r="D227" i="12"/>
  <c r="D166" i="12"/>
  <c r="D60" i="12" l="1"/>
  <c r="D243" i="12"/>
  <c r="D240" i="12"/>
  <c r="D242" i="12"/>
  <c r="D241" i="12"/>
  <c r="D307" i="12"/>
  <c r="D311" i="12"/>
  <c r="D308" i="12"/>
  <c r="D138" i="12"/>
  <c r="D16" i="12"/>
  <c r="D17" i="12"/>
  <c r="D18" i="12"/>
  <c r="D105" i="12"/>
  <c r="D322" i="12"/>
  <c r="D74" i="12"/>
  <c r="D73" i="12"/>
  <c r="D282" i="12"/>
  <c r="D301" i="12"/>
  <c r="D302" i="12"/>
  <c r="D303" i="12"/>
  <c r="D300" i="12"/>
  <c r="D304" i="12"/>
  <c r="D305" i="12"/>
  <c r="D310" i="12"/>
  <c r="D306" i="12"/>
  <c r="D312" i="12"/>
  <c r="G5" i="12"/>
  <c r="G4" i="12"/>
  <c r="G6" i="12"/>
  <c r="G7" i="12"/>
  <c r="G8" i="12"/>
  <c r="J9" i="12"/>
  <c r="K9" i="12"/>
  <c r="J5" i="12"/>
  <c r="K5" i="12"/>
  <c r="J10" i="12"/>
  <c r="K10" i="12"/>
  <c r="J4" i="12"/>
  <c r="K4" i="12"/>
  <c r="J11" i="12"/>
  <c r="K11" i="12"/>
  <c r="J6" i="12"/>
  <c r="K6" i="12"/>
  <c r="J7" i="12"/>
  <c r="K7" i="12"/>
  <c r="J8" i="12"/>
  <c r="K8" i="12"/>
  <c r="J134" i="12"/>
  <c r="K134" i="12"/>
  <c r="L134" i="12"/>
  <c r="M134" i="12"/>
  <c r="J135" i="12"/>
  <c r="K135" i="12"/>
  <c r="L135" i="12"/>
  <c r="M135" i="12"/>
  <c r="J136" i="12"/>
  <c r="K136" i="12"/>
  <c r="L136" i="12"/>
  <c r="M136" i="12"/>
  <c r="J137" i="12"/>
  <c r="K137" i="12"/>
  <c r="L137" i="12"/>
  <c r="M137" i="12"/>
  <c r="J309" i="12"/>
  <c r="K309" i="12"/>
  <c r="L309" i="12"/>
  <c r="M309" i="12"/>
  <c r="J301" i="12"/>
  <c r="K301" i="12"/>
  <c r="L301" i="12"/>
  <c r="M301" i="12"/>
  <c r="J30" i="12" l="1"/>
  <c r="K30" i="12"/>
  <c r="L30" i="12"/>
  <c r="M30" i="12"/>
  <c r="J44" i="12"/>
  <c r="K44" i="12"/>
  <c r="L44" i="12"/>
  <c r="M44" i="12"/>
  <c r="J29" i="12"/>
  <c r="K29" i="12"/>
  <c r="L29" i="12"/>
  <c r="M29" i="12"/>
  <c r="J24" i="12"/>
  <c r="K24" i="12"/>
  <c r="L24" i="12"/>
  <c r="M24" i="12"/>
  <c r="J20" i="12"/>
  <c r="K20" i="12"/>
  <c r="L20" i="12"/>
  <c r="M20" i="12"/>
  <c r="J21" i="12"/>
  <c r="K21" i="12"/>
  <c r="L21" i="12"/>
  <c r="M21" i="12"/>
  <c r="J23" i="12"/>
  <c r="K23" i="12"/>
  <c r="L23" i="12"/>
  <c r="M23" i="12"/>
  <c r="J22" i="12"/>
  <c r="K22" i="12"/>
  <c r="L22" i="12"/>
  <c r="M22" i="12"/>
  <c r="J19" i="12"/>
  <c r="K19" i="12"/>
  <c r="L19" i="12"/>
  <c r="M19" i="12"/>
  <c r="J262" i="12"/>
  <c r="K262" i="12"/>
  <c r="L262" i="12"/>
  <c r="M262" i="12"/>
  <c r="J263" i="12"/>
  <c r="K263" i="12"/>
  <c r="L263" i="12"/>
  <c r="M263" i="12"/>
  <c r="J265" i="12"/>
  <c r="K265" i="12"/>
  <c r="L265" i="12"/>
  <c r="M265" i="12"/>
  <c r="J264" i="12"/>
  <c r="K264" i="12"/>
  <c r="L264" i="12"/>
  <c r="M264" i="12"/>
  <c r="J50" i="12"/>
  <c r="K50" i="12"/>
  <c r="L50" i="12"/>
  <c r="M50" i="12"/>
  <c r="J295" i="12"/>
  <c r="K295" i="12"/>
  <c r="L295" i="12"/>
  <c r="M295" i="12"/>
  <c r="J296" i="12"/>
  <c r="K296" i="12"/>
  <c r="L296" i="12"/>
  <c r="M296" i="12"/>
  <c r="J297" i="12"/>
  <c r="K297" i="12"/>
  <c r="L297" i="12"/>
  <c r="M297" i="12"/>
  <c r="J293" i="12"/>
  <c r="K293" i="12"/>
  <c r="L293" i="12"/>
  <c r="M293" i="12"/>
  <c r="J294" i="12"/>
  <c r="K294" i="12"/>
  <c r="L294" i="12"/>
  <c r="M294" i="12"/>
  <c r="J298" i="12"/>
  <c r="K298" i="12"/>
  <c r="L298" i="12"/>
  <c r="M298" i="12"/>
  <c r="J85" i="12"/>
  <c r="K85" i="12"/>
  <c r="L85" i="12"/>
  <c r="M85" i="12"/>
  <c r="J84" i="12"/>
  <c r="K84" i="12"/>
  <c r="L84" i="12"/>
  <c r="M84" i="12"/>
  <c r="J83" i="12"/>
  <c r="K83" i="12"/>
  <c r="L83" i="12"/>
  <c r="M83" i="12"/>
  <c r="J87" i="12"/>
  <c r="K87" i="12"/>
  <c r="L87" i="12"/>
  <c r="M87" i="12"/>
  <c r="J86" i="12"/>
  <c r="K86" i="12"/>
  <c r="L86" i="12"/>
  <c r="M86" i="12"/>
  <c r="J49" i="12"/>
  <c r="K49" i="12"/>
  <c r="L49" i="12"/>
  <c r="M49" i="12"/>
  <c r="J68" i="12"/>
  <c r="K68" i="12"/>
  <c r="L68" i="12"/>
  <c r="M68" i="12"/>
  <c r="J67" i="12"/>
  <c r="K67" i="12"/>
  <c r="L67" i="12"/>
  <c r="M67" i="12"/>
  <c r="J63" i="12"/>
  <c r="K63" i="12"/>
  <c r="L63" i="12"/>
  <c r="M63" i="12"/>
  <c r="J69" i="12"/>
  <c r="K69" i="12"/>
  <c r="L69" i="12"/>
  <c r="M69" i="12"/>
  <c r="J64" i="12"/>
  <c r="K64" i="12"/>
  <c r="L64" i="12"/>
  <c r="M64" i="12"/>
  <c r="J65" i="12"/>
  <c r="K65" i="12"/>
  <c r="L65" i="12"/>
  <c r="M65" i="12"/>
  <c r="J66" i="12"/>
  <c r="K66" i="12"/>
  <c r="L66" i="12"/>
  <c r="M66" i="12"/>
  <c r="J70" i="12"/>
  <c r="K70" i="12"/>
  <c r="L70" i="12"/>
  <c r="M70" i="12"/>
  <c r="J71" i="12"/>
  <c r="K71" i="12"/>
  <c r="L71" i="12"/>
  <c r="M71" i="12"/>
  <c r="J117" i="12"/>
  <c r="K117" i="12"/>
  <c r="L117" i="12"/>
  <c r="M117" i="12"/>
  <c r="J123" i="12"/>
  <c r="K123" i="12"/>
  <c r="L123" i="12"/>
  <c r="M123" i="12"/>
  <c r="J119" i="12"/>
  <c r="K119" i="12"/>
  <c r="L119" i="12"/>
  <c r="M119" i="12"/>
  <c r="J122" i="12"/>
  <c r="K122" i="12"/>
  <c r="L122" i="12"/>
  <c r="M122" i="12"/>
  <c r="J120" i="12"/>
  <c r="K120" i="12"/>
  <c r="L120" i="12"/>
  <c r="M120" i="12"/>
  <c r="J121" i="12"/>
  <c r="K121" i="12"/>
  <c r="L121" i="12"/>
  <c r="M121" i="12"/>
  <c r="J118" i="12"/>
  <c r="K118" i="12"/>
  <c r="L118" i="12"/>
  <c r="M118" i="12"/>
  <c r="J125" i="12"/>
  <c r="K125" i="12"/>
  <c r="L125" i="12"/>
  <c r="M125" i="12"/>
  <c r="J124" i="12"/>
  <c r="K124" i="12"/>
  <c r="L124" i="12"/>
  <c r="M124" i="12"/>
  <c r="J116" i="12"/>
  <c r="K116" i="12"/>
  <c r="L116" i="12"/>
  <c r="M116" i="12"/>
  <c r="I301" i="12" l="1"/>
  <c r="C301" i="12"/>
  <c r="B301" i="12"/>
  <c r="A301" i="12"/>
  <c r="I309" i="12"/>
  <c r="D309" i="12"/>
  <c r="C309" i="12"/>
  <c r="B309" i="12"/>
  <c r="A309" i="12"/>
  <c r="I137" i="12"/>
  <c r="D137" i="12"/>
  <c r="C137" i="12"/>
  <c r="B137" i="12"/>
  <c r="A137" i="12"/>
  <c r="I136" i="12"/>
  <c r="D136" i="12"/>
  <c r="C136" i="12"/>
  <c r="B136" i="12"/>
  <c r="A136" i="12"/>
  <c r="I135" i="12"/>
  <c r="D135" i="12"/>
  <c r="C135" i="12"/>
  <c r="B135" i="12"/>
  <c r="A135" i="12"/>
  <c r="I134" i="12"/>
  <c r="D134" i="12"/>
  <c r="C134" i="12"/>
  <c r="B134" i="12"/>
  <c r="A134" i="12"/>
  <c r="I8" i="12"/>
  <c r="D8" i="12"/>
  <c r="C8" i="12"/>
  <c r="B8" i="12"/>
  <c r="A8" i="12"/>
  <c r="I7" i="12"/>
  <c r="D7" i="12"/>
  <c r="C7" i="12"/>
  <c r="B7" i="12"/>
  <c r="A7" i="12"/>
  <c r="I6" i="12"/>
  <c r="C6" i="12"/>
  <c r="B6" i="12"/>
  <c r="A6" i="12"/>
  <c r="I11" i="12"/>
  <c r="D11" i="12"/>
  <c r="C11" i="12"/>
  <c r="B11" i="12"/>
  <c r="A11" i="12"/>
  <c r="I4" i="12"/>
  <c r="D4" i="12"/>
  <c r="C4" i="12"/>
  <c r="B4" i="12"/>
  <c r="A4" i="12"/>
  <c r="I10" i="12"/>
  <c r="D10" i="12"/>
  <c r="C10" i="12"/>
  <c r="B10" i="12"/>
  <c r="A10" i="12"/>
  <c r="I5" i="12"/>
  <c r="D5" i="12"/>
  <c r="C5" i="12"/>
  <c r="B5" i="12"/>
  <c r="A5" i="12"/>
  <c r="I9" i="12"/>
  <c r="D9" i="12"/>
  <c r="C9" i="12"/>
  <c r="B9" i="12"/>
  <c r="A9" i="12"/>
  <c r="I116" i="12"/>
  <c r="D116" i="12"/>
  <c r="C116" i="12"/>
  <c r="B116" i="12"/>
  <c r="A116" i="12"/>
  <c r="I124" i="12"/>
  <c r="D124" i="12"/>
  <c r="C124" i="12"/>
  <c r="B124" i="12"/>
  <c r="A124" i="12"/>
  <c r="I125" i="12"/>
  <c r="D125" i="12"/>
  <c r="C125" i="12"/>
  <c r="B125" i="12"/>
  <c r="A125" i="12"/>
  <c r="I118" i="12"/>
  <c r="D118" i="12"/>
  <c r="C118" i="12"/>
  <c r="B118" i="12"/>
  <c r="A118" i="12"/>
  <c r="I121" i="12"/>
  <c r="D121" i="12"/>
  <c r="C121" i="12"/>
  <c r="B121" i="12"/>
  <c r="A121" i="12"/>
  <c r="I120" i="12"/>
  <c r="D120" i="12"/>
  <c r="C120" i="12"/>
  <c r="B120" i="12"/>
  <c r="A120" i="12"/>
  <c r="I122" i="12"/>
  <c r="D122" i="12"/>
  <c r="C122" i="12"/>
  <c r="B122" i="12"/>
  <c r="A122" i="12"/>
  <c r="I119" i="12"/>
  <c r="D119" i="12"/>
  <c r="C119" i="12"/>
  <c r="B119" i="12"/>
  <c r="A119" i="12"/>
  <c r="I117" i="12"/>
  <c r="D117" i="12"/>
  <c r="C117" i="12"/>
  <c r="B117" i="12"/>
  <c r="A117" i="12"/>
  <c r="I71" i="12"/>
  <c r="D71" i="12"/>
  <c r="C71" i="12"/>
  <c r="B71" i="12"/>
  <c r="A71" i="12"/>
  <c r="I70" i="12"/>
  <c r="D70" i="12"/>
  <c r="C70" i="12"/>
  <c r="B70" i="12"/>
  <c r="A70" i="12"/>
  <c r="I66" i="12"/>
  <c r="D66" i="12"/>
  <c r="C66" i="12"/>
  <c r="B66" i="12"/>
  <c r="A66" i="12"/>
  <c r="I65" i="12"/>
  <c r="D65" i="12"/>
  <c r="C65" i="12"/>
  <c r="B65" i="12"/>
  <c r="A65" i="12"/>
  <c r="I64" i="12"/>
  <c r="D64" i="12"/>
  <c r="C64" i="12"/>
  <c r="B64" i="12"/>
  <c r="A64" i="12"/>
  <c r="I69" i="12"/>
  <c r="D69" i="12"/>
  <c r="C69" i="12"/>
  <c r="B69" i="12"/>
  <c r="A69" i="12"/>
  <c r="I63" i="12"/>
  <c r="D63" i="12"/>
  <c r="C63" i="12"/>
  <c r="B63" i="12"/>
  <c r="A63" i="12"/>
  <c r="I67" i="12"/>
  <c r="D67" i="12"/>
  <c r="C67" i="12"/>
  <c r="B67" i="12"/>
  <c r="A67" i="12"/>
  <c r="I68" i="12"/>
  <c r="D68" i="12"/>
  <c r="C68" i="12"/>
  <c r="B68" i="12"/>
  <c r="A68" i="12"/>
  <c r="I49" i="12"/>
  <c r="D49" i="12"/>
  <c r="C49" i="12"/>
  <c r="B49" i="12"/>
  <c r="A49" i="12"/>
  <c r="I86" i="12"/>
  <c r="D86" i="12"/>
  <c r="C86" i="12"/>
  <c r="B86" i="12"/>
  <c r="A86" i="12"/>
  <c r="I87" i="12"/>
  <c r="D87" i="12"/>
  <c r="C87" i="12"/>
  <c r="B87" i="12"/>
  <c r="A87" i="12"/>
  <c r="I83" i="12"/>
  <c r="D83" i="12"/>
  <c r="C83" i="12"/>
  <c r="B83" i="12"/>
  <c r="A83" i="12"/>
  <c r="I84" i="12"/>
  <c r="D84" i="12"/>
  <c r="C84" i="12"/>
  <c r="B84" i="12"/>
  <c r="A84" i="12"/>
  <c r="I85" i="12"/>
  <c r="D85" i="12"/>
  <c r="C85" i="12"/>
  <c r="B85" i="12"/>
  <c r="A85" i="12"/>
  <c r="I30" i="12"/>
  <c r="I44" i="12"/>
  <c r="I29" i="12"/>
  <c r="I24" i="12"/>
  <c r="I20" i="12"/>
  <c r="I21" i="12"/>
  <c r="I23" i="12"/>
  <c r="I22" i="12"/>
  <c r="I19" i="12"/>
  <c r="I262" i="12"/>
  <c r="I263" i="12"/>
  <c r="I265" i="12"/>
  <c r="I264" i="12"/>
  <c r="I50" i="12"/>
  <c r="I295" i="12"/>
  <c r="I296" i="12"/>
  <c r="I297" i="12"/>
  <c r="I293" i="12"/>
  <c r="I294" i="12"/>
  <c r="I298" i="12"/>
  <c r="A30" i="12"/>
  <c r="B30" i="12"/>
  <c r="C30" i="12"/>
  <c r="D30" i="12"/>
  <c r="A44" i="12"/>
  <c r="B44" i="12"/>
  <c r="C44" i="12"/>
  <c r="D44" i="12"/>
  <c r="A29" i="12"/>
  <c r="B29" i="12"/>
  <c r="C29" i="12"/>
  <c r="D29" i="12"/>
  <c r="A24" i="12"/>
  <c r="B24" i="12"/>
  <c r="C24" i="12"/>
  <c r="D24" i="12"/>
  <c r="A20" i="12"/>
  <c r="B20" i="12"/>
  <c r="C20" i="12"/>
  <c r="D20" i="12"/>
  <c r="A21" i="12"/>
  <c r="B21" i="12"/>
  <c r="C21" i="12"/>
  <c r="D21" i="12"/>
  <c r="A23" i="12"/>
  <c r="B23" i="12"/>
  <c r="C23" i="12"/>
  <c r="D23" i="12"/>
  <c r="A22" i="12"/>
  <c r="B22" i="12"/>
  <c r="C22" i="12"/>
  <c r="D22" i="12"/>
  <c r="A19" i="12"/>
  <c r="B19" i="12"/>
  <c r="C19" i="12"/>
  <c r="D19" i="12"/>
  <c r="D262" i="12"/>
  <c r="A263" i="12"/>
  <c r="B263" i="12"/>
  <c r="C263" i="12"/>
  <c r="D263" i="12"/>
  <c r="A265" i="12"/>
  <c r="B265" i="12"/>
  <c r="C265" i="12"/>
  <c r="D265" i="12"/>
  <c r="A264" i="12"/>
  <c r="B264" i="12"/>
  <c r="C264" i="12"/>
  <c r="D264" i="12"/>
  <c r="A50" i="12"/>
  <c r="B50" i="12"/>
  <c r="C50" i="12"/>
  <c r="D50" i="12"/>
  <c r="A295" i="12"/>
  <c r="B295" i="12"/>
  <c r="C295" i="12"/>
  <c r="D295" i="12"/>
  <c r="A296" i="12"/>
  <c r="B296" i="12"/>
  <c r="C296" i="12"/>
  <c r="D296" i="12"/>
  <c r="A297" i="12"/>
  <c r="B297" i="12"/>
  <c r="C297" i="12"/>
  <c r="D297" i="12"/>
  <c r="A293" i="12"/>
  <c r="B293" i="12"/>
  <c r="C293" i="12"/>
  <c r="D293" i="12"/>
  <c r="A294" i="12"/>
  <c r="B294" i="12"/>
  <c r="C294" i="12"/>
  <c r="D294" i="12"/>
  <c r="A298" i="12"/>
  <c r="B298" i="12"/>
  <c r="C298" i="12"/>
  <c r="D298" i="12"/>
  <c r="M28" i="12"/>
  <c r="L28" i="12"/>
  <c r="K28" i="12"/>
  <c r="J28" i="12"/>
  <c r="I28" i="12"/>
  <c r="D28" i="12"/>
  <c r="C28" i="12"/>
  <c r="B28" i="12"/>
  <c r="A28" i="12"/>
  <c r="B86" i="11" l="1"/>
  <c r="K20" i="11" l="1"/>
  <c r="H37" i="11"/>
  <c r="B85" i="11"/>
</calcChain>
</file>

<file path=xl/sharedStrings.xml><?xml version="1.0" encoding="utf-8"?>
<sst xmlns="http://schemas.openxmlformats.org/spreadsheetml/2006/main" count="31164" uniqueCount="2796">
  <si>
    <t>Artiodactyla</t>
  </si>
  <si>
    <t>LM1</t>
  </si>
  <si>
    <t>LM2</t>
  </si>
  <si>
    <t>Astragalus</t>
  </si>
  <si>
    <t>Metacarpal</t>
  </si>
  <si>
    <t>Metatarsal</t>
  </si>
  <si>
    <t>Humerus</t>
  </si>
  <si>
    <t>Tibia</t>
  </si>
  <si>
    <t>UM1</t>
  </si>
  <si>
    <t>UM2</t>
  </si>
  <si>
    <t>P3</t>
  </si>
  <si>
    <t>P2</t>
  </si>
  <si>
    <t>lm1</t>
  </si>
  <si>
    <t>lm2</t>
  </si>
  <si>
    <t>lm3</t>
  </si>
  <si>
    <t>Carnivora</t>
  </si>
  <si>
    <t>HuEB</t>
  </si>
  <si>
    <t>FeB</t>
  </si>
  <si>
    <t>Femur-distal head</t>
  </si>
  <si>
    <t>SKL</t>
  </si>
  <si>
    <t>UlOL</t>
  </si>
  <si>
    <t>UP4</t>
  </si>
  <si>
    <t>FeHD</t>
  </si>
  <si>
    <t>Phalanx-1</t>
  </si>
  <si>
    <t>Calcaneum</t>
  </si>
  <si>
    <t>HuAPD</t>
  </si>
  <si>
    <t>M1</t>
  </si>
  <si>
    <t>TiL</t>
  </si>
  <si>
    <t>Humerus-distal end</t>
  </si>
  <si>
    <t>LP4</t>
  </si>
  <si>
    <t>Femur-distal end</t>
  </si>
  <si>
    <t>FeAPD</t>
  </si>
  <si>
    <t>Lagomorpha</t>
  </si>
  <si>
    <t>Perissodactyla</t>
  </si>
  <si>
    <t>M</t>
  </si>
  <si>
    <t>P1</t>
  </si>
  <si>
    <t>M2</t>
  </si>
  <si>
    <t>M3</t>
  </si>
  <si>
    <t>P</t>
  </si>
  <si>
    <t>UP2</t>
  </si>
  <si>
    <t>UM3</t>
  </si>
  <si>
    <t>Date</t>
  </si>
  <si>
    <t>Editor</t>
  </si>
  <si>
    <t>Description</t>
  </si>
  <si>
    <t>JSK</t>
  </si>
  <si>
    <t>List of editor initials</t>
  </si>
  <si>
    <t>Jonathan Stanford Keller</t>
  </si>
  <si>
    <t>FAS</t>
  </si>
  <si>
    <t>Felisa Anne Smith</t>
  </si>
  <si>
    <t>AV</t>
  </si>
  <si>
    <t>Amelia Villa-Señor</t>
  </si>
  <si>
    <t>Preservation Code</t>
  </si>
  <si>
    <t xml:space="preserve">Meaning </t>
  </si>
  <si>
    <t>AL</t>
  </si>
  <si>
    <t>Alcoholic</t>
  </si>
  <si>
    <t>SS</t>
  </si>
  <si>
    <t>Skin and Skull</t>
  </si>
  <si>
    <t>SB</t>
  </si>
  <si>
    <t>Skin, Skull, Body Skeleton</t>
  </si>
  <si>
    <t>SN</t>
  </si>
  <si>
    <t>Skeleton Only</t>
  </si>
  <si>
    <t>SK</t>
  </si>
  <si>
    <t>Skull Only</t>
  </si>
  <si>
    <t>SO</t>
  </si>
  <si>
    <t>Skin Only</t>
  </si>
  <si>
    <t>SA</t>
  </si>
  <si>
    <t>Skull and Alcoholic Skin</t>
  </si>
  <si>
    <t>KB</t>
  </si>
  <si>
    <t>Skin and Body Skeleton</t>
  </si>
  <si>
    <t>AN</t>
  </si>
  <si>
    <t>Anatomical</t>
  </si>
  <si>
    <t>PS</t>
  </si>
  <si>
    <t>Partial Skeleton</t>
  </si>
  <si>
    <t>CO</t>
  </si>
  <si>
    <t>Cranium Only</t>
  </si>
  <si>
    <t>HM</t>
  </si>
  <si>
    <t>Head Mount</t>
  </si>
  <si>
    <t>BM</t>
  </si>
  <si>
    <t>Body Mount</t>
  </si>
  <si>
    <t>SC</t>
  </si>
  <si>
    <t>Skill, Skull and Alcoholic Carcass</t>
  </si>
  <si>
    <t>BS</t>
  </si>
  <si>
    <t>Postcranial Body Skeleton (no Skull)</t>
  </si>
  <si>
    <t>OT</t>
  </si>
  <si>
    <t>Other (only used in cases where no standard material exists)</t>
  </si>
  <si>
    <t>Bell Museum (MMNH) Preservation Codes</t>
  </si>
  <si>
    <t>id</t>
  </si>
  <si>
    <t>catalogNumber</t>
  </si>
  <si>
    <t>family</t>
  </si>
  <si>
    <t>scientificName</t>
  </si>
  <si>
    <t>genus</t>
  </si>
  <si>
    <t>specificEpithet</t>
  </si>
  <si>
    <t>recordedBy</t>
  </si>
  <si>
    <t>year</t>
  </si>
  <si>
    <t>month</t>
  </si>
  <si>
    <t>day</t>
  </si>
  <si>
    <t>occurrenceRemarks</t>
  </si>
  <si>
    <t>preparations</t>
  </si>
  <si>
    <t>country</t>
  </si>
  <si>
    <t>stateProvince</t>
  </si>
  <si>
    <t>county</t>
  </si>
  <si>
    <t>municipality</t>
  </si>
  <si>
    <t>locality</t>
  </si>
  <si>
    <t>decimalLatitude</t>
  </si>
  <si>
    <t>decimalLongitude</t>
  </si>
  <si>
    <t>geodeticDatum</t>
  </si>
  <si>
    <t>coordinateUncertaintyInMeters</t>
  </si>
  <si>
    <t>references</t>
  </si>
  <si>
    <t>BOVIDAE</t>
  </si>
  <si>
    <t>BOS TAURUS</t>
  </si>
  <si>
    <t>Bos</t>
  </si>
  <si>
    <t>taurus</t>
  </si>
  <si>
    <t>DICKERMAN, R W</t>
  </si>
  <si>
    <t>BS - 1</t>
  </si>
  <si>
    <t>MEXICO</t>
  </si>
  <si>
    <t>SINALOA</t>
  </si>
  <si>
    <t>4 MI S RIO ELOTA</t>
  </si>
  <si>
    <t>https://bellatlas.umn.edu:443/collections/individual/index.php?occid=288928</t>
  </si>
  <si>
    <t>CERVIDAE</t>
  </si>
  <si>
    <t>CERVUS ELAPHUS CANADENSIS</t>
  </si>
  <si>
    <t>Cervus</t>
  </si>
  <si>
    <t>elaphus</t>
  </si>
  <si>
    <t>United States</t>
  </si>
  <si>
    <t>MINNESOTA</t>
  </si>
  <si>
    <t>BECKER</t>
  </si>
  <si>
    <t>https://bellatlas.umn.edu:443/collections/individual/index.php?occid=292221</t>
  </si>
  <si>
    <t>ODOCOILEUS VIRGINIANUS BOREALIS</t>
  </si>
  <si>
    <t>Odocoileus</t>
  </si>
  <si>
    <t>virginianus</t>
  </si>
  <si>
    <t>BERNER, L M</t>
  </si>
  <si>
    <t>CLEARWATER</t>
  </si>
  <si>
    <t>ITASCA PARK (?)</t>
  </si>
  <si>
    <t>NAD27</t>
  </si>
  <si>
    <t>https://bellatlas.umn.edu:443/collections/individual/index.php?occid=287037</t>
  </si>
  <si>
    <t>ANTILOCAPRIDAE</t>
  </si>
  <si>
    <t>ANTILOCAPRA AMERICANA AMERICANA</t>
  </si>
  <si>
    <t>Antilocapra</t>
  </si>
  <si>
    <t>americana</t>
  </si>
  <si>
    <t>KROSCH, H F</t>
  </si>
  <si>
    <t>PS - 1</t>
  </si>
  <si>
    <t>WYOMING</t>
  </si>
  <si>
    <t>CONVERSE</t>
  </si>
  <si>
    <t>9 MI S BILL, 5 MI W HWY 59, DAVE JOHNSON RANCH</t>
  </si>
  <si>
    <t>https://bellatlas.umn.edu:443/collections/individual/index.php?occid=289437</t>
  </si>
  <si>
    <t>https://bellatlas.umn.edu:443/collections/individual/index.php?occid=289495</t>
  </si>
  <si>
    <t>BRECKENRIDGE, W J</t>
  </si>
  <si>
    <t>MAHNOMEN</t>
  </si>
  <si>
    <t>SPECIFIC LOCALITY UNKNOWN</t>
  </si>
  <si>
    <t>https://bellatlas.umn.edu:443/collections/individual/index.php?occid=289056</t>
  </si>
  <si>
    <t>BUBALUS MINDORENSIS</t>
  </si>
  <si>
    <t>Bubalus</t>
  </si>
  <si>
    <t>mindorensis</t>
  </si>
  <si>
    <t>BOURNS &amp; WORCESTER</t>
  </si>
  <si>
    <t>PHILIPPINE</t>
  </si>
  <si>
    <t>MINDORO ISLAND</t>
  </si>
  <si>
    <t>unknown</t>
  </si>
  <si>
    <t>https://bellatlas.umn.edu:443/collections/individual/index.php?occid=292839</t>
  </si>
  <si>
    <t>PUDU PUDU</t>
  </si>
  <si>
    <t>Pudu</t>
  </si>
  <si>
    <t>pudu</t>
  </si>
  <si>
    <t>LAWRENCE, D B</t>
  </si>
  <si>
    <t>CHILE</t>
  </si>
  <si>
    <t>LAGUNA DE SAN RAFAEL</t>
  </si>
  <si>
    <t>https://bellatlas.umn.edu:443/collections/individual/index.php?occid=302288</t>
  </si>
  <si>
    <t>CERVUS NIPPON</t>
  </si>
  <si>
    <t>nippon</t>
  </si>
  <si>
    <t>MAYO, J</t>
  </si>
  <si>
    <t>PS* - 1</t>
  </si>
  <si>
    <t>null</t>
  </si>
  <si>
    <t>CAPTIVE SPECIMEN FROM MAYOWOOD</t>
  </si>
  <si>
    <t>https://bellatlas.umn.edu:443/collections/individual/index.php?occid=289504</t>
  </si>
  <si>
    <t>ALCES ALCES ANDERSONI</t>
  </si>
  <si>
    <t>Alces</t>
  </si>
  <si>
    <t>alces</t>
  </si>
  <si>
    <t>DILL, H &amp; GUNDERSONI</t>
  </si>
  <si>
    <t>SB - 1</t>
  </si>
  <si>
    <t>MARSHALL</t>
  </si>
  <si>
    <t>https://bellatlas.umn.edu:443/collections/individual/index.php?occid=288840</t>
  </si>
  <si>
    <t>https://bellatlas.umn.edu:443/collections/individual/index.php?occid=289800</t>
  </si>
  <si>
    <t>ERICKSON, V</t>
  </si>
  <si>
    <t>https://bellatlas.umn.edu:443/collections/individual/index.php?occid=290795</t>
  </si>
  <si>
    <t>BISON BISON</t>
  </si>
  <si>
    <t>Bison</t>
  </si>
  <si>
    <t>bison</t>
  </si>
  <si>
    <t>UNKNOWN</t>
  </si>
  <si>
    <t>FROM COMO PARK ZOO</t>
  </si>
  <si>
    <t>https://bellatlas.umn.edu:443/collections/individual/index.php?occid=289155</t>
  </si>
  <si>
    <t>BOSELAPHUS TRAGOCAMELUS</t>
  </si>
  <si>
    <t>Boselaphus</t>
  </si>
  <si>
    <t>tragocamelus</t>
  </si>
  <si>
    <t>COMO PARK ZOO</t>
  </si>
  <si>
    <t>RAMSEY</t>
  </si>
  <si>
    <t>COMO PARK ZOO, ST. PAUL</t>
  </si>
  <si>
    <t>https://bellatlas.umn.edu:443/collections/individual/index.php?occid=287897</t>
  </si>
  <si>
    <t>CERVUS ELAPHUS</t>
  </si>
  <si>
    <t>https://bellatlas.umn.edu:443/collections/individual/index.php?occid=287056</t>
  </si>
  <si>
    <t>RECEIVED FROM MAYOWOOD, MINNESOTA (CAPTIVE SPECIMEN)</t>
  </si>
  <si>
    <t>https://bellatlas.umn.edu:443/collections/individual/index.php?occid=289156</t>
  </si>
  <si>
    <t>JAROSZ &amp; OEHLENSCHL.</t>
  </si>
  <si>
    <t>CAPTIVE FROM COMO PARK ZOO, ST. PAUL, MINNESOTA</t>
  </si>
  <si>
    <t>https://bellatlas.umn.edu:443/collections/individual/index.php?occid=292778</t>
  </si>
  <si>
    <t>AMMOTRAGUS LERVIA</t>
  </si>
  <si>
    <t>Ammotragus</t>
  </si>
  <si>
    <t>lervia</t>
  </si>
  <si>
    <t>SB* - 1</t>
  </si>
  <si>
    <t>https://bellatlas.umn.edu:443/collections/individual/index.php?occid=288692</t>
  </si>
  <si>
    <t>EXCHANGED TO G C RINKER</t>
  </si>
  <si>
    <t>FROM COMO PARK ZOO, ST. PAUL, MINNESOTA (CAPTIVE SPECIMEN)</t>
  </si>
  <si>
    <t>https://bellatlas.umn.edu:443/collections/individual/index.php?occid=290474</t>
  </si>
  <si>
    <t>MEYER, C</t>
  </si>
  <si>
    <t>SK - 1</t>
  </si>
  <si>
    <t>COOK</t>
  </si>
  <si>
    <t>https://bellatlas.umn.edu:443/collections/individual/index.php?occid=287053</t>
  </si>
  <si>
    <t>WARNER &amp; DICKERMAN</t>
  </si>
  <si>
    <t>ROSEAU</t>
  </si>
  <si>
    <t>https://bellatlas.umn.edu:443/collections/individual/index.php?occid=289710</t>
  </si>
  <si>
    <t>BLUNT</t>
  </si>
  <si>
    <t>PLATTE</t>
  </si>
  <si>
    <t>BORDER OF PLATTE &amp; ALBANY CO.</t>
  </si>
  <si>
    <t>https://bellatlas.umn.edu:443/collections/individual/index.php?occid=289335</t>
  </si>
  <si>
    <t>https://bellatlas.umn.edu:443/collections/individual/index.php?occid=289422</t>
  </si>
  <si>
    <t>ALDOUS, S E</t>
  </si>
  <si>
    <t>NORTH DAKOTA</t>
  </si>
  <si>
    <t>AMIDON</t>
  </si>
  <si>
    <t>https://bellatlas.umn.edu:443/collections/individual/index.php?occid=287045</t>
  </si>
  <si>
    <t>GUTHMUELLER, L A</t>
  </si>
  <si>
    <t>BURLEIGH</t>
  </si>
  <si>
    <t>https://bellatlas.umn.edu:443/collections/individual/index.php?occid=289678</t>
  </si>
  <si>
    <t>https://bellatlas.umn.edu:443/collections/individual/index.php?occid=289679</t>
  </si>
  <si>
    <t>JENKS, A E</t>
  </si>
  <si>
    <t>POLK</t>
  </si>
  <si>
    <t>https://bellatlas.umn.edu:443/collections/individual/index.php?occid=292229</t>
  </si>
  <si>
    <t>KITTSON</t>
  </si>
  <si>
    <t>https://bellatlas.umn.edu:443/collections/individual/index.php?occid=292230</t>
  </si>
  <si>
    <t>KANDIYOHI</t>
  </si>
  <si>
    <t>https://bellatlas.umn.edu:443/collections/individual/index.php?occid=292231</t>
  </si>
  <si>
    <t>VET. DEPT. UNIV. MN</t>
  </si>
  <si>
    <t>https://bellatlas.umn.edu:443/collections/individual/index.php?occid=288648</t>
  </si>
  <si>
    <t>MEYERS, H</t>
  </si>
  <si>
    <t>ST. PAUL SLAUGHTERHOUSE</t>
  </si>
  <si>
    <t>https://bellatlas.umn.edu:443/collections/individual/index.php?occid=289444</t>
  </si>
  <si>
    <t>https://bellatlas.umn.edu:443/collections/individual/index.php?occid=292842</t>
  </si>
  <si>
    <t>https://bellatlas.umn.edu:443/collections/individual/index.php?occid=292843</t>
  </si>
  <si>
    <t>CAMELIDAE</t>
  </si>
  <si>
    <t>CAMELUS</t>
  </si>
  <si>
    <t>Camelus</t>
  </si>
  <si>
    <t>https://bellatlas.umn.edu:443/collections/individual/index.php?occid=297508</t>
  </si>
  <si>
    <t>CAPRA HIRCUS</t>
  </si>
  <si>
    <t>Capra</t>
  </si>
  <si>
    <t>hircus</t>
  </si>
  <si>
    <t>OR 1944</t>
  </si>
  <si>
    <t>TEXAS</t>
  </si>
  <si>
    <t>NEAR DRIPPING SPRINGS</t>
  </si>
  <si>
    <t>https://bellatlas.umn.edu:443/collections/individual/index.php?occid=302290</t>
  </si>
  <si>
    <t>https://bellatlas.umn.edu:443/collections/individual/index.php?occid=300470</t>
  </si>
  <si>
    <t>GOODWIN, G</t>
  </si>
  <si>
    <t>https://bellatlas.umn.edu:443/collections/individual/index.php?occid=292218</t>
  </si>
  <si>
    <t>CAPTIVE SPECIMEN</t>
  </si>
  <si>
    <t>https://bellatlas.umn.edu:443/collections/individual/index.php?occid=288884</t>
  </si>
  <si>
    <t>HIPPOPOTAMIDAE</t>
  </si>
  <si>
    <t>HIPPOPOTAMUS AMPHIBIUS</t>
  </si>
  <si>
    <t>Hippopotamus</t>
  </si>
  <si>
    <t>amphibius</t>
  </si>
  <si>
    <t>https://bellatlas.umn.edu:443/collections/individual/index.php?occid=297509</t>
  </si>
  <si>
    <t>LAMA GUANICOS</t>
  </si>
  <si>
    <t>Lama</t>
  </si>
  <si>
    <t>guanicos</t>
  </si>
  <si>
    <t>SIKES, R S</t>
  </si>
  <si>
    <t>ARGENTINA</t>
  </si>
  <si>
    <t>CHUBUT</t>
  </si>
  <si>
    <t>PUERTO LOBOS, CA. 5 M</t>
  </si>
  <si>
    <t>https://bellatlas.umn.edu:443/collections/individual/index.php?occid=303115</t>
  </si>
  <si>
    <t>MADOQUA KIRKI</t>
  </si>
  <si>
    <t>Madoqua</t>
  </si>
  <si>
    <t>kirki</t>
  </si>
  <si>
    <t>DETERMINED BY L. R . HEANEY, 6 MAY 1975</t>
  </si>
  <si>
    <t>https://bellatlas.umn.edu:443/collections/individual/index.php?occid=301263</t>
  </si>
  <si>
    <t>ODOCOILEUS HEMIONUS HEMIONUS</t>
  </si>
  <si>
    <t>hemionus</t>
  </si>
  <si>
    <t>EIDE, D &amp; J</t>
  </si>
  <si>
    <t>ITASCA</t>
  </si>
  <si>
    <t>MOSS LAKE NEAR BALSAM LAKE</t>
  </si>
  <si>
    <t>https://bellatlas.umn.edu:443/collections/individual/index.php?occid=288589</t>
  </si>
  <si>
    <t>GREEN, B</t>
  </si>
  <si>
    <t>CROOK</t>
  </si>
  <si>
    <t>DEVIL'S TOWER</t>
  </si>
  <si>
    <t>https://bellatlas.umn.edu:443/collections/individual/index.php?occid=289008</t>
  </si>
  <si>
    <t>PLATTE &amp; ALBANY</t>
  </si>
  <si>
    <t>COUNTY LINE</t>
  </si>
  <si>
    <t>https://bellatlas.umn.edu:443/collections/individual/index.php?occid=289334</t>
  </si>
  <si>
    <t>https://bellatlas.umn.edu:443/collections/individual/index.php?occid=289373</t>
  </si>
  <si>
    <t>https://bellatlas.umn.edu:443/collections/individual/index.php?occid=289421</t>
  </si>
  <si>
    <t>SCHORMER</t>
  </si>
  <si>
    <t>WESTON</t>
  </si>
  <si>
    <t>https://bellatlas.umn.edu:443/collections/individual/index.php?occid=290257</t>
  </si>
  <si>
    <t>https://bellatlas.umn.edu:443/collections/individual/index.php?occid=290265</t>
  </si>
  <si>
    <t>GULLICKSON, D</t>
  </si>
  <si>
    <t>GRYGLA</t>
  </si>
  <si>
    <t>https://bellatlas.umn.edu:443/collections/individual/index.php?occid=292208</t>
  </si>
  <si>
    <t>ODOCOILEUS VIRGINIANUS</t>
  </si>
  <si>
    <t>DEPT. ANIM. BIOL.</t>
  </si>
  <si>
    <t>https://bellatlas.umn.edu:443/collections/individual/index.php?occid=290864</t>
  </si>
  <si>
    <t>PINE</t>
  </si>
  <si>
    <t>https://bellatlas.umn.edu:443/collections/individual/index.php?occid=286198</t>
  </si>
  <si>
    <t>MORSE, M</t>
  </si>
  <si>
    <t>ST. LOUIS</t>
  </si>
  <si>
    <t>https://bellatlas.umn.edu:443/collections/individual/index.php?occid=287035</t>
  </si>
  <si>
    <t>https://bellatlas.umn.edu:443/collections/individual/index.php?occid=287036</t>
  </si>
  <si>
    <t>https://bellatlas.umn.edu:443/collections/individual/index.php?occid=287038</t>
  </si>
  <si>
    <t>https://bellatlas.umn.edu:443/collections/individual/index.php?occid=287040</t>
  </si>
  <si>
    <t>GUNDERSON, H L</t>
  </si>
  <si>
    <t>ST. COIX STATE PARK</t>
  </si>
  <si>
    <t>https://bellatlas.umn.edu:443/collections/individual/index.php?occid=290397</t>
  </si>
  <si>
    <t>ODOCOILEUS VIRGINIANUS COUESI</t>
  </si>
  <si>
    <t>HAYWARD, B J</t>
  </si>
  <si>
    <t>ARIZONA</t>
  </si>
  <si>
    <t>PIMA</t>
  </si>
  <si>
    <t>MOLINO BASIN, 20 MI NE UNIV ARIZONA, S CATALINA MIS.</t>
  </si>
  <si>
    <t>https://bellatlas.umn.edu:443/collections/individual/index.php?occid=289324</t>
  </si>
  <si>
    <t>ODOCOILEUS VIRGINIANUS DACOTENSIS</t>
  </si>
  <si>
    <t>JOHNSON, E T</t>
  </si>
  <si>
    <t>HUBBARD</t>
  </si>
  <si>
    <t>https://bellatlas.umn.edu:443/collections/individual/index.php?occid=287432</t>
  </si>
  <si>
    <t>ITASCA STATE PARK</t>
  </si>
  <si>
    <t>https://bellatlas.umn.edu:443/collections/individual/index.php?occid=290873</t>
  </si>
  <si>
    <t>ODOCOILEUS VIRGINIANUS MACROURA</t>
  </si>
  <si>
    <t>PRESLEY, S J</t>
  </si>
  <si>
    <t>WINONA</t>
  </si>
  <si>
    <t>0.5 MI S, 3 MI E HART</t>
  </si>
  <si>
    <t>https://bellatlas.umn.edu:443/collections/individual/index.php?occid=301574</t>
  </si>
  <si>
    <t>ODOCOILEUS VIRGINIANUS TEXANA</t>
  </si>
  <si>
    <t>BEXAR</t>
  </si>
  <si>
    <t>SAN ANTONIO, RIO NUECES, UVALDE RD.</t>
  </si>
  <si>
    <t>https://bellatlas.umn.edu:443/collections/individual/index.php?occid=288775</t>
  </si>
  <si>
    <t>OVIS ARIES</t>
  </si>
  <si>
    <t>Ovis</t>
  </si>
  <si>
    <t>aries</t>
  </si>
  <si>
    <t>ANOKA</t>
  </si>
  <si>
    <t>DOMESTIC STOCK</t>
  </si>
  <si>
    <t>https://bellatlas.umn.edu:443/collections/individual/index.php?occid=301012</t>
  </si>
  <si>
    <t>SAIGA TATARICA</t>
  </si>
  <si>
    <t>Saiga</t>
  </si>
  <si>
    <t>tatarica</t>
  </si>
  <si>
    <t>SHOSTAKOVSKY, V M</t>
  </si>
  <si>
    <t>USSR</t>
  </si>
  <si>
    <t>KAZAKHSTAN</t>
  </si>
  <si>
    <t>MANGISHLAK PENINSULA, ON CASPIAN SEA</t>
  </si>
  <si>
    <t>WGS84</t>
  </si>
  <si>
    <t>https://bellatlas.umn.edu:443/collections/individual/index.php?occid=299550</t>
  </si>
  <si>
    <t>SUIDAE</t>
  </si>
  <si>
    <t>SUS BARBATUS</t>
  </si>
  <si>
    <t>Sus</t>
  </si>
  <si>
    <t>barbatus</t>
  </si>
  <si>
    <t>https://bellatlas.umn.edu:443/collections/individual/index.php?occid=300424</t>
  </si>
  <si>
    <t>SUS SCROFA</t>
  </si>
  <si>
    <t>scrofa</t>
  </si>
  <si>
    <t>FROM U O MN VETERINARY SCHOOL, ST. PAUL</t>
  </si>
  <si>
    <t>https://bellatlas.umn.edu:443/collections/individual/index.php?occid=288761</t>
  </si>
  <si>
    <t>https://bellatlas.umn.edu:443/collections/individual/index.php?occid=290915</t>
  </si>
  <si>
    <t>FLORIDA</t>
  </si>
  <si>
    <t>ORANGE</t>
  </si>
  <si>
    <t>NEAR ORLANDO</t>
  </si>
  <si>
    <t>https://bellatlas.umn.edu:443/collections/individual/index.php?occid=302289</t>
  </si>
  <si>
    <t>SUS VERRUCOSUS</t>
  </si>
  <si>
    <t>verrucosus</t>
  </si>
  <si>
    <t>https://bellatlas.umn.edu:443/collections/individual/index.php?occid=300425</t>
  </si>
  <si>
    <t>https://bellatlas.umn.edu:443/collections/individual/index.php?occid=300426</t>
  </si>
  <si>
    <t>https://bellatlas.umn.edu:443/collections/individual/index.php?occid=300427</t>
  </si>
  <si>
    <t>https://bellatlas.umn.edu:443/collections/individual/index.php?occid=300428</t>
  </si>
  <si>
    <t>https://bellatlas.umn.edu:443/collections/individual/index.php?occid=300429</t>
  </si>
  <si>
    <t>https://bellatlas.umn.edu:443/collections/individual/index.php?occid=300430</t>
  </si>
  <si>
    <t>TAYASSUIDAE</t>
  </si>
  <si>
    <t>TAYASSU TAJACU</t>
  </si>
  <si>
    <t>Tayassu</t>
  </si>
  <si>
    <t>tajacu</t>
  </si>
  <si>
    <t>ZOOL. DEPT./WARD'S</t>
  </si>
  <si>
    <t>https://bellatlas.umn.edu:443/collections/individual/index.php?occid=292396</t>
  </si>
  <si>
    <t>TAYASSU TAJACU ANGULATUS</t>
  </si>
  <si>
    <t>WYATT, W B</t>
  </si>
  <si>
    <t>PARTIAL ALBINO?</t>
  </si>
  <si>
    <t>REAGAN</t>
  </si>
  <si>
    <t>NEAR BIG LAKE</t>
  </si>
  <si>
    <t>https://bellatlas.umn.edu:443/collections/individual/index.php?occid=297337</t>
  </si>
  <si>
    <t>6 MI N BIG LAKE</t>
  </si>
  <si>
    <t>https://bellatlas.umn.edu:443/collections/individual/index.php?occid=297338</t>
  </si>
  <si>
    <t>PECOS</t>
  </si>
  <si>
    <t>4.2 MI S, 3.4 MI W GIRVIN</t>
  </si>
  <si>
    <t>https://bellatlas.umn.edu:443/collections/individual/index.php?occid=297339</t>
  </si>
  <si>
    <t>MOLLHAGEN, T R</t>
  </si>
  <si>
    <t>VAL VERDE</t>
  </si>
  <si>
    <t>CA. 3 MI SW PANDALE, PECOS RIVER</t>
  </si>
  <si>
    <t>https://bellatlas.umn.edu:443/collections/individual/index.php?occid=297340</t>
  </si>
  <si>
    <t>TAYASSU TAJACU SONORIENSIS</t>
  </si>
  <si>
    <t>TUCSON MTS</t>
  </si>
  <si>
    <t>https://bellatlas.umn.edu:443/collections/individual/index.php?occid=290343</t>
  </si>
  <si>
    <t>VICUGNA VICUGNA</t>
  </si>
  <si>
    <t>Vicugna</t>
  </si>
  <si>
    <t>vicugna</t>
  </si>
  <si>
    <t>ERICKSON, A W</t>
  </si>
  <si>
    <t>PERU</t>
  </si>
  <si>
    <t>NEAR LUCANAS, NATIONAL VICUNA RESERVE</t>
  </si>
  <si>
    <t>https://bellatlas.umn.edu:443/collections/individual/index.php?occid=292701</t>
  </si>
  <si>
    <t>https://bellatlas.umn.edu:443/collections/individual/index.php?occid=292702</t>
  </si>
  <si>
    <t>https://bellatlas.umn.edu:443/collections/individual/index.php?occid=292703</t>
  </si>
  <si>
    <t>https://bellatlas.umn.edu:443/collections/individual/index.php?occid=292704</t>
  </si>
  <si>
    <t>SK* - 1</t>
  </si>
  <si>
    <t>https://bellatlas.umn.edu:443/collections/individual/index.php?occid=292219</t>
  </si>
  <si>
    <t>MAZAMA AMERICANA</t>
  </si>
  <si>
    <t>Mazama</t>
  </si>
  <si>
    <t>HARRELL, B E</t>
  </si>
  <si>
    <t>TAMAULIPAS</t>
  </si>
  <si>
    <t>5 MI NW GOMEZ FARIAS, RANCHO DEL CIELO</t>
  </si>
  <si>
    <t>https://bellatlas.umn.edu:443/collections/individual/index.php?occid=288556</t>
  </si>
  <si>
    <t>FRANK, E</t>
  </si>
  <si>
    <t>SKIN DISPOSED OF; HAIR FALLING OUT--AKB 16 FEB 2001</t>
  </si>
  <si>
    <t>ATLANTA TWP.</t>
  </si>
  <si>
    <t>https://bellatlas.umn.edu:443/collections/individual/index.php?occid=286391</t>
  </si>
  <si>
    <t>SCHUTTE, W A</t>
  </si>
  <si>
    <t>CAMPBELL</t>
  </si>
  <si>
    <t>20 MI SW SAVAGETON, PUMPKIN BUTTES</t>
  </si>
  <si>
    <t>https://bellatlas.umn.edu:443/collections/individual/index.php?occid=291154</t>
  </si>
  <si>
    <t>CANADA</t>
  </si>
  <si>
    <t>ALBERTA</t>
  </si>
  <si>
    <t>https://bellatlas.umn.edu:443/collections/individual/index.php?occid=291155</t>
  </si>
  <si>
    <t>https://bellatlas.umn.edu:443/collections/individual/index.php?occid=287039</t>
  </si>
  <si>
    <t>BAMBI LAND PARK</t>
  </si>
  <si>
    <t>CROW WING</t>
  </si>
  <si>
    <t>RECEIVED FROM BAMBILAND PARK, NISSWA</t>
  </si>
  <si>
    <t>https://bellatlas.umn.edu:443/collections/individual/index.php?occid=290383</t>
  </si>
  <si>
    <t>LINDALE, L</t>
  </si>
  <si>
    <t>TILDEN TWP</t>
  </si>
  <si>
    <t>https://bellatlas.umn.edu:443/collections/individual/index.php?occid=288640</t>
  </si>
  <si>
    <t>SENKLER, A E</t>
  </si>
  <si>
    <t>STEARNS</t>
  </si>
  <si>
    <t>https://bellatlas.umn.edu:443/collections/individual/index.php?occid=292224</t>
  </si>
  <si>
    <t>RANGIFER TARANDUS CARIBOU</t>
  </si>
  <si>
    <t>Rangifer</t>
  </si>
  <si>
    <t>tarandus</t>
  </si>
  <si>
    <t>MINN. CONSERV. DEPT.</t>
  </si>
  <si>
    <t>BELTRAMI</t>
  </si>
  <si>
    <t>N UPPER RED LAKE</t>
  </si>
  <si>
    <t>https://bellatlas.umn.edu:443/collections/individual/index.php?occid=287042</t>
  </si>
  <si>
    <t>SN - 1</t>
  </si>
  <si>
    <t>https://bellatlas.umn.edu:443/collections/individual/index.php?occid=287054</t>
  </si>
  <si>
    <t>VOTASDAL, J ET AL.</t>
  </si>
  <si>
    <t>https://bellatlas.umn.edu:443/collections/individual/index.php?occid=289735</t>
  </si>
  <si>
    <t>ANIMAL BIOLOGY</t>
  </si>
  <si>
    <t>AITKIN</t>
  </si>
  <si>
    <t>https://bellatlas.umn.edu:443/collections/individual/index.php?occid=290862</t>
  </si>
  <si>
    <t>HENNEPIN</t>
  </si>
  <si>
    <t>https://bellatlas.umn.edu:443/collections/individual/index.php?occid=290863</t>
  </si>
  <si>
    <t>TIMM, R M</t>
  </si>
  <si>
    <t>SWEETWATER</t>
  </si>
  <si>
    <t>8 MI N, 4 MI E BITTER CREEK</t>
  </si>
  <si>
    <t>https://bellatlas.umn.edu:443/collections/individual/index.php?occid=297057</t>
  </si>
  <si>
    <t>https://bellatlas.umn.edu:443/collections/individual/index.php?occid=290925</t>
  </si>
  <si>
    <t>https://bellatlas.umn.edu:443/collections/individual/index.php?occid=290928</t>
  </si>
  <si>
    <t>https://bellatlas.umn.edu:443/collections/individual/index.php?occid=292838</t>
  </si>
  <si>
    <t>https://bellatlas.umn.edu:443/collections/individual/index.php?occid=292840</t>
  </si>
  <si>
    <t>https://bellatlas.umn.edu:443/collections/individual/index.php?occid=292841</t>
  </si>
  <si>
    <t>https://bellatlas.umn.edu:443/collections/individual/index.php?occid=289733</t>
  </si>
  <si>
    <t>DEPT. ANIMAL BIOL.</t>
  </si>
  <si>
    <t>https://bellatlas.umn.edu:443/collections/individual/index.php?occid=290916</t>
  </si>
  <si>
    <t>FLICK, J H</t>
  </si>
  <si>
    <t>RICE</t>
  </si>
  <si>
    <t>https://bellatlas.umn.edu:443/collections/individual/index.php?occid=290917</t>
  </si>
  <si>
    <t>https://bellatlas.umn.edu:443/collections/individual/index.php?occid=289392</t>
  </si>
  <si>
    <t>WINZEN, O</t>
  </si>
  <si>
    <t>FROM 8400 S. LYNDALE</t>
  </si>
  <si>
    <t>https://bellatlas.umn.edu:443/collections/individual/index.php?occid=290475</t>
  </si>
  <si>
    <t>https://bellatlas.umn.edu:443/collections/individual/index.php?occid=290273</t>
  </si>
  <si>
    <t>https://bellatlas.umn.edu:443/collections/individual/index.php?occid=290865</t>
  </si>
  <si>
    <t>https://bellatlas.umn.edu:443/collections/individual/index.php?occid=290875</t>
  </si>
  <si>
    <t>CARLOS AVERY GAME REFUGE</t>
  </si>
  <si>
    <t>https://bellatlas.umn.edu:443/collections/individual/index.php?occid=290391</t>
  </si>
  <si>
    <t>https://bellatlas.umn.edu:443/collections/individual/index.php?occid=290392</t>
  </si>
  <si>
    <t>https://bellatlas.umn.edu:443/collections/individual/index.php?occid=290393</t>
  </si>
  <si>
    <t>https://bellatlas.umn.edu:443/collections/individual/index.php?occid=290279</t>
  </si>
  <si>
    <t>https://bellatlas.umn.edu:443/collections/individual/index.php?occid=290874</t>
  </si>
  <si>
    <t>https://bellatlas.umn.edu:443/collections/individual/index.php?occid=290876</t>
  </si>
  <si>
    <t>OVIBOS MOSCHATUS MOSCHATUS</t>
  </si>
  <si>
    <t>Ovibos</t>
  </si>
  <si>
    <t>moschatus</t>
  </si>
  <si>
    <t>SPENCER, D L</t>
  </si>
  <si>
    <t>ALASKA</t>
  </si>
  <si>
    <t>https://bellatlas.umn.edu:443/collections/individual/index.php?occid=288591</t>
  </si>
  <si>
    <t>https://bellatlas.umn.edu:443/collections/individual/index.php?occid=290913</t>
  </si>
  <si>
    <t>ALCES ALCES</t>
  </si>
  <si>
    <t>SS - 1</t>
  </si>
  <si>
    <t>https://bellatlas.umn.edu:443/collections/individual/index.php?occid=286139</t>
  </si>
  <si>
    <t>CAMELUS DROMEDARIUS</t>
  </si>
  <si>
    <t>dromedarius</t>
  </si>
  <si>
    <t>https://bellatlas.umn.edu:443/collections/individual/index.php?occid=290480</t>
  </si>
  <si>
    <t>CERVUS DAMA</t>
  </si>
  <si>
    <t>dama</t>
  </si>
  <si>
    <t>BEMIDJI STATE COLL.</t>
  </si>
  <si>
    <t>unspecified</t>
  </si>
  <si>
    <t>https://bellatlas.umn.edu:443/collections/individual/index.php?occid=298059</t>
  </si>
  <si>
    <t>SKIN MISSING AS OF OCT 1965</t>
  </si>
  <si>
    <t>RECEIVED FROM COMO PARK ZOO, ST. PAUL, MINNESOTA</t>
  </si>
  <si>
    <t>https://bellatlas.umn.edu:443/collections/individual/index.php?occid=290403</t>
  </si>
  <si>
    <t>https://bellatlas.umn.edu:443/collections/individual/index.php?occid=290407</t>
  </si>
  <si>
    <t>KINNEMAN, F</t>
  </si>
  <si>
    <t>LAKE OF THE WOODS</t>
  </si>
  <si>
    <t>https://bellatlas.umn.edu:443/collections/individual/index.php?occid=286727</t>
  </si>
  <si>
    <t>https://bellatlas.umn.edu:443/collections/individual/index.php?occid=289157</t>
  </si>
  <si>
    <t>GAZELLA THOMSONI</t>
  </si>
  <si>
    <t>Gazella</t>
  </si>
  <si>
    <t>thomsoni</t>
  </si>
  <si>
    <t>WILWERDING, W J</t>
  </si>
  <si>
    <t>TANGANYIKA</t>
  </si>
  <si>
    <t>LAKE BUSOTU</t>
  </si>
  <si>
    <t>https://bellatlas.umn.edu:443/collections/individual/index.php?occid=292277</t>
  </si>
  <si>
    <t>GAZELLA THOMSONII</t>
  </si>
  <si>
    <t>thomsonii</t>
  </si>
  <si>
    <t>https://bellatlas.umn.edu:443/collections/individual/index.php?occid=292278</t>
  </si>
  <si>
    <t>https://bellatlas.umn.edu:443/collections/individual/index.php?occid=292289</t>
  </si>
  <si>
    <t>KOBUS ELLIPSIPRYMNUS</t>
  </si>
  <si>
    <t>Kobus</t>
  </si>
  <si>
    <t>ellipsiprymnus</t>
  </si>
  <si>
    <t>RAU FOREST</t>
  </si>
  <si>
    <t>Arc 1960</t>
  </si>
  <si>
    <t>https://bellatlas.umn.edu:443/collections/individual/index.php?occid=292283</t>
  </si>
  <si>
    <t>LAMA GLAMA</t>
  </si>
  <si>
    <t>glama</t>
  </si>
  <si>
    <t>COMO ZOO</t>
  </si>
  <si>
    <t>https://bellatlas.umn.edu:443/collections/individual/index.php?occid=290387</t>
  </si>
  <si>
    <t>RUVU RIVER</t>
  </si>
  <si>
    <t>https://bellatlas.umn.edu:443/collections/individual/index.php?occid=292279</t>
  </si>
  <si>
    <t>NYGREN, L</t>
  </si>
  <si>
    <t>CASS</t>
  </si>
  <si>
    <t>https://bellatlas.umn.edu:443/collections/individual/index.php?occid=287252</t>
  </si>
  <si>
    <t>ERIKSON, A</t>
  </si>
  <si>
    <t>https://bellatlas.umn.edu:443/collections/individual/index.php?occid=288142</t>
  </si>
  <si>
    <t>CARLOS AVERY REFUGE</t>
  </si>
  <si>
    <t>https://bellatlas.umn.edu:443/collections/individual/index.php?occid=290386</t>
  </si>
  <si>
    <t>SCHROEDER</t>
  </si>
  <si>
    <t>https://bellatlas.umn.edu:443/collections/individual/index.php?occid=296626</t>
  </si>
  <si>
    <t>NEAR HULLETT</t>
  </si>
  <si>
    <t>https://bellatlas.umn.edu:443/collections/individual/index.php?occid=289212</t>
  </si>
  <si>
    <t>WARNER, D W</t>
  </si>
  <si>
    <t>PARK RABIDS</t>
  </si>
  <si>
    <t>https://bellatlas.umn.edu:443/collections/individual/index.php?occid=290479</t>
  </si>
  <si>
    <t>LAMPE, R P</t>
  </si>
  <si>
    <t>MONTANA</t>
  </si>
  <si>
    <t>CARTER</t>
  </si>
  <si>
    <t>8 1/2 MI N, 13 MI W CAMP CROOK</t>
  </si>
  <si>
    <t>https://bellatlas.umn.edu:443/collections/individual/index.php?occid=294758</t>
  </si>
  <si>
    <t>https://bellatlas.umn.edu:443/collections/individual/index.php?occid=294759</t>
  </si>
  <si>
    <t>MANWEILER, J</t>
  </si>
  <si>
    <t>SPECIFIC LOCALITY UNKNOWN (MENAGE)</t>
  </si>
  <si>
    <t>https://bellatlas.umn.edu:443/collections/individual/index.php?occid=290914</t>
  </si>
  <si>
    <t>SYNCERUS CAFFER CAFFER</t>
  </si>
  <si>
    <t>Syncerus</t>
  </si>
  <si>
    <t>caffer</t>
  </si>
  <si>
    <t>https://bellatlas.umn.edu:443/collections/individual/index.php?occid=292297</t>
  </si>
  <si>
    <t>TAUROTRAGUS ORYX</t>
  </si>
  <si>
    <t>Taurotragus</t>
  </si>
  <si>
    <t>oryx</t>
  </si>
  <si>
    <t>https://bellatlas.umn.edu:443/collections/individual/index.php?occid=292284</t>
  </si>
  <si>
    <t>TRAGELAPHUS IMBERBIS</t>
  </si>
  <si>
    <t>Tragelaphus</t>
  </si>
  <si>
    <t>imberbis</t>
  </si>
  <si>
    <t>https://bellatlas.umn.edu:443/collections/individual/index.php?occid=292282</t>
  </si>
  <si>
    <t>KILIMANJARO</t>
  </si>
  <si>
    <t>https://bellatlas.umn.edu:443/collections/individual/index.php?occid=292296</t>
  </si>
  <si>
    <t>CONNOCHAETES TAURINUS ALBOJUBATUS</t>
  </si>
  <si>
    <t>Connochaetes</t>
  </si>
  <si>
    <t>taurinus</t>
  </si>
  <si>
    <t>REIDENTIFIED: JUNE 1991 BY SANTIAGO REIG; JD</t>
  </si>
  <si>
    <t>SS* - 1</t>
  </si>
  <si>
    <t>https://bellatlas.umn.edu:443/collections/individual/index.php?occid=292280</t>
  </si>
  <si>
    <t>https://bellatlas.umn.edu:443/collections/individual/index.php?occid=292291</t>
  </si>
  <si>
    <t>https://bellatlas.umn.edu:443/collections/individual/index.php?occid=292290</t>
  </si>
  <si>
    <t>https://bellatlas.umn.edu:443/collections/individual/index.php?occid=292293</t>
  </si>
  <si>
    <t>https://bellatlas.umn.edu:443/collections/individual/index.php?occid=286330</t>
  </si>
  <si>
    <t>30 MI N DULUTH</t>
  </si>
  <si>
    <t>https://bellatlas.umn.edu:443/collections/individual/index.php?occid=290792</t>
  </si>
  <si>
    <t>OVIBOS MOSCHATUS</t>
  </si>
  <si>
    <t>ROSE BROTHER FUR CO.</t>
  </si>
  <si>
    <t>https://bellatlas.umn.edu:443/collections/individual/index.php?occid=286214</t>
  </si>
  <si>
    <t>RED LAKE REFUGE</t>
  </si>
  <si>
    <t>https://bellatlas.umn.edu:443/collections/individual/index.php?occid=286229</t>
  </si>
  <si>
    <t>https://bellatlas.umn.edu:443/collections/individual/index.php?occid=286329</t>
  </si>
  <si>
    <t>https://bellatlas.umn.edu:443/collections/individual/index.php?occid=292294</t>
  </si>
  <si>
    <t>REINDENTIFIED: JUNE 1991 BY SANTIAGO REIG; JD</t>
  </si>
  <si>
    <t>https://bellatlas.umn.edu:443/collections/individual/index.php?occid=292295</t>
  </si>
  <si>
    <t>EQUIDAE</t>
  </si>
  <si>
    <t>EQUUS CABALLUS</t>
  </si>
  <si>
    <t>Equus</t>
  </si>
  <si>
    <t>caballus</t>
  </si>
  <si>
    <t>VET. SCHOOL</t>
  </si>
  <si>
    <t>EQUUS CABALLUS X ASSINUS</t>
  </si>
  <si>
    <t>Equus caballus</t>
  </si>
  <si>
    <t>x assinus</t>
  </si>
  <si>
    <t>VET. DEPT. U OF MN</t>
  </si>
  <si>
    <t>EQUUS BURCHELLI</t>
  </si>
  <si>
    <t>burchelli</t>
  </si>
  <si>
    <t>RHINOCEROTIDAE</t>
  </si>
  <si>
    <t>DICEROS BICORNIS</t>
  </si>
  <si>
    <t>Diceros</t>
  </si>
  <si>
    <t>bicornis</t>
  </si>
  <si>
    <t>Equus assinus</t>
  </si>
  <si>
    <t>lifeStage</t>
  </si>
  <si>
    <t>sex</t>
  </si>
  <si>
    <t>CANIDAE</t>
  </si>
  <si>
    <t>CANIS</t>
  </si>
  <si>
    <t>Canis</t>
  </si>
  <si>
    <t>BIRNEY, E C</t>
  </si>
  <si>
    <t>HARRIS</t>
  </si>
  <si>
    <t>AREA NEAR HOUSTON</t>
  </si>
  <si>
    <t>https://bellatlas.umn.edu:443/collections/individual/index.php?occid=298013</t>
  </si>
  <si>
    <t>MUSTELIDAE</t>
  </si>
  <si>
    <t>MELOGALE</t>
  </si>
  <si>
    <t>Melogale</t>
  </si>
  <si>
    <t>FLICK, P</t>
  </si>
  <si>
    <t>LAB STOCK, VETERANS ADMINISTR. HOSPITAL</t>
  </si>
  <si>
    <t>https://bellatlas.umn.edu:443/collections/individual/index.php?occid=301239</t>
  </si>
  <si>
    <t>SN* - 1</t>
  </si>
  <si>
    <t>LAB STOCK, VETERANS ADMINISTRATION HOSPITAL</t>
  </si>
  <si>
    <t>https://bellatlas.umn.edu:443/collections/individual/index.php?occid=301272</t>
  </si>
  <si>
    <t>Conepatus</t>
  </si>
  <si>
    <t>SEAL, U S</t>
  </si>
  <si>
    <t>X-5312</t>
  </si>
  <si>
    <t>female</t>
  </si>
  <si>
    <t>MINNEAPOLIS, VETERANS HOSPITAL</t>
  </si>
  <si>
    <t>https://bellatlas.umn.edu:443/collections/individual/index.php?occid=284629</t>
  </si>
  <si>
    <t>HERPESTIDAE</t>
  </si>
  <si>
    <t>HERPESTES</t>
  </si>
  <si>
    <t>Herpestes</t>
  </si>
  <si>
    <t>SUTTON, E L</t>
  </si>
  <si>
    <t>https://bellatlas.umn.edu:443/collections/individual/index.php?occid=287892</t>
  </si>
  <si>
    <t>VIVERRIDAE</t>
  </si>
  <si>
    <t>GENETTA</t>
  </si>
  <si>
    <t>Genetta</t>
  </si>
  <si>
    <t>https://bellatlas.umn.edu:443/collections/individual/index.php?occid=301243</t>
  </si>
  <si>
    <t>JAROSZ, J A</t>
  </si>
  <si>
    <t>https://bellatlas.umn.edu:443/collections/individual/index.php?occid=301244</t>
  </si>
  <si>
    <t>GALICTIS</t>
  </si>
  <si>
    <t>Galictis</t>
  </si>
  <si>
    <t>https://bellatlas.umn.edu:443/collections/individual/index.php?occid=301270</t>
  </si>
  <si>
    <t>PROCYONIDAE</t>
  </si>
  <si>
    <t>BASSARICYON</t>
  </si>
  <si>
    <t>Bassaricyon</t>
  </si>
  <si>
    <t>FROM VETERANS HOSPITAL, MPLS., MINNESOTA</t>
  </si>
  <si>
    <t>https://bellatlas.umn.edu:443/collections/individual/index.php?occid=292787</t>
  </si>
  <si>
    <t>CHRYSOCYON BRACHIURUS</t>
  </si>
  <si>
    <t>Chrysocyon</t>
  </si>
  <si>
    <t>brachiurus</t>
  </si>
  <si>
    <t>KANE, N M</t>
  </si>
  <si>
    <t>https://bellatlas.umn.edu:443/collections/individual/index.php?occid=301229</t>
  </si>
  <si>
    <t>SMITH, J L D</t>
  </si>
  <si>
    <t>https://bellatlas.umn.edu:443/collections/individual/index.php?occid=301230</t>
  </si>
  <si>
    <t>NYCTEREUTES PROCYONOIDES</t>
  </si>
  <si>
    <t>Nyctereutes</t>
  </si>
  <si>
    <t>procyonoides</t>
  </si>
  <si>
    <t>FROM VETERANS HOSPITAL</t>
  </si>
  <si>
    <t>https://bellatlas.umn.edu:443/collections/individual/index.php?occid=292763</t>
  </si>
  <si>
    <t>LAB STOCK, VETERANS ADMINISTR. HOSPITAL (DIED: 3 OCT 1976)</t>
  </si>
  <si>
    <t>https://bellatlas.umn.edu:443/collections/individual/index.php?occid=301232</t>
  </si>
  <si>
    <t>male</t>
  </si>
  <si>
    <t>VULPES VELOX</t>
  </si>
  <si>
    <t>Vulpes</t>
  </si>
  <si>
    <t>velox</t>
  </si>
  <si>
    <t>https://bellatlas.umn.edu:443/collections/individual/index.php?occid=301269</t>
  </si>
  <si>
    <t>CANIS MESOMELAS</t>
  </si>
  <si>
    <t>mesomelas</t>
  </si>
  <si>
    <t>https://bellatlas.umn.edu:443/collections/individual/index.php?occid=301228</t>
  </si>
  <si>
    <t>OEHLENSCHLAEGER, R J</t>
  </si>
  <si>
    <t>Urocyon</t>
  </si>
  <si>
    <t>cinereoargenteus</t>
  </si>
  <si>
    <t>CARLTON</t>
  </si>
  <si>
    <t>CANIS LATRANS</t>
  </si>
  <si>
    <t>latrans</t>
  </si>
  <si>
    <t>BRUNET, A K</t>
  </si>
  <si>
    <t>SOUTH DAKOTA</t>
  </si>
  <si>
    <t>ROBERTS</t>
  </si>
  <si>
    <t>NO LOCALITY</t>
  </si>
  <si>
    <t>VULPES ZERDA</t>
  </si>
  <si>
    <t>zerda</t>
  </si>
  <si>
    <t>SPECIFIC LOCALITY UNKNOWN (KEPT IN CAPTIVITY)</t>
  </si>
  <si>
    <t>https://bellatlas.umn.edu:443/collections/individual/index.php?occid=301104</t>
  </si>
  <si>
    <t>https://bellatlas.umn.edu:443/collections/individual/index.php?occid=301233</t>
  </si>
  <si>
    <t>jubatus</t>
  </si>
  <si>
    <t>CANIS FAMILIARIS</t>
  </si>
  <si>
    <t>familiaris</t>
  </si>
  <si>
    <t>YOKE, W</t>
  </si>
  <si>
    <t>LUTZ, D &amp; EITGROTH,H</t>
  </si>
  <si>
    <t>MARTIN</t>
  </si>
  <si>
    <t>VET. DEPT.</t>
  </si>
  <si>
    <t>VET. DEPT., U.OF MN</t>
  </si>
  <si>
    <t>ST. PAUL</t>
  </si>
  <si>
    <t>COAHUILA</t>
  </si>
  <si>
    <t>rufus</t>
  </si>
  <si>
    <t>GREENLAND</t>
  </si>
  <si>
    <t>ATELOCYNUS MICROTIS</t>
  </si>
  <si>
    <t>Atelocynus</t>
  </si>
  <si>
    <t>microtis</t>
  </si>
  <si>
    <t>https://bellatlas.umn.edu:443/collections/individual/index.php?occid=301231</t>
  </si>
  <si>
    <t>VULPES VULPES</t>
  </si>
  <si>
    <t>vulpes</t>
  </si>
  <si>
    <t>FRANZMEIER-DEGEN</t>
  </si>
  <si>
    <t>WAS INCORRECTLY CLASSIFIED AS UROCYON CINERAGENTEUS OCYTHUS, 13 ì APR 94; LRW</t>
  </si>
  <si>
    <t>WAS INCORRECTLY CLASSIFIED AS UROCYON CINERARGENTEUS OCYTHUS, 13 ì APR 94; LRW</t>
  </si>
  <si>
    <t>LAKE</t>
  </si>
  <si>
    <t>lupus</t>
  </si>
  <si>
    <t>FELIDAE</t>
  </si>
  <si>
    <t>LYNX CANADENSIS</t>
  </si>
  <si>
    <t>Lynx</t>
  </si>
  <si>
    <t>canadensis</t>
  </si>
  <si>
    <t>PRIONODON LINSANG</t>
  </si>
  <si>
    <t>Prionodon</t>
  </si>
  <si>
    <t>linsang</t>
  </si>
  <si>
    <t>FROM VETS HOSPITAL</t>
  </si>
  <si>
    <t>https://bellatlas.umn.edu:443/collections/individual/index.php?occid=292770</t>
  </si>
  <si>
    <t>ARCTONYX COLLARIS</t>
  </si>
  <si>
    <t>Arctonyx</t>
  </si>
  <si>
    <t>collaris</t>
  </si>
  <si>
    <t>OEHLENSCHLAGER, R J</t>
  </si>
  <si>
    <t>VA HOSPITAL (U S SEAL), MPLS., MINNESOTA</t>
  </si>
  <si>
    <t>https://bellatlas.umn.edu:443/collections/individual/index.php?occid=292785</t>
  </si>
  <si>
    <t>MARTES PENNANTI</t>
  </si>
  <si>
    <t>Martes</t>
  </si>
  <si>
    <t>pennanti</t>
  </si>
  <si>
    <t>FELIS PARDALIS</t>
  </si>
  <si>
    <t>Felis</t>
  </si>
  <si>
    <t>pardalis</t>
  </si>
  <si>
    <t>JOHNSON, R</t>
  </si>
  <si>
    <t>https://bellatlas.umn.edu:443/collections/individual/index.php?occid=289243</t>
  </si>
  <si>
    <t>TM-JAC</t>
  </si>
  <si>
    <t>https://bellatlas.umn.edu:443/collections/individual/index.php?occid=301257</t>
  </si>
  <si>
    <t>URUGUAY</t>
  </si>
  <si>
    <t>COMO PARK ZOO, ST. PAUL, MINNESOTA</t>
  </si>
  <si>
    <t>https://bellatlas.umn.edu:443/collections/individual/index.php?occid=301275</t>
  </si>
  <si>
    <t>PUEBLA</t>
  </si>
  <si>
    <t>LUTRA CANADENSIS</t>
  </si>
  <si>
    <t>Lutra</t>
  </si>
  <si>
    <t>LAVALLE, D. M.</t>
  </si>
  <si>
    <t>TAKEN 6 NOV 2000</t>
  </si>
  <si>
    <t>KANABEC</t>
  </si>
  <si>
    <t>MUD CREEK, 12 KM NE MORA</t>
  </si>
  <si>
    <t>https://bellatlas.umn.edu:443/collections/individual/index.php?occid=284608</t>
  </si>
  <si>
    <t>https://bellatlas.umn.edu:443/collections/individual/index.php?occid=284751</t>
  </si>
  <si>
    <t>https://bellatlas.umn.edu:443/collections/individual/index.php?occid=290274</t>
  </si>
  <si>
    <t>https://bellatlas.umn.edu:443/collections/individual/index.php?occid=290859</t>
  </si>
  <si>
    <t>MILLER, L M</t>
  </si>
  <si>
    <t>WISCONSIN</t>
  </si>
  <si>
    <t>ST. CROIX NATIONAL RIVERWAY</t>
  </si>
  <si>
    <t>https://bellatlas.umn.edu:443/collections/individual/index.php?occid=301106</t>
  </si>
  <si>
    <t>PANTHERA LEO</t>
  </si>
  <si>
    <t>Panthera</t>
  </si>
  <si>
    <t>leo</t>
  </si>
  <si>
    <t>Packer, Craig</t>
  </si>
  <si>
    <t>-787489386 became jr synonym of -1668779837</t>
  </si>
  <si>
    <t>TANZANIA</t>
  </si>
  <si>
    <t>Africa</t>
  </si>
  <si>
    <t>-787489386 became jr synonym of -1668779837 Re-entered on 5/22/13, no accession number recorded.</t>
  </si>
  <si>
    <t>Como Park Zoo</t>
  </si>
  <si>
    <t>-787489386 became jr synonym of -1668779837 Re-entered on 5/22/13, no accession number recorded</t>
  </si>
  <si>
    <t>-787489386 became jr synonym of -1668779837 Re-entered on 5/22/13 no accession number recorded.</t>
  </si>
  <si>
    <t>FETZER, W.G.</t>
  </si>
  <si>
    <t>CONGO</t>
  </si>
  <si>
    <t>Lower Jaw Only</t>
  </si>
  <si>
    <t>Cairns, S</t>
  </si>
  <si>
    <t>FANSHAWE, J</t>
  </si>
  <si>
    <t>GRINNELL, J.</t>
  </si>
  <si>
    <t>URSIDAE</t>
  </si>
  <si>
    <t>HELARCTOS MALAYANUS</t>
  </si>
  <si>
    <t>Helarctos</t>
  </si>
  <si>
    <t>malayanus</t>
  </si>
  <si>
    <t>https://bellatlas.umn.edu:443/collections/individual/index.php?occid=292429</t>
  </si>
  <si>
    <t>VIVERRA TANGALUNGA</t>
  </si>
  <si>
    <t>Viverra</t>
  </si>
  <si>
    <t>tangalunga</t>
  </si>
  <si>
    <t>https://bellatlas.umn.edu:443/collections/individual/index.php?occid=290885</t>
  </si>
  <si>
    <t>BASSARISCUS ASTUTUS</t>
  </si>
  <si>
    <t>Bassariscus</t>
  </si>
  <si>
    <t>astutus</t>
  </si>
  <si>
    <t>https://bellatlas.umn.edu:443/collections/individual/index.php?occid=290478</t>
  </si>
  <si>
    <t>FELIS CONCOLOR</t>
  </si>
  <si>
    <t>concolor</t>
  </si>
  <si>
    <t>STOKES, H</t>
  </si>
  <si>
    <t>OREGON</t>
  </si>
  <si>
    <t>MILLER, E E</t>
  </si>
  <si>
    <t>CURRY</t>
  </si>
  <si>
    <t>HONDURAS</t>
  </si>
  <si>
    <t>MUSTELA NIGRIPES</t>
  </si>
  <si>
    <t>Mustela</t>
  </si>
  <si>
    <t>nigripes</t>
  </si>
  <si>
    <t>HINDS, A</t>
  </si>
  <si>
    <t>PERKINS</t>
  </si>
  <si>
    <t>https://bellatlas.umn.edu:443/collections/individual/index.php?occid=288457</t>
  </si>
  <si>
    <t>GENETTA TIGRINA</t>
  </si>
  <si>
    <t>tigrina</t>
  </si>
  <si>
    <t>HART, J A</t>
  </si>
  <si>
    <t>ZAIRE</t>
  </si>
  <si>
    <t>https://bellatlas.umn.edu:443/collections/individual/index.php?occid=301242</t>
  </si>
  <si>
    <t>Eira</t>
  </si>
  <si>
    <t>barbara</t>
  </si>
  <si>
    <t>Procyon</t>
  </si>
  <si>
    <t>FELIS PLANICEPS</t>
  </si>
  <si>
    <t>planiceps</t>
  </si>
  <si>
    <t>https://bellatlas.umn.edu:443/collections/individual/index.php?occid=301258</t>
  </si>
  <si>
    <t>FELIS WIEDII</t>
  </si>
  <si>
    <t>wiedii</t>
  </si>
  <si>
    <t>LISTED AS CATNUMBER 1937a</t>
  </si>
  <si>
    <t>VETS.HOSPITAL, MPLS., U S SEAL</t>
  </si>
  <si>
    <t>https://bellatlas.umn.edu:443/collections/individual/index.php?occid=292780</t>
  </si>
  <si>
    <t>https://bellatlas.umn.edu:443/collections/individual/index.php?occid=301259</t>
  </si>
  <si>
    <t>Mephitis</t>
  </si>
  <si>
    <t>mephitis</t>
  </si>
  <si>
    <t>MUSTELA ERMINEA</t>
  </si>
  <si>
    <t>erminea</t>
  </si>
  <si>
    <t>TAKEN 25 NOV 1983</t>
  </si>
  <si>
    <t>CLAY</t>
  </si>
  <si>
    <t>TAKEN 11 NOV 1999</t>
  </si>
  <si>
    <t>BIRNEY, E. C.</t>
  </si>
  <si>
    <t>QUIMBY, D</t>
  </si>
  <si>
    <t>FRYKLUND, P O</t>
  </si>
  <si>
    <t>CIVETTICTIS CIVETTA</t>
  </si>
  <si>
    <t>Civettictis</t>
  </si>
  <si>
    <t>civetta</t>
  </si>
  <si>
    <t>https://bellatlas.umn.edu:443/collections/individual/index.php?occid=301241</t>
  </si>
  <si>
    <t>FELIS BENGALENSIS</t>
  </si>
  <si>
    <t>bengalensis</t>
  </si>
  <si>
    <t>VETS. ADM. HOSPITAL, U S SEAL</t>
  </si>
  <si>
    <t>https://bellatlas.umn.edu:443/collections/individual/index.php?occid=292786</t>
  </si>
  <si>
    <t>VETS. ADM. HOSPITAL, MPLS., MINNESOTA</t>
  </si>
  <si>
    <t>https://bellatlas.umn.edu:443/collections/individual/index.php?occid=292800</t>
  </si>
  <si>
    <t>VETS. ADM. HOSPITAL, MPLS., U S SEAL</t>
  </si>
  <si>
    <t>https://bellatlas.umn.edu:443/collections/individual/index.php?occid=292831</t>
  </si>
  <si>
    <t>https://bellatlas.umn.edu:443/collections/individual/index.php?occid=301251</t>
  </si>
  <si>
    <t>PARADOXURUS HERMAPHRODITUS</t>
  </si>
  <si>
    <t>Paradoxurus</t>
  </si>
  <si>
    <t>hermaphroditus</t>
  </si>
  <si>
    <t>https://bellatlas.umn.edu:443/collections/individual/index.php?occid=292773</t>
  </si>
  <si>
    <t>https://bellatlas.umn.edu:443/collections/individual/index.php?occid=292792</t>
  </si>
  <si>
    <t>https://bellatlas.umn.edu:443/collections/individual/index.php?occid=292793</t>
  </si>
  <si>
    <t>https://bellatlas.umn.edu:443/collections/individual/index.php?occid=301249</t>
  </si>
  <si>
    <t>MARTES AMERICANA</t>
  </si>
  <si>
    <t>ICTONYX STRIATUS</t>
  </si>
  <si>
    <t>Ictonyx</t>
  </si>
  <si>
    <t>striatus</t>
  </si>
  <si>
    <t>https://bellatlas.umn.edu:443/collections/individual/index.php?occid=301237</t>
  </si>
  <si>
    <t>HEMIGALUS DERBYANUS</t>
  </si>
  <si>
    <t>Hemigalus</t>
  </si>
  <si>
    <t>derbyanus</t>
  </si>
  <si>
    <t>KRAMER, K M</t>
  </si>
  <si>
    <t>TAKEN 15 OCT 1968</t>
  </si>
  <si>
    <t>VA HOSPITAL, MINNEAPOLIS</t>
  </si>
  <si>
    <t>https://bellatlas.umn.edu:443/collections/individual/index.php?occid=284527</t>
  </si>
  <si>
    <t>ENHYDRA LUTRIS</t>
  </si>
  <si>
    <t>Enhydra</t>
  </si>
  <si>
    <t>lutris</t>
  </si>
  <si>
    <t>AMES, J A (DEPT.F&amp;G)</t>
  </si>
  <si>
    <t>CALIFORNIA</t>
  </si>
  <si>
    <t>https://bellatlas.umn.edu:443/collections/individual/index.php?occid=301273</t>
  </si>
  <si>
    <t>VIVERRICULA INDICA</t>
  </si>
  <si>
    <t>Viverricula</t>
  </si>
  <si>
    <t>indica</t>
  </si>
  <si>
    <t>FROM VETS. HOSPITAL, MPLS., MINNESOTA</t>
  </si>
  <si>
    <t>https://bellatlas.umn.edu:443/collections/individual/index.php?occid=292796</t>
  </si>
  <si>
    <t>https://bellatlas.umn.edu:443/collections/individual/index.php?occid=301246</t>
  </si>
  <si>
    <t>LAB STOCK, VETERANS ADMINISTR. HOSPITAL (DIED: 24 JUN 1971)</t>
  </si>
  <si>
    <t>https://bellatlas.umn.edu:443/collections/individual/index.php?occid=301247</t>
  </si>
  <si>
    <t>MUSTELA NIVALIS</t>
  </si>
  <si>
    <t>nivalis</t>
  </si>
  <si>
    <t>HALVERSON, V E</t>
  </si>
  <si>
    <t>VIVERRA ZIBETHA</t>
  </si>
  <si>
    <t>zibetha</t>
  </si>
  <si>
    <t>LAB STOCK, VETERANS ADMINISTR. HOSPITAL (DIED: 30 OCT 1976)</t>
  </si>
  <si>
    <t>https://bellatlas.umn.edu:443/collections/individual/index.php?occid=301245</t>
  </si>
  <si>
    <t>FELIS GEOFFROYI</t>
  </si>
  <si>
    <t>geoffroyi</t>
  </si>
  <si>
    <t>https://bellatlas.umn.edu:443/collections/individual/index.php?occid=301255</t>
  </si>
  <si>
    <t>FELIS YAGOUAROUNDI</t>
  </si>
  <si>
    <t>yagouaroundi</t>
  </si>
  <si>
    <t>VETS. HOSPITAL, MPLS., U S SEAL</t>
  </si>
  <si>
    <t>https://bellatlas.umn.edu:443/collections/individual/index.php?occid=292765</t>
  </si>
  <si>
    <t>PAGUMA LARVATA</t>
  </si>
  <si>
    <t>Paguma</t>
  </si>
  <si>
    <t>larvata</t>
  </si>
  <si>
    <t>https://bellatlas.umn.edu:443/collections/individual/index.php?occid=292772</t>
  </si>
  <si>
    <t>AONYX CINEREA</t>
  </si>
  <si>
    <t>Aonyx</t>
  </si>
  <si>
    <t>cinerea</t>
  </si>
  <si>
    <t>https://bellatlas.umn.edu:443/collections/individual/index.php?occid=301240</t>
  </si>
  <si>
    <t>FELIS DOMESTICUS</t>
  </si>
  <si>
    <t>domesticus</t>
  </si>
  <si>
    <t>HAYWARD &amp; DICKERMAN</t>
  </si>
  <si>
    <t>2 MI N MONA</t>
  </si>
  <si>
    <t>https://bellatlas.umn.edu:443/collections/individual/index.php?occid=289022</t>
  </si>
  <si>
    <t>https://bellatlas.umn.edu:443/collections/individual/index.php?occid=289160</t>
  </si>
  <si>
    <t>frenata</t>
  </si>
  <si>
    <t>NEOFELIS NEBULOSA</t>
  </si>
  <si>
    <t>Neofelis</t>
  </si>
  <si>
    <t>nebulosa</t>
  </si>
  <si>
    <t>https://bellatlas.umn.edu:443/collections/individual/index.php?occid=292764</t>
  </si>
  <si>
    <t>COMO PARK ZOO, ST, PAUL, MINNESOTA</t>
  </si>
  <si>
    <t>https://bellatlas.umn.edu:443/collections/individual/index.php?occid=301260</t>
  </si>
  <si>
    <t>ARCTICTIS BINTURONG</t>
  </si>
  <si>
    <t>Arctictis</t>
  </si>
  <si>
    <t>binturong</t>
  </si>
  <si>
    <t>HEANEY, L R</t>
  </si>
  <si>
    <t>https://bellatlas.umn.edu:443/collections/individual/index.php?occid=303454</t>
  </si>
  <si>
    <t>ARCTOGALIDIA TRIVIRGATA</t>
  </si>
  <si>
    <t>Arctogalidia</t>
  </si>
  <si>
    <t>trivirgata</t>
  </si>
  <si>
    <t>https://bellatlas.umn.edu:443/collections/individual/index.php?occid=301248</t>
  </si>
  <si>
    <t>CROSSARCHUS ALEXANDRI</t>
  </si>
  <si>
    <t>Crossarchus</t>
  </si>
  <si>
    <t>alexandri</t>
  </si>
  <si>
    <t>55 KM S, 25 KM W MAMBASA, 0°45'N, 28°45'E, 750 M</t>
  </si>
  <si>
    <t>https://bellatlas.umn.edu:443/collections/individual/index.php?occid=297847</t>
  </si>
  <si>
    <t>60 KM NW BENI, 00°45'N, 28°45'E, CA.750 M</t>
  </si>
  <si>
    <t>https://bellatlas.umn.edu:443/collections/individual/index.php?occid=297848</t>
  </si>
  <si>
    <t>GULO GULO</t>
  </si>
  <si>
    <t>Gulo</t>
  </si>
  <si>
    <t>gulo</t>
  </si>
  <si>
    <t>https://bellatlas.umn.edu:443/collections/individual/index.php?occid=300161</t>
  </si>
  <si>
    <t>POTOS FLAVUS</t>
  </si>
  <si>
    <t>Potos</t>
  </si>
  <si>
    <t>flavus</t>
  </si>
  <si>
    <t>SURICATA SURICATA</t>
  </si>
  <si>
    <t>Suricata</t>
  </si>
  <si>
    <t>suricata</t>
  </si>
  <si>
    <t>https://bellatlas.umn.edu:443/collections/individual/index.php?occid=301276</t>
  </si>
  <si>
    <t>URSUS ARCTOS</t>
  </si>
  <si>
    <t>Ursus</t>
  </si>
  <si>
    <t>arctos</t>
  </si>
  <si>
    <t>DOEGE, R L</t>
  </si>
  <si>
    <t>ACINONYX JUBATUS</t>
  </si>
  <si>
    <t>Acinonyx</t>
  </si>
  <si>
    <t>https://bellatlas.umn.edu:443/collections/individual/index.php?occid=289797</t>
  </si>
  <si>
    <t>FELIS CHAUS</t>
  </si>
  <si>
    <t>chaus</t>
  </si>
  <si>
    <t>VETS. ADM. HOSPITAL, MPLS.; U S SEAL</t>
  </si>
  <si>
    <t>https://bellatlas.umn.edu:443/collections/individual/index.php?occid=292766</t>
  </si>
  <si>
    <t>LAB STOCK, VETERANS ADMINISTR. HOSPITAL (DIED: 4 SEP 1974)</t>
  </si>
  <si>
    <t>https://bellatlas.umn.edu:443/collections/individual/index.php?occid=301253</t>
  </si>
  <si>
    <t>FELIS TEMMINCKI</t>
  </si>
  <si>
    <t>temmincki</t>
  </si>
  <si>
    <t>TAKEN 4 OCT 1976</t>
  </si>
  <si>
    <t>https://bellatlas.umn.edu:443/collections/individual/index.php?occid=284663</t>
  </si>
  <si>
    <t>URSUS THIBETANUS</t>
  </si>
  <si>
    <t>thibetanus</t>
  </si>
  <si>
    <t>DULUTH ZOO, DULUTH</t>
  </si>
  <si>
    <t>https://bellatlas.umn.edu:443/collections/individual/index.php?occid=292233</t>
  </si>
  <si>
    <t>VIVERRA MEGASPILA</t>
  </si>
  <si>
    <t>megaspila</t>
  </si>
  <si>
    <t>FROM VET. HOSPITAL, MINNEAPOLIS (ORIGINALLY FROM ASIA)</t>
  </si>
  <si>
    <t>https://bellatlas.umn.edu:443/collections/individual/index.php?occid=292771</t>
  </si>
  <si>
    <t>GALICTIS CUJA</t>
  </si>
  <si>
    <t>cuja</t>
  </si>
  <si>
    <t>LAB STOCK, VETERANS ADMINISTR. HOSPITAL (DIED: 08 JUL 1971)</t>
  </si>
  <si>
    <t>https://bellatlas.umn.edu:443/collections/individual/index.php?occid=301236</t>
  </si>
  <si>
    <t>FELIS VIVERRINA</t>
  </si>
  <si>
    <t>viverrina</t>
  </si>
  <si>
    <t>VETS. HOSPITAL, MPLS.; U S SEAL</t>
  </si>
  <si>
    <t>https://bellatlas.umn.edu:443/collections/individual/index.php?occid=292767</t>
  </si>
  <si>
    <t>HERPESTES URVA</t>
  </si>
  <si>
    <t>urva</t>
  </si>
  <si>
    <t>https://bellatlas.umn.edu:443/collections/individual/index.php?occid=301250</t>
  </si>
  <si>
    <t>SPILOGALE PUTORIUS</t>
  </si>
  <si>
    <t>Spilogale</t>
  </si>
  <si>
    <t>putorius</t>
  </si>
  <si>
    <t>WIRES, L R</t>
  </si>
  <si>
    <t>PROCYON LOTOR</t>
  </si>
  <si>
    <t>lotor</t>
  </si>
  <si>
    <t>SCHURMAN A L</t>
  </si>
  <si>
    <t>HILLER, L R</t>
  </si>
  <si>
    <t>SKULL MISSING</t>
  </si>
  <si>
    <t>DEPT. OF ANIM. BIOL</t>
  </si>
  <si>
    <t>ZIEMER C E</t>
  </si>
  <si>
    <t>NASUA NASUA</t>
  </si>
  <si>
    <t>Nasua</t>
  </si>
  <si>
    <t>nasua</t>
  </si>
  <si>
    <t>COLOMBIA</t>
  </si>
  <si>
    <t>F., E A</t>
  </si>
  <si>
    <t>GALICTIS VITTATA</t>
  </si>
  <si>
    <t>vittata</t>
  </si>
  <si>
    <t>https://bellatlas.umn.edu:443/collections/individual/index.php?occid=292781</t>
  </si>
  <si>
    <t>URSUS MARITIMUS</t>
  </si>
  <si>
    <t>maritimus</t>
  </si>
  <si>
    <t>ALASKA DEPT. F.&amp; G.</t>
  </si>
  <si>
    <t>MUSGRAVE, H J</t>
  </si>
  <si>
    <t>MOUNTED SKIN</t>
  </si>
  <si>
    <t>HYAENIDAE</t>
  </si>
  <si>
    <t>CROCUTA CROCUTA</t>
  </si>
  <si>
    <t>Crocuta</t>
  </si>
  <si>
    <t>crocuta</t>
  </si>
  <si>
    <t>PACKER, C</t>
  </si>
  <si>
    <t>SERENGETI</t>
  </si>
  <si>
    <t>https://bellatlas.umn.edu:443/collections/individual/index.php?occid=302292</t>
  </si>
  <si>
    <t>No data</t>
  </si>
  <si>
    <t>https://bellatlas.umn.edu:443/collections/individual/index.php?occid=303391</t>
  </si>
  <si>
    <t>URSUS AMERICANUS</t>
  </si>
  <si>
    <t>americanus</t>
  </si>
  <si>
    <t>FELIS TIGRINUS</t>
  </si>
  <si>
    <t>tigrinus</t>
  </si>
  <si>
    <t>https://bellatlas.umn.edu:443/collections/individual/index.php?occid=301256</t>
  </si>
  <si>
    <t>vison</t>
  </si>
  <si>
    <t>NANDINIA BINOTATA</t>
  </si>
  <si>
    <t>Nandinia</t>
  </si>
  <si>
    <t>binotata</t>
  </si>
  <si>
    <t>ALAMBI, ZONE OF MAMBASA, 2°15'N, 28°45'E</t>
  </si>
  <si>
    <t>https://bellatlas.umn.edu:443/collections/individual/index.php?occid=297838</t>
  </si>
  <si>
    <t>BDEOGALE NIGRIPES</t>
  </si>
  <si>
    <t>Bdeogale</t>
  </si>
  <si>
    <t>55 KM S, 25 KM W MAMBASA, 750 M, 0°45'N, 28°45'E</t>
  </si>
  <si>
    <t>https://bellatlas.umn.edu:443/collections/individual/index.php?occid=297845</t>
  </si>
  <si>
    <t>10 KM S, 65 KM W BENI, 1000 M, 0°25'N, 28°45'E</t>
  </si>
  <si>
    <t>https://bellatlas.umn.edu:443/collections/individual/index.php?occid=297846</t>
  </si>
  <si>
    <t>MYDAUS MARCHEI</t>
  </si>
  <si>
    <t>Mydaus</t>
  </si>
  <si>
    <t>marchei</t>
  </si>
  <si>
    <t>BUSUANGA OR PALAWAN ISLAND</t>
  </si>
  <si>
    <t>https://bellatlas.umn.edu:443/collections/individual/index.php?occid=292844</t>
  </si>
  <si>
    <t>https://bellatlas.umn.edu:443/collections/individual/index.php?occid=292845</t>
  </si>
  <si>
    <t>MUSTELA PUTORIUS</t>
  </si>
  <si>
    <t>https://bellatlas.umn.edu:443/collections/individual/index.php?occid=292768</t>
  </si>
  <si>
    <t>PANTHERA TIGRIS</t>
  </si>
  <si>
    <t>tigris</t>
  </si>
  <si>
    <t>UROCYON CINEREOARGENTEUS OCYTHOUS</t>
  </si>
  <si>
    <t>IOWA</t>
  </si>
  <si>
    <t>GOODHUE</t>
  </si>
  <si>
    <t>WOLESLAGLE, J E</t>
  </si>
  <si>
    <t>HOUSTON</t>
  </si>
  <si>
    <t>CANIS LATRANS TEXENSIS</t>
  </si>
  <si>
    <t>NEW MEXICO</t>
  </si>
  <si>
    <t>GUADOLUPE</t>
  </si>
  <si>
    <t>SAN PATRICO</t>
  </si>
  <si>
    <t>UROCYON CINEREOARGENTEUS OCYTHUS</t>
  </si>
  <si>
    <t>BERTHEL, R M; BRECKENRIDGE, W J</t>
  </si>
  <si>
    <t>MOWER</t>
  </si>
  <si>
    <t>DOFFING, M A</t>
  </si>
  <si>
    <t>DAKOTA</t>
  </si>
  <si>
    <t>KUTZ, G</t>
  </si>
  <si>
    <t>SKIN IN GROUP AND SKULL</t>
  </si>
  <si>
    <t>FEENEY, B</t>
  </si>
  <si>
    <t>DELLER, E</t>
  </si>
  <si>
    <t>SCOTT</t>
  </si>
  <si>
    <t>ERICKSON, W F</t>
  </si>
  <si>
    <t>GEIS-FRANZMEIER</t>
  </si>
  <si>
    <t>HUFF, C K</t>
  </si>
  <si>
    <t>POPE</t>
  </si>
  <si>
    <t>ALBERTSON, W</t>
  </si>
  <si>
    <t>PARTIAL SKELETON, 13 APR 94; LRW</t>
  </si>
  <si>
    <t>WASHINGTON</t>
  </si>
  <si>
    <t>MAERTENS, G</t>
  </si>
  <si>
    <t>SARGEANT, A</t>
  </si>
  <si>
    <t>SARGEANT, A B</t>
  </si>
  <si>
    <t>RAISED AT CARLOS AVERY GAME FARM FROM PUP</t>
  </si>
  <si>
    <t>STORM, G L</t>
  </si>
  <si>
    <t>ILLINOIS</t>
  </si>
  <si>
    <t>CARROLL</t>
  </si>
  <si>
    <t>BYMAN, D</t>
  </si>
  <si>
    <t>NORDQUIST, G E</t>
  </si>
  <si>
    <t>TRAVERSE</t>
  </si>
  <si>
    <t>VULPES VULPES FULVA</t>
  </si>
  <si>
    <t>RYSGAARD, G N</t>
  </si>
  <si>
    <t>MICHIGAN</t>
  </si>
  <si>
    <t>KALAMAZOO</t>
  </si>
  <si>
    <t>KEMPER, C A</t>
  </si>
  <si>
    <t>CHIPPEWA</t>
  </si>
  <si>
    <t>JO DAVIES</t>
  </si>
  <si>
    <t>STEPHENSON</t>
  </si>
  <si>
    <t>WHITESIDE</t>
  </si>
  <si>
    <t>CANIS LATRANS THAMNOS</t>
  </si>
  <si>
    <t>NORD, J R</t>
  </si>
  <si>
    <t>GRANT</t>
  </si>
  <si>
    <t>SURBER, T</t>
  </si>
  <si>
    <t>OVERBY</t>
  </si>
  <si>
    <t>KLAWON, W</t>
  </si>
  <si>
    <t>BUCK, J</t>
  </si>
  <si>
    <t>LAUGHY, J</t>
  </si>
  <si>
    <t>FREDINE, G</t>
  </si>
  <si>
    <t>RUNYON, O</t>
  </si>
  <si>
    <t>KOOCHICHING</t>
  </si>
  <si>
    <t>ROLLINS, C T</t>
  </si>
  <si>
    <t>COLLIERS, J D</t>
  </si>
  <si>
    <t>CAMP, G</t>
  </si>
  <si>
    <t>PENNINGTON</t>
  </si>
  <si>
    <t>SKIN TRANSFERRED TO TEACHING COLLECTION, 24 SEPT 1997, JD</t>
  </si>
  <si>
    <t>JOHNSON, A</t>
  </si>
  <si>
    <t>WILLIS, F E</t>
  </si>
  <si>
    <t>OLMSTED</t>
  </si>
  <si>
    <t>GROCE, J</t>
  </si>
  <si>
    <t>SKIN MISSING 29 MAR 94;LRW</t>
  </si>
  <si>
    <t>KANEBEC</t>
  </si>
  <si>
    <t>PICK, L</t>
  </si>
  <si>
    <t>HOWE, J F</t>
  </si>
  <si>
    <t>ANDERSON, B W</t>
  </si>
  <si>
    <t>HENDERSON, W</t>
  </si>
  <si>
    <t>ISANTI</t>
  </si>
  <si>
    <t>FRITTS, S H</t>
  </si>
  <si>
    <t>CHAPLINSKI, C</t>
  </si>
  <si>
    <t>MANITOBA</t>
  </si>
  <si>
    <t>VULPES VULPES REGALIS</t>
  </si>
  <si>
    <t>JOHNSON, C E</t>
  </si>
  <si>
    <t>CARLSON, B</t>
  </si>
  <si>
    <t>KB - 1</t>
  </si>
  <si>
    <t>FRANZMEIER &amp; GEIS</t>
  </si>
  <si>
    <t>SKIN MISSING, 04 MAY 1994; LRW</t>
  </si>
  <si>
    <t>WATONWAN</t>
  </si>
  <si>
    <t>KNUTSON, L</t>
  </si>
  <si>
    <t>FERTILE</t>
  </si>
  <si>
    <t>KLAWON, A G</t>
  </si>
  <si>
    <t>MURRAY</t>
  </si>
  <si>
    <t>DETHMERS, C</t>
  </si>
  <si>
    <t>LYON</t>
  </si>
  <si>
    <t>HANSON, W A</t>
  </si>
  <si>
    <t>BRAUER, R</t>
  </si>
  <si>
    <t>STREICH, R F</t>
  </si>
  <si>
    <t>FRANZMEIER</t>
  </si>
  <si>
    <t>SKIN MISSING, 13 APR 94; LRW</t>
  </si>
  <si>
    <t>CHRISTENSEN, E</t>
  </si>
  <si>
    <t>WRIGHT</t>
  </si>
  <si>
    <t>OLSON, H</t>
  </si>
  <si>
    <t>HUFF, C H</t>
  </si>
  <si>
    <t>MITCHELL, E</t>
  </si>
  <si>
    <t>MEYERS, G</t>
  </si>
  <si>
    <t>ELBA</t>
  </si>
  <si>
    <t>LIBBY, T</t>
  </si>
  <si>
    <t>JOQUES, F L</t>
  </si>
  <si>
    <t>GRUBER, O</t>
  </si>
  <si>
    <t>SKIN MOUNTED IN MUSEUM GROUP</t>
  </si>
  <si>
    <t>TROY</t>
  </si>
  <si>
    <t>SARGENT, A</t>
  </si>
  <si>
    <t>FOSS, A</t>
  </si>
  <si>
    <t>GUNDERSON &amp; JAROSZ</t>
  </si>
  <si>
    <t>DOWNEN, L</t>
  </si>
  <si>
    <t>HIME, R</t>
  </si>
  <si>
    <t>FARIBAULT</t>
  </si>
  <si>
    <t>LAFABURE, E</t>
  </si>
  <si>
    <t>MEEKER</t>
  </si>
  <si>
    <t>KALIN, O T &amp; D VEIT</t>
  </si>
  <si>
    <t>STEELE</t>
  </si>
  <si>
    <t>BOONE</t>
  </si>
  <si>
    <t>2 SKULLS BOTH LABELED 10453</t>
  </si>
  <si>
    <t>HAMILTON</t>
  </si>
  <si>
    <t>STORY</t>
  </si>
  <si>
    <t>SHERBURNE</t>
  </si>
  <si>
    <t>HARDING</t>
  </si>
  <si>
    <t>UROCYON CINEREOARGENTEUS COSTARICENSIS</t>
  </si>
  <si>
    <t>COSTA RICA</t>
  </si>
  <si>
    <t>ALEJUELA</t>
  </si>
  <si>
    <t>CANIS LATRANS FRUSTROR</t>
  </si>
  <si>
    <t>TJOSVOLD, D</t>
  </si>
  <si>
    <t>OKLAHOMA</t>
  </si>
  <si>
    <t>CADDO</t>
  </si>
  <si>
    <t>CANIS LUPUS LYCAON</t>
  </si>
  <si>
    <t>MAYER, C</t>
  </si>
  <si>
    <t>GILBERTSON, W</t>
  </si>
  <si>
    <t>ELY</t>
  </si>
  <si>
    <t>SINKO, W &amp; HASSEL</t>
  </si>
  <si>
    <t>+body skeleton. Found 8/15/2012. ddrabeck</t>
  </si>
  <si>
    <t>Skull+ hyoid. Associated in drawer with unlabeled (quesionable) skeleton. 8/15/2012 ddrabeck</t>
  </si>
  <si>
    <t>GILBERTSON, W ET AL.</t>
  </si>
  <si>
    <t>NELSON, E</t>
  </si>
  <si>
    <t>FREDELL, W G</t>
  </si>
  <si>
    <t>WEST, E</t>
  </si>
  <si>
    <t>OLDS, R</t>
  </si>
  <si>
    <t>RAYMOND-HANSON</t>
  </si>
  <si>
    <t>SKIN AND SKULL MAY NOT BE FROM SAME ANIMAL, SEE CAT # X516</t>
  </si>
  <si>
    <t>KANGAS, L</t>
  </si>
  <si>
    <t>SKIN MISSING, 31 MAR 94; LRW</t>
  </si>
  <si>
    <t>NORDENGEN, R</t>
  </si>
  <si>
    <t>ONTARIO</t>
  </si>
  <si>
    <t>SKIN MISSING 31 MAR 94; LRW</t>
  </si>
  <si>
    <t>BELTRAMI OR ROSEAU?</t>
  </si>
  <si>
    <t>SKULL AND BACULUM, 31 MAR 94; LRW</t>
  </si>
  <si>
    <t>SKULL AND BACULUM</t>
  </si>
  <si>
    <t>Skull + Hyoid_ 8/15/2012_ Ddrabeck</t>
  </si>
  <si>
    <t>SKELETON MISSING SKULL ONLY, 31 MAR 94; LRW</t>
  </si>
  <si>
    <t>CANIS LATRANS LATRANS</t>
  </si>
  <si>
    <t>CAMPBELL, RD</t>
  </si>
  <si>
    <t>NEBRASKA</t>
  </si>
  <si>
    <t>CHERRY</t>
  </si>
  <si>
    <t>CAMPBELL, JH</t>
  </si>
  <si>
    <t>CAMPBELL, RH</t>
  </si>
  <si>
    <t>CAMPBELL, J H</t>
  </si>
  <si>
    <t>LINDEMEIER, J</t>
  </si>
  <si>
    <t>POWDER RIVER</t>
  </si>
  <si>
    <t>YUCATAN</t>
  </si>
  <si>
    <t>PANTHERA ONCA</t>
  </si>
  <si>
    <t>onca</t>
  </si>
  <si>
    <t>VENEZUELA</t>
  </si>
  <si>
    <t>E. of Sacupana</t>
  </si>
  <si>
    <t>https://bellatlas.umn.edu:443/collections/individual/index.php?occid=303529</t>
  </si>
  <si>
    <t>PANTHERA PARDUS</t>
  </si>
  <si>
    <t>pardus</t>
  </si>
  <si>
    <t>2104238541 became jr synonym of 2103001568 re-entered 5/22/13 no accession number recorded.</t>
  </si>
  <si>
    <t>2104238541 became jr synonym of 2103001568 Re-entered 5/22/13, no accession number recorded.</t>
  </si>
  <si>
    <t>2104238541 became jr synonym of 2103001568</t>
  </si>
  <si>
    <t>2104238541 became jr synonym of 2103001568 Re-entered 5/22/13 no accession recorded.</t>
  </si>
  <si>
    <t>2104238541 became jr synonym of 2103001568 Re-entered on 5/22/13, no accession number recorded.</t>
  </si>
  <si>
    <t>2104238541 became jr synonym of 2103001568 Re-entered on 5/22/13, no accession number available</t>
  </si>
  <si>
    <t>2104238541 became jr synonym of 2103001568 Re-entered 5/22/13 no accession available</t>
  </si>
  <si>
    <t>FELIS CONCOLOR AZTECA</t>
  </si>
  <si>
    <t>OLVERA, M</t>
  </si>
  <si>
    <t>GUANAJUATO</t>
  </si>
  <si>
    <t>LUTRA CANADENSIS PACIFICA</t>
  </si>
  <si>
    <t>HOMER</t>
  </si>
  <si>
    <t>https://bellatlas.umn.edu:443/collections/individual/index.php?occid=286036</t>
  </si>
  <si>
    <t>DEPT. CONSERV.</t>
  </si>
  <si>
    <t>TODD</t>
  </si>
  <si>
    <t>LONG PRAIRIE</t>
  </si>
  <si>
    <t>https://bellatlas.umn.edu:443/collections/individual/index.php?occid=286656</t>
  </si>
  <si>
    <t>PITZEN, F</t>
  </si>
  <si>
    <t>6 MI SE GLENWOOD, E BRANCH CHIPPEWA RIVER</t>
  </si>
  <si>
    <t>https://bellatlas.umn.edu:443/collections/individual/index.php?occid=288136</t>
  </si>
  <si>
    <t>https://bellatlas.umn.edu:443/collections/individual/index.php?occid=288586</t>
  </si>
  <si>
    <t>LIERS, E</t>
  </si>
  <si>
    <t>https://bellatlas.umn.edu:443/collections/individual/index.php?occid=290458</t>
  </si>
  <si>
    <t>https://bellatlas.umn.edu:443/collections/individual/index.php?occid=290631</t>
  </si>
  <si>
    <t>SCHULZ, K L</t>
  </si>
  <si>
    <t>3.5 MI N, 3 MI E DAKOTA</t>
  </si>
  <si>
    <t>https://bellatlas.umn.edu:443/collections/individual/index.php?occid=301573</t>
  </si>
  <si>
    <t>SPILOGALE PUTORIUS LATIFRONS</t>
  </si>
  <si>
    <t>WALKER, A</t>
  </si>
  <si>
    <t>TILLAMOOK</t>
  </si>
  <si>
    <t>MUSTELA FRENATA ALTIFRONTALIS</t>
  </si>
  <si>
    <t>FELIS RUFUS RUFUS</t>
  </si>
  <si>
    <t>LEFEBURE, J &amp; G</t>
  </si>
  <si>
    <t>EDMUNDS</t>
  </si>
  <si>
    <t>WILLIS, H</t>
  </si>
  <si>
    <t>FELIS RUFUS SUPERIORIENSIS</t>
  </si>
  <si>
    <t>MATTOX, W &amp; H LARSON</t>
  </si>
  <si>
    <t>GILTHVEDT, H</t>
  </si>
  <si>
    <t>PETERSON, A</t>
  </si>
  <si>
    <t>SWANSON, P &amp; G BJORN</t>
  </si>
  <si>
    <t>JELOCYNSKI, F</t>
  </si>
  <si>
    <t>ROLLINGS, C</t>
  </si>
  <si>
    <t>MINN. CONS. DEPT.</t>
  </si>
  <si>
    <t>HINES, C</t>
  </si>
  <si>
    <t>JOHSTON, E F</t>
  </si>
  <si>
    <t>WEGSTEIN, G</t>
  </si>
  <si>
    <t>MINN. DEPT. CONSERV.</t>
  </si>
  <si>
    <t>ERICSON, V</t>
  </si>
  <si>
    <t>ROTH, J</t>
  </si>
  <si>
    <t>WADENA</t>
  </si>
  <si>
    <t>JENSEN, M</t>
  </si>
  <si>
    <t>FRASER, J D</t>
  </si>
  <si>
    <t>MUSTELA FRENATA NOVEBORACENSIS</t>
  </si>
  <si>
    <t>INDIANA</t>
  </si>
  <si>
    <t>JEFFERSON</t>
  </si>
  <si>
    <t>FELIS RUFUS ESCUINAPAE</t>
  </si>
  <si>
    <t>DICKERMAN, R</t>
  </si>
  <si>
    <t>MICHOACAN</t>
  </si>
  <si>
    <t>FELIS LYNX SUPERIORIENSIS</t>
  </si>
  <si>
    <t>lynx</t>
  </si>
  <si>
    <t>MUSTELA ERMINEA STREATORI</t>
  </si>
  <si>
    <t>WALKER, A.</t>
  </si>
  <si>
    <t>MARTIN, K</t>
  </si>
  <si>
    <t>POTOS FLAVUS AZTECUS</t>
  </si>
  <si>
    <t>MEXICAN CATALOG</t>
  </si>
  <si>
    <t>VERACRUZ</t>
  </si>
  <si>
    <t>MEPHITIS MEPHITIS HUDSONICA</t>
  </si>
  <si>
    <t>THAYER, B W</t>
  </si>
  <si>
    <t>N ITASCA PARK</t>
  </si>
  <si>
    <t>WILBER, W</t>
  </si>
  <si>
    <t>NICOLLET</t>
  </si>
  <si>
    <t>KOBES, K</t>
  </si>
  <si>
    <t>KEENAN, SGT</t>
  </si>
  <si>
    <t>SMITH, D</t>
  </si>
  <si>
    <t>KEENAN</t>
  </si>
  <si>
    <t>THOMAS, B</t>
  </si>
  <si>
    <t>CAMPBELL, R</t>
  </si>
  <si>
    <t>DOUGLAS</t>
  </si>
  <si>
    <t>HUGHES</t>
  </si>
  <si>
    <t>DEBELL, J T</t>
  </si>
  <si>
    <t>HAYWARD, B</t>
  </si>
  <si>
    <t>RUSSELL, H &amp; KALIN</t>
  </si>
  <si>
    <t>LAC QUI PARLE</t>
  </si>
  <si>
    <t>MUSTELA ERMINEA INVICTA</t>
  </si>
  <si>
    <t>BRITISH COLUMBIA</t>
  </si>
  <si>
    <t>PROCYON LOTOR FUSCIPES</t>
  </si>
  <si>
    <t>RAPPOLS, J H</t>
  </si>
  <si>
    <t>SAN PATRICIOS</t>
  </si>
  <si>
    <t>MARTES AMERICANA KENAIENSIS</t>
  </si>
  <si>
    <t>BASSARISCUS SUMICHRASTI SUMICHRASTI</t>
  </si>
  <si>
    <t>sumichrasti</t>
  </si>
  <si>
    <t>0.5 KM E CERRO BALZAPOTE, TUXTLA MTS</t>
  </si>
  <si>
    <t>https://bellatlas.umn.edu:443/collections/individual/index.php?occid=298811</t>
  </si>
  <si>
    <t>MUSTELA FRENATA NEVADENSIS</t>
  </si>
  <si>
    <t>EL DORADO</t>
  </si>
  <si>
    <t>CONEPATUS SEMISTRIATUS CONEPATI</t>
  </si>
  <si>
    <t>semistriatus</t>
  </si>
  <si>
    <t>0.5 KM S CERR BALZAPOTE, 30 KM NE CARAMACO, LOS TUXTLA MTS</t>
  </si>
  <si>
    <t>https://bellatlas.umn.edu:443/collections/individual/index.php?occid=298818</t>
  </si>
  <si>
    <t>FELIS CONCOLOR MISSOULENSIS</t>
  </si>
  <si>
    <t>SPILOGALE PUTORIUS INTERUPTA</t>
  </si>
  <si>
    <t>WILLIAMS, S L</t>
  </si>
  <si>
    <t>LUBBOCK</t>
  </si>
  <si>
    <t>SEIDLER, K L</t>
  </si>
  <si>
    <t>KANSAS</t>
  </si>
  <si>
    <t>AFTEN, M P</t>
  </si>
  <si>
    <t>MEPHITIS MEPHITIS NIGRA</t>
  </si>
  <si>
    <t>ZUERCHER, C F</t>
  </si>
  <si>
    <t>OHIO</t>
  </si>
  <si>
    <t>HOLMES</t>
  </si>
  <si>
    <t>MUSTELA FRENATA SPADIX</t>
  </si>
  <si>
    <t>RICHARDSON, J</t>
  </si>
  <si>
    <t>BLAIR, F</t>
  </si>
  <si>
    <t>TURNER, J P</t>
  </si>
  <si>
    <t>LINCOLN</t>
  </si>
  <si>
    <t>ADAMS, H</t>
  </si>
  <si>
    <t>JACKSON</t>
  </si>
  <si>
    <t>BERTHEL, R M</t>
  </si>
  <si>
    <t>SWIFT</t>
  </si>
  <si>
    <t>COOPER</t>
  </si>
  <si>
    <t>KAMMERER, J</t>
  </si>
  <si>
    <t>KOBAS, K G</t>
  </si>
  <si>
    <t>HAMLIN</t>
  </si>
  <si>
    <t>SWANSON, G</t>
  </si>
  <si>
    <t>BLUE EARTH</t>
  </si>
  <si>
    <t>HANSON, S</t>
  </si>
  <si>
    <t>KNEDEL, C</t>
  </si>
  <si>
    <t>JAROSZ, J</t>
  </si>
  <si>
    <t>MILLE LACS</t>
  </si>
  <si>
    <t>MENKE, M A</t>
  </si>
  <si>
    <t>FELIS RUFUS FLORIDANUS</t>
  </si>
  <si>
    <t>floridanus</t>
  </si>
  <si>
    <t>BEAUREGARD, F</t>
  </si>
  <si>
    <t>DADE</t>
  </si>
  <si>
    <t>URSUS ARCTOS SITKEENSIS</t>
  </si>
  <si>
    <t>NEILS, H E</t>
  </si>
  <si>
    <t>MUSTELA NIVALIS RIXOSA</t>
  </si>
  <si>
    <t>GAMMEL</t>
  </si>
  <si>
    <t>WARD</t>
  </si>
  <si>
    <t>HUENECKE, H S</t>
  </si>
  <si>
    <t>MUSTELA VISON MINK</t>
  </si>
  <si>
    <t>HEMBREE, D V</t>
  </si>
  <si>
    <t>GEORGIA</t>
  </si>
  <si>
    <t>ENHYDRA LUTRIS KENYONI</t>
  </si>
  <si>
    <t>HINCHINBROOK ISLAND (FOUND ON BEACH)</t>
  </si>
  <si>
    <t>https://bellatlas.umn.edu:443/collections/individual/index.php?occid=301105</t>
  </si>
  <si>
    <t>AMCHITKA ISLAND</t>
  </si>
  <si>
    <t>https://bellatlas.umn.edu:443/collections/individual/index.php?occid=301265</t>
  </si>
  <si>
    <t>CASCO COVE, ATTU ISLAND, ALEUTIAN ISLANDS</t>
  </si>
  <si>
    <t>https://bellatlas.umn.edu:443/collections/individual/index.php?occid=302293</t>
  </si>
  <si>
    <t>GANOR BEACH, ATTU ISLAND, ALEUTIAN ISLANDS</t>
  </si>
  <si>
    <t>https://bellatlas.umn.edu:443/collections/individual/index.php?occid=302294</t>
  </si>
  <si>
    <t>https://bellatlas.umn.edu:443/collections/individual/index.php?occid=302295</t>
  </si>
  <si>
    <t>https://bellatlas.umn.edu:443/collections/individual/index.php?occid=302296</t>
  </si>
  <si>
    <t>https://bellatlas.umn.edu:443/collections/individual/index.php?occid=302297</t>
  </si>
  <si>
    <t>https://bellatlas.umn.edu:443/collections/individual/index.php?occid=302298</t>
  </si>
  <si>
    <t>MASSACRE BAY, ATTU ISLAND, ALEUTIAN ISLANDS</t>
  </si>
  <si>
    <t>https://bellatlas.umn.edu:443/collections/individual/index.php?occid=302299</t>
  </si>
  <si>
    <t>https://bellatlas.umn.edu:443/collections/individual/index.php?occid=302300</t>
  </si>
  <si>
    <t>ATTU ISLAND, ALEUTIAN ISLANDS</t>
  </si>
  <si>
    <t>https://bellatlas.umn.edu:443/collections/individual/index.php?occid=302301</t>
  </si>
  <si>
    <t>https://bellatlas.umn.edu:443/collections/individual/index.php?occid=302302</t>
  </si>
  <si>
    <t>https://bellatlas.umn.edu:443/collections/individual/index.php?occid=302303</t>
  </si>
  <si>
    <t>https://bellatlas.umn.edu:443/collections/individual/index.php?occid=302304</t>
  </si>
  <si>
    <t>https://bellatlas.umn.edu:443/collections/individual/index.php?occid=302305</t>
  </si>
  <si>
    <t>https://bellatlas.umn.edu:443/collections/individual/index.php?occid=302306</t>
  </si>
  <si>
    <t>GELATT, T S</t>
  </si>
  <si>
    <t>AGATTU ISLAND, ALEUTIAN ISLANDS</t>
  </si>
  <si>
    <t>https://bellatlas.umn.edu:443/collections/individual/index.php?occid=302307</t>
  </si>
  <si>
    <t>https://bellatlas.umn.edu:443/collections/individual/index.php?occid=302308</t>
  </si>
  <si>
    <t>NIZKI ISLAND, ALEUTIAN ISLANDS</t>
  </si>
  <si>
    <t>https://bellatlas.umn.edu:443/collections/individual/index.php?occid=302309</t>
  </si>
  <si>
    <t>WATT, J P</t>
  </si>
  <si>
    <t>KISKA ISLAND, ALEUTIAN ISLANDS</t>
  </si>
  <si>
    <t>https://bellatlas.umn.edu:443/collections/individual/index.php?occid=302310</t>
  </si>
  <si>
    <t>ALEUT POINT, AMCHITKA, ALEUTIAN ISLANDS</t>
  </si>
  <si>
    <t>https://bellatlas.umn.edu:443/collections/individual/index.php?occid=302311</t>
  </si>
  <si>
    <t>https://bellatlas.umn.edu:443/collections/individual/index.php?occid=302312</t>
  </si>
  <si>
    <t>https://bellatlas.umn.edu:443/collections/individual/index.php?occid=302313</t>
  </si>
  <si>
    <t>https://bellatlas.umn.edu:443/collections/individual/index.php?occid=302314</t>
  </si>
  <si>
    <t>https://bellatlas.umn.edu:443/collections/individual/index.php?occid=302315</t>
  </si>
  <si>
    <t>https://bellatlas.umn.edu:443/collections/individual/index.php?occid=302316</t>
  </si>
  <si>
    <t>KOSKI, D M</t>
  </si>
  <si>
    <t>https://bellatlas.umn.edu:443/collections/individual/index.php?occid=302317</t>
  </si>
  <si>
    <t>https://bellatlas.umn.edu:443/collections/individual/index.php?occid=302318</t>
  </si>
  <si>
    <t>KRAUSE, B</t>
  </si>
  <si>
    <t>https://bellatlas.umn.edu:443/collections/individual/index.php?occid=302319</t>
  </si>
  <si>
    <t>PRIM, W J</t>
  </si>
  <si>
    <t>https://bellatlas.umn.edu:443/collections/individual/index.php?occid=302320</t>
  </si>
  <si>
    <t>ANDESITE POINT, AMCHITKA, ALEUTIAN ISLANDS</t>
  </si>
  <si>
    <t>https://bellatlas.umn.edu:443/collections/individual/index.php?occid=302321</t>
  </si>
  <si>
    <t>https://bellatlas.umn.edu:443/collections/individual/index.php?occid=302322</t>
  </si>
  <si>
    <t>https://bellatlas.umn.edu:443/collections/individual/index.php?occid=302323</t>
  </si>
  <si>
    <t>https://bellatlas.umn.edu:443/collections/individual/index.php?occid=302324</t>
  </si>
  <si>
    <t>DEGROOT, J D</t>
  </si>
  <si>
    <t>https://bellatlas.umn.edu:443/collections/individual/index.php?occid=302325</t>
  </si>
  <si>
    <t>https://bellatlas.umn.edu:443/collections/individual/index.php?occid=302326</t>
  </si>
  <si>
    <t>https://bellatlas.umn.edu:443/collections/individual/index.php?occid=302327</t>
  </si>
  <si>
    <t>https://bellatlas.umn.edu:443/collections/individual/index.php?occid=302328</t>
  </si>
  <si>
    <t>https://bellatlas.umn.edu:443/collections/individual/index.php?occid=302329</t>
  </si>
  <si>
    <t>MCKAY, A</t>
  </si>
  <si>
    <t>https://bellatlas.umn.edu:443/collections/individual/index.php?occid=302330</t>
  </si>
  <si>
    <t>COLLER, M G</t>
  </si>
  <si>
    <t>BANJO POINT, AMCHITKA, ALEUTIAN ISLANDS</t>
  </si>
  <si>
    <t>https://bellatlas.umn.edu:443/collections/individual/index.php?occid=302331</t>
  </si>
  <si>
    <t>https://bellatlas.umn.edu:443/collections/individual/index.php?occid=302332</t>
  </si>
  <si>
    <t>BAT ISLAND, AMCHITKA, ALEUTIAN ISLANDS</t>
  </si>
  <si>
    <t>https://bellatlas.umn.edu:443/collections/individual/index.php?occid=302333</t>
  </si>
  <si>
    <t>https://bellatlas.umn.edu:443/collections/individual/index.php?occid=302334</t>
  </si>
  <si>
    <t>https://bellatlas.umn.edu:443/collections/individual/index.php?occid=302335</t>
  </si>
  <si>
    <t>https://bellatlas.umn.edu:443/collections/individual/index.php?occid=302336</t>
  </si>
  <si>
    <t>https://bellatlas.umn.edu:443/collections/individual/index.php?occid=302337</t>
  </si>
  <si>
    <t>https://bellatlas.umn.edu:443/collections/individual/index.php?occid=302338</t>
  </si>
  <si>
    <t>CAT COVE, AMCHITKA, ALEUTIAN ISLANDS</t>
  </si>
  <si>
    <t>https://bellatlas.umn.edu:443/collections/individual/index.php?occid=302339</t>
  </si>
  <si>
    <t>https://bellatlas.umn.edu:443/collections/individual/index.php?occid=302340</t>
  </si>
  <si>
    <t>https://bellatlas.umn.edu:443/collections/individual/index.php?occid=302341</t>
  </si>
  <si>
    <t>CHITKA POINT, AMCHITKA, ALEUTIAN ISLANDS</t>
  </si>
  <si>
    <t>https://bellatlas.umn.edu:443/collections/individual/index.php?occid=302342</t>
  </si>
  <si>
    <t>CLEVENGER CREEK, AMCHITKA, ALEUTIAN ISLANDS</t>
  </si>
  <si>
    <t>https://bellatlas.umn.edu:443/collections/individual/index.php?occid=302343</t>
  </si>
  <si>
    <t>https://bellatlas.umn.edu:443/collections/individual/index.php?occid=302344</t>
  </si>
  <si>
    <t>https://bellatlas.umn.edu:443/collections/individual/index.php?occid=302345</t>
  </si>
  <si>
    <t>https://bellatlas.umn.edu:443/collections/individual/index.php?occid=302346</t>
  </si>
  <si>
    <t>https://bellatlas.umn.edu:443/collections/individual/index.php?occid=302347</t>
  </si>
  <si>
    <t>https://bellatlas.umn.edu:443/collections/individual/index.php?occid=302348</t>
  </si>
  <si>
    <t>https://bellatlas.umn.edu:443/collections/individual/index.php?occid=302349</t>
  </si>
  <si>
    <t>https://bellatlas.umn.edu:443/collections/individual/index.php?occid=302350</t>
  </si>
  <si>
    <t>CONSTANTINE HARBOR, AMCHITKA, ALEUTIAN ISLANDS</t>
  </si>
  <si>
    <t>https://bellatlas.umn.edu:443/collections/individual/index.php?occid=302351</t>
  </si>
  <si>
    <t>CONSTANTINE POINT, AMCHITKA, ALEUTIAN ISLANDS</t>
  </si>
  <si>
    <t>https://bellatlas.umn.edu:443/collections/individual/index.php?occid=302352</t>
  </si>
  <si>
    <t>https://bellatlas.umn.edu:443/collections/individual/index.php?occid=302353</t>
  </si>
  <si>
    <t>https://bellatlas.umn.edu:443/collections/individual/index.php?occid=302354</t>
  </si>
  <si>
    <t>CROWN REEFER POINT, AMCHITKA, ALEUTIAN ISLANDS</t>
  </si>
  <si>
    <t>https://bellatlas.umn.edu:443/collections/individual/index.php?occid=302355</t>
  </si>
  <si>
    <t>https://bellatlas.umn.edu:443/collections/individual/index.php?occid=302356</t>
  </si>
  <si>
    <t>https://bellatlas.umn.edu:443/collections/individual/index.php?occid=302357</t>
  </si>
  <si>
    <t>https://bellatlas.umn.edu:443/collections/individual/index.php?occid=302358</t>
  </si>
  <si>
    <t>TINKER, T M</t>
  </si>
  <si>
    <t>https://bellatlas.umn.edu:443/collections/individual/index.php?occid=302359</t>
  </si>
  <si>
    <t>https://bellatlas.umn.edu:443/collections/individual/index.php?occid=302360</t>
  </si>
  <si>
    <t>MONSON, D H</t>
  </si>
  <si>
    <t>CYRIL COVE, AMCHITKA, ALEUTIAN ISLANDS</t>
  </si>
  <si>
    <t>https://bellatlas.umn.edu:443/collections/individual/index.php?occid=302361</t>
  </si>
  <si>
    <t>https://bellatlas.umn.edu:443/collections/individual/index.php?occid=302362</t>
  </si>
  <si>
    <t>EAST CAPE, AMCHITKA, ALEUTIAN ISLANDS</t>
  </si>
  <si>
    <t>https://bellatlas.umn.edu:443/collections/individual/index.php?occid=302363</t>
  </si>
  <si>
    <t>https://bellatlas.umn.edu:443/collections/individual/index.php?occid=302364</t>
  </si>
  <si>
    <t>https://bellatlas.umn.edu:443/collections/individual/index.php?occid=302365</t>
  </si>
  <si>
    <t>https://bellatlas.umn.edu:443/collections/individual/index.php?occid=302366</t>
  </si>
  <si>
    <t>https://bellatlas.umn.edu:443/collections/individual/index.php?occid=302367</t>
  </si>
  <si>
    <t>https://bellatlas.umn.edu:443/collections/individual/index.php?occid=302368</t>
  </si>
  <si>
    <t>https://bellatlas.umn.edu:443/collections/individual/index.php?occid=302369</t>
  </si>
  <si>
    <t>https://bellatlas.umn.edu:443/collections/individual/index.php?occid=302370</t>
  </si>
  <si>
    <t>https://bellatlas.umn.edu:443/collections/individual/index.php?occid=302371</t>
  </si>
  <si>
    <t>https://bellatlas.umn.edu:443/collections/individual/index.php?occid=302372</t>
  </si>
  <si>
    <t>https://bellatlas.umn.edu:443/collections/individual/index.php?occid=302373</t>
  </si>
  <si>
    <t>https://bellatlas.umn.edu:443/collections/individual/index.php?occid=302374</t>
  </si>
  <si>
    <t>https://bellatlas.umn.edu:443/collections/individual/index.php?occid=302375</t>
  </si>
  <si>
    <t>GRAMPUS POINT, AMCHITKA, ALEUTIAN ISLANDS</t>
  </si>
  <si>
    <t>https://bellatlas.umn.edu:443/collections/individual/index.php?occid=302376</t>
  </si>
  <si>
    <t>https://bellatlas.umn.edu:443/collections/individual/index.php?occid=302377</t>
  </si>
  <si>
    <t>https://bellatlas.umn.edu:443/collections/individual/index.php?occid=302378</t>
  </si>
  <si>
    <t>https://bellatlas.umn.edu:443/collections/individual/index.php?occid=302379</t>
  </si>
  <si>
    <t>https://bellatlas.umn.edu:443/collections/individual/index.php?occid=302380</t>
  </si>
  <si>
    <t>https://bellatlas.umn.edu:443/collections/individual/index.php?occid=302381</t>
  </si>
  <si>
    <t>https://bellatlas.umn.edu:443/collections/individual/index.php?occid=302382</t>
  </si>
  <si>
    <t>https://bellatlas.umn.edu:443/collections/individual/index.php?occid=302383</t>
  </si>
  <si>
    <t>https://bellatlas.umn.edu:443/collections/individual/index.php?occid=302384</t>
  </si>
  <si>
    <t>https://bellatlas.umn.edu:443/collections/individual/index.php?occid=302385</t>
  </si>
  <si>
    <t>https://bellatlas.umn.edu:443/collections/individual/index.php?occid=302386</t>
  </si>
  <si>
    <t>https://bellatlas.umn.edu:443/collections/individual/index.php?occid=302387</t>
  </si>
  <si>
    <t>https://bellatlas.umn.edu:443/collections/individual/index.php?occid=302388</t>
  </si>
  <si>
    <t>IVAKIN WEST, AMCHITKA, ALEUTIAN ISLANDS</t>
  </si>
  <si>
    <t>https://bellatlas.umn.edu:443/collections/individual/index.php?occid=302389</t>
  </si>
  <si>
    <t>https://bellatlas.umn.edu:443/collections/individual/index.php?occid=302390</t>
  </si>
  <si>
    <t>https://bellatlas.umn.edu:443/collections/individual/index.php?occid=302391</t>
  </si>
  <si>
    <t>https://bellatlas.umn.edu:443/collections/individual/index.php?occid=302392</t>
  </si>
  <si>
    <t>RIDEOUT, C H</t>
  </si>
  <si>
    <t>KIRILOF POINT, AMCHITKA, ALEUTIAN ISLANDS</t>
  </si>
  <si>
    <t>https://bellatlas.umn.edu:443/collections/individual/index.php?occid=302393</t>
  </si>
  <si>
    <t>LANDSLIDE COVE, AMCHITKA, ALEUTIAN ISLANDS</t>
  </si>
  <si>
    <t>https://bellatlas.umn.edu:443/collections/individual/index.php?occid=302394</t>
  </si>
  <si>
    <t>MEX ISLAND, AMCHITKA, ALEUTIAN ISLANDS</t>
  </si>
  <si>
    <t>https://bellatlas.umn.edu:443/collections/individual/index.php?occid=302395</t>
  </si>
  <si>
    <t>MIDDEN COVE, AMCHITKA, ALEUTIAN ISLANDS</t>
  </si>
  <si>
    <t>https://bellatlas.umn.edu:443/collections/individual/index.php?occid=302396</t>
  </si>
  <si>
    <t>NORTH BIGHT, AMCHITKA, ALEUTIAN ISLANDS</t>
  </si>
  <si>
    <t>https://bellatlas.umn.edu:443/collections/individual/index.php?occid=302397</t>
  </si>
  <si>
    <t>https://bellatlas.umn.edu:443/collections/individual/index.php?occid=302398</t>
  </si>
  <si>
    <t>RIFLE RANGE POINT, AMCHITKA, ALEUTIAN ISLANDS</t>
  </si>
  <si>
    <t>https://bellatlas.umn.edu:443/collections/individual/index.php?occid=302399</t>
  </si>
  <si>
    <t>https://bellatlas.umn.edu:443/collections/individual/index.php?occid=302400</t>
  </si>
  <si>
    <t>https://bellatlas.umn.edu:443/collections/individual/index.php?occid=302401</t>
  </si>
  <si>
    <t>https://bellatlas.umn.edu:443/collections/individual/index.php?occid=302402</t>
  </si>
  <si>
    <t>https://bellatlas.umn.edu:443/collections/individual/index.php?occid=302403</t>
  </si>
  <si>
    <t>https://bellatlas.umn.edu:443/collections/individual/index.php?occid=302404</t>
  </si>
  <si>
    <t>https://bellatlas.umn.edu:443/collections/individual/index.php?occid=302405</t>
  </si>
  <si>
    <t>https://bellatlas.umn.edu:443/collections/individual/index.php?occid=302406</t>
  </si>
  <si>
    <t>https://bellatlas.umn.edu:443/collections/individual/index.php?occid=302407</t>
  </si>
  <si>
    <t>https://bellatlas.umn.edu:443/collections/individual/index.php?occid=302408</t>
  </si>
  <si>
    <t>https://bellatlas.umn.edu:443/collections/individual/index.php?occid=302409</t>
  </si>
  <si>
    <t>https://bellatlas.umn.edu:443/collections/individual/index.php?occid=302410</t>
  </si>
  <si>
    <t>https://bellatlas.umn.edu:443/collections/individual/index.php?occid=302411</t>
  </si>
  <si>
    <t>https://bellatlas.umn.edu:443/collections/individual/index.php?occid=302412</t>
  </si>
  <si>
    <t>https://bellatlas.umn.edu:443/collections/individual/index.php?occid=302413</t>
  </si>
  <si>
    <t>SMALL STONE BEACH, AMCHITKA, ALEUTIAN ISLANDS</t>
  </si>
  <si>
    <t>https://bellatlas.umn.edu:443/collections/individual/index.php?occid=302414</t>
  </si>
  <si>
    <t>https://bellatlas.umn.edu:443/collections/individual/index.php?occid=302415</t>
  </si>
  <si>
    <t>https://bellatlas.umn.edu:443/collections/individual/index.php?occid=302416</t>
  </si>
  <si>
    <t>https://bellatlas.umn.edu:443/collections/individual/index.php?occid=302417</t>
  </si>
  <si>
    <t>ST. MAKARIUS POINT, AMCHITKA, ALEUTIAN ISLANDS</t>
  </si>
  <si>
    <t>https://bellatlas.umn.edu:443/collections/individual/index.php?occid=302418</t>
  </si>
  <si>
    <t>https://bellatlas.umn.edu:443/collections/individual/index.php?occid=302419</t>
  </si>
  <si>
    <t>https://bellatlas.umn.edu:443/collections/individual/index.php?occid=302420</t>
  </si>
  <si>
    <t>https://bellatlas.umn.edu:443/collections/individual/index.php?occid=302421</t>
  </si>
  <si>
    <t>https://bellatlas.umn.edu:443/collections/individual/index.php?occid=302422</t>
  </si>
  <si>
    <t>https://bellatlas.umn.edu:443/collections/individual/index.php?occid=302423</t>
  </si>
  <si>
    <t>https://bellatlas.umn.edu:443/collections/individual/index.php?occid=302424</t>
  </si>
  <si>
    <t>ESSLINGER, G</t>
  </si>
  <si>
    <t>https://bellatlas.umn.edu:443/collections/individual/index.php?occid=302425</t>
  </si>
  <si>
    <t>https://bellatlas.umn.edu:443/collections/individual/index.php?occid=302426</t>
  </si>
  <si>
    <t>SEA OTTER POINT, AMCHITKA, ALEUTIAN ISLANDS</t>
  </si>
  <si>
    <t>https://bellatlas.umn.edu:443/collections/individual/index.php?occid=302427</t>
  </si>
  <si>
    <t>SOUTH BIGHT, AMCHITKA, ALEUTIAN ISLANDS</t>
  </si>
  <si>
    <t>https://bellatlas.umn.edu:443/collections/individual/index.php?occid=302428</t>
  </si>
  <si>
    <t>https://bellatlas.umn.edu:443/collections/individual/index.php?occid=302429</t>
  </si>
  <si>
    <t>BRUDEN, D L</t>
  </si>
  <si>
    <t>https://bellatlas.umn.edu:443/collections/individual/index.php?occid=302430</t>
  </si>
  <si>
    <t>https://bellatlas.umn.edu:443/collections/individual/index.php?occid=302431</t>
  </si>
  <si>
    <t>https://bellatlas.umn.edu:443/collections/individual/index.php?occid=302432</t>
  </si>
  <si>
    <t>https://bellatlas.umn.edu:443/collections/individual/index.php?occid=302433</t>
  </si>
  <si>
    <t>https://bellatlas.umn.edu:443/collections/individual/index.php?occid=302434</t>
  </si>
  <si>
    <t>ULTRA CREEK, AMCHITKA, ALEUTIAN ISLANDS</t>
  </si>
  <si>
    <t>https://bellatlas.umn.edu:443/collections/individual/index.php?occid=302435</t>
  </si>
  <si>
    <t>WATT. J P</t>
  </si>
  <si>
    <t>https://bellatlas.umn.edu:443/collections/individual/index.php?occid=302436</t>
  </si>
  <si>
    <t>https://bellatlas.umn.edu:443/collections/individual/index.php?occid=302437</t>
  </si>
  <si>
    <t>https://bellatlas.umn.edu:443/collections/individual/index.php?occid=302438</t>
  </si>
  <si>
    <t>HART, C E</t>
  </si>
  <si>
    <t>WHALE COVE, AMCHITKA, ALEUTIAN ISLANDS</t>
  </si>
  <si>
    <t>https://bellatlas.umn.edu:443/collections/individual/index.php?occid=302439</t>
  </si>
  <si>
    <t>https://bellatlas.umn.edu:443/collections/individual/index.php?occid=302440</t>
  </si>
  <si>
    <t>WINDY ISLAND, AMCHITKA, ALEUTIAN ISLANDS</t>
  </si>
  <si>
    <t>https://bellatlas.umn.edu:443/collections/individual/index.php?occid=302441</t>
  </si>
  <si>
    <t>https://bellatlas.umn.edu:443/collections/individual/index.php?occid=302442</t>
  </si>
  <si>
    <t>SPECIFIC LOCALITY UNKNOWN, AMCHITKA, ALEUTIAN ISLANDS</t>
  </si>
  <si>
    <t>https://bellatlas.umn.edu:443/collections/individual/index.php?occid=302443</t>
  </si>
  <si>
    <t>https://bellatlas.umn.edu:443/collections/individual/index.php?occid=302444</t>
  </si>
  <si>
    <t>https://bellatlas.umn.edu:443/collections/individual/index.php?occid=302445</t>
  </si>
  <si>
    <t>https://bellatlas.umn.edu:443/collections/individual/index.php?occid=302446</t>
  </si>
  <si>
    <t>HOT SPRINGS BAY, TANAGA ISLAND, ALEUTIAN ISLANDS</t>
  </si>
  <si>
    <t>https://bellatlas.umn.edu:443/collections/individual/index.php?occid=302447</t>
  </si>
  <si>
    <t>https://bellatlas.umn.edu:443/collections/individual/index.php?occid=302448</t>
  </si>
  <si>
    <t>https://bellatlas.umn.edu:443/collections/individual/index.php?occid=302449</t>
  </si>
  <si>
    <t>https://bellatlas.umn.edu:443/collections/individual/index.php?occid=302450</t>
  </si>
  <si>
    <t>https://bellatlas.umn.edu:443/collections/individual/index.php?occid=302451</t>
  </si>
  <si>
    <t>https://bellatlas.umn.edu:443/collections/individual/index.php?occid=302452</t>
  </si>
  <si>
    <t>BAY OF ISLANDS, ADAK ISLAND, ALEUTIAN ISLANDS</t>
  </si>
  <si>
    <t>https://bellatlas.umn.edu:443/collections/individual/index.php?occid=302453</t>
  </si>
  <si>
    <t>https://bellatlas.umn.edu:443/collections/individual/index.php?occid=302454</t>
  </si>
  <si>
    <t>https://bellatlas.umn.edu:443/collections/individual/index.php?occid=302455</t>
  </si>
  <si>
    <t>https://bellatlas.umn.edu:443/collections/individual/index.php?occid=302456</t>
  </si>
  <si>
    <t>https://bellatlas.umn.edu:443/collections/individual/index.php?occid=302457</t>
  </si>
  <si>
    <t>CLAM LAGOON, ADAK ISLAND, ALEUTIAN ISLANDS</t>
  </si>
  <si>
    <t>https://bellatlas.umn.edu:443/collections/individual/index.php?occid=302458</t>
  </si>
  <si>
    <t>https://bellatlas.umn.edu:443/collections/individual/index.php?occid=302459</t>
  </si>
  <si>
    <t>https://bellatlas.umn.edu:443/collections/individual/index.php?occid=302460</t>
  </si>
  <si>
    <t>https://bellatlas.umn.edu:443/collections/individual/index.php?occid=302461</t>
  </si>
  <si>
    <t>SHAGIAK BAY, ADAK ISLAND, ALEUTIAN ISLANDS</t>
  </si>
  <si>
    <t>https://bellatlas.umn.edu:443/collections/individual/index.php?occid=302462</t>
  </si>
  <si>
    <t>https://bellatlas.umn.edu:443/collections/individual/index.php?occid=302463</t>
  </si>
  <si>
    <t>https://bellatlas.umn.edu:443/collections/individual/index.php?occid=302464</t>
  </si>
  <si>
    <t>WAH, J P</t>
  </si>
  <si>
    <t>SHAGIAK BAY, ADAK ISLANDS, ALEUTIANS</t>
  </si>
  <si>
    <t>https://bellatlas.umn.edu:443/collections/individual/index.php?occid=302637</t>
  </si>
  <si>
    <t>BAY OF ISLANDS, ADAK ISLAND, ALEUTIANS</t>
  </si>
  <si>
    <t>https://bellatlas.umn.edu:443/collections/individual/index.php?occid=302638</t>
  </si>
  <si>
    <t>URSUS ARCTOS HORRIBILIS</t>
  </si>
  <si>
    <t>HOWE, R</t>
  </si>
  <si>
    <t>EIRA BARBARA SENEX</t>
  </si>
  <si>
    <t>CERRO BALZAPOTE, TUXTLA MTS.</t>
  </si>
  <si>
    <t>https://bellatlas.umn.edu:443/collections/individual/index.php?occid=298817</t>
  </si>
  <si>
    <t>URSUS ARCTOS ALASCENSIS</t>
  </si>
  <si>
    <t>URSUS ARCTOS MIDDENDORFFI</t>
  </si>
  <si>
    <t>DE VRIES, B G</t>
  </si>
  <si>
    <t>LUTRA CANADENSIS CANADENSIS</t>
  </si>
  <si>
    <t>https://bellatlas.umn.edu:443/collections/individual/index.php?occid=286224</t>
  </si>
  <si>
    <t>MCINTYRE, H E</t>
  </si>
  <si>
    <t>BRINSON</t>
  </si>
  <si>
    <t>https://bellatlas.umn.edu:443/collections/individual/index.php?occid=286655</t>
  </si>
  <si>
    <t>UNIDENT. HUNTER</t>
  </si>
  <si>
    <t>LAKE VERMILION</t>
  </si>
  <si>
    <t>https://bellatlas.umn.edu:443/collections/individual/index.php?occid=287970</t>
  </si>
  <si>
    <t>BOLTICH, J</t>
  </si>
  <si>
    <t>https://bellatlas.umn.edu:443/collections/individual/index.php?occid=287971</t>
  </si>
  <si>
    <t>https://bellatlas.umn.edu:443/collections/individual/index.php?occid=288014</t>
  </si>
  <si>
    <t>THOMAS, R</t>
  </si>
  <si>
    <t>SOUK</t>
  </si>
  <si>
    <t>WISCONSIN DALLES</t>
  </si>
  <si>
    <t>https://bellatlas.umn.edu:443/collections/individual/index.php?occid=289819</t>
  </si>
  <si>
    <t>BALLENBERHE, V</t>
  </si>
  <si>
    <t>1/2 MI FROM ?</t>
  </si>
  <si>
    <t>https://bellatlas.umn.edu:443/collections/individual/index.php?occid=292784</t>
  </si>
  <si>
    <t>BELLVILLE, T M</t>
  </si>
  <si>
    <t>CHISAGO</t>
  </si>
  <si>
    <t>https://bellatlas.umn.edu:443/collections/individual/index.php?occid=298006</t>
  </si>
  <si>
    <t>MARTES AMERICANA VULPINA</t>
  </si>
  <si>
    <t>LAWRENCE, W C</t>
  </si>
  <si>
    <t>TETON</t>
  </si>
  <si>
    <t>MUSTELA FRENATA NICARAGUAE</t>
  </si>
  <si>
    <t>SPILOGALE PUTORIUS INTERRUPTA</t>
  </si>
  <si>
    <t>ASH, L W</t>
  </si>
  <si>
    <t>STRIKED OUT ON OLD CARDS</t>
  </si>
  <si>
    <t>WILBER, W H</t>
  </si>
  <si>
    <t>SMITH, J D</t>
  </si>
  <si>
    <t>WING, C W</t>
  </si>
  <si>
    <t>FELIS RUFUS PALLESCENS</t>
  </si>
  <si>
    <t>HOFFMAN, G</t>
  </si>
  <si>
    <t>FELIS LYNX CANADENSIS</t>
  </si>
  <si>
    <t>GREEN, R G</t>
  </si>
  <si>
    <t>MORRISON</t>
  </si>
  <si>
    <t>WAHLBERG, R</t>
  </si>
  <si>
    <t>ZARLCHAK, J</t>
  </si>
  <si>
    <t>WALLS, H</t>
  </si>
  <si>
    <t>OTTERTAIL</t>
  </si>
  <si>
    <t>KRAMER, R</t>
  </si>
  <si>
    <t>STOMBAUGH, E E</t>
  </si>
  <si>
    <t>BODELSON, G ET AL.</t>
  </si>
  <si>
    <t>LA BELLE, J</t>
  </si>
  <si>
    <t>FLETCHER, J</t>
  </si>
  <si>
    <t>PELOQUIN (?)</t>
  </si>
  <si>
    <t>CARYL, W A</t>
  </si>
  <si>
    <t>JACOBSON, R</t>
  </si>
  <si>
    <t>PELOQUIN</t>
  </si>
  <si>
    <t>MUSTELA ERMINEA RICHARDSONII</t>
  </si>
  <si>
    <t>TAYLOR, R J</t>
  </si>
  <si>
    <t>SA - 1</t>
  </si>
  <si>
    <t>NAD83</t>
  </si>
  <si>
    <t>KRISTJANSON FARM, 5 MI N WINNIPEGOSIS</t>
  </si>
  <si>
    <t>TAXIDEA TAXUS JACKSONII</t>
  </si>
  <si>
    <t>Taxidea</t>
  </si>
  <si>
    <t>taxus</t>
  </si>
  <si>
    <t>HUFF, C</t>
  </si>
  <si>
    <t>NASUA NASUA YUCATANICA</t>
  </si>
  <si>
    <t>MUSTELA FRENATA FRENATA</t>
  </si>
  <si>
    <t>PANTHERA TIGRIS LONGIPILIS</t>
  </si>
  <si>
    <t>-26455668 became jr synonym of 387193709 re-entered 5/22/13 no accession number available.</t>
  </si>
  <si>
    <t>-26455668 became jr synonym of 387193709 Re-entered on 5/22/13 no accession number recorded.</t>
  </si>
  <si>
    <t>-26455668 became jr synonym of 387193709 Re-entered on 5/22/13, no accession number recorded.</t>
  </si>
  <si>
    <t>-26455668 became jr synonym of 387193709 Re-entered on 5/22/13, no accession number available.</t>
  </si>
  <si>
    <t>CONEPATUS SEMISTRIATUS YUCATANICUS</t>
  </si>
  <si>
    <t>QUINTANA ROO</t>
  </si>
  <si>
    <t>20 KM SW PUERTO JAURAZ</t>
  </si>
  <si>
    <t>https://bellatlas.umn.edu:443/collections/individual/index.php?occid=296917</t>
  </si>
  <si>
    <t>PROCYON LOTOR HIRTUS</t>
  </si>
  <si>
    <t>VANDERGON, ARION</t>
  </si>
  <si>
    <t>ADULT</t>
  </si>
  <si>
    <t>MINNEAPOLIS</t>
  </si>
  <si>
    <t>SANDUE, J R</t>
  </si>
  <si>
    <t>BOHANNEN</t>
  </si>
  <si>
    <t>GUNDERSON &amp; HAYWARD</t>
  </si>
  <si>
    <t>ROCK</t>
  </si>
  <si>
    <t>SELF, R</t>
  </si>
  <si>
    <t>CARVER</t>
  </si>
  <si>
    <t>MULCH, E</t>
  </si>
  <si>
    <t>DEERINGSFIELD, B</t>
  </si>
  <si>
    <t>BURNS, M</t>
  </si>
  <si>
    <t>HILLER, W R</t>
  </si>
  <si>
    <t>SCHMID, G</t>
  </si>
  <si>
    <t>FILLMORE</t>
  </si>
  <si>
    <t>LEFEBVRE, J</t>
  </si>
  <si>
    <t>MIAMI</t>
  </si>
  <si>
    <t>UNION</t>
  </si>
  <si>
    <t>HAWKINSON, J</t>
  </si>
  <si>
    <t>LEFEBVRE, E</t>
  </si>
  <si>
    <t>WABASHA</t>
  </si>
  <si>
    <t>PETERSON</t>
  </si>
  <si>
    <t>ROGNLIE, M</t>
  </si>
  <si>
    <t>JAROSZ, J A ET AL.</t>
  </si>
  <si>
    <t>KALIN, O T</t>
  </si>
  <si>
    <t>GRAND FORKS</t>
  </si>
  <si>
    <t>KALIN, O T ET AL.</t>
  </si>
  <si>
    <t>RUTTER, P</t>
  </si>
  <si>
    <t>CHOLEWA, A F</t>
  </si>
  <si>
    <t>METTLER, B J</t>
  </si>
  <si>
    <t>O'NEILL, J.R.</t>
  </si>
  <si>
    <t>ROSEMOUNT</t>
  </si>
  <si>
    <t>NASUA NASUA MOLARIS</t>
  </si>
  <si>
    <t>HARRISON, W F</t>
  </si>
  <si>
    <t>V C</t>
  </si>
  <si>
    <t>TAXIDEA TAXUS JACKSONI</t>
  </si>
  <si>
    <t>NORD, W</t>
  </si>
  <si>
    <t>LEE, F</t>
  </si>
  <si>
    <t>TOUPAL, R</t>
  </si>
  <si>
    <t>MISHNICK, R</t>
  </si>
  <si>
    <t>RAVELING, D</t>
  </si>
  <si>
    <t>ST.PAUL POLICE DEPT.</t>
  </si>
  <si>
    <t>EVANS, J E</t>
  </si>
  <si>
    <t>MUSTELA FRENATA LEUCOPARIA</t>
  </si>
  <si>
    <t>MORELOS</t>
  </si>
  <si>
    <t>MUSTELA FRENATA ORIBASUS</t>
  </si>
  <si>
    <t>BAILEY, B</t>
  </si>
  <si>
    <t>RAVALLI</t>
  </si>
  <si>
    <t>URSUS AMERICANUS AMERICANUS</t>
  </si>
  <si>
    <t>BOYNTON, E C</t>
  </si>
  <si>
    <t>TONDERS, E</t>
  </si>
  <si>
    <t>ELLIS, J R</t>
  </si>
  <si>
    <t>PIERCE</t>
  </si>
  <si>
    <t>HALL, C W</t>
  </si>
  <si>
    <t>DELTA</t>
  </si>
  <si>
    <t>TRADED TO WOODROW GOODPASTER Despite above information, specimen still in collection (cabinet 73) * refers to baculum</t>
  </si>
  <si>
    <t>GOGEBIC</t>
  </si>
  <si>
    <t>LUCE</t>
  </si>
  <si>
    <t>ONTONAGON</t>
  </si>
  <si>
    <t>MUSTELA VISON LETIFERA</t>
  </si>
  <si>
    <t>ENGLUND, D.A.</t>
  </si>
  <si>
    <t>BRECKENRIDGE ET AL.</t>
  </si>
  <si>
    <t>FREDINE</t>
  </si>
  <si>
    <t>ANDERSON, V C</t>
  </si>
  <si>
    <t>CARLETON</t>
  </si>
  <si>
    <t>SKULL INSIDE SKIN</t>
  </si>
  <si>
    <t>CONNOLLY, R</t>
  </si>
  <si>
    <t>ON ANTLER RACK</t>
  </si>
  <si>
    <t>BROWN</t>
  </si>
  <si>
    <t>COTTONWOOD</t>
  </si>
  <si>
    <t>WILKIN</t>
  </si>
  <si>
    <t>RENVILLE</t>
  </si>
  <si>
    <t>BORN IN CAPTIVITY</t>
  </si>
  <si>
    <t>MN CONSERV. DEPT.</t>
  </si>
  <si>
    <t>MOUNTED SPECIMEN</t>
  </si>
  <si>
    <t>NOT FOUND - MAR 1991, JD</t>
  </si>
  <si>
    <t>JAWS ONLY</t>
  </si>
  <si>
    <t>ANTLERS ONLY</t>
  </si>
  <si>
    <t>HALL, D</t>
  </si>
  <si>
    <t>THOMAS, MRS. J</t>
  </si>
  <si>
    <t>FRITZELL, E K</t>
  </si>
  <si>
    <t>STUTSMAN</t>
  </si>
  <si>
    <t>PRAMSTALLER, M</t>
  </si>
  <si>
    <t>UHRINAK, J S</t>
  </si>
  <si>
    <t>HARPER, E K</t>
  </si>
  <si>
    <t>MARTES AMERICANA AMERICANA</t>
  </si>
  <si>
    <t>POWELL, W</t>
  </si>
  <si>
    <t>CHAPLEAU</t>
  </si>
  <si>
    <t>PUCEL, J M</t>
  </si>
  <si>
    <t>MUSTELA VISON LACUSTRIS</t>
  </si>
  <si>
    <t>CARLSON, W</t>
  </si>
  <si>
    <t>SINKO &amp; HASSEL</t>
  </si>
  <si>
    <t>BERNER, L E</t>
  </si>
  <si>
    <t>HASSEL</t>
  </si>
  <si>
    <t>HATFIELD, D M</t>
  </si>
  <si>
    <t>MONTGOMERY, R</t>
  </si>
  <si>
    <t>KOBES, K G</t>
  </si>
  <si>
    <t>LANSING &amp; PARKER</t>
  </si>
  <si>
    <t>CATALOGED TWICE, AS TRADED AND PRESENT</t>
  </si>
  <si>
    <t>PART OF ANTLERS</t>
  </si>
  <si>
    <t>PROCYON LOTOR ELUCUS</t>
  </si>
  <si>
    <t>SCHWARTZ, A</t>
  </si>
  <si>
    <t>MELES MELES ANAKUMA</t>
  </si>
  <si>
    <t>Meles</t>
  </si>
  <si>
    <t>meles</t>
  </si>
  <si>
    <t>https://bellatlas.umn.edu:443/collections/individual/index.php?occid=301238</t>
  </si>
  <si>
    <t>MUSTELA ERMINEA BANGSI</t>
  </si>
  <si>
    <t>SURBER, E</t>
  </si>
  <si>
    <t>RICHARDSON, S</t>
  </si>
  <si>
    <t>HOLM, S</t>
  </si>
  <si>
    <t>BEAVERS, M</t>
  </si>
  <si>
    <t>ROBERTS, T S</t>
  </si>
  <si>
    <t>ERICKSON, A</t>
  </si>
  <si>
    <t>BECK, R</t>
  </si>
  <si>
    <t>BROOKLYN PARK</t>
  </si>
  <si>
    <t>KUEHNE, O</t>
  </si>
  <si>
    <t>TRETTEL, F</t>
  </si>
  <si>
    <t>CEDAR CREEK FOREST</t>
  </si>
  <si>
    <t>POSPICHAL, C E</t>
  </si>
  <si>
    <t>SMITH, D &amp; DELLER, E</t>
  </si>
  <si>
    <t>NUNN, W</t>
  </si>
  <si>
    <t>GREWE, A</t>
  </si>
  <si>
    <t>RISSER</t>
  </si>
  <si>
    <t>WILKIE, J</t>
  </si>
  <si>
    <t>SARGEANT, A B ET AL.</t>
  </si>
  <si>
    <t>SAREANT, A</t>
  </si>
  <si>
    <t>HOWE, J</t>
  </si>
  <si>
    <t>PASZEWICZ, F</t>
  </si>
  <si>
    <t>PASZCEWICZ, F</t>
  </si>
  <si>
    <t>STEVENS</t>
  </si>
  <si>
    <t>HOLTZMAN, R C</t>
  </si>
  <si>
    <t>BAIRD, D D</t>
  </si>
  <si>
    <t>CUTHBERT, F J</t>
  </si>
  <si>
    <t>NYGAARD, S L</t>
  </si>
  <si>
    <t>MAIER, T J</t>
  </si>
  <si>
    <t>CLIFF, J</t>
  </si>
  <si>
    <t>ZINK, R M</t>
  </si>
  <si>
    <t>FRENZEL, R W</t>
  </si>
  <si>
    <t>LITKE, R G</t>
  </si>
  <si>
    <t>MURRAY, K S</t>
  </si>
  <si>
    <t>HULTMAN, D G</t>
  </si>
  <si>
    <t>HIRSCH, K V</t>
  </si>
  <si>
    <t>HANSEN, S</t>
  </si>
  <si>
    <t>JOKELA, J K</t>
  </si>
  <si>
    <t>BUSCHE, A P</t>
  </si>
  <si>
    <t>ZIEGLER, J M</t>
  </si>
  <si>
    <t>HUMPHREY, A B</t>
  </si>
  <si>
    <t>REDWOOD</t>
  </si>
  <si>
    <t>DONATED BY THE WILDLIFE REHAB CENTER. CASE NUMBER #04-0232.</t>
  </si>
  <si>
    <t>MARTES PENNANTI PENNANTI</t>
  </si>
  <si>
    <t>FRANK &amp; POWELL, W R</t>
  </si>
  <si>
    <t>MAKI, R</t>
  </si>
  <si>
    <t>SCHMID, A M</t>
  </si>
  <si>
    <t>HESTER, D</t>
  </si>
  <si>
    <t>MORGATAN, S</t>
  </si>
  <si>
    <t>JOHNSON, G</t>
  </si>
  <si>
    <t>WOLVERTON, E</t>
  </si>
  <si>
    <t>HIMES, R</t>
  </si>
  <si>
    <t>OTT, C</t>
  </si>
  <si>
    <t>PELOGUIN</t>
  </si>
  <si>
    <t>FORBES, J E</t>
  </si>
  <si>
    <t>NEW YORK</t>
  </si>
  <si>
    <t>SCHNOES, R A</t>
  </si>
  <si>
    <t>SAWINSKI, R A</t>
  </si>
  <si>
    <t>TAXIDEA TAXUS TAXUS</t>
  </si>
  <si>
    <t>BUTLER</t>
  </si>
  <si>
    <t>HASKELL</t>
  </si>
  <si>
    <t>GULO GULO LUSCUS</t>
  </si>
  <si>
    <t>https://bellatlas.umn.edu:443/collections/individual/index.php?occid=285873</t>
  </si>
  <si>
    <t>JONES, W</t>
  </si>
  <si>
    <t>https://bellatlas.umn.edu:443/collections/individual/index.php?occid=292412</t>
  </si>
  <si>
    <t>MUSTELA FRENATA LONGICAUDA</t>
  </si>
  <si>
    <t>MUSTELA FRENATA ALLENI</t>
  </si>
  <si>
    <t>alleni</t>
  </si>
  <si>
    <t>2 1/2 MI E COTTONWOOD</t>
  </si>
  <si>
    <t>LEPORIDAE</t>
  </si>
  <si>
    <t>Lepus</t>
  </si>
  <si>
    <t>SYLVILAGUS FLORIDANUS</t>
  </si>
  <si>
    <t>Sylvilagus</t>
  </si>
  <si>
    <t>WHITTAKER, J C</t>
  </si>
  <si>
    <t>https://bellatlas.umn.edu:443/collections/individual/index.php?occid=301497</t>
  </si>
  <si>
    <t>5.5 MI. W SUBLETTE</t>
  </si>
  <si>
    <t>https://bellatlas.umn.edu:443/collections/individual/index.php?occid=303230</t>
  </si>
  <si>
    <t>Pettit, Beth</t>
  </si>
  <si>
    <t>Cedar Rapids, Iowa</t>
  </si>
  <si>
    <t>USA, Iowa, Cedar Rapids</t>
  </si>
  <si>
    <t>https://bellatlas.umn.edu:443/collections/individual/index.php?occid=303508</t>
  </si>
  <si>
    <t>LEPUS CALIFORNICUS</t>
  </si>
  <si>
    <t>californicus</t>
  </si>
  <si>
    <t>SEWARD</t>
  </si>
  <si>
    <t>5 MI. S, 5 MI. W SATANTA</t>
  </si>
  <si>
    <t>https://bellatlas.umn.edu:443/collections/individual/index.php?occid=303438</t>
  </si>
  <si>
    <t>SYLVILAGUS IDAHOENSIS</t>
  </si>
  <si>
    <t>idahoensis</t>
  </si>
  <si>
    <t>FICHTER, E</t>
  </si>
  <si>
    <t>IDAHO</t>
  </si>
  <si>
    <t>CUSTER</t>
  </si>
  <si>
    <t>12 MI SW GOLDBURG, UPPER PAHSIMEROI VALLEY</t>
  </si>
  <si>
    <t>https://bellatlas.umn.edu:443/collections/individual/index.php?occid=289820</t>
  </si>
  <si>
    <t>https://bellatlas.umn.edu:443/collections/individual/index.php?occid=289821</t>
  </si>
  <si>
    <t>townsendii</t>
  </si>
  <si>
    <t>SYLVILAGUS PALUSTRIS</t>
  </si>
  <si>
    <t>palustris</t>
  </si>
  <si>
    <t>https://bellatlas.umn.edu:443/collections/individual/index.php?occid=301396</t>
  </si>
  <si>
    <t>LEPUS EUROPAEUS</t>
  </si>
  <si>
    <t>europaeus</t>
  </si>
  <si>
    <t>RIO NEGRO</t>
  </si>
  <si>
    <t>CA. 18 KM SW VIEDMA</t>
  </si>
  <si>
    <t>https://bellatlas.umn.edu:443/collections/individual/index.php?occid=301875</t>
  </si>
  <si>
    <t>LEPUS ARCTICUS</t>
  </si>
  <si>
    <t>arcticus</t>
  </si>
  <si>
    <t>SHAY, C T</t>
  </si>
  <si>
    <t>https://bellatlas.umn.edu:443/collections/individual/index.php?occid=289571</t>
  </si>
  <si>
    <t>SANDSTONE</t>
  </si>
  <si>
    <t>OCHOTONIDAE</t>
  </si>
  <si>
    <t>OCHOTONA PRINCEPS VENTORUM</t>
  </si>
  <si>
    <t>Ochotona</t>
  </si>
  <si>
    <t>princeps</t>
  </si>
  <si>
    <t>CAMPBELL, J</t>
  </si>
  <si>
    <t>PARK</t>
  </si>
  <si>
    <t>BEAR TOOTH PASS, 10,500 FT</t>
  </si>
  <si>
    <t>https://bellatlas.umn.edu:443/collections/individual/index.php?occid=288709</t>
  </si>
  <si>
    <t>LEPUS CALIFORNICUS MELANOTIS</t>
  </si>
  <si>
    <t>COLORADO</t>
  </si>
  <si>
    <t>3 MI W PLATNER</t>
  </si>
  <si>
    <t>https://bellatlas.umn.edu:443/collections/individual/index.php?occid=288986</t>
  </si>
  <si>
    <t>SHERMAN</t>
  </si>
  <si>
    <t>15 MI NE STRATFORD</t>
  </si>
  <si>
    <t>https://bellatlas.umn.edu:443/collections/individual/index.php?occid=289269</t>
  </si>
  <si>
    <t>4 MI N, 1 MI W SATANTA</t>
  </si>
  <si>
    <t>https://bellatlas.umn.edu:443/collections/individual/index.php?occid=295532</t>
  </si>
  <si>
    <t>4 MI N SATANTA</t>
  </si>
  <si>
    <t>https://bellatlas.umn.edu:443/collections/individual/index.php?occid=295533</t>
  </si>
  <si>
    <t>SYLVILAGUS CUNICULARIUS CUNICULARIUS</t>
  </si>
  <si>
    <t>cunicularius</t>
  </si>
  <si>
    <t>5 KM W PASO DE CORTEZ, EDO DE MEXICO</t>
  </si>
  <si>
    <t>https://bellatlas.umn.edu:443/collections/individual/index.php?occid=289025</t>
  </si>
  <si>
    <t>SYLVILAGUS FLORIDANUS SIMILIS</t>
  </si>
  <si>
    <t>https://bellatlas.umn.edu:443/collections/individual/index.php?occid=285633</t>
  </si>
  <si>
    <t>3 MI E VERMILLON</t>
  </si>
  <si>
    <t>https://bellatlas.umn.edu:443/collections/individual/index.php?occid=290312</t>
  </si>
  <si>
    <t>NRW</t>
  </si>
  <si>
    <t>https://bellatlas.umn.edu:443/collections/individual/index.php?occid=291800</t>
  </si>
  <si>
    <t>https://bellatlas.umn.edu:443/collections/individual/index.php?occid=293724</t>
  </si>
  <si>
    <t>5 1/2 MI N, 10 MI W CAMP CROOK, LANTIS SPRING</t>
  </si>
  <si>
    <t>https://bellatlas.umn.edu:443/collections/individual/index.php?occid=294571</t>
  </si>
  <si>
    <t>https://bellatlas.umn.edu:443/collections/individual/index.php?occid=294760</t>
  </si>
  <si>
    <t>2 MI S, 2 MI E COTTONWOOD</t>
  </si>
  <si>
    <t>https://bellatlas.umn.edu:443/collections/individual/index.php?occid=295920</t>
  </si>
  <si>
    <t>11 MI S, 7 1/2 MI W EKALAKA, CHALK BUTTES</t>
  </si>
  <si>
    <t>https://bellatlas.umn.edu:443/collections/individual/index.php?occid=297192</t>
  </si>
  <si>
    <t>aquaticus</t>
  </si>
  <si>
    <t>SYLVILAGUS BACHMANNI MACRORHINUS</t>
  </si>
  <si>
    <t>bachmanni</t>
  </si>
  <si>
    <t>BENSON, S B</t>
  </si>
  <si>
    <t>SAN MATEO</t>
  </si>
  <si>
    <t>ALPINE CREEK RANCH</t>
  </si>
  <si>
    <t>https://bellatlas.umn.edu:443/collections/individual/index.php?occid=301071</t>
  </si>
  <si>
    <t>SYLVILAGUS AUDUBONII PARVULUS</t>
  </si>
  <si>
    <t>audubonii</t>
  </si>
  <si>
    <t>5 1/2 MI W ZACATEPEC, LAGUNA DEL CARMEN</t>
  </si>
  <si>
    <t>https://bellatlas.umn.edu:443/collections/individual/index.php?occid=289149</t>
  </si>
  <si>
    <t>OCHOTONA PRINCEPS LEVIS</t>
  </si>
  <si>
    <t>JELLISON, W</t>
  </si>
  <si>
    <t>MILL CREEK CANYON</t>
  </si>
  <si>
    <t>https://bellatlas.umn.edu:443/collections/individual/index.php?occid=286235</t>
  </si>
  <si>
    <t>LEPUS AMERICANUS PHAEONOTUS</t>
  </si>
  <si>
    <t>NE ITASCA PARK</t>
  </si>
  <si>
    <t>https://bellatlas.umn.edu:443/collections/individual/index.php?occid=285433</t>
  </si>
  <si>
    <t>https://bellatlas.umn.edu:443/collections/individual/index.php?occid=285434</t>
  </si>
  <si>
    <t>https://bellatlas.umn.edu:443/collections/individual/index.php?occid=285435</t>
  </si>
  <si>
    <t>KAWISHIWI</t>
  </si>
  <si>
    <t>https://bellatlas.umn.edu:443/collections/individual/index.php?occid=285466</t>
  </si>
  <si>
    <t>https://bellatlas.umn.edu:443/collections/individual/index.php?occid=285582</t>
  </si>
  <si>
    <t>https://bellatlas.umn.edu:443/collections/individual/index.php?occid=285583</t>
  </si>
  <si>
    <t>https://bellatlas.umn.edu:443/collections/individual/index.php?occid=285606</t>
  </si>
  <si>
    <t>https://bellatlas.umn.edu:443/collections/individual/index.php?occid=285608</t>
  </si>
  <si>
    <t>https://bellatlas.umn.edu:443/collections/individual/index.php?occid=285634</t>
  </si>
  <si>
    <t>MAGNUSON ISLAND</t>
  </si>
  <si>
    <t>https://bellatlas.umn.edu:443/collections/individual/index.php?occid=285681</t>
  </si>
  <si>
    <t>MATHER, D</t>
  </si>
  <si>
    <t>LAKE ALEXANDER, CUSHING</t>
  </si>
  <si>
    <t>https://bellatlas.umn.edu:443/collections/individual/index.php?occid=286046</t>
  </si>
  <si>
    <t>PAGE.</t>
  </si>
  <si>
    <t>https://bellatlas.umn.edu:443/collections/individual/index.php?occid=287418</t>
  </si>
  <si>
    <t>https://bellatlas.umn.edu:443/collections/individual/index.php?occid=287888</t>
  </si>
  <si>
    <t>PAGE</t>
  </si>
  <si>
    <t>https://bellatlas.umn.edu:443/collections/individual/index.php?occid=287893</t>
  </si>
  <si>
    <t>https://bellatlas.umn.edu:443/collections/individual/index.php?occid=287894</t>
  </si>
  <si>
    <t>TULABY LAKE</t>
  </si>
  <si>
    <t>https://bellatlas.umn.edu:443/collections/individual/index.php?occid=288613</t>
  </si>
  <si>
    <t>EVANS, T R</t>
  </si>
  <si>
    <t>CLOQUET FOREST EXPERIMENT STATION</t>
  </si>
  <si>
    <t>https://bellatlas.umn.edu:443/collections/individual/index.php?occid=288673</t>
  </si>
  <si>
    <t>https://bellatlas.umn.edu:443/collections/individual/index.php?occid=288674</t>
  </si>
  <si>
    <t>https://bellatlas.umn.edu:443/collections/individual/index.php?occid=288675</t>
  </si>
  <si>
    <t>https://bellatlas.umn.edu:443/collections/individual/index.php?occid=288676</t>
  </si>
  <si>
    <t>https://bellatlas.umn.edu:443/collections/individual/index.php?occid=288677</t>
  </si>
  <si>
    <t>MOSEBROOK, H</t>
  </si>
  <si>
    <t>https://bellatlas.umn.edu:443/collections/individual/index.php?occid=288678</t>
  </si>
  <si>
    <t>KISSIN, J</t>
  </si>
  <si>
    <t>https://bellatlas.umn.edu:443/collections/individual/index.php?occid=288679</t>
  </si>
  <si>
    <t>SILVER BAY</t>
  </si>
  <si>
    <t>https://bellatlas.umn.edu:443/collections/individual/index.php?occid=288763</t>
  </si>
  <si>
    <t>GUNDERSON ET AL.</t>
  </si>
  <si>
    <t>1 MI S, 4 MI W PAGE</t>
  </si>
  <si>
    <t>https://bellatlas.umn.edu:443/collections/individual/index.php?occid=289560</t>
  </si>
  <si>
    <t>JAROSZ, J ET AL.</t>
  </si>
  <si>
    <t>4 MI W PAGE</t>
  </si>
  <si>
    <t>https://bellatlas.umn.edu:443/collections/individual/index.php?occid=289656</t>
  </si>
  <si>
    <t>https://bellatlas.umn.edu:443/collections/individual/index.php?occid=289659</t>
  </si>
  <si>
    <t>https://bellatlas.umn.edu:443/collections/individual/index.php?occid=289741</t>
  </si>
  <si>
    <t>4 MI SW CLOQUEST</t>
  </si>
  <si>
    <t>https://bellatlas.umn.edu:443/collections/individual/index.php?occid=289743</t>
  </si>
  <si>
    <t>1 1/2 MI W FORBES</t>
  </si>
  <si>
    <t>https://bellatlas.umn.edu:443/collections/individual/index.php?occid=289744</t>
  </si>
  <si>
    <t>JAROSZ &amp; GUNDERSON</t>
  </si>
  <si>
    <t>https://bellatlas.umn.edu:443/collections/individual/index.php?occid=289745</t>
  </si>
  <si>
    <t>FISHER, J</t>
  </si>
  <si>
    <t>https://bellatlas.umn.edu:443/collections/individual/index.php?occid=289773</t>
  </si>
  <si>
    <t>https://bellatlas.umn.edu:443/collections/individual/index.php?occid=289774</t>
  </si>
  <si>
    <t>EVANS, T R ET AL.</t>
  </si>
  <si>
    <t>https://bellatlas.umn.edu:443/collections/individual/index.php?occid=289775</t>
  </si>
  <si>
    <t>HATFIELD, D N</t>
  </si>
  <si>
    <t>https://bellatlas.umn.edu:443/collections/individual/index.php?occid=289776</t>
  </si>
  <si>
    <t>https://bellatlas.umn.edu:443/collections/individual/index.php?occid=289777</t>
  </si>
  <si>
    <t>5 MI NE ITASCA STATE PARK</t>
  </si>
  <si>
    <t>https://bellatlas.umn.edu:443/collections/individual/index.php?occid=289865</t>
  </si>
  <si>
    <t>1 MI NE WILLOW RIVER</t>
  </si>
  <si>
    <t>https://bellatlas.umn.edu:443/collections/individual/index.php?occid=289867</t>
  </si>
  <si>
    <t>10 MI E BEROUN</t>
  </si>
  <si>
    <t>https://bellatlas.umn.edu:443/collections/individual/index.php?occid=289868</t>
  </si>
  <si>
    <t>1/2 MI S, 1/2 MI W WARMAN</t>
  </si>
  <si>
    <t>https://bellatlas.umn.edu:443/collections/individual/index.php?occid=289869</t>
  </si>
  <si>
    <t>https://bellatlas.umn.edu:443/collections/individual/index.php?occid=289871</t>
  </si>
  <si>
    <t>ITASCA STATE PARK, BIOL. STATION</t>
  </si>
  <si>
    <t>https://bellatlas.umn.edu:443/collections/individual/index.php?occid=289883</t>
  </si>
  <si>
    <t>SCHWAB, R G</t>
  </si>
  <si>
    <t>FOREST RESEARCH CENTER CLOQUET</t>
  </si>
  <si>
    <t>https://bellatlas.umn.edu:443/collections/individual/index.php?occid=290430</t>
  </si>
  <si>
    <t>https://bellatlas.umn.edu:443/collections/individual/index.php?occid=290431</t>
  </si>
  <si>
    <t>https://bellatlas.umn.edu:443/collections/individual/index.php?occid=290432</t>
  </si>
  <si>
    <t>https://bellatlas.umn.edu:443/collections/individual/index.php?occid=290433</t>
  </si>
  <si>
    <t>20 MI NE GRAND MARAIS, 2 MI W GREENWOOD LAKE</t>
  </si>
  <si>
    <t>https://bellatlas.umn.edu:443/collections/individual/index.php?occid=290500</t>
  </si>
  <si>
    <t>https://bellatlas.umn.edu:443/collections/individual/index.php?occid=290505</t>
  </si>
  <si>
    <t>https://bellatlas.umn.edu:443/collections/individual/index.php?occid=290506</t>
  </si>
  <si>
    <t>SAWBILL LODGE &amp; LAKE</t>
  </si>
  <si>
    <t>https://bellatlas.umn.edu:443/collections/individual/index.php?occid=292700</t>
  </si>
  <si>
    <t>https://bellatlas.umn.edu:443/collections/individual/index.php?occid=292705</t>
  </si>
  <si>
    <t>MCFARLAND LAKE</t>
  </si>
  <si>
    <t>https://bellatlas.umn.edu:443/collections/individual/index.php?occid=292706</t>
  </si>
  <si>
    <t>https://bellatlas.umn.edu:443/collections/individual/index.php?occid=292802</t>
  </si>
  <si>
    <t>https://bellatlas.umn.edu:443/collections/individual/index.php?occid=292826</t>
  </si>
  <si>
    <t>10 MI W GRAND MARAIS</t>
  </si>
  <si>
    <t>https://bellatlas.umn.edu:443/collections/individual/index.php?occid=296323</t>
  </si>
  <si>
    <t>1/2 MI N, 4 MI W GRAND PORTAGE, MOUNT MAUD</t>
  </si>
  <si>
    <t>https://bellatlas.umn.edu:443/collections/individual/index.php?occid=296324</t>
  </si>
  <si>
    <t>https://bellatlas.umn.edu:443/collections/individual/index.php?occid=296325</t>
  </si>
  <si>
    <t>22 MI N SCHROEDER</t>
  </si>
  <si>
    <t>https://bellatlas.umn.edu:443/collections/individual/index.php?occid=296326</t>
  </si>
  <si>
    <t>1 MI N, 1 1/2 MI E SCHROEDER</t>
  </si>
  <si>
    <t>https://bellatlas.umn.edu:443/collections/individual/index.php?occid=296327</t>
  </si>
  <si>
    <t>https://bellatlas.umn.edu:443/collections/individual/index.php?occid=296328</t>
  </si>
  <si>
    <t>https://bellatlas.umn.edu:443/collections/individual/index.php?occid=296329</t>
  </si>
  <si>
    <t>SAVAGE, P J</t>
  </si>
  <si>
    <t>10 MI S ONAMIA</t>
  </si>
  <si>
    <t>https://bellatlas.umn.edu:443/collections/individual/index.php?occid=296402</t>
  </si>
  <si>
    <t>WOOD, J C</t>
  </si>
  <si>
    <t>14 MI NW HILL CITY</t>
  </si>
  <si>
    <t>https://bellatlas.umn.edu:443/collections/individual/index.php?occid=296706</t>
  </si>
  <si>
    <t>LAMBERT, R H</t>
  </si>
  <si>
    <t>1 MI E MILACA, HWY 23</t>
  </si>
  <si>
    <t>https://bellatlas.umn.edu:443/collections/individual/index.php?occid=296707</t>
  </si>
  <si>
    <t>EIKOS, J G</t>
  </si>
  <si>
    <t>BURNETT</t>
  </si>
  <si>
    <t>3 MI N SIREN, 1200 FT</t>
  </si>
  <si>
    <t>https://bellatlas.umn.edu:443/collections/individual/index.php?occid=296708</t>
  </si>
  <si>
    <t>TACONITE HARBOR</t>
  </si>
  <si>
    <t>https://bellatlas.umn.edu:443/collections/individual/index.php?occid=296924</t>
  </si>
  <si>
    <t>https://bellatlas.umn.edu:443/collections/individual/index.php?occid=297528</t>
  </si>
  <si>
    <t>https://bellatlas.umn.edu:443/collections/individual/index.php?occid=297529</t>
  </si>
  <si>
    <t>https://bellatlas.umn.edu:443/collections/individual/index.php?occid=297530</t>
  </si>
  <si>
    <t>https://bellatlas.umn.edu:443/collections/individual/index.php?occid=297531</t>
  </si>
  <si>
    <t>https://bellatlas.umn.edu:443/collections/individual/index.php?occid=297532</t>
  </si>
  <si>
    <t>https://bellatlas.umn.edu:443/collections/individual/index.php?occid=297533</t>
  </si>
  <si>
    <t>https://bellatlas.umn.edu:443/collections/individual/index.php?occid=297534</t>
  </si>
  <si>
    <t>https://bellatlas.umn.edu:443/collections/individual/index.php?occid=297535</t>
  </si>
  <si>
    <t>https://bellatlas.umn.edu:443/collections/individual/index.php?occid=297536</t>
  </si>
  <si>
    <t>https://bellatlas.umn.edu:443/collections/individual/index.php?occid=297537</t>
  </si>
  <si>
    <t>https://bellatlas.umn.edu:443/collections/individual/index.php?occid=297538</t>
  </si>
  <si>
    <t>https://bellatlas.umn.edu:443/collections/individual/index.php?occid=297539</t>
  </si>
  <si>
    <t>THOMAS, J A</t>
  </si>
  <si>
    <t>https://bellatlas.umn.edu:443/collections/individual/index.php?occid=297540</t>
  </si>
  <si>
    <t>https://bellatlas.umn.edu:443/collections/individual/index.php?occid=297541</t>
  </si>
  <si>
    <t>https://bellatlas.umn.edu:443/collections/individual/index.php?occid=297542</t>
  </si>
  <si>
    <t>https://bellatlas.umn.edu:443/collections/individual/index.php?occid=297543</t>
  </si>
  <si>
    <t>SYLVILAGUS FLORIDANUS MEARNSII</t>
  </si>
  <si>
    <t>LUCIO, MICHELLE</t>
  </si>
  <si>
    <t>ST. PAUL, WEST ISABEL STREET</t>
  </si>
  <si>
    <t>https://bellatlas.umn.edu:443/collections/individual/index.php?occid=284584</t>
  </si>
  <si>
    <t>THORSON, T.</t>
  </si>
  <si>
    <t>https://bellatlas.umn.edu:443/collections/individual/index.php?occid=284695</t>
  </si>
  <si>
    <t>RICE CREEK</t>
  </si>
  <si>
    <t>https://bellatlas.umn.edu:443/collections/individual/index.php?occid=284926</t>
  </si>
  <si>
    <t>LANO, A</t>
  </si>
  <si>
    <t>EXCELSIOR</t>
  </si>
  <si>
    <t>https://bellatlas.umn.edu:443/collections/individual/index.php?occid=285100</t>
  </si>
  <si>
    <t>https://bellatlas.umn.edu:443/collections/individual/index.php?occid=285101</t>
  </si>
  <si>
    <t>KING, L E</t>
  </si>
  <si>
    <t>https://bellatlas.umn.edu:443/collections/individual/index.php?occid=285430</t>
  </si>
  <si>
    <t>GLANDER, H</t>
  </si>
  <si>
    <t>WATKINS</t>
  </si>
  <si>
    <t>https://bellatlas.umn.edu:443/collections/individual/index.php?occid=285780</t>
  </si>
  <si>
    <t>SHATTUCK, J</t>
  </si>
  <si>
    <t>https://bellatlas.umn.edu:443/collections/individual/index.php?occid=285845</t>
  </si>
  <si>
    <t>SWANSON, H</t>
  </si>
  <si>
    <t>BETHEL</t>
  </si>
  <si>
    <t>https://bellatlas.umn.edu:443/collections/individual/index.php?occid=285849</t>
  </si>
  <si>
    <t>https://bellatlas.umn.edu:443/collections/individual/index.php?occid=285957</t>
  </si>
  <si>
    <t>LA CRESCENT</t>
  </si>
  <si>
    <t>https://bellatlas.umn.edu:443/collections/individual/index.php?occid=287125</t>
  </si>
  <si>
    <t>BROOKLYN TWP.</t>
  </si>
  <si>
    <t>https://bellatlas.umn.edu:443/collections/individual/index.php?occid=287294</t>
  </si>
  <si>
    <t>ROSEDELL TWP.</t>
  </si>
  <si>
    <t>https://bellatlas.umn.edu:443/collections/individual/index.php?occid=287474</t>
  </si>
  <si>
    <t>FREEBORN</t>
  </si>
  <si>
    <t>ALBERT LEA</t>
  </si>
  <si>
    <t>https://bellatlas.umn.edu:443/collections/individual/index.php?occid=287491</t>
  </si>
  <si>
    <t>https://bellatlas.umn.edu:443/collections/individual/index.php?occid=287684</t>
  </si>
  <si>
    <t>https://bellatlas.umn.edu:443/collections/individual/index.php?occid=287685</t>
  </si>
  <si>
    <t>https://bellatlas.umn.edu:443/collections/individual/index.php?occid=287686</t>
  </si>
  <si>
    <t>https://bellatlas.umn.edu:443/collections/individual/index.php?occid=287687</t>
  </si>
  <si>
    <t>https://bellatlas.umn.edu:443/collections/individual/index.php?occid=287688</t>
  </si>
  <si>
    <t>1 1/2 MI N ELK RIVER</t>
  </si>
  <si>
    <t>https://bellatlas.umn.edu:443/collections/individual/index.php?occid=288460</t>
  </si>
  <si>
    <t>2 MI E PAGE</t>
  </si>
  <si>
    <t>https://bellatlas.umn.edu:443/collections/individual/index.php?occid=288491</t>
  </si>
  <si>
    <t>NELSON, R</t>
  </si>
  <si>
    <t>https://bellatlas.umn.edu:443/collections/individual/index.php?occid=288651</t>
  </si>
  <si>
    <t>https://bellatlas.umn.edu:443/collections/individual/index.php?occid=288667</t>
  </si>
  <si>
    <t>LEWIS, D K</t>
  </si>
  <si>
    <t>COLUMBIA HEIGHTS</t>
  </si>
  <si>
    <t>https://bellatlas.umn.edu:443/collections/individual/index.php?occid=288777</t>
  </si>
  <si>
    <t>WILLIS, F</t>
  </si>
  <si>
    <t>https://bellatlas.umn.edu:443/collections/individual/index.php?occid=288871</t>
  </si>
  <si>
    <t>GRIFFITHS, R</t>
  </si>
  <si>
    <t>https://bellatlas.umn.edu:443/collections/individual/index.php?occid=288938</t>
  </si>
  <si>
    <t>https://bellatlas.umn.edu:443/collections/individual/index.php?occid=289004</t>
  </si>
  <si>
    <t>https://bellatlas.umn.edu:443/collections/individual/index.php?occid=289005</t>
  </si>
  <si>
    <t>https://bellatlas.umn.edu:443/collections/individual/index.php?occid=289006</t>
  </si>
  <si>
    <t>3 MI W OSCOELA, JCT 81 &amp; 30A</t>
  </si>
  <si>
    <t>https://bellatlas.umn.edu:443/collections/individual/index.php?occid=289268</t>
  </si>
  <si>
    <t>LIEB, E</t>
  </si>
  <si>
    <t>MINNEAPOLIS, 3924 XERXES SOUTH</t>
  </si>
  <si>
    <t>https://bellatlas.umn.edu:443/collections/individual/index.php?occid=289301</t>
  </si>
  <si>
    <t>https://bellatlas.umn.edu:443/collections/individual/index.php?occid=289484</t>
  </si>
  <si>
    <t>2 1/2 MI N WABASSO</t>
  </si>
  <si>
    <t>https://bellatlas.umn.edu:443/collections/individual/index.php?occid=289539</t>
  </si>
  <si>
    <t>2 MI NE LONG PRAIRIE</t>
  </si>
  <si>
    <t>https://bellatlas.umn.edu:443/collections/individual/index.php?occid=289540</t>
  </si>
  <si>
    <t>https://bellatlas.umn.edu:443/collections/individual/index.php?occid=289657</t>
  </si>
  <si>
    <t>https://bellatlas.umn.edu:443/collections/individual/index.php?occid=289658</t>
  </si>
  <si>
    <t>SMITH, J L</t>
  </si>
  <si>
    <t>ST. PAUL, COMO PARK ZOO</t>
  </si>
  <si>
    <t>https://bellatlas.umn.edu:443/collections/individual/index.php?occid=289671</t>
  </si>
  <si>
    <t>WILLMAR</t>
  </si>
  <si>
    <t>https://bellatlas.umn.edu:443/collections/individual/index.php?occid=289778</t>
  </si>
  <si>
    <t>5 MI W, 1 MI S VANNON CENTER</t>
  </si>
  <si>
    <t>https://bellatlas.umn.edu:443/collections/individual/index.php?occid=289872</t>
  </si>
  <si>
    <t>https://bellatlas.umn.edu:443/collections/individual/index.php?occid=289873</t>
  </si>
  <si>
    <t>https://bellatlas.umn.edu:443/collections/individual/index.php?occid=289874</t>
  </si>
  <si>
    <t>https://bellatlas.umn.edu:443/collections/individual/index.php?occid=289875</t>
  </si>
  <si>
    <t>https://bellatlas.umn.edu:443/collections/individual/index.php?occid=290298</t>
  </si>
  <si>
    <t>https://bellatlas.umn.edu:443/collections/individual/index.php?occid=290306</t>
  </si>
  <si>
    <t>https://bellatlas.umn.edu:443/collections/individual/index.php?occid=290326</t>
  </si>
  <si>
    <t>ITASCA PARK BIOL. STATION</t>
  </si>
  <si>
    <t>https://bellatlas.umn.edu:443/collections/individual/index.php?occid=290327</t>
  </si>
  <si>
    <t>4 MI E LAKE JOSEPHINE</t>
  </si>
  <si>
    <t>https://bellatlas.umn.edu:443/collections/individual/index.php?occid=290328</t>
  </si>
  <si>
    <t>ANIMAL BIOL DEPT</t>
  </si>
  <si>
    <t>https://bellatlas.umn.edu:443/collections/individual/index.php?occid=290730</t>
  </si>
  <si>
    <t>ERICKSON, D</t>
  </si>
  <si>
    <t>MINNEAPOLIS, U OF MN CAMPUS</t>
  </si>
  <si>
    <t>https://bellatlas.umn.edu:443/collections/individual/index.php?occid=292301</t>
  </si>
  <si>
    <t>https://bellatlas.umn.edu:443/collections/individual/index.php?occid=292390</t>
  </si>
  <si>
    <t>https://bellatlas.umn.edu:443/collections/individual/index.php?occid=292391</t>
  </si>
  <si>
    <t>https://bellatlas.umn.edu:443/collections/individual/index.php?occid=292744</t>
  </si>
  <si>
    <t>CURRY, C J</t>
  </si>
  <si>
    <t>4 MI N, 5.2 MI W MORMAN BRIDGE, 84 ST./HWY 36, 5 MI N OMAHA</t>
  </si>
  <si>
    <t>https://bellatlas.umn.edu:443/collections/individual/index.php?occid=296401</t>
  </si>
  <si>
    <t>MISSOURI</t>
  </si>
  <si>
    <t>BATES</t>
  </si>
  <si>
    <t>6 MI NE BUTLER</t>
  </si>
  <si>
    <t>https://bellatlas.umn.edu:443/collections/individual/index.php?occid=296705</t>
  </si>
  <si>
    <t>CARLOS AVERY GAME FARM</t>
  </si>
  <si>
    <t>https://bellatlas.umn.edu:443/collections/individual/index.php?occid=297608</t>
  </si>
  <si>
    <t>https://bellatlas.umn.edu:443/collections/individual/index.php?occid=300432</t>
  </si>
  <si>
    <t>LEPUS ALLENI PALITANS</t>
  </si>
  <si>
    <t>SONORA</t>
  </si>
  <si>
    <t>10 MI N RIO MAYO</t>
  </si>
  <si>
    <t>https://bellatlas.umn.edu:443/collections/individual/index.php?occid=288955</t>
  </si>
  <si>
    <t>LEPUS AMERICANUS AMERICANUS</t>
  </si>
  <si>
    <t>CHURCHILL</t>
  </si>
  <si>
    <t>https://bellatlas.umn.edu:443/collections/individual/index.php?occid=285838</t>
  </si>
  <si>
    <t>CORMORANT LAKE</t>
  </si>
  <si>
    <t>https://bellatlas.umn.edu:443/collections/individual/index.php?occid=285839</t>
  </si>
  <si>
    <t>https://bellatlas.umn.edu:443/collections/individual/index.php?occid=285840</t>
  </si>
  <si>
    <t>ISLAND LAKE</t>
  </si>
  <si>
    <t>https://bellatlas.umn.edu:443/collections/individual/index.php?occid=285841</t>
  </si>
  <si>
    <t>https://bellatlas.umn.edu:443/collections/individual/index.php?occid=285842</t>
  </si>
  <si>
    <t>https://bellatlas.umn.edu:443/collections/individual/index.php?occid=285843</t>
  </si>
  <si>
    <t>https://bellatlas.umn.edu:443/collections/individual/index.php?occid=285844</t>
  </si>
  <si>
    <t>https://bellatlas.umn.edu:443/collections/individual/index.php?occid=287690</t>
  </si>
  <si>
    <t>BOTTINEAU</t>
  </si>
  <si>
    <t>N END OF LAKE METIGOSHE, 1 MI S CANADA BORDER</t>
  </si>
  <si>
    <t>https://bellatlas.umn.edu:443/collections/individual/index.php?occid=290508</t>
  </si>
  <si>
    <t>8 1/2 MI N, 5 1/2 MI E BOTTINEAU</t>
  </si>
  <si>
    <t>https://bellatlas.umn.edu:443/collections/individual/index.php?occid=294572</t>
  </si>
  <si>
    <t>SYLVILAGUS FLORIDANUS CONNECTENS</t>
  </si>
  <si>
    <t>PARAJE NUEVO</t>
  </si>
  <si>
    <t>https://bellatlas.umn.edu:443/collections/individual/index.php?occid=289151</t>
  </si>
  <si>
    <t>HIDALGO</t>
  </si>
  <si>
    <t>1 MI W TULANCINGO</t>
  </si>
  <si>
    <t>https://bellatlas.umn.edu:443/collections/individual/index.php?occid=291636</t>
  </si>
  <si>
    <t>LEPUS TOWNDENDII CAMPANIUS</t>
  </si>
  <si>
    <t>towndendii</t>
  </si>
  <si>
    <t>TUTTLE, M D</t>
  </si>
  <si>
    <t>7 MI E COTTONWOOD</t>
  </si>
  <si>
    <t>https://bellatlas.umn.edu:443/collections/individual/index.php?occid=294761</t>
  </si>
  <si>
    <t>SYLVILAGUS FLORIDANUS ORIZABAE</t>
  </si>
  <si>
    <t>BEER, J R</t>
  </si>
  <si>
    <t>264 KM MEXICO-TUXPAN, RANCHO EL AJENGIBRE</t>
  </si>
  <si>
    <t>https://bellatlas.umn.edu:443/collections/individual/index.php?occid=288379</t>
  </si>
  <si>
    <t>RANCHO EL AJENGIBRE, KM 264 (MEXICO TUXPAN)</t>
  </si>
  <si>
    <t>https://bellatlas.umn.edu:443/collections/individual/index.php?occid=288443</t>
  </si>
  <si>
    <t>5 MI E ZIMAPAN</t>
  </si>
  <si>
    <t>https://bellatlas.umn.edu:443/collections/individual/index.php?occid=289026</t>
  </si>
  <si>
    <t>SYLVILAGUS AQUATICUS ARIZONAE</t>
  </si>
  <si>
    <t>7 MI NE WINKELMAN, GILA RIVER VALLEY</t>
  </si>
  <si>
    <t>https://bellatlas.umn.edu:443/collections/individual/index.php?occid=289323</t>
  </si>
  <si>
    <t>10 MI SE UNIV. OF ARIZONA (TUCSON)</t>
  </si>
  <si>
    <t>https://bellatlas.umn.edu:443/collections/individual/index.php?occid=290703</t>
  </si>
  <si>
    <t>OCHOTONA PRINCEPS SAXATILIS</t>
  </si>
  <si>
    <t>SAN JUAN</t>
  </si>
  <si>
    <t>8 MI NE SILVERTON</t>
  </si>
  <si>
    <t>https://bellatlas.umn.edu:443/collections/individual/index.php?occid=291124</t>
  </si>
  <si>
    <t>18 MI NE SILVERTON</t>
  </si>
  <si>
    <t>https://bellatlas.umn.edu:443/collections/individual/index.php?occid=291125</t>
  </si>
  <si>
    <t>MARKHAM, O D</t>
  </si>
  <si>
    <t>CLEAR CREEK</t>
  </si>
  <si>
    <t>https://bellatlas.umn.edu:443/collections/individual/index.php?occid=298330</t>
  </si>
  <si>
    <t>LEPUS TOWNSENDII CAMPANIUS</t>
  </si>
  <si>
    <t>https://bellatlas.umn.edu:443/collections/individual/index.php?occid=285643</t>
  </si>
  <si>
    <t>https://bellatlas.umn.edu:443/collections/individual/index.php?occid=285644</t>
  </si>
  <si>
    <t>https://bellatlas.umn.edu:443/collections/individual/index.php?occid=285645</t>
  </si>
  <si>
    <t>https://bellatlas.umn.edu:443/collections/individual/index.php?occid=285646</t>
  </si>
  <si>
    <t>https://bellatlas.umn.edu:443/collections/individual/index.php?occid=285671</t>
  </si>
  <si>
    <t>LAKE ELMO</t>
  </si>
  <si>
    <t>https://bellatlas.umn.edu:443/collections/individual/index.php?occid=285984</t>
  </si>
  <si>
    <t>SWANSON, C</t>
  </si>
  <si>
    <t>BROOKLYN CENTER</t>
  </si>
  <si>
    <t>https://bellatlas.umn.edu:443/collections/individual/index.php?occid=286166</t>
  </si>
  <si>
    <t>BRECKENRIDGE &amp; NORD</t>
  </si>
  <si>
    <t>https://bellatlas.umn.edu:443/collections/individual/index.php?occid=286225</t>
  </si>
  <si>
    <t>MANFRED TWP.</t>
  </si>
  <si>
    <t>https://bellatlas.umn.edu:443/collections/individual/index.php?occid=288113</t>
  </si>
  <si>
    <t>HAEDECK ET AL.</t>
  </si>
  <si>
    <t>KENYON</t>
  </si>
  <si>
    <t>https://bellatlas.umn.edu:443/collections/individual/index.php?occid=288523</t>
  </si>
  <si>
    <t>TESTER, J R</t>
  </si>
  <si>
    <t>https://bellatlas.umn.edu:443/collections/individual/index.php?occid=288691</t>
  </si>
  <si>
    <t>https://bellatlas.umn.edu:443/collections/individual/index.php?occid=289007</t>
  </si>
  <si>
    <t>10 MI SE ALEXANDRIA</t>
  </si>
  <si>
    <t>https://bellatlas.umn.edu:443/collections/individual/index.php?occid=289879</t>
  </si>
  <si>
    <t>10 MI N OLIVIA</t>
  </si>
  <si>
    <t>https://bellatlas.umn.edu:443/collections/individual/index.php?occid=289880</t>
  </si>
  <si>
    <t>3 MI E VERMILLION</t>
  </si>
  <si>
    <t>https://bellatlas.umn.edu:443/collections/individual/index.php?occid=290284</t>
  </si>
  <si>
    <t>https://bellatlas.umn.edu:443/collections/individual/index.php?occid=290291</t>
  </si>
  <si>
    <t>3 MI S, 8 MI W ROTHSAY</t>
  </si>
  <si>
    <t>https://bellatlas.umn.edu:443/collections/individual/index.php?occid=290313</t>
  </si>
  <si>
    <t>https://bellatlas.umn.edu:443/collections/individual/index.php?occid=291201</t>
  </si>
  <si>
    <t>https://bellatlas.umn.edu:443/collections/individual/index.php?occid=292598</t>
  </si>
  <si>
    <t>18 MI N, 1 MI E CAMP CROOK</t>
  </si>
  <si>
    <t>https://bellatlas.umn.edu:443/collections/individual/index.php?occid=294573</t>
  </si>
  <si>
    <t>4 1/2 MI E COTTONWOOD</t>
  </si>
  <si>
    <t>https://bellatlas.umn.edu:443/collections/individual/index.php?occid=294574</t>
  </si>
  <si>
    <t>https://bellatlas.umn.edu:443/collections/individual/index.php?occid=295921</t>
  </si>
  <si>
    <t>SCHULTZ, R D</t>
  </si>
  <si>
    <t>4 MI N, 1 MI W LITCHFIELD</t>
  </si>
  <si>
    <t>https://bellatlas.umn.edu:443/collections/individual/index.php?occid=296709</t>
  </si>
  <si>
    <t>RUDQUIST, D L</t>
  </si>
  <si>
    <t>5 1/2 MI NE MILACA, 900 FT</t>
  </si>
  <si>
    <t>https://bellatlas.umn.edu:443/collections/individual/index.php?occid=296710</t>
  </si>
  <si>
    <t>9 MI E MADISON</t>
  </si>
  <si>
    <t>https://bellatlas.umn.edu:443/collections/individual/index.php?occid=299930</t>
  </si>
  <si>
    <t>https://bellatlas.umn.edu:443/collections/individual/index.php?occid=301645</t>
  </si>
  <si>
    <t>GLORY HARBOR, RED DEER POINT</t>
  </si>
  <si>
    <t>https://bellatlas.umn.edu:443/collections/individual/index.php?occid=301646</t>
  </si>
  <si>
    <t>SYLVILAGUS PALUSTRIS PALUDICOLA</t>
  </si>
  <si>
    <t>MONTRELLO, J G</t>
  </si>
  <si>
    <t>EVERGLADES</t>
  </si>
  <si>
    <t>https://bellatlas.umn.edu:443/collections/individual/index.php?occid=287275</t>
  </si>
  <si>
    <t>SYLVILAGUS FLORIDANUS CHAPMANI</t>
  </si>
  <si>
    <t>1 1/2 MI W, HWY 85, 610 KM, RIO SABINAS AT PANO AYUCTLE</t>
  </si>
  <si>
    <t>https://bellatlas.umn.edu:443/collections/individual/index.php?occid=288594</t>
  </si>
  <si>
    <t>LEPUS CALIFORNICUS DESERTICOLA</t>
  </si>
  <si>
    <t>UTAH</t>
  </si>
  <si>
    <t>SANPETE</t>
  </si>
  <si>
    <t>5 1/2 MI NNW FAIRVIEW</t>
  </si>
  <si>
    <t>https://bellatlas.umn.edu:443/collections/individual/index.php?occid=289333</t>
  </si>
  <si>
    <t>SYLVILAGUS BRASILIENSIS TRUEI</t>
  </si>
  <si>
    <t>brasiliensis</t>
  </si>
  <si>
    <t>BEER, W J</t>
  </si>
  <si>
    <t>RANCHO EL AJENGIBRE, KM 264 (MEXICO-TUXPAN)</t>
  </si>
  <si>
    <t>https://bellatlas.umn.edu:443/collections/individual/index.php?occid=288378</t>
  </si>
  <si>
    <t>LEPUS CALIFORNICUS EREMICUS</t>
  </si>
  <si>
    <t>12 MI SE UNIV. OF ARIZONA (TUCSON)</t>
  </si>
  <si>
    <t>https://bellatlas.umn.edu:443/collections/individual/index.php?occid=289300</t>
  </si>
  <si>
    <t>SYLVILAGUS FLORIDANUS RESTRICTUS</t>
  </si>
  <si>
    <t>JALISCO</t>
  </si>
  <si>
    <t>9 MI S ZACOALCO VIA RD.</t>
  </si>
  <si>
    <t>https://bellatlas.umn.edu:443/collections/individual/index.php?occid=289163</t>
  </si>
  <si>
    <t>SYLVILAGUS AUDUBONII NEOMEXICANUS</t>
  </si>
  <si>
    <t>10 1/2 MI N CARRIZOZO</t>
  </si>
  <si>
    <t>https://bellatlas.umn.edu:443/collections/individual/index.php?occid=289266</t>
  </si>
  <si>
    <t>5 MI S, 4 MI W SATANTA</t>
  </si>
  <si>
    <t>https://bellatlas.umn.edu:443/collections/individual/index.php?occid=294569</t>
  </si>
  <si>
    <t>CIMARRON</t>
  </si>
  <si>
    <t>2 MI S, 5 MI E KENTON</t>
  </si>
  <si>
    <t>https://bellatlas.umn.edu:443/collections/individual/index.php?occid=294570</t>
  </si>
  <si>
    <t>6 1/2 MI W SATANTA</t>
  </si>
  <si>
    <t>https://bellatlas.umn.edu:443/collections/individual/index.php?occid=295531</t>
  </si>
  <si>
    <t>BERG, L C</t>
  </si>
  <si>
    <t>3 MI S, 1 MI W SATANTA</t>
  </si>
  <si>
    <t>https://bellatlas.umn.edu:443/collections/individual/index.php?occid=301072</t>
  </si>
  <si>
    <t>https://bellatlas.umn.edu:443/collections/individual/index.php?occid=301073</t>
  </si>
  <si>
    <t>LEPUS CALLOTIS GAILLARDI</t>
  </si>
  <si>
    <t>callotis</t>
  </si>
  <si>
    <t>5 MI S MORELAS, ALPUYECA</t>
  </si>
  <si>
    <t>https://bellatlas.umn.edu:443/collections/individual/index.php?occid=289028</t>
  </si>
  <si>
    <t>SYLVILAGUS FLORIDANUS LLANENSIS</t>
  </si>
  <si>
    <t>3.5 MI. E SATANTA</t>
  </si>
  <si>
    <t>https://bellatlas.umn.edu:443/collections/individual/index.php?occid=284752</t>
  </si>
  <si>
    <t>RINKER, G C</t>
  </si>
  <si>
    <t>MEADE</t>
  </si>
  <si>
    <t>14 MI SW MEADE</t>
  </si>
  <si>
    <t>https://bellatlas.umn.edu:443/collections/individual/index.php?occid=286856</t>
  </si>
  <si>
    <t>3 1/2 MI E SATANTA</t>
  </si>
  <si>
    <t>https://bellatlas.umn.edu:443/collections/individual/index.php?occid=295530</t>
  </si>
  <si>
    <t>LEPUS ALLENI ALLENI</t>
  </si>
  <si>
    <t>18 1/2 MI SE U OF AZ (TUCSON)</t>
  </si>
  <si>
    <t>https://bellatlas.umn.edu:443/collections/individual/index.php?occid=289265</t>
  </si>
  <si>
    <t>GRAY, M A</t>
  </si>
  <si>
    <t>25 MI NW TUSCON, 6 MI N AJO HWY,&amp; 3 MI W SAUDARIO RD.</t>
  </si>
  <si>
    <t>https://bellatlas.umn.edu:443/collections/individual/index.php?occid=298333</t>
  </si>
  <si>
    <t>SYLVILAGUS FLORIDANUS ALACER</t>
  </si>
  <si>
    <t>GREENWOOD</t>
  </si>
  <si>
    <t>https://bellatlas.umn.edu:443/collections/individual/index.php?occid=286733</t>
  </si>
  <si>
    <t>OSAGE</t>
  </si>
  <si>
    <t>12 MI N, 5 MI E SHIDLER, K. S. ADAMS RANCH, 1250 FT</t>
  </si>
  <si>
    <t>https://bellatlas.umn.edu:443/collections/individual/index.php?occid=295919</t>
  </si>
  <si>
    <t>SYLVILAGUS NUTTALLII GRANGERI</t>
  </si>
  <si>
    <t>nuttallii</t>
  </si>
  <si>
    <t>HAAS, P</t>
  </si>
  <si>
    <t>20 MI SE BELLE FOURELLE, N FORK MOREAU RIVER</t>
  </si>
  <si>
    <t>https://bellatlas.umn.edu:443/collections/individual/index.php?occid=298332</t>
  </si>
  <si>
    <t>OCHOTONA PRINCEPS PRINCEPS</t>
  </si>
  <si>
    <t>BITTEROOT MOUNTAINS, 7000 FT</t>
  </si>
  <si>
    <t>https://bellatlas.umn.edu:443/collections/individual/index.php?occid=284962</t>
  </si>
  <si>
    <t>https://bellatlas.umn.edu:443/collections/individual/index.php?occid=284963</t>
  </si>
  <si>
    <t>SYLVILAGUS AUDUBONII BAILEYI</t>
  </si>
  <si>
    <t>RICH</t>
  </si>
  <si>
    <t>8 1/2 MI SE WOODRUFF</t>
  </si>
  <si>
    <t>https://bellatlas.umn.edu:443/collections/individual/index.php?occid=289267</t>
  </si>
  <si>
    <t>BRY, E</t>
  </si>
  <si>
    <t>BILLINGS</t>
  </si>
  <si>
    <t>https://bellatlas.umn.edu:443/collections/individual/index.php?occid=289289</t>
  </si>
  <si>
    <t>https://bellatlas.umn.edu:443/collections/individual/index.php?occid=289290</t>
  </si>
  <si>
    <t>https://bellatlas.umn.edu:443/collections/individual/index.php?occid=289291</t>
  </si>
  <si>
    <t>https://bellatlas.umn.edu:443/collections/individual/index.php?occid=289292</t>
  </si>
  <si>
    <t>GOLDEN VALLEY</t>
  </si>
  <si>
    <t>https://bellatlas.umn.edu:443/collections/individual/index.php?occid=289293</t>
  </si>
  <si>
    <t>https://bellatlas.umn.edu:443/collections/individual/index.php?occid=289294</t>
  </si>
  <si>
    <t>24 MI E CODY</t>
  </si>
  <si>
    <t>https://bellatlas.umn.edu:443/collections/individual/index.php?occid=289457</t>
  </si>
  <si>
    <t>13 MI NNW AMIDON</t>
  </si>
  <si>
    <t>https://bellatlas.umn.edu:443/collections/individual/index.php?occid=289876</t>
  </si>
  <si>
    <t>https://bellatlas.umn.edu:443/collections/individual/index.php?occid=290329</t>
  </si>
  <si>
    <t>https://bellatlas.umn.edu:443/collections/individual/index.php?occid=291202</t>
  </si>
  <si>
    <t>YARGER, L</t>
  </si>
  <si>
    <t>https://bellatlas.umn.edu:443/collections/individual/index.php?occid=291801</t>
  </si>
  <si>
    <t>WHITNEY, N R</t>
  </si>
  <si>
    <t>https://bellatlas.umn.edu:443/collections/individual/index.php?occid=291802</t>
  </si>
  <si>
    <t>https://bellatlas.umn.edu:443/collections/individual/index.php?occid=291803</t>
  </si>
  <si>
    <t>11 MI S, 8 1/2 MI W EKALAKA, CHALK BUTTES</t>
  </si>
  <si>
    <t>https://bellatlas.umn.edu:443/collections/individual/index.php?occid=297743</t>
  </si>
  <si>
    <t>BAN</t>
  </si>
  <si>
    <t>BLACK HILLS</t>
  </si>
  <si>
    <t>https://bellatlas.umn.edu:443/collections/individual/index.php?occid=298331</t>
  </si>
  <si>
    <t>LEPUS CALIFORNICUS TEXIANUS</t>
  </si>
  <si>
    <t>TORRENCE</t>
  </si>
  <si>
    <t>7 MI N DURAN</t>
  </si>
  <si>
    <t>https://bellatlas.umn.edu:443/collections/individual/index.php?occid=289270</t>
  </si>
  <si>
    <t>CHIHUAHUA</t>
  </si>
  <si>
    <t>37 MI N CHIHUAHUA CITY</t>
  </si>
  <si>
    <t>https://bellatlas.umn.edu:443/collections/individual/index.php?occid=289284</t>
  </si>
  <si>
    <t>WITH HORNS CAUSED BY SHOPES VIRUS</t>
  </si>
  <si>
    <t>Element</t>
  </si>
  <si>
    <t># measures</t>
  </si>
  <si>
    <t>Binomen</t>
  </si>
  <si>
    <t>n</t>
  </si>
  <si>
    <t>Alces alces</t>
  </si>
  <si>
    <t>Antilocapra americana</t>
  </si>
  <si>
    <t>Ammotragus lervia</t>
  </si>
  <si>
    <t>Bison bison</t>
  </si>
  <si>
    <t>Bos taurus</t>
  </si>
  <si>
    <t>Boselaphus tragocamelus</t>
  </si>
  <si>
    <t>Camelus dromedarius</t>
  </si>
  <si>
    <t>Capra hircus</t>
  </si>
  <si>
    <t>Cervus dama</t>
  </si>
  <si>
    <t>Cervus elaphus</t>
  </si>
  <si>
    <t>Cervus nippon</t>
  </si>
  <si>
    <t>Connochaetes taurinus</t>
  </si>
  <si>
    <t>Gazella thomsoni</t>
  </si>
  <si>
    <t>Hippopotamus amphibius</t>
  </si>
  <si>
    <t>Kobus ellipsirprymnus</t>
  </si>
  <si>
    <t>Lama glama</t>
  </si>
  <si>
    <t>Lama guanicos</t>
  </si>
  <si>
    <t>Madoqua kirki</t>
  </si>
  <si>
    <t>Mazama americana</t>
  </si>
  <si>
    <t>Odocoileus hemonius</t>
  </si>
  <si>
    <t>Odocoileus virginianus</t>
  </si>
  <si>
    <t>Ovibos moschatus</t>
  </si>
  <si>
    <t>Ovis aries</t>
  </si>
  <si>
    <t>Pudu pudu</t>
  </si>
  <si>
    <t>Rangifer tarandus</t>
  </si>
  <si>
    <t>Saiga tatarica</t>
  </si>
  <si>
    <t>Sus barbatus</t>
  </si>
  <si>
    <t>Sus scrofa</t>
  </si>
  <si>
    <t>Syncerus caffer</t>
  </si>
  <si>
    <t>Taurotragus oryx</t>
  </si>
  <si>
    <t>Tayassu tajacu</t>
  </si>
  <si>
    <t>Tragelaphus imberbis</t>
  </si>
  <si>
    <t>Vicugna vicugna</t>
  </si>
  <si>
    <t>Equus burchelli</t>
  </si>
  <si>
    <t>Diceros bicornis</t>
  </si>
  <si>
    <t>Acinonyx jubatus</t>
  </si>
  <si>
    <t>Aonyx cinerea</t>
  </si>
  <si>
    <t>Arctictis binturong</t>
  </si>
  <si>
    <t>Arctogalidia trivirgata</t>
  </si>
  <si>
    <t>Arctonyx collaris</t>
  </si>
  <si>
    <t>Atelocynus microtis</t>
  </si>
  <si>
    <t>Bassaricyon sp</t>
  </si>
  <si>
    <t>Bassariscus astutus</t>
  </si>
  <si>
    <t>Bassariscus sumichrasti</t>
  </si>
  <si>
    <t>Bdeogale nigripes</t>
  </si>
  <si>
    <t>Canis familiaris</t>
  </si>
  <si>
    <t xml:space="preserve">Canis latrans </t>
  </si>
  <si>
    <t>Canis lupus</t>
  </si>
  <si>
    <t>Chrysocyon brachiurus</t>
  </si>
  <si>
    <t>Civettictis civetta</t>
  </si>
  <si>
    <t>Conepatus semistriatus</t>
  </si>
  <si>
    <t>Crocuta crocuta</t>
  </si>
  <si>
    <t>Crossarchus alexandri</t>
  </si>
  <si>
    <t>Eira barbara</t>
  </si>
  <si>
    <t>Felis bengalensis</t>
  </si>
  <si>
    <t>Felis chaus</t>
  </si>
  <si>
    <t>Felis concolor</t>
  </si>
  <si>
    <t>Felis domesticus</t>
  </si>
  <si>
    <t>Felis geoffroyi</t>
  </si>
  <si>
    <t>Felis lynx canadensis</t>
  </si>
  <si>
    <t>Felis pardalis</t>
  </si>
  <si>
    <t>Felis rufus</t>
  </si>
  <si>
    <t>Felis temmincki</t>
  </si>
  <si>
    <t>Felis tigrinus</t>
  </si>
  <si>
    <t>Felis viverrina</t>
  </si>
  <si>
    <t>Felis wiedii</t>
  </si>
  <si>
    <t>Felis yagouraoundi</t>
  </si>
  <si>
    <t>Galictis cuja</t>
  </si>
  <si>
    <t>Galictis vittata</t>
  </si>
  <si>
    <t>Genetta tigrina</t>
  </si>
  <si>
    <t>Gulo gulo</t>
  </si>
  <si>
    <t>Helarctos malayanus</t>
  </si>
  <si>
    <t>Hemigalus derbyanus</t>
  </si>
  <si>
    <t>Herpestes urva</t>
  </si>
  <si>
    <t>Ictonyx striatus</t>
  </si>
  <si>
    <t>Lynx canadensis</t>
  </si>
  <si>
    <t>Martes americana</t>
  </si>
  <si>
    <t>Martes pennanti</t>
  </si>
  <si>
    <t>Meles meles</t>
  </si>
  <si>
    <t>Melogale sp</t>
  </si>
  <si>
    <t>Mephitis mephitis</t>
  </si>
  <si>
    <t>Mustela erminea</t>
  </si>
  <si>
    <t>Mustela frenata</t>
  </si>
  <si>
    <t>Mustela nigripes</t>
  </si>
  <si>
    <t>Mustela nivalis</t>
  </si>
  <si>
    <t>Mustela putorius</t>
  </si>
  <si>
    <t>Mustela vison</t>
  </si>
  <si>
    <t>Mydaus marchei</t>
  </si>
  <si>
    <t>Nandinia binotata</t>
  </si>
  <si>
    <t>Nasua nasua</t>
  </si>
  <si>
    <t>Neofelis nebulosa</t>
  </si>
  <si>
    <t>Nyctereutes procyonoides</t>
  </si>
  <si>
    <t>Paguma larvata</t>
  </si>
  <si>
    <t>Panthera leo</t>
  </si>
  <si>
    <t>Panthera onca</t>
  </si>
  <si>
    <t>Panthera pardus</t>
  </si>
  <si>
    <t>Panthera tigris</t>
  </si>
  <si>
    <t>Paradoxurus hermaphroditus</t>
  </si>
  <si>
    <t>Potos flavus</t>
  </si>
  <si>
    <t>Prionodon linsang</t>
  </si>
  <si>
    <t>Procyon lotor</t>
  </si>
  <si>
    <t>Spilogale putorius</t>
  </si>
  <si>
    <t>Suricata suricata</t>
  </si>
  <si>
    <t>Taxidea taxus</t>
  </si>
  <si>
    <t>Urocyon cinereoargenteus</t>
  </si>
  <si>
    <t>Ursus americanus</t>
  </si>
  <si>
    <t xml:space="preserve">Urus arctos </t>
  </si>
  <si>
    <t>Ursus maritimus</t>
  </si>
  <si>
    <t>Ursus thibetanus</t>
  </si>
  <si>
    <t>Viverra zibetha</t>
  </si>
  <si>
    <t>Viverra megaspila</t>
  </si>
  <si>
    <t>Viverra tangalunga</t>
  </si>
  <si>
    <t>Viverricula indica</t>
  </si>
  <si>
    <t>Vulpes velox</t>
  </si>
  <si>
    <t>Vulpes vulpes</t>
  </si>
  <si>
    <t>Vulpes zerda</t>
  </si>
  <si>
    <t>Lepus alleni</t>
  </si>
  <si>
    <t>Lepus americanus</t>
  </si>
  <si>
    <t>Lepus arcticus</t>
  </si>
  <si>
    <t>Lepus californicus</t>
  </si>
  <si>
    <t>Lepus callotis</t>
  </si>
  <si>
    <t>Lepus europaeus</t>
  </si>
  <si>
    <t>Lepus townsendii</t>
  </si>
  <si>
    <t>Ochotona princeps</t>
  </si>
  <si>
    <t>Sylvilagus aquaticus</t>
  </si>
  <si>
    <t>Sylvilagus audubonii</t>
  </si>
  <si>
    <t>Sylvilagus bachmanni</t>
  </si>
  <si>
    <t>Sylvilagus cunicularius</t>
  </si>
  <si>
    <t>Sylvilagus floridanus</t>
  </si>
  <si>
    <t>Sylvilagus idahoensis</t>
  </si>
  <si>
    <t>Sylvilagus nuttallii</t>
  </si>
  <si>
    <t>Sylvilagus palustris</t>
  </si>
  <si>
    <t xml:space="preserve">Sum </t>
  </si>
  <si>
    <t>Sum</t>
  </si>
  <si>
    <t xml:space="preserve">Added occurrences for Artiodactyla, Perissodactyla, Carnivora, and Lagomorpha as separate tabs. Filtered to eliminate juveniles, lost specimens, marine taxa, and unsuitable preparations (alcoholic (AL), skin only (S), anatomical (AN), head mount (HM), body mount (BM), and other (OT)). Added "Possible MMNH specimens" tab listing all species available and sample sizes. </t>
  </si>
  <si>
    <t>order</t>
  </si>
  <si>
    <t>Order</t>
  </si>
  <si>
    <t>Family</t>
  </si>
  <si>
    <t>Genus</t>
  </si>
  <si>
    <t>Species</t>
  </si>
  <si>
    <t>MMNH Accession</t>
  </si>
  <si>
    <t>Year added to collection</t>
  </si>
  <si>
    <t>Country</t>
  </si>
  <si>
    <t>StateProvince</t>
  </si>
  <si>
    <t>County</t>
  </si>
  <si>
    <t>Locality</t>
  </si>
  <si>
    <t>decimalLat</t>
  </si>
  <si>
    <t>decimalLong</t>
  </si>
  <si>
    <t>ARTCAR lm2 length</t>
  </si>
  <si>
    <t>ARTCAR lm3 length</t>
  </si>
  <si>
    <t>ARTCAR UM1 length</t>
  </si>
  <si>
    <t>ARTCAR UM2 length</t>
  </si>
  <si>
    <t>ARTCAR TiL (Tibia length)</t>
  </si>
  <si>
    <t>ARTCAR AsL (Astragalus length)</t>
  </si>
  <si>
    <t>ARTCAR AsTL (Trochlea length)</t>
  </si>
  <si>
    <t>ARTCAR HuEB (breadth of epicondyles)</t>
  </si>
  <si>
    <t>ARTCAR HuAPD (midshaft anteroposterior diameter)</t>
  </si>
  <si>
    <t>CAR lp4</t>
  </si>
  <si>
    <t>ARTCARLAG lm1 length</t>
  </si>
  <si>
    <t>CAR SKL (basion-prosthion length)</t>
  </si>
  <si>
    <t>ART metacarpal length</t>
  </si>
  <si>
    <t>ART metatarsal length</t>
  </si>
  <si>
    <t>CAR FeAPD (midshaft anteroposterior diameter)</t>
  </si>
  <si>
    <t>CAR FeB (breadth of epicondyles)</t>
  </si>
  <si>
    <t>CAR FeL (femur length)</t>
  </si>
  <si>
    <t>CAR FeHD (head diameter)</t>
  </si>
  <si>
    <t>CAR UlOL (ulna olecranon process length)</t>
  </si>
  <si>
    <t>CAR CaL (calcaneum length)</t>
  </si>
  <si>
    <t>HBL (head-body length)</t>
  </si>
  <si>
    <t>7/18-19/2019</t>
  </si>
  <si>
    <t>Sum (limited to 5 per species)</t>
  </si>
  <si>
    <t>Added "n&gt;5 fossil measures by order" tab recording all n&gt;5 element measurements by order based on Large Mammal Morphology v6 (generated by AV 7/4/19).  This tab is intended
 as a preliminary filter to assess which elements JSK should measure to expand body size regressions as part of his summer 2019 RAship.  Added Bell museum "MMNH preservation codes"
 tab as reference for preparations column</t>
  </si>
  <si>
    <r>
      <t xml:space="preserve">Ordered Possible MMNH specimens tab by number of specimens per species, capping those potentially usable for body size regressions at </t>
    </r>
    <r>
      <rPr>
        <u/>
        <sz val="11"/>
        <color theme="1"/>
        <rFont val="Calibri"/>
        <family val="2"/>
        <scheme val="minor"/>
      </rPr>
      <t>&gt;</t>
    </r>
    <r>
      <rPr>
        <sz val="11"/>
        <color theme="1"/>
        <rFont val="Calibri"/>
        <family val="2"/>
        <scheme val="minor"/>
      </rPr>
      <t>5 individuals (26 potential carnivoran species, 8 artiodactyl species, and six  lagomorph species) .  Combined order-specific tabs into a single, VLOOKUP-referenceable tab. Removed separate order-based tabs. Created measurement data collection tab with VLOOKUP-based script to pull all relevant specimen information based on MMNH specimen number. Added columns for each type of measure identified from n&gt;5 elements criterion subset by a preface for the orders to which it applies (ART=Artiodactyla, CAR=Carnivora, LAG=Lagomorpha).</t>
    </r>
  </si>
  <si>
    <t>BM (body mass -g)</t>
  </si>
  <si>
    <t>Sex</t>
  </si>
  <si>
    <t>NA</t>
  </si>
  <si>
    <t>ART metacarpal diameter</t>
  </si>
  <si>
    <t>ART metatarsal diameter</t>
  </si>
  <si>
    <t>f</t>
  </si>
  <si>
    <t>m</t>
  </si>
  <si>
    <t>x</t>
  </si>
  <si>
    <t>u</t>
  </si>
  <si>
    <t>PROBABLY CANIS LATRANS</t>
  </si>
  <si>
    <t>OTARIIDAE</t>
  </si>
  <si>
    <t>ZALOPHUS CALIFORNIANUS</t>
  </si>
  <si>
    <t>Zalophus</t>
  </si>
  <si>
    <t>californianus</t>
  </si>
  <si>
    <t>PHOCIDAE</t>
  </si>
  <si>
    <t>LEPTONYCHOTES WEDDELLI</t>
  </si>
  <si>
    <t>Leptonychotes</t>
  </si>
  <si>
    <t>weddelli</t>
  </si>
  <si>
    <t>SINIFF, D B &amp; CLINE</t>
  </si>
  <si>
    <t>SINIFF, D B</t>
  </si>
  <si>
    <t>SO - 1</t>
  </si>
  <si>
    <t>JAPAN</t>
  </si>
  <si>
    <t>LOBODON CARCINOPHAGUS</t>
  </si>
  <si>
    <t>Lobodon</t>
  </si>
  <si>
    <t>carcinophagus</t>
  </si>
  <si>
    <t>JUVENILE</t>
  </si>
  <si>
    <t>ERICKSON, A W ET AL.</t>
  </si>
  <si>
    <t>MISSING, 31 MAR 94; LRW</t>
  </si>
  <si>
    <t>SO* - 1</t>
  </si>
  <si>
    <t>ARCTOCEPHALUS TROPICALIS</t>
  </si>
  <si>
    <t>Arctocephalus</t>
  </si>
  <si>
    <t>tropicalis</t>
  </si>
  <si>
    <t>SOUTH SHETLAND ISLANDS</t>
  </si>
  <si>
    <t>CALLORHINUS URSINUS</t>
  </si>
  <si>
    <t>Callorhinus</t>
  </si>
  <si>
    <t>ursinus</t>
  </si>
  <si>
    <t>UROCYON CINEREOARGENTEUS</t>
  </si>
  <si>
    <t>Cutter, P.</t>
  </si>
  <si>
    <t>Juvenile</t>
  </si>
  <si>
    <t>SPEOTHOS VENATICUS</t>
  </si>
  <si>
    <t>Speothos</t>
  </si>
  <si>
    <t>venaticus</t>
  </si>
  <si>
    <t>REPRODUCTIVE TRACT</t>
  </si>
  <si>
    <t>EUMETOPIAS JUBATUS</t>
  </si>
  <si>
    <t>Eumetopias</t>
  </si>
  <si>
    <t>MISSING 3/94;LRW</t>
  </si>
  <si>
    <t>CANIS RUFUS</t>
  </si>
  <si>
    <t>HYDRURGA LEPTONYX</t>
  </si>
  <si>
    <t>Hydrurga</t>
  </si>
  <si>
    <t>leptonyx</t>
  </si>
  <si>
    <t>ERICKSON, R W</t>
  </si>
  <si>
    <t>PHOCA VITULINA</t>
  </si>
  <si>
    <t>Phoca</t>
  </si>
  <si>
    <t>vitulina</t>
  </si>
  <si>
    <t>UPSON, R</t>
  </si>
  <si>
    <t>ON ANTLER RACK, LOWER JAW IN COLL.</t>
  </si>
  <si>
    <t>GERMANY</t>
  </si>
  <si>
    <t>SCHLESWIG-HOLSTEIN</t>
  </si>
  <si>
    <t>OMMATOPHOCA ROSSI</t>
  </si>
  <si>
    <t>Ommatophoca</t>
  </si>
  <si>
    <t>rossi</t>
  </si>
  <si>
    <t>CLINE, D</t>
  </si>
  <si>
    <t>ODOBENIDAE</t>
  </si>
  <si>
    <t>ODOBENUS ROSMARUS</t>
  </si>
  <si>
    <t>Odobenus</t>
  </si>
  <si>
    <t>rosmarus</t>
  </si>
  <si>
    <t>TUSKS</t>
  </si>
  <si>
    <t>OT - 1</t>
  </si>
  <si>
    <t>? - 1</t>
  </si>
  <si>
    <t>GREEN, R</t>
  </si>
  <si>
    <t>DEACCESSIONED TO TEACHING COLLECTION: 30 APRIL 1997, JD</t>
  </si>
  <si>
    <t>PEARSON, D</t>
  </si>
  <si>
    <t>TRADED TO B.H.</t>
  </si>
  <si>
    <t>CANIS LUPUS</t>
  </si>
  <si>
    <t>HASSEL, A</t>
  </si>
  <si>
    <t>SINKO, M</t>
  </si>
  <si>
    <t>STATE TRAPPERS</t>
  </si>
  <si>
    <t>LYCAON PICTUS</t>
  </si>
  <si>
    <t>Lycaon</t>
  </si>
  <si>
    <t>pictus</t>
  </si>
  <si>
    <t>ALOPEX LAGOPUS</t>
  </si>
  <si>
    <t>Alopex</t>
  </si>
  <si>
    <t>lagopus</t>
  </si>
  <si>
    <t>MILLER, S L</t>
  </si>
  <si>
    <t>SKULL MISSING (FREEZER?)</t>
  </si>
  <si>
    <t>TRADED TO TEXAS TECH. COLL., 18 DEC 1970</t>
  </si>
  <si>
    <t>OVERLUND, R L</t>
  </si>
  <si>
    <t>ECUADOR</t>
  </si>
  <si>
    <t>MANABI PROVINCE</t>
  </si>
  <si>
    <t>CONEPATUS LEUCONOTUS</t>
  </si>
  <si>
    <t>leuconotus</t>
  </si>
  <si>
    <t>WARNER, D W ET AL.</t>
  </si>
  <si>
    <t>MISSING AS OF NOV 1965</t>
  </si>
  <si>
    <t>GENETTA GENETTA</t>
  </si>
  <si>
    <t>genetta</t>
  </si>
  <si>
    <t>NUEVO LEON</t>
  </si>
  <si>
    <t>SENT TO VICTORIA MUSEUM AUSTRALIA</t>
  </si>
  <si>
    <t>AL - 1</t>
  </si>
  <si>
    <t>BROWN, E W</t>
  </si>
  <si>
    <t>EIRA BARBARA</t>
  </si>
  <si>
    <t>PROCYON CANCRIVORUS</t>
  </si>
  <si>
    <t>cancrivorus</t>
  </si>
  <si>
    <t>GENETTA SERVALINA</t>
  </si>
  <si>
    <t>servalina</t>
  </si>
  <si>
    <t>MEPHITIS MEPHITIS</t>
  </si>
  <si>
    <t>WEDEKIND, T D</t>
  </si>
  <si>
    <t>GENETTA VICTORIAE</t>
  </si>
  <si>
    <t>victoriae</t>
  </si>
  <si>
    <t>SAMUELSON, O</t>
  </si>
  <si>
    <t>MOUNTED SKELETON, HEAD MISSING, 28 OCT 1994; JD</t>
  </si>
  <si>
    <t>MUSTELA FRENATA</t>
  </si>
  <si>
    <t>NAYARIT</t>
  </si>
  <si>
    <t>DISTRITO FEDERAL</t>
  </si>
  <si>
    <t>EMSWILER, C</t>
  </si>
  <si>
    <t>DOLOGALE DYBOWSKII</t>
  </si>
  <si>
    <t>Dologale</t>
  </si>
  <si>
    <t>dybowskii</t>
  </si>
  <si>
    <t>HILL, J J</t>
  </si>
  <si>
    <t>OSBORNICTIS PISCIVORA</t>
  </si>
  <si>
    <t>Osbornictis</t>
  </si>
  <si>
    <t>piscivora</t>
  </si>
  <si>
    <t>MISSING AS OF MAY 1985</t>
  </si>
  <si>
    <t>AL* - 1</t>
  </si>
  <si>
    <t>SENT TO UNIV. CALIF. DAVIS; 19 MAR 1973; LRH</t>
  </si>
  <si>
    <t>MUSTELA VISON</t>
  </si>
  <si>
    <t>HAWS, K.V.</t>
  </si>
  <si>
    <t>KVH 920</t>
  </si>
  <si>
    <t>CHAMPION ANIM. FOODS</t>
  </si>
  <si>
    <t>MINN. HIST. SOC.</t>
  </si>
  <si>
    <t>NORQUIST, E</t>
  </si>
  <si>
    <t>EXCHANGED TO ROYAL ONTARIO MUSEUM</t>
  </si>
  <si>
    <t>WM. S. BLAGEN</t>
  </si>
  <si>
    <t>S0 - 1</t>
  </si>
  <si>
    <t>EMMET</t>
  </si>
  <si>
    <t>DEDEN, C</t>
  </si>
  <si>
    <t>TRADED TO TRANSVAAL MUSEUM</t>
  </si>
  <si>
    <t>SKIN, USED IN GROUP, STANDING</t>
  </si>
  <si>
    <t>OT* - 1</t>
  </si>
  <si>
    <t>KELLS, M</t>
  </si>
  <si>
    <t>KERFOOT, J</t>
  </si>
  <si>
    <t>HEAD SKIN ONLY, 13 APR 94; LRW</t>
  </si>
  <si>
    <t>MAYBACH, E J</t>
  </si>
  <si>
    <t>N/A</t>
  </si>
  <si>
    <t>HUDSON BAY CO.</t>
  </si>
  <si>
    <t>SKULL AND SKELETON MISSING, 13 APR 94; LRW</t>
  </si>
  <si>
    <t>REMOVED FROM COLLECTION: 06 JUN 1985; NEG</t>
  </si>
  <si>
    <t>REMOVED FROM COLLECTION: 11 JUN 1985; NEG</t>
  </si>
  <si>
    <t>SENT TO BERNARDO VILLA R., INSTITUTO DE BIOLOGIA, MEXICO, D.F.</t>
  </si>
  <si>
    <t>MISSING, 13 APR 94; LRW</t>
  </si>
  <si>
    <t>DISCARDED: 20 NOV 1970, LT</t>
  </si>
  <si>
    <t>DISCARDED; 20 NOV 1970; ECB</t>
  </si>
  <si>
    <t>DISCARDED: 20 NOV 1970</t>
  </si>
  <si>
    <t>AVERY, C</t>
  </si>
  <si>
    <t>SKULL MISSING, 31 MAR 90; LRW</t>
  </si>
  <si>
    <t>NEUMANN, R</t>
  </si>
  <si>
    <t>NEUMAN, R</t>
  </si>
  <si>
    <t>Part of Loan 160: Some teeth fragments lying on cotton when unwrapped by loanee. These were repackaged in ziplock and returned. BAP</t>
  </si>
  <si>
    <t>DISCARDED 06 MAY 1971; LT</t>
  </si>
  <si>
    <t>BS* - 1</t>
  </si>
  <si>
    <t>DISCARDED, 20 NOV 1970</t>
  </si>
  <si>
    <t>FEENEY, W</t>
  </si>
  <si>
    <t>DISCARDED 20 NOV 1970</t>
  </si>
  <si>
    <t>MISSING, 29 MAR 94; LRW</t>
  </si>
  <si>
    <t>MISSING, 31 MAR 90; LRW</t>
  </si>
  <si>
    <t>MISSING, 31 MAR 94;LRW</t>
  </si>
  <si>
    <t>ALOPEX LAGOPUS INNUITUS</t>
  </si>
  <si>
    <t>SKULL ON LOAN TO RJR SINCE 5/9/78; LRW</t>
  </si>
  <si>
    <t>PURCHASED</t>
  </si>
  <si>
    <t>NORTHWEST TERRITORY</t>
  </si>
  <si>
    <t>ODOBENUS ROSMARUS DIVERGENS</t>
  </si>
  <si>
    <t>WINKER, K</t>
  </si>
  <si>
    <t>KLICKA, J</t>
  </si>
  <si>
    <t>BRISTOL BAY</t>
  </si>
  <si>
    <t>DOFFING, G</t>
  </si>
  <si>
    <t>SKULL ON LOAN TO JD, 27 OCT 90</t>
  </si>
  <si>
    <t>KROSCH, S</t>
  </si>
  <si>
    <t>MISSING AS OF MAY 1968</t>
  </si>
  <si>
    <t>Missing Skin_8/15/2012_Ddrabeck</t>
  </si>
  <si>
    <t>BUCANHANA, E</t>
  </si>
  <si>
    <t>SWANSON, P &amp; BJORN,G</t>
  </si>
  <si>
    <t>SKULL MISSING, 31 MAR 94; LRW Skull FOUND_8/15/2012</t>
  </si>
  <si>
    <t>TRADED TO W.E. LARWENCE</t>
  </si>
  <si>
    <t>SKULL MISSING, 31 MAR 94; LRW</t>
  </si>
  <si>
    <t>MARICKEL LUMBER CO.</t>
  </si>
  <si>
    <t>SKULL MISSING, 31 MAR 94; LRW SKIN MISSING, 8/15/2012, ddrabeck</t>
  </si>
  <si>
    <t>DEACCESSIONED TO TEACHING COLLECTION, 30 APRIL 1997, JD</t>
  </si>
  <si>
    <t>Missing Skin_8/15/2012_ Ddrabeck</t>
  </si>
  <si>
    <t>Skull Missing_ 8/15/2012_ Ddrabeck</t>
  </si>
  <si>
    <t>LAKE OR ST. LOUIS?</t>
  </si>
  <si>
    <t>Skull missing 8/15/2012. -Ddrabeck</t>
  </si>
  <si>
    <t>SKULL MISSING; 31 MAR 94; LRW</t>
  </si>
  <si>
    <t>MISSING, 31 MAR 94; LRW Found Skull_ 8/15/2012_ Ddrabeck</t>
  </si>
  <si>
    <t>UROCYON CINEREOARGENTEUS FRATERCULUS</t>
  </si>
  <si>
    <t>2104238541 became jr synonym of 2103001568 Re-entered on 5/22/13 no accession number recorded.</t>
  </si>
  <si>
    <t>FRIED, L A</t>
  </si>
  <si>
    <t>MUSTELA NIVALIS CAMPESTRIS</t>
  </si>
  <si>
    <t>LANDGREN, L</t>
  </si>
  <si>
    <t>PIPESTONE</t>
  </si>
  <si>
    <t>BASSARISCUS ASTUTUS ARIZONENSIS</t>
  </si>
  <si>
    <t>WEBB, P</t>
  </si>
  <si>
    <t>EISENHOWER, R</t>
  </si>
  <si>
    <t>ALLEN, P F</t>
  </si>
  <si>
    <t>BRICKNER, J &amp; WEBB</t>
  </si>
  <si>
    <t>BASSARISCUS ASTUTUS FLAVUS</t>
  </si>
  <si>
    <t>TENNISON, S L</t>
  </si>
  <si>
    <t>JEFF DAVIS</t>
  </si>
  <si>
    <t>GRIEG, S</t>
  </si>
  <si>
    <t>STOLEE, C</t>
  </si>
  <si>
    <t>NELSON, M K</t>
  </si>
  <si>
    <t>CARLSEN, J</t>
  </si>
  <si>
    <t>OEHLENSCHLAGER ET AL</t>
  </si>
  <si>
    <t>DAYTON, W</t>
  </si>
  <si>
    <t>WEBB, W L</t>
  </si>
  <si>
    <t>SMITH, A</t>
  </si>
  <si>
    <t>MINN. HIST. SOCIETY</t>
  </si>
  <si>
    <t>RICHARDSON</t>
  </si>
  <si>
    <t>PETERSEN, D</t>
  </si>
  <si>
    <t>PETERSON, D</t>
  </si>
  <si>
    <t>SOUTHARD, T ET AL.</t>
  </si>
  <si>
    <t>TRADED TO WOODROW GOODPASTER</t>
  </si>
  <si>
    <t>VICK, M G</t>
  </si>
  <si>
    <t>ALGER</t>
  </si>
  <si>
    <t>KEWEENAW</t>
  </si>
  <si>
    <t>VAN HOVEN, R</t>
  </si>
  <si>
    <t>SEABLOOM, R</t>
  </si>
  <si>
    <t>MISSING AS OF MAY 1968; PERHAPS SKIN W/O NO. IN BOX?</t>
  </si>
  <si>
    <t>SKULL MISSING AS OF AUG 1987</t>
  </si>
  <si>
    <t>SKULL IN SPECIMEN</t>
  </si>
  <si>
    <t>FORMERLY THECURUS, JD 11 MAY 1990</t>
  </si>
  <si>
    <t>RAVELING, D G</t>
  </si>
  <si>
    <t>PARADOXURUS HERMAPHRODITUS PHILIPPIENSIS</t>
  </si>
  <si>
    <t>MENAGE COLLECTION</t>
  </si>
  <si>
    <t>IDENTIFIED BY RICHARD VAN GELDER</t>
  </si>
  <si>
    <t>MUSTELA NIVALIS VULGARIS</t>
  </si>
  <si>
    <t>CROWCROFT, W P</t>
  </si>
  <si>
    <t>ENGLAND</t>
  </si>
  <si>
    <t>SUFFOLK</t>
  </si>
  <si>
    <t>STARKMAN, W</t>
  </si>
  <si>
    <t>AMBROSE, B</t>
  </si>
  <si>
    <t>MISSING AS OF MAR 1966</t>
  </si>
  <si>
    <t>JOHNSON, C E ET AL.</t>
  </si>
  <si>
    <t>LOFSTROM, L</t>
  </si>
  <si>
    <t>BERTHAL, R M</t>
  </si>
  <si>
    <t>BM - 1</t>
  </si>
  <si>
    <t>RUGGLES, D N</t>
  </si>
  <si>
    <t>KENNEMAN, F</t>
  </si>
  <si>
    <t>PETERSON, O</t>
  </si>
  <si>
    <t>PETERSON, L</t>
  </si>
  <si>
    <t>JENKS, A E &amp; DELLER</t>
  </si>
  <si>
    <t>SCHERER JR., L E</t>
  </si>
  <si>
    <t>MUELLER, G F</t>
  </si>
  <si>
    <t>sent to UNiversidad Nacional del Comahue, Argentina; 4 Aug 1993</t>
  </si>
  <si>
    <t>HASSEL, A L ET AL.</t>
  </si>
  <si>
    <t>JOSELSON, O A</t>
  </si>
  <si>
    <t>gabbi</t>
  </si>
  <si>
    <t>na</t>
  </si>
  <si>
    <t>big</t>
  </si>
  <si>
    <t>small adult</t>
  </si>
  <si>
    <t>uncat</t>
  </si>
  <si>
    <t>7/28/2019-8/9/2019</t>
  </si>
  <si>
    <t>Measured specimens in MMNH collections.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</si>
</sst>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4" fontId="0" fillId="0" borderId="0" xfId="0" applyNumberFormat="1"/>
    <xf numFmtId="0" fontId="0" fillId="0" borderId="0" xfId="0" applyAlignment="1">
      <alignment wrapText="1"/>
    </xf>
    <xf numFmtId="0" fontId="1" fillId="0" borderId="0" xfId="0" applyFont="1" applyFill="1"/>
    <xf numFmtId="0" fontId="1" fillId="0" borderId="1" xfId="0" applyFont="1" applyFill="1" applyBorder="1" applyAlignment="1">
      <alignment horizontal="center"/>
    </xf>
    <xf numFmtId="0" fontId="0" fillId="0" borderId="1" xfId="0" applyBorder="1"/>
    <xf numFmtId="0" fontId="0" fillId="0" borderId="1" xfId="0" applyBorder="1" applyAlignment="1">
      <alignment horizontal="center"/>
    </xf>
    <xf numFmtId="0" fontId="1" fillId="2" borderId="1" xfId="0" applyFont="1" applyFill="1" applyBorder="1" applyAlignment="1">
      <alignment horizontal="center"/>
    </xf>
    <xf numFmtId="0" fontId="0" fillId="2" borderId="0" xfId="0" applyFill="1"/>
    <xf numFmtId="0" fontId="0" fillId="0" borderId="0" xfId="0" applyFill="1" applyBorder="1" applyAlignment="1">
      <alignment wrapText="1"/>
    </xf>
    <xf numFmtId="0" fontId="0" fillId="2" borderId="1" xfId="0" applyFill="1" applyBorder="1" applyAlignment="1">
      <alignment horizontal="center"/>
    </xf>
    <xf numFmtId="0" fontId="0" fillId="0" borderId="1" xfId="0" applyFill="1" applyBorder="1"/>
    <xf numFmtId="0" fontId="3" fillId="0" borderId="0" xfId="0" applyFont="1" applyFill="1"/>
    <xf numFmtId="0" fontId="0" fillId="0" borderId="0" xfId="0" applyFill="1"/>
    <xf numFmtId="0" fontId="0" fillId="3" borderId="0" xfId="0" applyFill="1"/>
    <xf numFmtId="0" fontId="1"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abSelected="1" workbookViewId="0">
      <selection activeCell="A6" sqref="A6"/>
    </sheetView>
  </sheetViews>
  <sheetFormatPr defaultRowHeight="15" x14ac:dyDescent="0.25"/>
  <cols>
    <col min="1" max="1" width="12.42578125" bestFit="1" customWidth="1"/>
    <col min="3" max="3" width="167.5703125" bestFit="1" customWidth="1"/>
  </cols>
  <sheetData>
    <row r="1" spans="1:3" x14ac:dyDescent="0.25">
      <c r="A1" s="14" t="s">
        <v>41</v>
      </c>
      <c r="B1" s="14" t="s">
        <v>42</v>
      </c>
      <c r="C1" s="14" t="s">
        <v>43</v>
      </c>
    </row>
    <row r="2" spans="1:3" ht="30" customHeight="1" x14ac:dyDescent="0.25">
      <c r="A2" s="8">
        <v>43661</v>
      </c>
      <c r="B2" t="s">
        <v>44</v>
      </c>
      <c r="C2" s="9" t="s">
        <v>2533</v>
      </c>
    </row>
    <row r="3" spans="1:3" ht="45" x14ac:dyDescent="0.25">
      <c r="A3" s="8">
        <v>43662</v>
      </c>
      <c r="B3" t="s">
        <v>44</v>
      </c>
      <c r="C3" s="9" t="s">
        <v>2496</v>
      </c>
    </row>
    <row r="4" spans="1:3" ht="60" x14ac:dyDescent="0.25">
      <c r="A4" s="8" t="s">
        <v>2531</v>
      </c>
      <c r="B4" t="s">
        <v>44</v>
      </c>
      <c r="C4" s="9" t="s">
        <v>2534</v>
      </c>
    </row>
    <row r="5" spans="1:3" x14ac:dyDescent="0.25">
      <c r="A5" s="8" t="s">
        <v>2794</v>
      </c>
      <c r="B5" t="s">
        <v>44</v>
      </c>
      <c r="C5" s="16" t="s">
        <v>2795</v>
      </c>
    </row>
    <row r="23" spans="2:3" x14ac:dyDescent="0.25">
      <c r="B23" s="22" t="s">
        <v>45</v>
      </c>
      <c r="C23" s="22"/>
    </row>
    <row r="24" spans="2:3" x14ac:dyDescent="0.25">
      <c r="B24" s="5" t="s">
        <v>44</v>
      </c>
      <c r="C24" s="5" t="s">
        <v>46</v>
      </c>
    </row>
    <row r="25" spans="2:3" x14ac:dyDescent="0.25">
      <c r="B25" s="6" t="s">
        <v>47</v>
      </c>
      <c r="C25" s="6" t="s">
        <v>48</v>
      </c>
    </row>
    <row r="26" spans="2:3" x14ac:dyDescent="0.25">
      <c r="B26" s="7" t="s">
        <v>49</v>
      </c>
      <c r="C26" s="7" t="s">
        <v>50</v>
      </c>
    </row>
  </sheetData>
  <mergeCells count="1">
    <mergeCell ref="B23:C23"/>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topLeftCell="A22" workbookViewId="0">
      <selection activeCell="A23" sqref="A23"/>
    </sheetView>
  </sheetViews>
  <sheetFormatPr defaultRowHeight="15" x14ac:dyDescent="0.25"/>
  <cols>
    <col min="1" max="1" width="28.85546875" bestFit="1" customWidth="1"/>
    <col min="4" max="4" width="15.140625" bestFit="1" customWidth="1"/>
    <col min="7" max="7" width="28.85546875" bestFit="1" customWidth="1"/>
    <col min="10" max="10" width="28.85546875" bestFit="1" customWidth="1"/>
  </cols>
  <sheetData>
    <row r="1" spans="1:11" x14ac:dyDescent="0.25">
      <c r="A1" s="22" t="s">
        <v>15</v>
      </c>
      <c r="B1" s="22"/>
      <c r="C1" s="1"/>
      <c r="D1" s="22" t="s">
        <v>33</v>
      </c>
      <c r="E1" s="22"/>
      <c r="F1" s="1"/>
      <c r="G1" s="22" t="s">
        <v>0</v>
      </c>
      <c r="H1" s="22"/>
      <c r="I1" s="1"/>
      <c r="J1" s="22" t="s">
        <v>32</v>
      </c>
      <c r="K1" s="22"/>
    </row>
    <row r="2" spans="1:11" x14ac:dyDescent="0.25">
      <c r="A2" s="13" t="s">
        <v>2360</v>
      </c>
      <c r="B2" s="13" t="s">
        <v>2361</v>
      </c>
      <c r="D2" s="13" t="s">
        <v>2360</v>
      </c>
      <c r="E2" s="13" t="s">
        <v>2361</v>
      </c>
      <c r="G2" s="13" t="s">
        <v>2360</v>
      </c>
      <c r="H2" s="13" t="s">
        <v>2361</v>
      </c>
      <c r="J2" s="13" t="s">
        <v>2360</v>
      </c>
      <c r="K2" s="13" t="s">
        <v>2361</v>
      </c>
    </row>
    <row r="3" spans="1:11" x14ac:dyDescent="0.25">
      <c r="A3" s="15" t="s">
        <v>2448</v>
      </c>
      <c r="B3" s="15">
        <v>483</v>
      </c>
      <c r="D3" t="s">
        <v>593</v>
      </c>
      <c r="E3">
        <v>4</v>
      </c>
      <c r="G3" s="15" t="s">
        <v>2382</v>
      </c>
      <c r="H3" s="15">
        <v>34</v>
      </c>
      <c r="I3" t="s">
        <v>2542</v>
      </c>
      <c r="J3" s="15" t="s">
        <v>2479</v>
      </c>
      <c r="K3" s="15">
        <v>92</v>
      </c>
    </row>
    <row r="4" spans="1:11" x14ac:dyDescent="0.25">
      <c r="A4" s="15" t="s">
        <v>2476</v>
      </c>
      <c r="B4" s="15">
        <v>402</v>
      </c>
      <c r="D4" t="s">
        <v>602</v>
      </c>
      <c r="E4">
        <v>1</v>
      </c>
      <c r="G4" s="15" t="s">
        <v>2381</v>
      </c>
      <c r="H4" s="15">
        <v>13</v>
      </c>
      <c r="I4" t="s">
        <v>2542</v>
      </c>
      <c r="J4" s="15" t="s">
        <v>2490</v>
      </c>
      <c r="K4" s="15">
        <v>79</v>
      </c>
    </row>
    <row r="5" spans="1:11" x14ac:dyDescent="0.25">
      <c r="A5" s="15" t="s">
        <v>2443</v>
      </c>
      <c r="B5" s="15">
        <v>202</v>
      </c>
      <c r="D5" t="s">
        <v>2395</v>
      </c>
      <c r="E5">
        <v>1</v>
      </c>
      <c r="G5" s="15" t="s">
        <v>2362</v>
      </c>
      <c r="H5" s="15">
        <v>10</v>
      </c>
      <c r="I5" t="s">
        <v>2542</v>
      </c>
      <c r="J5" s="15" t="s">
        <v>2484</v>
      </c>
      <c r="K5" s="15">
        <v>28</v>
      </c>
    </row>
    <row r="6" spans="1:11" x14ac:dyDescent="0.25">
      <c r="A6" s="15" t="s">
        <v>2409</v>
      </c>
      <c r="B6" s="15">
        <v>76</v>
      </c>
      <c r="D6" t="s">
        <v>2396</v>
      </c>
      <c r="E6">
        <v>1</v>
      </c>
      <c r="G6" s="15" t="s">
        <v>2371</v>
      </c>
      <c r="H6" s="15">
        <v>10</v>
      </c>
      <c r="I6" t="s">
        <v>2542</v>
      </c>
      <c r="J6" s="15" t="s">
        <v>2487</v>
      </c>
      <c r="K6" s="15">
        <v>23</v>
      </c>
    </row>
    <row r="7" spans="1:11" x14ac:dyDescent="0.25">
      <c r="A7" s="15" t="s">
        <v>2408</v>
      </c>
      <c r="B7" s="15">
        <v>73</v>
      </c>
      <c r="G7" s="15" t="s">
        <v>2372</v>
      </c>
      <c r="H7" s="15">
        <v>8</v>
      </c>
      <c r="J7" s="15" t="s">
        <v>2481</v>
      </c>
      <c r="K7" s="15">
        <v>9</v>
      </c>
    </row>
    <row r="8" spans="1:11" x14ac:dyDescent="0.25">
      <c r="A8" s="15" t="s">
        <v>2421</v>
      </c>
      <c r="B8" s="15">
        <v>53</v>
      </c>
      <c r="D8" s="14" t="s">
        <v>2495</v>
      </c>
      <c r="E8" s="12">
        <v>7</v>
      </c>
      <c r="G8" s="15" t="s">
        <v>2365</v>
      </c>
      <c r="H8" s="15">
        <v>7</v>
      </c>
      <c r="J8" s="15" t="s">
        <v>2485</v>
      </c>
      <c r="K8" s="15">
        <v>7</v>
      </c>
    </row>
    <row r="9" spans="1:11" x14ac:dyDescent="0.25">
      <c r="A9" s="15" t="s">
        <v>2423</v>
      </c>
      <c r="B9" s="15">
        <v>43</v>
      </c>
      <c r="G9" s="15" t="s">
        <v>2392</v>
      </c>
      <c r="H9" s="15">
        <v>6</v>
      </c>
      <c r="I9" t="s">
        <v>2542</v>
      </c>
      <c r="J9" t="s">
        <v>2478</v>
      </c>
      <c r="K9">
        <v>3</v>
      </c>
    </row>
    <row r="10" spans="1:11" x14ac:dyDescent="0.25">
      <c r="A10" s="15" t="s">
        <v>2439</v>
      </c>
      <c r="B10" s="15">
        <v>41</v>
      </c>
      <c r="G10" s="15" t="s">
        <v>2363</v>
      </c>
      <c r="H10" s="15">
        <v>5</v>
      </c>
      <c r="I10" t="s">
        <v>2542</v>
      </c>
      <c r="J10" t="s">
        <v>2486</v>
      </c>
      <c r="K10">
        <v>2</v>
      </c>
    </row>
    <row r="11" spans="1:11" x14ac:dyDescent="0.25">
      <c r="A11" s="15" t="s">
        <v>2444</v>
      </c>
      <c r="B11" s="15">
        <v>38</v>
      </c>
      <c r="G11" t="s">
        <v>2366</v>
      </c>
      <c r="H11">
        <v>4</v>
      </c>
      <c r="J11" t="s">
        <v>2491</v>
      </c>
      <c r="K11">
        <v>2</v>
      </c>
    </row>
    <row r="12" spans="1:11" x14ac:dyDescent="0.25">
      <c r="A12" s="15" t="s">
        <v>2462</v>
      </c>
      <c r="B12" s="15">
        <v>38</v>
      </c>
      <c r="G12" t="s">
        <v>2374</v>
      </c>
      <c r="H12">
        <v>4</v>
      </c>
      <c r="J12" t="s">
        <v>2493</v>
      </c>
      <c r="K12">
        <v>2</v>
      </c>
    </row>
    <row r="13" spans="1:11" x14ac:dyDescent="0.25">
      <c r="A13" s="15" t="s">
        <v>2466</v>
      </c>
      <c r="B13" s="15">
        <v>38</v>
      </c>
      <c r="G13" t="s">
        <v>2389</v>
      </c>
      <c r="H13">
        <v>4</v>
      </c>
      <c r="J13" t="s">
        <v>2480</v>
      </c>
      <c r="K13">
        <v>1</v>
      </c>
    </row>
    <row r="14" spans="1:11" x14ac:dyDescent="0.25">
      <c r="A14" s="15" t="s">
        <v>2455</v>
      </c>
      <c r="B14" s="15">
        <v>27</v>
      </c>
      <c r="G14" t="s">
        <v>2394</v>
      </c>
      <c r="H14">
        <v>4</v>
      </c>
      <c r="J14" t="s">
        <v>2482</v>
      </c>
      <c r="K14">
        <v>1</v>
      </c>
    </row>
    <row r="15" spans="1:11" x14ac:dyDescent="0.25">
      <c r="A15" s="15" t="s">
        <v>2442</v>
      </c>
      <c r="B15" s="15">
        <v>21</v>
      </c>
      <c r="G15" t="s">
        <v>2368</v>
      </c>
      <c r="H15">
        <v>3</v>
      </c>
      <c r="J15" t="s">
        <v>2483</v>
      </c>
      <c r="K15">
        <v>1</v>
      </c>
    </row>
    <row r="16" spans="1:11" x14ac:dyDescent="0.25">
      <c r="A16" s="15" t="s">
        <v>2465</v>
      </c>
      <c r="B16" s="15">
        <v>21</v>
      </c>
      <c r="G16" t="s">
        <v>2386</v>
      </c>
      <c r="H16">
        <v>3</v>
      </c>
      <c r="J16" t="s">
        <v>2488</v>
      </c>
      <c r="K16">
        <v>1</v>
      </c>
    </row>
    <row r="17" spans="1:11" x14ac:dyDescent="0.25">
      <c r="A17" s="15" t="s">
        <v>2469</v>
      </c>
      <c r="B17" s="15">
        <v>20</v>
      </c>
      <c r="G17" t="s">
        <v>2391</v>
      </c>
      <c r="H17">
        <v>3</v>
      </c>
      <c r="J17" t="s">
        <v>2489</v>
      </c>
      <c r="K17">
        <v>1</v>
      </c>
    </row>
    <row r="18" spans="1:11" x14ac:dyDescent="0.25">
      <c r="A18" s="15" t="s">
        <v>2463</v>
      </c>
      <c r="B18" s="15">
        <v>18</v>
      </c>
      <c r="G18" t="s">
        <v>2373</v>
      </c>
      <c r="H18">
        <v>2</v>
      </c>
      <c r="J18" t="s">
        <v>2492</v>
      </c>
      <c r="K18">
        <v>1</v>
      </c>
    </row>
    <row r="19" spans="1:11" x14ac:dyDescent="0.25">
      <c r="A19" s="15" t="s">
        <v>2467</v>
      </c>
      <c r="B19" s="15">
        <v>17</v>
      </c>
      <c r="G19" t="s">
        <v>2376</v>
      </c>
      <c r="H19">
        <v>2</v>
      </c>
    </row>
    <row r="20" spans="1:11" x14ac:dyDescent="0.25">
      <c r="A20" s="15" t="s">
        <v>2451</v>
      </c>
      <c r="B20" s="15">
        <v>15</v>
      </c>
      <c r="C20" t="s">
        <v>2542</v>
      </c>
      <c r="G20" t="s">
        <v>2379</v>
      </c>
      <c r="H20">
        <v>2</v>
      </c>
      <c r="J20" s="14" t="s">
        <v>2495</v>
      </c>
      <c r="K20" s="18">
        <f>SUM(K3:K18)</f>
        <v>253</v>
      </c>
    </row>
    <row r="21" spans="1:11" x14ac:dyDescent="0.25">
      <c r="A21" s="15" t="s">
        <v>2438</v>
      </c>
      <c r="B21" s="15">
        <v>13</v>
      </c>
      <c r="G21" t="s">
        <v>2383</v>
      </c>
      <c r="H21">
        <v>2</v>
      </c>
      <c r="J21" s="14" t="s">
        <v>2532</v>
      </c>
      <c r="K21" s="18">
        <v>30</v>
      </c>
    </row>
    <row r="22" spans="1:11" x14ac:dyDescent="0.25">
      <c r="A22" s="15" t="s">
        <v>2446</v>
      </c>
      <c r="B22" s="15">
        <v>11</v>
      </c>
      <c r="G22" t="s">
        <v>2388</v>
      </c>
      <c r="H22">
        <v>2</v>
      </c>
    </row>
    <row r="23" spans="1:11" x14ac:dyDescent="0.25">
      <c r="A23" s="15" t="s">
        <v>2407</v>
      </c>
      <c r="B23" s="15">
        <v>10</v>
      </c>
      <c r="G23" t="s">
        <v>2393</v>
      </c>
      <c r="H23">
        <v>2</v>
      </c>
    </row>
    <row r="24" spans="1:11" x14ac:dyDescent="0.25">
      <c r="A24" s="15" t="s">
        <v>2468</v>
      </c>
      <c r="B24" s="15">
        <v>10</v>
      </c>
      <c r="G24" t="s">
        <v>2364</v>
      </c>
      <c r="H24">
        <v>1</v>
      </c>
    </row>
    <row r="25" spans="1:11" x14ac:dyDescent="0.25">
      <c r="A25" s="15" t="s">
        <v>2457</v>
      </c>
      <c r="B25" s="15">
        <v>9</v>
      </c>
      <c r="G25" t="s">
        <v>2367</v>
      </c>
      <c r="H25">
        <v>1</v>
      </c>
    </row>
    <row r="26" spans="1:11" x14ac:dyDescent="0.25">
      <c r="A26" s="15" t="s">
        <v>2458</v>
      </c>
      <c r="B26" s="15">
        <v>9</v>
      </c>
      <c r="G26" t="s">
        <v>2369</v>
      </c>
      <c r="H26">
        <v>1</v>
      </c>
    </row>
    <row r="27" spans="1:11" x14ac:dyDescent="0.25">
      <c r="A27" s="15" t="s">
        <v>2418</v>
      </c>
      <c r="B27" s="15">
        <v>7</v>
      </c>
      <c r="G27" t="s">
        <v>2370</v>
      </c>
      <c r="H27">
        <v>1</v>
      </c>
    </row>
    <row r="28" spans="1:11" x14ac:dyDescent="0.25">
      <c r="A28" s="15" t="s">
        <v>2460</v>
      </c>
      <c r="B28" s="15">
        <v>5</v>
      </c>
      <c r="C28" t="s">
        <v>2542</v>
      </c>
      <c r="G28" t="s">
        <v>2375</v>
      </c>
      <c r="H28">
        <v>1</v>
      </c>
    </row>
    <row r="29" spans="1:11" x14ac:dyDescent="0.25">
      <c r="A29" t="s">
        <v>2416</v>
      </c>
      <c r="B29">
        <v>4</v>
      </c>
      <c r="G29" t="s">
        <v>2377</v>
      </c>
      <c r="H29">
        <v>1</v>
      </c>
    </row>
    <row r="30" spans="1:11" x14ac:dyDescent="0.25">
      <c r="A30" t="s">
        <v>2459</v>
      </c>
      <c r="B30">
        <v>4</v>
      </c>
      <c r="G30" t="s">
        <v>2378</v>
      </c>
      <c r="H30">
        <v>1</v>
      </c>
    </row>
    <row r="31" spans="1:11" x14ac:dyDescent="0.25">
      <c r="A31" t="s">
        <v>2474</v>
      </c>
      <c r="B31">
        <v>4</v>
      </c>
      <c r="G31" t="s">
        <v>2380</v>
      </c>
      <c r="H31">
        <v>1</v>
      </c>
    </row>
    <row r="32" spans="1:11" x14ac:dyDescent="0.25">
      <c r="A32" t="s">
        <v>2422</v>
      </c>
      <c r="B32">
        <v>3</v>
      </c>
      <c r="G32" t="s">
        <v>2384</v>
      </c>
      <c r="H32">
        <v>1</v>
      </c>
    </row>
    <row r="33" spans="1:8" x14ac:dyDescent="0.25">
      <c r="A33" t="s">
        <v>2431</v>
      </c>
      <c r="B33">
        <v>3</v>
      </c>
      <c r="G33" t="s">
        <v>2385</v>
      </c>
      <c r="H33">
        <v>1</v>
      </c>
    </row>
    <row r="34" spans="1:8" x14ac:dyDescent="0.25">
      <c r="A34" t="s">
        <v>2432</v>
      </c>
      <c r="B34">
        <v>3</v>
      </c>
      <c r="G34" t="s">
        <v>2387</v>
      </c>
      <c r="H34">
        <v>1</v>
      </c>
    </row>
    <row r="35" spans="1:8" x14ac:dyDescent="0.25">
      <c r="A35" t="s">
        <v>2406</v>
      </c>
      <c r="B35">
        <v>2</v>
      </c>
      <c r="G35" t="s">
        <v>2390</v>
      </c>
      <c r="H35">
        <v>1</v>
      </c>
    </row>
    <row r="36" spans="1:8" x14ac:dyDescent="0.25">
      <c r="A36" t="s">
        <v>2410</v>
      </c>
      <c r="B36">
        <v>2</v>
      </c>
    </row>
    <row r="37" spans="1:8" x14ac:dyDescent="0.25">
      <c r="A37" t="s">
        <v>2412</v>
      </c>
      <c r="B37">
        <v>2</v>
      </c>
      <c r="G37" s="14" t="s">
        <v>2494</v>
      </c>
      <c r="H37" s="12">
        <f>SUM(H3:H35)</f>
        <v>142</v>
      </c>
    </row>
    <row r="38" spans="1:8" x14ac:dyDescent="0.25">
      <c r="A38" t="s">
        <v>2413</v>
      </c>
      <c r="B38">
        <v>2</v>
      </c>
      <c r="G38" s="14" t="s">
        <v>2532</v>
      </c>
      <c r="H38" s="12">
        <v>40</v>
      </c>
    </row>
    <row r="39" spans="1:8" x14ac:dyDescent="0.25">
      <c r="A39" t="s">
        <v>2414</v>
      </c>
      <c r="B39">
        <v>2</v>
      </c>
    </row>
    <row r="40" spans="1:8" x14ac:dyDescent="0.25">
      <c r="A40" t="s">
        <v>2417</v>
      </c>
      <c r="B40">
        <v>2</v>
      </c>
    </row>
    <row r="41" spans="1:8" x14ac:dyDescent="0.25">
      <c r="A41" t="s">
        <v>2419</v>
      </c>
      <c r="B41">
        <v>2</v>
      </c>
    </row>
    <row r="42" spans="1:8" x14ac:dyDescent="0.25">
      <c r="A42" t="s">
        <v>2427</v>
      </c>
      <c r="B42">
        <v>2</v>
      </c>
    </row>
    <row r="43" spans="1:8" x14ac:dyDescent="0.25">
      <c r="A43" t="s">
        <v>2435</v>
      </c>
      <c r="B43">
        <v>2</v>
      </c>
    </row>
    <row r="44" spans="1:8" x14ac:dyDescent="0.25">
      <c r="A44" t="s">
        <v>2441</v>
      </c>
      <c r="B44">
        <v>2</v>
      </c>
    </row>
    <row r="45" spans="1:8" x14ac:dyDescent="0.25">
      <c r="A45" t="s">
        <v>2449</v>
      </c>
      <c r="B45">
        <v>2</v>
      </c>
    </row>
    <row r="46" spans="1:8" x14ac:dyDescent="0.25">
      <c r="A46" t="s">
        <v>2452</v>
      </c>
      <c r="B46">
        <v>2</v>
      </c>
    </row>
    <row r="47" spans="1:8" x14ac:dyDescent="0.25">
      <c r="A47" t="s">
        <v>2453</v>
      </c>
      <c r="B47">
        <v>2</v>
      </c>
    </row>
    <row r="48" spans="1:8" x14ac:dyDescent="0.25">
      <c r="A48" t="s">
        <v>2477</v>
      </c>
      <c r="B48">
        <v>2</v>
      </c>
    </row>
    <row r="49" spans="1:2" x14ac:dyDescent="0.25">
      <c r="A49" t="s">
        <v>2397</v>
      </c>
      <c r="B49">
        <v>1</v>
      </c>
    </row>
    <row r="50" spans="1:2" x14ac:dyDescent="0.25">
      <c r="A50" t="s">
        <v>2398</v>
      </c>
      <c r="B50">
        <v>1</v>
      </c>
    </row>
    <row r="51" spans="1:2" x14ac:dyDescent="0.25">
      <c r="A51" t="s">
        <v>2399</v>
      </c>
      <c r="B51">
        <v>1</v>
      </c>
    </row>
    <row r="52" spans="1:2" x14ac:dyDescent="0.25">
      <c r="A52" t="s">
        <v>2400</v>
      </c>
      <c r="B52">
        <v>1</v>
      </c>
    </row>
    <row r="53" spans="1:2" x14ac:dyDescent="0.25">
      <c r="A53" t="s">
        <v>2401</v>
      </c>
      <c r="B53">
        <v>1</v>
      </c>
    </row>
    <row r="54" spans="1:2" x14ac:dyDescent="0.25">
      <c r="A54" t="s">
        <v>2402</v>
      </c>
      <c r="B54">
        <v>1</v>
      </c>
    </row>
    <row r="55" spans="1:2" x14ac:dyDescent="0.25">
      <c r="A55" t="s">
        <v>2403</v>
      </c>
      <c r="B55">
        <v>1</v>
      </c>
    </row>
    <row r="56" spans="1:2" x14ac:dyDescent="0.25">
      <c r="A56" t="s">
        <v>2404</v>
      </c>
      <c r="B56">
        <v>1</v>
      </c>
    </row>
    <row r="57" spans="1:2" x14ac:dyDescent="0.25">
      <c r="A57" t="s">
        <v>2405</v>
      </c>
      <c r="B57">
        <v>1</v>
      </c>
    </row>
    <row r="58" spans="1:2" x14ac:dyDescent="0.25">
      <c r="A58" t="s">
        <v>2411</v>
      </c>
      <c r="B58">
        <v>1</v>
      </c>
    </row>
    <row r="59" spans="1:2" x14ac:dyDescent="0.25">
      <c r="A59" t="s">
        <v>2415</v>
      </c>
      <c r="B59">
        <v>1</v>
      </c>
    </row>
    <row r="60" spans="1:2" x14ac:dyDescent="0.25">
      <c r="A60" t="s">
        <v>2420</v>
      </c>
      <c r="B60">
        <v>1</v>
      </c>
    </row>
    <row r="61" spans="1:2" x14ac:dyDescent="0.25">
      <c r="A61" t="s">
        <v>2424</v>
      </c>
      <c r="B61">
        <v>1</v>
      </c>
    </row>
    <row r="62" spans="1:2" x14ac:dyDescent="0.25">
      <c r="A62" t="s">
        <v>2425</v>
      </c>
      <c r="B62">
        <v>1</v>
      </c>
    </row>
    <row r="63" spans="1:2" x14ac:dyDescent="0.25">
      <c r="A63" t="s">
        <v>2426</v>
      </c>
      <c r="B63">
        <v>1</v>
      </c>
    </row>
    <row r="64" spans="1:2" x14ac:dyDescent="0.25">
      <c r="A64" t="s">
        <v>2428</v>
      </c>
      <c r="B64">
        <v>1</v>
      </c>
    </row>
    <row r="65" spans="1:2" x14ac:dyDescent="0.25">
      <c r="A65" t="s">
        <v>2429</v>
      </c>
      <c r="B65">
        <v>1</v>
      </c>
    </row>
    <row r="66" spans="1:2" x14ac:dyDescent="0.25">
      <c r="A66" t="s">
        <v>2430</v>
      </c>
      <c r="B66">
        <v>1</v>
      </c>
    </row>
    <row r="67" spans="1:2" x14ac:dyDescent="0.25">
      <c r="A67" t="s">
        <v>2433</v>
      </c>
      <c r="B67">
        <v>1</v>
      </c>
    </row>
    <row r="68" spans="1:2" x14ac:dyDescent="0.25">
      <c r="A68" t="s">
        <v>2434</v>
      </c>
      <c r="B68">
        <v>1</v>
      </c>
    </row>
    <row r="69" spans="1:2" x14ac:dyDescent="0.25">
      <c r="A69" t="s">
        <v>2436</v>
      </c>
      <c r="B69">
        <v>1</v>
      </c>
    </row>
    <row r="70" spans="1:2" x14ac:dyDescent="0.25">
      <c r="A70" t="s">
        <v>2437</v>
      </c>
      <c r="B70">
        <v>1</v>
      </c>
    </row>
    <row r="71" spans="1:2" x14ac:dyDescent="0.25">
      <c r="A71" t="s">
        <v>2440</v>
      </c>
      <c r="B71">
        <v>1</v>
      </c>
    </row>
    <row r="72" spans="1:2" x14ac:dyDescent="0.25">
      <c r="A72" t="s">
        <v>2445</v>
      </c>
      <c r="B72">
        <v>1</v>
      </c>
    </row>
    <row r="73" spans="1:2" x14ac:dyDescent="0.25">
      <c r="A73" t="s">
        <v>2447</v>
      </c>
      <c r="B73">
        <v>1</v>
      </c>
    </row>
    <row r="74" spans="1:2" x14ac:dyDescent="0.25">
      <c r="A74" t="s">
        <v>2450</v>
      </c>
      <c r="B74">
        <v>1</v>
      </c>
    </row>
    <row r="75" spans="1:2" x14ac:dyDescent="0.25">
      <c r="A75" t="s">
        <v>2454</v>
      </c>
      <c r="B75">
        <v>1</v>
      </c>
    </row>
    <row r="76" spans="1:2" x14ac:dyDescent="0.25">
      <c r="A76" t="s">
        <v>2456</v>
      </c>
      <c r="B76">
        <v>1</v>
      </c>
    </row>
    <row r="77" spans="1:2" x14ac:dyDescent="0.25">
      <c r="A77" t="s">
        <v>2461</v>
      </c>
      <c r="B77">
        <v>1</v>
      </c>
    </row>
    <row r="78" spans="1:2" x14ac:dyDescent="0.25">
      <c r="A78" t="s">
        <v>2464</v>
      </c>
      <c r="B78">
        <v>1</v>
      </c>
    </row>
    <row r="79" spans="1:2" x14ac:dyDescent="0.25">
      <c r="A79" t="s">
        <v>2470</v>
      </c>
      <c r="B79">
        <v>1</v>
      </c>
    </row>
    <row r="80" spans="1:2" x14ac:dyDescent="0.25">
      <c r="A80" t="s">
        <v>2472</v>
      </c>
      <c r="B80">
        <v>1</v>
      </c>
    </row>
    <row r="81" spans="1:2" x14ac:dyDescent="0.25">
      <c r="A81" t="s">
        <v>2473</v>
      </c>
      <c r="B81">
        <v>1</v>
      </c>
    </row>
    <row r="82" spans="1:2" x14ac:dyDescent="0.25">
      <c r="A82" t="s">
        <v>2471</v>
      </c>
      <c r="B82">
        <v>1</v>
      </c>
    </row>
    <row r="83" spans="1:2" x14ac:dyDescent="0.25">
      <c r="A83" t="s">
        <v>2475</v>
      </c>
      <c r="B83">
        <v>1</v>
      </c>
    </row>
    <row r="85" spans="1:2" x14ac:dyDescent="0.25">
      <c r="A85" s="14" t="s">
        <v>2494</v>
      </c>
      <c r="B85" s="12">
        <f>SUM(B3:B83)</f>
        <v>1784</v>
      </c>
    </row>
    <row r="86" spans="1:2" x14ac:dyDescent="0.25">
      <c r="A86" s="14" t="s">
        <v>2532</v>
      </c>
      <c r="B86" s="12">
        <f>5*26</f>
        <v>130</v>
      </c>
    </row>
  </sheetData>
  <mergeCells count="4">
    <mergeCell ref="A1:B1"/>
    <mergeCell ref="D1:E1"/>
    <mergeCell ref="J1:K1"/>
    <mergeCell ref="G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4692"/>
  <sheetViews>
    <sheetView workbookViewId="0">
      <selection activeCell="A2767" sqref="A2767"/>
    </sheetView>
  </sheetViews>
  <sheetFormatPr defaultRowHeight="15" x14ac:dyDescent="0.25"/>
  <cols>
    <col min="3" max="3" width="11.7109375" bestFit="1" customWidth="1"/>
    <col min="4" max="4" width="17.5703125" bestFit="1" customWidth="1"/>
    <col min="5" max="5" width="38.85546875" bestFit="1" customWidth="1"/>
    <col min="12" max="12" width="51.140625" bestFit="1" customWidth="1"/>
    <col min="15" max="15" width="14.5703125" bestFit="1" customWidth="1"/>
  </cols>
  <sheetData>
    <row r="1" spans="1:25" x14ac:dyDescent="0.25">
      <c r="A1" t="s">
        <v>86</v>
      </c>
      <c r="B1" t="s">
        <v>87</v>
      </c>
      <c r="C1" t="s">
        <v>2497</v>
      </c>
      <c r="D1" t="s">
        <v>88</v>
      </c>
      <c r="E1" t="s">
        <v>89</v>
      </c>
      <c r="F1" t="s">
        <v>90</v>
      </c>
      <c r="G1" t="s">
        <v>91</v>
      </c>
      <c r="H1" t="s">
        <v>92</v>
      </c>
      <c r="I1" t="s">
        <v>93</v>
      </c>
      <c r="J1" t="s">
        <v>94</v>
      </c>
      <c r="K1" t="s">
        <v>95</v>
      </c>
      <c r="L1" t="s">
        <v>96</v>
      </c>
      <c r="M1" t="s">
        <v>603</v>
      </c>
      <c r="N1" t="s">
        <v>604</v>
      </c>
      <c r="O1" t="s">
        <v>97</v>
      </c>
      <c r="P1" t="s">
        <v>98</v>
      </c>
      <c r="Q1" t="s">
        <v>99</v>
      </c>
      <c r="R1" t="s">
        <v>100</v>
      </c>
      <c r="S1" t="s">
        <v>101</v>
      </c>
      <c r="T1" t="s">
        <v>102</v>
      </c>
      <c r="U1" t="s">
        <v>103</v>
      </c>
      <c r="V1" t="s">
        <v>104</v>
      </c>
      <c r="W1" t="s">
        <v>105</v>
      </c>
      <c r="X1" t="s">
        <v>106</v>
      </c>
      <c r="Y1" t="s">
        <v>107</v>
      </c>
    </row>
    <row r="2" spans="1:25" hidden="1" x14ac:dyDescent="0.25">
      <c r="A2">
        <v>286139</v>
      </c>
      <c r="B2">
        <v>1319</v>
      </c>
      <c r="C2" t="s">
        <v>0</v>
      </c>
      <c r="D2" t="s">
        <v>118</v>
      </c>
      <c r="E2" t="s">
        <v>487</v>
      </c>
      <c r="F2" t="s">
        <v>172</v>
      </c>
      <c r="G2" t="s">
        <v>173</v>
      </c>
      <c r="H2" t="s">
        <v>184</v>
      </c>
      <c r="O2" t="s">
        <v>488</v>
      </c>
      <c r="T2" t="s">
        <v>147</v>
      </c>
      <c r="Y2" t="s">
        <v>489</v>
      </c>
    </row>
    <row r="3" spans="1:25" hidden="1" x14ac:dyDescent="0.25">
      <c r="A3">
        <v>288840</v>
      </c>
      <c r="B3">
        <v>4056</v>
      </c>
      <c r="C3" t="s">
        <v>0</v>
      </c>
      <c r="D3" t="s">
        <v>118</v>
      </c>
      <c r="E3" t="s">
        <v>171</v>
      </c>
      <c r="F3" t="s">
        <v>172</v>
      </c>
      <c r="G3" t="s">
        <v>173</v>
      </c>
      <c r="H3" t="s">
        <v>174</v>
      </c>
      <c r="I3">
        <v>1957</v>
      </c>
      <c r="O3" t="s">
        <v>175</v>
      </c>
      <c r="P3" t="s">
        <v>122</v>
      </c>
      <c r="Q3" t="s">
        <v>123</v>
      </c>
      <c r="R3" t="s">
        <v>176</v>
      </c>
      <c r="Y3" t="s">
        <v>177</v>
      </c>
    </row>
    <row r="4" spans="1:25" hidden="1" x14ac:dyDescent="0.25">
      <c r="A4">
        <v>289800</v>
      </c>
      <c r="B4">
        <v>5021</v>
      </c>
      <c r="C4" t="s">
        <v>0</v>
      </c>
      <c r="D4" t="s">
        <v>118</v>
      </c>
      <c r="E4" t="s">
        <v>171</v>
      </c>
      <c r="F4" t="s">
        <v>172</v>
      </c>
      <c r="G4" t="s">
        <v>173</v>
      </c>
      <c r="H4" t="s">
        <v>174</v>
      </c>
      <c r="I4">
        <v>1960</v>
      </c>
      <c r="O4" t="s">
        <v>175</v>
      </c>
      <c r="P4" t="s">
        <v>122</v>
      </c>
      <c r="Q4" t="s">
        <v>123</v>
      </c>
      <c r="R4" t="s">
        <v>176</v>
      </c>
      <c r="Y4" t="s">
        <v>178</v>
      </c>
    </row>
    <row r="5" spans="1:25" hidden="1" x14ac:dyDescent="0.25">
      <c r="A5">
        <v>290795</v>
      </c>
      <c r="B5">
        <v>6018</v>
      </c>
      <c r="C5" t="s">
        <v>0</v>
      </c>
      <c r="D5" t="s">
        <v>118</v>
      </c>
      <c r="E5" t="s">
        <v>171</v>
      </c>
      <c r="F5" t="s">
        <v>172</v>
      </c>
      <c r="G5" t="s">
        <v>173</v>
      </c>
      <c r="H5" t="s">
        <v>179</v>
      </c>
      <c r="O5" t="s">
        <v>175</v>
      </c>
      <c r="P5" t="s">
        <v>122</v>
      </c>
      <c r="Q5" t="s">
        <v>123</v>
      </c>
      <c r="R5" t="s">
        <v>176</v>
      </c>
      <c r="Y5" t="s">
        <v>180</v>
      </c>
    </row>
    <row r="6" spans="1:25" hidden="1" x14ac:dyDescent="0.25">
      <c r="A6">
        <v>287053</v>
      </c>
      <c r="B6">
        <v>2258</v>
      </c>
      <c r="C6" t="s">
        <v>0</v>
      </c>
      <c r="D6" t="s">
        <v>118</v>
      </c>
      <c r="E6" t="s">
        <v>171</v>
      </c>
      <c r="F6" t="s">
        <v>172</v>
      </c>
      <c r="G6" t="s">
        <v>173</v>
      </c>
      <c r="H6" t="s">
        <v>209</v>
      </c>
      <c r="O6" t="s">
        <v>210</v>
      </c>
      <c r="P6" t="s">
        <v>122</v>
      </c>
      <c r="Q6" t="s">
        <v>123</v>
      </c>
      <c r="R6" t="s">
        <v>211</v>
      </c>
      <c r="Y6" t="s">
        <v>212</v>
      </c>
    </row>
    <row r="7" spans="1:25" hidden="1" x14ac:dyDescent="0.25">
      <c r="A7">
        <v>289710</v>
      </c>
      <c r="B7">
        <v>4931</v>
      </c>
      <c r="C7" t="s">
        <v>0</v>
      </c>
      <c r="D7" t="s">
        <v>118</v>
      </c>
      <c r="E7" t="s">
        <v>171</v>
      </c>
      <c r="F7" t="s">
        <v>172</v>
      </c>
      <c r="G7" t="s">
        <v>173</v>
      </c>
      <c r="H7" t="s">
        <v>213</v>
      </c>
      <c r="O7" t="s">
        <v>210</v>
      </c>
      <c r="P7" t="s">
        <v>122</v>
      </c>
      <c r="Q7" t="s">
        <v>123</v>
      </c>
      <c r="R7" t="s">
        <v>214</v>
      </c>
      <c r="Y7" t="s">
        <v>215</v>
      </c>
    </row>
    <row r="8" spans="1:25" hidden="1" x14ac:dyDescent="0.25">
      <c r="A8">
        <v>287054</v>
      </c>
      <c r="B8">
        <v>2259</v>
      </c>
      <c r="C8" t="s">
        <v>0</v>
      </c>
      <c r="D8" t="s">
        <v>118</v>
      </c>
      <c r="E8" t="s">
        <v>171</v>
      </c>
      <c r="F8" t="s">
        <v>172</v>
      </c>
      <c r="G8" t="s">
        <v>173</v>
      </c>
      <c r="I8">
        <v>1938</v>
      </c>
      <c r="O8" t="s">
        <v>442</v>
      </c>
      <c r="P8" t="s">
        <v>122</v>
      </c>
      <c r="Q8" t="s">
        <v>123</v>
      </c>
      <c r="R8" t="s">
        <v>130</v>
      </c>
      <c r="Y8" t="s">
        <v>443</v>
      </c>
    </row>
    <row r="9" spans="1:25" hidden="1" x14ac:dyDescent="0.25">
      <c r="A9">
        <v>289735</v>
      </c>
      <c r="B9">
        <v>4956</v>
      </c>
      <c r="C9" t="s">
        <v>0</v>
      </c>
      <c r="D9" t="s">
        <v>118</v>
      </c>
      <c r="E9" t="s">
        <v>171</v>
      </c>
      <c r="F9" t="s">
        <v>172</v>
      </c>
      <c r="G9" t="s">
        <v>173</v>
      </c>
      <c r="H9" t="s">
        <v>444</v>
      </c>
      <c r="I9">
        <v>1960</v>
      </c>
      <c r="O9" t="s">
        <v>442</v>
      </c>
      <c r="P9" t="s">
        <v>122</v>
      </c>
      <c r="Q9" t="s">
        <v>123</v>
      </c>
      <c r="R9" t="s">
        <v>214</v>
      </c>
      <c r="Y9" t="s">
        <v>445</v>
      </c>
    </row>
    <row r="10" spans="1:25" hidden="1" x14ac:dyDescent="0.25">
      <c r="A10">
        <v>290862</v>
      </c>
      <c r="B10">
        <v>6085</v>
      </c>
      <c r="C10" t="s">
        <v>0</v>
      </c>
      <c r="D10" t="s">
        <v>118</v>
      </c>
      <c r="E10" t="s">
        <v>171</v>
      </c>
      <c r="F10" t="s">
        <v>172</v>
      </c>
      <c r="G10" t="s">
        <v>173</v>
      </c>
      <c r="H10" t="s">
        <v>446</v>
      </c>
      <c r="O10" t="s">
        <v>442</v>
      </c>
      <c r="P10" t="s">
        <v>122</v>
      </c>
      <c r="Q10" t="s">
        <v>123</v>
      </c>
      <c r="R10" t="s">
        <v>447</v>
      </c>
      <c r="X10">
        <v>0</v>
      </c>
      <c r="Y10" t="s">
        <v>448</v>
      </c>
    </row>
    <row r="11" spans="1:25" hidden="1" x14ac:dyDescent="0.25">
      <c r="A11">
        <v>290863</v>
      </c>
      <c r="B11">
        <v>6086</v>
      </c>
      <c r="C11" t="s">
        <v>0</v>
      </c>
      <c r="D11" t="s">
        <v>118</v>
      </c>
      <c r="E11" t="s">
        <v>171</v>
      </c>
      <c r="F11" t="s">
        <v>172</v>
      </c>
      <c r="G11" t="s">
        <v>173</v>
      </c>
      <c r="O11" t="s">
        <v>442</v>
      </c>
      <c r="P11" t="s">
        <v>122</v>
      </c>
      <c r="Q11" t="s">
        <v>123</v>
      </c>
      <c r="R11" t="s">
        <v>449</v>
      </c>
      <c r="X11">
        <v>0</v>
      </c>
      <c r="Y11" t="s">
        <v>450</v>
      </c>
    </row>
    <row r="12" spans="1:25" hidden="1" x14ac:dyDescent="0.25">
      <c r="A12">
        <v>288692</v>
      </c>
      <c r="B12">
        <v>3906</v>
      </c>
      <c r="C12" t="s">
        <v>0</v>
      </c>
      <c r="D12" t="s">
        <v>108</v>
      </c>
      <c r="E12" t="s">
        <v>201</v>
      </c>
      <c r="F12" t="s">
        <v>202</v>
      </c>
      <c r="G12" t="s">
        <v>203</v>
      </c>
      <c r="H12" t="s">
        <v>190</v>
      </c>
      <c r="I12">
        <v>1957</v>
      </c>
      <c r="J12">
        <v>1</v>
      </c>
      <c r="K12">
        <v>28</v>
      </c>
      <c r="O12" t="s">
        <v>204</v>
      </c>
      <c r="P12" t="s">
        <v>122</v>
      </c>
      <c r="Q12" t="s">
        <v>123</v>
      </c>
      <c r="R12" t="s">
        <v>191</v>
      </c>
      <c r="T12" t="s">
        <v>192</v>
      </c>
      <c r="Y12" t="s">
        <v>205</v>
      </c>
    </row>
    <row r="13" spans="1:25" hidden="1" x14ac:dyDescent="0.25">
      <c r="A13">
        <v>289437</v>
      </c>
      <c r="B13">
        <v>4656</v>
      </c>
      <c r="C13" t="s">
        <v>0</v>
      </c>
      <c r="D13" t="s">
        <v>134</v>
      </c>
      <c r="E13" t="s">
        <v>135</v>
      </c>
      <c r="F13" t="s">
        <v>136</v>
      </c>
      <c r="G13" t="s">
        <v>137</v>
      </c>
      <c r="H13" t="s">
        <v>138</v>
      </c>
      <c r="I13">
        <v>1958</v>
      </c>
      <c r="J13">
        <v>9</v>
      </c>
      <c r="K13">
        <v>16</v>
      </c>
      <c r="O13" t="s">
        <v>139</v>
      </c>
      <c r="P13" t="s">
        <v>122</v>
      </c>
      <c r="Q13" t="s">
        <v>140</v>
      </c>
      <c r="R13" t="s">
        <v>141</v>
      </c>
      <c r="T13" t="s">
        <v>142</v>
      </c>
      <c r="U13">
        <v>43.026940000000003</v>
      </c>
      <c r="V13">
        <v>-105.82832999999999</v>
      </c>
      <c r="W13" t="s">
        <v>132</v>
      </c>
      <c r="X13">
        <v>0</v>
      </c>
      <c r="Y13" t="s">
        <v>143</v>
      </c>
    </row>
    <row r="14" spans="1:25" hidden="1" x14ac:dyDescent="0.25">
      <c r="A14">
        <v>289495</v>
      </c>
      <c r="B14">
        <v>4714</v>
      </c>
      <c r="C14" t="s">
        <v>0</v>
      </c>
      <c r="D14" t="s">
        <v>134</v>
      </c>
      <c r="E14" t="s">
        <v>135</v>
      </c>
      <c r="F14" t="s">
        <v>136</v>
      </c>
      <c r="G14" t="s">
        <v>137</v>
      </c>
      <c r="H14" t="s">
        <v>138</v>
      </c>
      <c r="I14">
        <v>1958</v>
      </c>
      <c r="J14">
        <v>9</v>
      </c>
      <c r="K14">
        <v>16</v>
      </c>
      <c r="O14" t="s">
        <v>139</v>
      </c>
      <c r="P14" t="s">
        <v>122</v>
      </c>
      <c r="Q14" t="s">
        <v>140</v>
      </c>
      <c r="R14" t="s">
        <v>141</v>
      </c>
      <c r="T14" t="s">
        <v>142</v>
      </c>
      <c r="U14">
        <v>43.026940000000003</v>
      </c>
      <c r="V14">
        <v>-105.82832999999999</v>
      </c>
      <c r="W14" t="s">
        <v>132</v>
      </c>
      <c r="X14">
        <v>0</v>
      </c>
      <c r="Y14" t="s">
        <v>144</v>
      </c>
    </row>
    <row r="15" spans="1:25" hidden="1" x14ac:dyDescent="0.25">
      <c r="A15">
        <v>289335</v>
      </c>
      <c r="B15">
        <v>4554</v>
      </c>
      <c r="C15" t="s">
        <v>0</v>
      </c>
      <c r="D15" t="s">
        <v>134</v>
      </c>
      <c r="E15" t="s">
        <v>135</v>
      </c>
      <c r="F15" t="s">
        <v>136</v>
      </c>
      <c r="G15" t="s">
        <v>137</v>
      </c>
      <c r="H15" t="s">
        <v>216</v>
      </c>
      <c r="O15" t="s">
        <v>210</v>
      </c>
      <c r="P15" t="s">
        <v>122</v>
      </c>
      <c r="Q15" t="s">
        <v>140</v>
      </c>
      <c r="R15" t="s">
        <v>217</v>
      </c>
      <c r="T15" t="s">
        <v>218</v>
      </c>
      <c r="U15">
        <v>42.051499999999997</v>
      </c>
      <c r="V15">
        <v>-105.2728</v>
      </c>
      <c r="W15" t="s">
        <v>132</v>
      </c>
      <c r="X15">
        <v>25</v>
      </c>
      <c r="Y15" t="s">
        <v>219</v>
      </c>
    </row>
    <row r="16" spans="1:25" hidden="1" x14ac:dyDescent="0.25">
      <c r="A16">
        <v>289422</v>
      </c>
      <c r="B16">
        <v>4641</v>
      </c>
      <c r="C16" t="s">
        <v>0</v>
      </c>
      <c r="D16" t="s">
        <v>134</v>
      </c>
      <c r="E16" t="s">
        <v>135</v>
      </c>
      <c r="F16" t="s">
        <v>136</v>
      </c>
      <c r="G16" t="s">
        <v>137</v>
      </c>
      <c r="H16" t="s">
        <v>216</v>
      </c>
      <c r="O16" t="s">
        <v>210</v>
      </c>
      <c r="P16" t="s">
        <v>122</v>
      </c>
      <c r="Q16" t="s">
        <v>140</v>
      </c>
      <c r="R16" t="s">
        <v>217</v>
      </c>
      <c r="T16" t="s">
        <v>218</v>
      </c>
      <c r="U16">
        <v>42.051499999999997</v>
      </c>
      <c r="V16">
        <v>-105.2728</v>
      </c>
      <c r="W16" t="s">
        <v>132</v>
      </c>
      <c r="X16">
        <v>25</v>
      </c>
      <c r="Y16" t="s">
        <v>220</v>
      </c>
    </row>
    <row r="17" spans="1:25" hidden="1" x14ac:dyDescent="0.25">
      <c r="A17">
        <v>297057</v>
      </c>
      <c r="B17">
        <v>12288</v>
      </c>
      <c r="C17" t="s">
        <v>0</v>
      </c>
      <c r="D17" t="s">
        <v>134</v>
      </c>
      <c r="E17" t="s">
        <v>135</v>
      </c>
      <c r="F17" t="s">
        <v>136</v>
      </c>
      <c r="G17" t="s">
        <v>137</v>
      </c>
      <c r="H17" t="s">
        <v>451</v>
      </c>
      <c r="I17">
        <v>1973</v>
      </c>
      <c r="J17">
        <v>6</v>
      </c>
      <c r="K17">
        <v>9</v>
      </c>
      <c r="O17" t="s">
        <v>442</v>
      </c>
      <c r="P17" t="s">
        <v>122</v>
      </c>
      <c r="Q17" t="s">
        <v>140</v>
      </c>
      <c r="R17" t="s">
        <v>452</v>
      </c>
      <c r="T17" t="s">
        <v>453</v>
      </c>
      <c r="U17">
        <v>41.667029999999997</v>
      </c>
      <c r="V17">
        <v>-108.47756</v>
      </c>
      <c r="W17" t="s">
        <v>132</v>
      </c>
      <c r="X17">
        <v>2</v>
      </c>
      <c r="Y17" t="s">
        <v>454</v>
      </c>
    </row>
    <row r="18" spans="1:25" hidden="1" x14ac:dyDescent="0.25">
      <c r="A18">
        <v>289155</v>
      </c>
      <c r="B18">
        <v>4372</v>
      </c>
      <c r="C18" t="s">
        <v>0</v>
      </c>
      <c r="D18" t="s">
        <v>108</v>
      </c>
      <c r="E18" t="s">
        <v>181</v>
      </c>
      <c r="F18" t="s">
        <v>182</v>
      </c>
      <c r="G18" t="s">
        <v>183</v>
      </c>
      <c r="H18" t="s">
        <v>184</v>
      </c>
      <c r="I18">
        <v>1958</v>
      </c>
      <c r="J18">
        <v>5</v>
      </c>
      <c r="K18">
        <v>15</v>
      </c>
      <c r="O18" t="s">
        <v>175</v>
      </c>
      <c r="P18" t="s">
        <v>168</v>
      </c>
      <c r="T18" t="s">
        <v>185</v>
      </c>
      <c r="Y18" t="s">
        <v>186</v>
      </c>
    </row>
    <row r="19" spans="1:25" hidden="1" x14ac:dyDescent="0.25">
      <c r="A19">
        <v>287045</v>
      </c>
      <c r="B19">
        <v>2250</v>
      </c>
      <c r="C19" t="s">
        <v>0</v>
      </c>
      <c r="D19" t="s">
        <v>108</v>
      </c>
      <c r="E19" t="s">
        <v>181</v>
      </c>
      <c r="F19" t="s">
        <v>182</v>
      </c>
      <c r="G19" t="s">
        <v>183</v>
      </c>
      <c r="H19" t="s">
        <v>221</v>
      </c>
      <c r="I19">
        <v>1938</v>
      </c>
      <c r="J19">
        <v>5</v>
      </c>
      <c r="K19">
        <v>13</v>
      </c>
      <c r="O19" t="s">
        <v>210</v>
      </c>
      <c r="P19" t="s">
        <v>122</v>
      </c>
      <c r="Q19" t="s">
        <v>222</v>
      </c>
      <c r="T19" t="s">
        <v>223</v>
      </c>
      <c r="U19">
        <v>46.483199999999997</v>
      </c>
      <c r="V19">
        <v>-103.3214</v>
      </c>
      <c r="W19" t="s">
        <v>132</v>
      </c>
      <c r="X19">
        <v>0</v>
      </c>
      <c r="Y19" t="s">
        <v>224</v>
      </c>
    </row>
    <row r="20" spans="1:25" hidden="1" x14ac:dyDescent="0.25">
      <c r="A20">
        <v>289678</v>
      </c>
      <c r="B20">
        <v>4898</v>
      </c>
      <c r="C20" t="s">
        <v>0</v>
      </c>
      <c r="D20" t="s">
        <v>108</v>
      </c>
      <c r="E20" t="s">
        <v>181</v>
      </c>
      <c r="F20" t="s">
        <v>182</v>
      </c>
      <c r="G20" t="s">
        <v>183</v>
      </c>
      <c r="H20" t="s">
        <v>225</v>
      </c>
      <c r="O20" t="s">
        <v>210</v>
      </c>
      <c r="P20" t="s">
        <v>122</v>
      </c>
      <c r="Q20" t="s">
        <v>222</v>
      </c>
      <c r="R20" t="s">
        <v>226</v>
      </c>
      <c r="T20" t="s">
        <v>147</v>
      </c>
      <c r="U20">
        <v>46.903199999999998</v>
      </c>
      <c r="V20">
        <v>-100.42449999999999</v>
      </c>
      <c r="W20" t="s">
        <v>132</v>
      </c>
      <c r="X20">
        <v>39</v>
      </c>
      <c r="Y20" t="s">
        <v>227</v>
      </c>
    </row>
    <row r="21" spans="1:25" hidden="1" x14ac:dyDescent="0.25">
      <c r="A21">
        <v>289679</v>
      </c>
      <c r="B21">
        <v>4899</v>
      </c>
      <c r="C21" t="s">
        <v>0</v>
      </c>
      <c r="D21" t="s">
        <v>108</v>
      </c>
      <c r="E21" t="s">
        <v>181</v>
      </c>
      <c r="F21" t="s">
        <v>182</v>
      </c>
      <c r="G21" t="s">
        <v>183</v>
      </c>
      <c r="H21" t="s">
        <v>225</v>
      </c>
      <c r="O21" t="s">
        <v>210</v>
      </c>
      <c r="P21" t="s">
        <v>122</v>
      </c>
      <c r="Q21" t="s">
        <v>222</v>
      </c>
      <c r="R21" t="s">
        <v>226</v>
      </c>
      <c r="T21" t="s">
        <v>147</v>
      </c>
      <c r="U21">
        <v>46.903199999999998</v>
      </c>
      <c r="V21">
        <v>-100.42449999999999</v>
      </c>
      <c r="W21" t="s">
        <v>132</v>
      </c>
      <c r="X21">
        <v>39</v>
      </c>
      <c r="Y21" t="s">
        <v>228</v>
      </c>
    </row>
    <row r="22" spans="1:25" hidden="1" x14ac:dyDescent="0.25">
      <c r="A22">
        <v>292229</v>
      </c>
      <c r="B22">
        <v>7457</v>
      </c>
      <c r="C22" t="s">
        <v>0</v>
      </c>
      <c r="D22" t="s">
        <v>108</v>
      </c>
      <c r="E22" t="s">
        <v>181</v>
      </c>
      <c r="F22" t="s">
        <v>182</v>
      </c>
      <c r="G22" t="s">
        <v>183</v>
      </c>
      <c r="H22" t="s">
        <v>229</v>
      </c>
      <c r="O22" t="s">
        <v>210</v>
      </c>
      <c r="P22" t="s">
        <v>122</v>
      </c>
      <c r="Q22" t="s">
        <v>123</v>
      </c>
      <c r="R22" t="s">
        <v>230</v>
      </c>
      <c r="T22" t="s">
        <v>147</v>
      </c>
      <c r="U22">
        <v>47.750599999999999</v>
      </c>
      <c r="V22">
        <v>-96.583299999999994</v>
      </c>
      <c r="W22" t="s">
        <v>132</v>
      </c>
      <c r="X22">
        <v>55</v>
      </c>
      <c r="Y22" t="s">
        <v>231</v>
      </c>
    </row>
    <row r="23" spans="1:25" hidden="1" x14ac:dyDescent="0.25">
      <c r="A23">
        <v>292230</v>
      </c>
      <c r="B23">
        <v>7458</v>
      </c>
      <c r="C23" t="s">
        <v>0</v>
      </c>
      <c r="D23" t="s">
        <v>108</v>
      </c>
      <c r="E23" t="s">
        <v>181</v>
      </c>
      <c r="F23" t="s">
        <v>182</v>
      </c>
      <c r="G23" t="s">
        <v>183</v>
      </c>
      <c r="H23" t="s">
        <v>184</v>
      </c>
      <c r="O23" t="s">
        <v>210</v>
      </c>
      <c r="P23" t="s">
        <v>122</v>
      </c>
      <c r="Q23" t="s">
        <v>123</v>
      </c>
      <c r="R23" t="s">
        <v>232</v>
      </c>
      <c r="T23" t="s">
        <v>147</v>
      </c>
      <c r="U23">
        <v>48.7667</v>
      </c>
      <c r="V23">
        <v>-96.783299999999997</v>
      </c>
      <c r="W23" t="s">
        <v>132</v>
      </c>
      <c r="X23">
        <v>25</v>
      </c>
      <c r="Y23" t="s">
        <v>233</v>
      </c>
    </row>
    <row r="24" spans="1:25" hidden="1" x14ac:dyDescent="0.25">
      <c r="A24">
        <v>292231</v>
      </c>
      <c r="B24">
        <v>7459</v>
      </c>
      <c r="C24" t="s">
        <v>0</v>
      </c>
      <c r="D24" t="s">
        <v>108</v>
      </c>
      <c r="E24" t="s">
        <v>181</v>
      </c>
      <c r="F24" t="s">
        <v>182</v>
      </c>
      <c r="G24" t="s">
        <v>183</v>
      </c>
      <c r="H24" t="s">
        <v>184</v>
      </c>
      <c r="O24" t="s">
        <v>210</v>
      </c>
      <c r="P24" t="s">
        <v>122</v>
      </c>
      <c r="Q24" t="s">
        <v>123</v>
      </c>
      <c r="R24" t="s">
        <v>234</v>
      </c>
      <c r="T24" t="s">
        <v>147</v>
      </c>
      <c r="U24">
        <v>45.133299999999998</v>
      </c>
      <c r="V24">
        <v>-95.000600000000006</v>
      </c>
      <c r="W24" t="s">
        <v>132</v>
      </c>
      <c r="X24">
        <v>20</v>
      </c>
      <c r="Y24" t="s">
        <v>235</v>
      </c>
    </row>
    <row r="25" spans="1:25" hidden="1" x14ac:dyDescent="0.25">
      <c r="A25">
        <v>288928</v>
      </c>
      <c r="B25">
        <v>4144</v>
      </c>
      <c r="C25" t="s">
        <v>0</v>
      </c>
      <c r="D25" t="s">
        <v>108</v>
      </c>
      <c r="E25" t="s">
        <v>109</v>
      </c>
      <c r="F25" t="s">
        <v>110</v>
      </c>
      <c r="G25" t="s">
        <v>111</v>
      </c>
      <c r="H25" t="s">
        <v>112</v>
      </c>
      <c r="I25">
        <v>1957</v>
      </c>
      <c r="J25">
        <v>9</v>
      </c>
      <c r="K25">
        <v>16</v>
      </c>
      <c r="O25" t="s">
        <v>113</v>
      </c>
      <c r="P25" t="s">
        <v>114</v>
      </c>
      <c r="Q25" t="s">
        <v>115</v>
      </c>
      <c r="T25" t="s">
        <v>116</v>
      </c>
      <c r="Y25" t="s">
        <v>117</v>
      </c>
    </row>
    <row r="26" spans="1:25" hidden="1" x14ac:dyDescent="0.25">
      <c r="A26">
        <v>289056</v>
      </c>
      <c r="B26">
        <v>4273</v>
      </c>
      <c r="C26" t="s">
        <v>0</v>
      </c>
      <c r="D26" t="s">
        <v>108</v>
      </c>
      <c r="E26" t="s">
        <v>109</v>
      </c>
      <c r="F26" t="s">
        <v>110</v>
      </c>
      <c r="G26" t="s">
        <v>111</v>
      </c>
      <c r="H26" t="s">
        <v>145</v>
      </c>
      <c r="I26">
        <v>1958</v>
      </c>
      <c r="J26">
        <v>5</v>
      </c>
      <c r="K26">
        <v>2</v>
      </c>
      <c r="O26" t="s">
        <v>139</v>
      </c>
      <c r="P26" t="s">
        <v>122</v>
      </c>
      <c r="Q26" t="s">
        <v>123</v>
      </c>
      <c r="R26" t="s">
        <v>146</v>
      </c>
      <c r="T26" t="s">
        <v>147</v>
      </c>
      <c r="U26">
        <v>47.333300000000001</v>
      </c>
      <c r="V26">
        <v>-95.816699999999997</v>
      </c>
      <c r="W26" t="s">
        <v>132</v>
      </c>
      <c r="X26">
        <v>18</v>
      </c>
      <c r="Y26" t="s">
        <v>148</v>
      </c>
    </row>
    <row r="27" spans="1:25" hidden="1" x14ac:dyDescent="0.25">
      <c r="A27">
        <v>288648</v>
      </c>
      <c r="B27">
        <v>3862</v>
      </c>
      <c r="C27" t="s">
        <v>0</v>
      </c>
      <c r="D27" t="s">
        <v>108</v>
      </c>
      <c r="E27" t="s">
        <v>109</v>
      </c>
      <c r="F27" t="s">
        <v>110</v>
      </c>
      <c r="G27" t="s">
        <v>111</v>
      </c>
      <c r="H27" t="s">
        <v>236</v>
      </c>
      <c r="O27" t="s">
        <v>210</v>
      </c>
      <c r="P27" t="s">
        <v>114</v>
      </c>
      <c r="T27" t="s">
        <v>147</v>
      </c>
      <c r="Y27" t="s">
        <v>237</v>
      </c>
    </row>
    <row r="28" spans="1:25" hidden="1" x14ac:dyDescent="0.25">
      <c r="A28">
        <v>289444</v>
      </c>
      <c r="B28">
        <v>4663</v>
      </c>
      <c r="C28" t="s">
        <v>0</v>
      </c>
      <c r="D28" t="s">
        <v>108</v>
      </c>
      <c r="E28" t="s">
        <v>109</v>
      </c>
      <c r="F28" t="s">
        <v>110</v>
      </c>
      <c r="G28" t="s">
        <v>111</v>
      </c>
      <c r="H28" t="s">
        <v>238</v>
      </c>
      <c r="O28" t="s">
        <v>210</v>
      </c>
      <c r="P28" t="s">
        <v>122</v>
      </c>
      <c r="Q28" t="s">
        <v>123</v>
      </c>
      <c r="R28" t="s">
        <v>191</v>
      </c>
      <c r="T28" t="s">
        <v>239</v>
      </c>
      <c r="U28">
        <v>44.944400000000002</v>
      </c>
      <c r="V28">
        <v>-93.093100000000007</v>
      </c>
      <c r="W28" t="s">
        <v>132</v>
      </c>
      <c r="X28">
        <v>3</v>
      </c>
      <c r="Y28" t="s">
        <v>240</v>
      </c>
    </row>
    <row r="29" spans="1:25" hidden="1" x14ac:dyDescent="0.25">
      <c r="A29">
        <v>287897</v>
      </c>
      <c r="B29">
        <v>3105</v>
      </c>
      <c r="C29" t="s">
        <v>0</v>
      </c>
      <c r="D29" t="s">
        <v>108</v>
      </c>
      <c r="E29" t="s">
        <v>187</v>
      </c>
      <c r="F29" t="s">
        <v>188</v>
      </c>
      <c r="G29" t="s">
        <v>189</v>
      </c>
      <c r="H29" t="s">
        <v>190</v>
      </c>
      <c r="O29" t="s">
        <v>175</v>
      </c>
      <c r="P29" t="s">
        <v>122</v>
      </c>
      <c r="Q29" t="s">
        <v>123</v>
      </c>
      <c r="R29" t="s">
        <v>191</v>
      </c>
      <c r="T29" t="s">
        <v>192</v>
      </c>
      <c r="Y29" t="s">
        <v>193</v>
      </c>
    </row>
    <row r="30" spans="1:25" hidden="1" x14ac:dyDescent="0.25">
      <c r="A30">
        <v>292839</v>
      </c>
      <c r="B30">
        <v>8070</v>
      </c>
      <c r="C30" t="s">
        <v>0</v>
      </c>
      <c r="D30" t="s">
        <v>108</v>
      </c>
      <c r="E30" t="s">
        <v>149</v>
      </c>
      <c r="F30" t="s">
        <v>150</v>
      </c>
      <c r="G30" t="s">
        <v>151</v>
      </c>
      <c r="H30" t="s">
        <v>152</v>
      </c>
      <c r="O30" t="s">
        <v>139</v>
      </c>
      <c r="P30" t="s">
        <v>153</v>
      </c>
      <c r="T30" t="s">
        <v>154</v>
      </c>
      <c r="U30">
        <v>12.5</v>
      </c>
      <c r="V30">
        <v>121.05</v>
      </c>
      <c r="W30" t="s">
        <v>155</v>
      </c>
      <c r="X30">
        <v>55</v>
      </c>
      <c r="Y30" t="s">
        <v>156</v>
      </c>
    </row>
    <row r="31" spans="1:25" hidden="1" x14ac:dyDescent="0.25">
      <c r="A31">
        <v>292842</v>
      </c>
      <c r="B31">
        <v>8073</v>
      </c>
      <c r="C31" t="s">
        <v>0</v>
      </c>
      <c r="D31" t="s">
        <v>108</v>
      </c>
      <c r="E31" t="s">
        <v>149</v>
      </c>
      <c r="F31" t="s">
        <v>150</v>
      </c>
      <c r="G31" t="s">
        <v>151</v>
      </c>
      <c r="H31" t="s">
        <v>152</v>
      </c>
      <c r="O31" t="s">
        <v>210</v>
      </c>
      <c r="P31" t="s">
        <v>153</v>
      </c>
      <c r="T31" t="s">
        <v>154</v>
      </c>
      <c r="U31">
        <v>12.5</v>
      </c>
      <c r="V31">
        <v>121.05</v>
      </c>
      <c r="W31" t="s">
        <v>155</v>
      </c>
      <c r="X31">
        <v>55</v>
      </c>
      <c r="Y31" t="s">
        <v>241</v>
      </c>
    </row>
    <row r="32" spans="1:25" hidden="1" x14ac:dyDescent="0.25">
      <c r="A32">
        <v>292843</v>
      </c>
      <c r="B32">
        <v>8074</v>
      </c>
      <c r="C32" t="s">
        <v>0</v>
      </c>
      <c r="D32" t="s">
        <v>108</v>
      </c>
      <c r="E32" t="s">
        <v>149</v>
      </c>
      <c r="F32" t="s">
        <v>150</v>
      </c>
      <c r="G32" t="s">
        <v>151</v>
      </c>
      <c r="H32" t="s">
        <v>152</v>
      </c>
      <c r="O32" t="s">
        <v>210</v>
      </c>
      <c r="P32" t="s">
        <v>153</v>
      </c>
      <c r="T32" t="s">
        <v>154</v>
      </c>
      <c r="U32">
        <v>12.5</v>
      </c>
      <c r="V32">
        <v>121.05</v>
      </c>
      <c r="W32" t="s">
        <v>155</v>
      </c>
      <c r="X32">
        <v>55</v>
      </c>
      <c r="Y32" t="s">
        <v>242</v>
      </c>
    </row>
    <row r="33" spans="1:25" hidden="1" x14ac:dyDescent="0.25">
      <c r="A33">
        <v>290925</v>
      </c>
      <c r="B33">
        <v>6148</v>
      </c>
      <c r="C33" t="s">
        <v>0</v>
      </c>
      <c r="D33" t="s">
        <v>108</v>
      </c>
      <c r="E33" t="s">
        <v>149</v>
      </c>
      <c r="F33" t="s">
        <v>150</v>
      </c>
      <c r="G33" t="s">
        <v>151</v>
      </c>
      <c r="H33" t="s">
        <v>152</v>
      </c>
      <c r="O33" t="s">
        <v>442</v>
      </c>
      <c r="P33" t="s">
        <v>153</v>
      </c>
      <c r="T33" t="s">
        <v>154</v>
      </c>
      <c r="U33">
        <v>12.5</v>
      </c>
      <c r="V33">
        <v>121.05</v>
      </c>
      <c r="W33" t="s">
        <v>155</v>
      </c>
      <c r="X33">
        <v>55</v>
      </c>
      <c r="Y33" t="s">
        <v>455</v>
      </c>
    </row>
    <row r="34" spans="1:25" hidden="1" x14ac:dyDescent="0.25">
      <c r="A34">
        <v>290928</v>
      </c>
      <c r="B34">
        <v>6151</v>
      </c>
      <c r="C34" t="s">
        <v>0</v>
      </c>
      <c r="D34" t="s">
        <v>108</v>
      </c>
      <c r="E34" t="s">
        <v>149</v>
      </c>
      <c r="F34" t="s">
        <v>150</v>
      </c>
      <c r="G34" t="s">
        <v>151</v>
      </c>
      <c r="H34" t="s">
        <v>152</v>
      </c>
      <c r="O34" t="s">
        <v>442</v>
      </c>
      <c r="P34" t="s">
        <v>153</v>
      </c>
      <c r="T34" t="s">
        <v>154</v>
      </c>
      <c r="U34">
        <v>12.5</v>
      </c>
      <c r="V34">
        <v>121.05</v>
      </c>
      <c r="W34" t="s">
        <v>155</v>
      </c>
      <c r="X34">
        <v>55</v>
      </c>
      <c r="Y34" t="s">
        <v>456</v>
      </c>
    </row>
    <row r="35" spans="1:25" hidden="1" x14ac:dyDescent="0.25">
      <c r="A35">
        <v>292838</v>
      </c>
      <c r="B35">
        <v>8069</v>
      </c>
      <c r="C35" t="s">
        <v>0</v>
      </c>
      <c r="D35" t="s">
        <v>108</v>
      </c>
      <c r="E35" t="s">
        <v>149</v>
      </c>
      <c r="F35" t="s">
        <v>150</v>
      </c>
      <c r="G35" t="s">
        <v>151</v>
      </c>
      <c r="H35" t="s">
        <v>152</v>
      </c>
      <c r="O35" t="s">
        <v>442</v>
      </c>
      <c r="P35" t="s">
        <v>153</v>
      </c>
      <c r="T35" t="s">
        <v>154</v>
      </c>
      <c r="U35">
        <v>12.5</v>
      </c>
      <c r="V35">
        <v>121.05</v>
      </c>
      <c r="W35" t="s">
        <v>155</v>
      </c>
      <c r="X35">
        <v>55</v>
      </c>
      <c r="Y35" t="s">
        <v>457</v>
      </c>
    </row>
    <row r="36" spans="1:25" hidden="1" x14ac:dyDescent="0.25">
      <c r="A36">
        <v>292840</v>
      </c>
      <c r="B36">
        <v>8071</v>
      </c>
      <c r="C36" t="s">
        <v>0</v>
      </c>
      <c r="D36" t="s">
        <v>108</v>
      </c>
      <c r="E36" t="s">
        <v>149</v>
      </c>
      <c r="F36" t="s">
        <v>150</v>
      </c>
      <c r="G36" t="s">
        <v>151</v>
      </c>
      <c r="H36" t="s">
        <v>152</v>
      </c>
      <c r="O36" t="s">
        <v>442</v>
      </c>
      <c r="P36" t="s">
        <v>153</v>
      </c>
      <c r="T36" t="s">
        <v>154</v>
      </c>
      <c r="U36">
        <v>12.5</v>
      </c>
      <c r="V36">
        <v>121.05</v>
      </c>
      <c r="W36" t="s">
        <v>155</v>
      </c>
      <c r="X36">
        <v>55</v>
      </c>
      <c r="Y36" t="s">
        <v>458</v>
      </c>
    </row>
    <row r="37" spans="1:25" hidden="1" x14ac:dyDescent="0.25">
      <c r="A37">
        <v>292841</v>
      </c>
      <c r="B37">
        <v>8072</v>
      </c>
      <c r="C37" t="s">
        <v>0</v>
      </c>
      <c r="D37" t="s">
        <v>108</v>
      </c>
      <c r="E37" t="s">
        <v>149</v>
      </c>
      <c r="F37" t="s">
        <v>150</v>
      </c>
      <c r="G37" t="s">
        <v>151</v>
      </c>
      <c r="H37" t="s">
        <v>152</v>
      </c>
      <c r="O37" t="s">
        <v>442</v>
      </c>
      <c r="P37" t="s">
        <v>153</v>
      </c>
      <c r="T37" t="s">
        <v>154</v>
      </c>
      <c r="U37">
        <v>12.5</v>
      </c>
      <c r="V37">
        <v>121.05</v>
      </c>
      <c r="W37" t="s">
        <v>155</v>
      </c>
      <c r="X37">
        <v>55</v>
      </c>
      <c r="Y37" t="s">
        <v>459</v>
      </c>
    </row>
    <row r="38" spans="1:25" hidden="1" x14ac:dyDescent="0.25">
      <c r="A38">
        <v>297508</v>
      </c>
      <c r="B38">
        <v>12740</v>
      </c>
      <c r="C38" t="s">
        <v>0</v>
      </c>
      <c r="D38" t="s">
        <v>243</v>
      </c>
      <c r="E38" t="s">
        <v>244</v>
      </c>
      <c r="F38" t="s">
        <v>245</v>
      </c>
      <c r="H38" t="s">
        <v>190</v>
      </c>
      <c r="I38">
        <v>1966</v>
      </c>
      <c r="J38">
        <v>1</v>
      </c>
      <c r="K38">
        <v>24</v>
      </c>
      <c r="O38" t="s">
        <v>210</v>
      </c>
      <c r="P38" t="s">
        <v>122</v>
      </c>
      <c r="Q38" t="s">
        <v>123</v>
      </c>
      <c r="R38" t="s">
        <v>191</v>
      </c>
      <c r="T38" t="s">
        <v>192</v>
      </c>
      <c r="Y38" t="s">
        <v>246</v>
      </c>
    </row>
    <row r="39" spans="1:25" hidden="1" x14ac:dyDescent="0.25">
      <c r="A39">
        <v>289733</v>
      </c>
      <c r="B39">
        <v>4954</v>
      </c>
      <c r="C39" t="s">
        <v>0</v>
      </c>
      <c r="D39" t="s">
        <v>243</v>
      </c>
      <c r="E39" t="s">
        <v>244</v>
      </c>
      <c r="F39" t="s">
        <v>245</v>
      </c>
      <c r="O39" t="s">
        <v>442</v>
      </c>
      <c r="P39" t="s">
        <v>168</v>
      </c>
      <c r="T39" t="s">
        <v>147</v>
      </c>
      <c r="Y39" t="s">
        <v>460</v>
      </c>
    </row>
    <row r="40" spans="1:25" hidden="1" x14ac:dyDescent="0.25">
      <c r="A40">
        <v>290480</v>
      </c>
      <c r="B40">
        <v>5703</v>
      </c>
      <c r="C40" t="s">
        <v>0</v>
      </c>
      <c r="D40" t="s">
        <v>243</v>
      </c>
      <c r="E40" t="s">
        <v>490</v>
      </c>
      <c r="F40" t="s">
        <v>245</v>
      </c>
      <c r="G40" t="s">
        <v>491</v>
      </c>
      <c r="H40" t="s">
        <v>190</v>
      </c>
      <c r="O40" t="s">
        <v>488</v>
      </c>
      <c r="P40" t="s">
        <v>122</v>
      </c>
      <c r="Q40" t="s">
        <v>123</v>
      </c>
      <c r="R40" t="s">
        <v>191</v>
      </c>
      <c r="T40" t="s">
        <v>192</v>
      </c>
      <c r="Y40" t="s">
        <v>492</v>
      </c>
    </row>
    <row r="41" spans="1:25" hidden="1" x14ac:dyDescent="0.25">
      <c r="A41">
        <v>302290</v>
      </c>
      <c r="B41">
        <v>17528</v>
      </c>
      <c r="C41" t="s">
        <v>0</v>
      </c>
      <c r="D41" t="s">
        <v>108</v>
      </c>
      <c r="E41" t="s">
        <v>247</v>
      </c>
      <c r="F41" t="s">
        <v>248</v>
      </c>
      <c r="G41" t="s">
        <v>249</v>
      </c>
      <c r="H41" t="s">
        <v>160</v>
      </c>
      <c r="L41" t="s">
        <v>250</v>
      </c>
      <c r="O41" t="s">
        <v>210</v>
      </c>
      <c r="P41" t="s">
        <v>122</v>
      </c>
      <c r="Q41" t="s">
        <v>251</v>
      </c>
      <c r="T41" t="s">
        <v>252</v>
      </c>
      <c r="Y41" t="s">
        <v>253</v>
      </c>
    </row>
    <row r="42" spans="1:25" hidden="1" x14ac:dyDescent="0.25">
      <c r="A42">
        <v>298059</v>
      </c>
      <c r="B42">
        <v>13291</v>
      </c>
      <c r="C42" t="s">
        <v>0</v>
      </c>
      <c r="D42" t="s">
        <v>118</v>
      </c>
      <c r="E42" t="s">
        <v>493</v>
      </c>
      <c r="F42" t="s">
        <v>120</v>
      </c>
      <c r="G42" t="s">
        <v>494</v>
      </c>
      <c r="H42" t="s">
        <v>495</v>
      </c>
      <c r="O42" t="s">
        <v>488</v>
      </c>
      <c r="P42" t="s">
        <v>122</v>
      </c>
      <c r="Q42" t="s">
        <v>123</v>
      </c>
      <c r="R42" t="s">
        <v>146</v>
      </c>
      <c r="T42" t="s">
        <v>496</v>
      </c>
      <c r="U42">
        <v>47.2804</v>
      </c>
      <c r="V42">
        <v>-95.7423</v>
      </c>
      <c r="W42" t="s">
        <v>132</v>
      </c>
      <c r="X42">
        <v>4</v>
      </c>
      <c r="Y42" t="s">
        <v>497</v>
      </c>
    </row>
    <row r="43" spans="1:25" hidden="1" x14ac:dyDescent="0.25">
      <c r="A43">
        <v>287056</v>
      </c>
      <c r="B43">
        <v>2261</v>
      </c>
      <c r="C43" t="s">
        <v>0</v>
      </c>
      <c r="D43" t="s">
        <v>118</v>
      </c>
      <c r="E43" t="s">
        <v>194</v>
      </c>
      <c r="F43" t="s">
        <v>120</v>
      </c>
      <c r="G43" t="s">
        <v>121</v>
      </c>
      <c r="O43" t="s">
        <v>175</v>
      </c>
      <c r="P43" t="s">
        <v>168</v>
      </c>
      <c r="T43" t="s">
        <v>147</v>
      </c>
      <c r="Y43" t="s">
        <v>195</v>
      </c>
    </row>
    <row r="44" spans="1:25" hidden="1" x14ac:dyDescent="0.25">
      <c r="A44">
        <v>300470</v>
      </c>
      <c r="B44">
        <v>15703</v>
      </c>
      <c r="C44" t="s">
        <v>0</v>
      </c>
      <c r="D44" t="s">
        <v>118</v>
      </c>
      <c r="E44" t="s">
        <v>194</v>
      </c>
      <c r="F44" t="s">
        <v>120</v>
      </c>
      <c r="G44" t="s">
        <v>121</v>
      </c>
      <c r="O44" t="s">
        <v>210</v>
      </c>
      <c r="P44" t="s">
        <v>122</v>
      </c>
      <c r="Q44" t="s">
        <v>123</v>
      </c>
      <c r="R44" t="s">
        <v>176</v>
      </c>
      <c r="Y44" t="s">
        <v>254</v>
      </c>
    </row>
    <row r="45" spans="1:25" hidden="1" x14ac:dyDescent="0.25">
      <c r="A45">
        <v>292219</v>
      </c>
      <c r="B45">
        <v>7447</v>
      </c>
      <c r="C45" t="s">
        <v>0</v>
      </c>
      <c r="D45" t="s">
        <v>118</v>
      </c>
      <c r="E45" t="s">
        <v>194</v>
      </c>
      <c r="F45" t="s">
        <v>120</v>
      </c>
      <c r="G45" t="s">
        <v>121</v>
      </c>
      <c r="O45" t="s">
        <v>405</v>
      </c>
      <c r="P45" t="s">
        <v>168</v>
      </c>
      <c r="T45" t="s">
        <v>147</v>
      </c>
      <c r="Y45" t="s">
        <v>406</v>
      </c>
    </row>
    <row r="46" spans="1:25" hidden="1" x14ac:dyDescent="0.25">
      <c r="A46">
        <v>290916</v>
      </c>
      <c r="B46">
        <v>6139</v>
      </c>
      <c r="C46" t="s">
        <v>0</v>
      </c>
      <c r="D46" t="s">
        <v>118</v>
      </c>
      <c r="E46" t="s">
        <v>194</v>
      </c>
      <c r="F46" t="s">
        <v>120</v>
      </c>
      <c r="G46" t="s">
        <v>121</v>
      </c>
      <c r="H46" t="s">
        <v>461</v>
      </c>
      <c r="O46" t="s">
        <v>442</v>
      </c>
      <c r="P46" t="s">
        <v>168</v>
      </c>
      <c r="T46" t="s">
        <v>147</v>
      </c>
      <c r="Y46" t="s">
        <v>462</v>
      </c>
    </row>
    <row r="47" spans="1:25" hidden="1" x14ac:dyDescent="0.25">
      <c r="A47">
        <v>290403</v>
      </c>
      <c r="B47">
        <v>5626</v>
      </c>
      <c r="C47" t="s">
        <v>0</v>
      </c>
      <c r="D47" t="s">
        <v>118</v>
      </c>
      <c r="E47" t="s">
        <v>194</v>
      </c>
      <c r="F47" t="s">
        <v>120</v>
      </c>
      <c r="G47" t="s">
        <v>121</v>
      </c>
      <c r="H47" t="s">
        <v>190</v>
      </c>
      <c r="I47">
        <v>1961</v>
      </c>
      <c r="J47">
        <v>8</v>
      </c>
      <c r="K47">
        <v>15</v>
      </c>
      <c r="L47" t="s">
        <v>498</v>
      </c>
      <c r="O47" t="s">
        <v>488</v>
      </c>
      <c r="P47" t="s">
        <v>122</v>
      </c>
      <c r="T47" t="s">
        <v>499</v>
      </c>
      <c r="Y47" t="s">
        <v>500</v>
      </c>
    </row>
    <row r="48" spans="1:25" hidden="1" x14ac:dyDescent="0.25">
      <c r="A48">
        <v>290407</v>
      </c>
      <c r="B48">
        <v>5630</v>
      </c>
      <c r="C48" t="s">
        <v>0</v>
      </c>
      <c r="D48" t="s">
        <v>118</v>
      </c>
      <c r="E48" t="s">
        <v>194</v>
      </c>
      <c r="F48" t="s">
        <v>120</v>
      </c>
      <c r="G48" t="s">
        <v>121</v>
      </c>
      <c r="H48" t="s">
        <v>190</v>
      </c>
      <c r="I48">
        <v>1962</v>
      </c>
      <c r="J48">
        <v>7</v>
      </c>
      <c r="K48">
        <v>18</v>
      </c>
      <c r="O48" t="s">
        <v>488</v>
      </c>
      <c r="P48" t="s">
        <v>122</v>
      </c>
      <c r="T48" t="s">
        <v>499</v>
      </c>
      <c r="Y48" t="s">
        <v>501</v>
      </c>
    </row>
    <row r="49" spans="1:25" hidden="1" x14ac:dyDescent="0.25">
      <c r="A49">
        <v>292221</v>
      </c>
      <c r="B49">
        <v>7449</v>
      </c>
      <c r="C49" t="s">
        <v>0</v>
      </c>
      <c r="D49" t="s">
        <v>118</v>
      </c>
      <c r="E49" t="s">
        <v>119</v>
      </c>
      <c r="F49" t="s">
        <v>120</v>
      </c>
      <c r="G49" t="s">
        <v>121</v>
      </c>
      <c r="I49">
        <v>1935</v>
      </c>
      <c r="O49" t="s">
        <v>113</v>
      </c>
      <c r="P49" t="s">
        <v>122</v>
      </c>
      <c r="Q49" t="s">
        <v>123</v>
      </c>
      <c r="R49" t="s">
        <v>124</v>
      </c>
      <c r="Y49" t="s">
        <v>125</v>
      </c>
    </row>
    <row r="50" spans="1:25" hidden="1" x14ac:dyDescent="0.25">
      <c r="A50">
        <v>292218</v>
      </c>
      <c r="B50">
        <v>7446</v>
      </c>
      <c r="C50" t="s">
        <v>0</v>
      </c>
      <c r="D50" t="s">
        <v>118</v>
      </c>
      <c r="E50" t="s">
        <v>119</v>
      </c>
      <c r="F50" t="s">
        <v>120</v>
      </c>
      <c r="G50" t="s">
        <v>121</v>
      </c>
      <c r="H50" t="s">
        <v>255</v>
      </c>
      <c r="O50" t="s">
        <v>210</v>
      </c>
      <c r="P50" t="s">
        <v>122</v>
      </c>
      <c r="Q50" t="s">
        <v>123</v>
      </c>
      <c r="R50" t="s">
        <v>146</v>
      </c>
      <c r="Y50" t="s">
        <v>256</v>
      </c>
    </row>
    <row r="51" spans="1:25" hidden="1" x14ac:dyDescent="0.25">
      <c r="A51">
        <v>290917</v>
      </c>
      <c r="B51">
        <v>6140</v>
      </c>
      <c r="C51" t="s">
        <v>0</v>
      </c>
      <c r="D51" t="s">
        <v>118</v>
      </c>
      <c r="E51" t="s">
        <v>119</v>
      </c>
      <c r="F51" t="s">
        <v>120</v>
      </c>
      <c r="G51" t="s">
        <v>121</v>
      </c>
      <c r="H51" t="s">
        <v>463</v>
      </c>
      <c r="I51">
        <v>1934</v>
      </c>
      <c r="O51" t="s">
        <v>442</v>
      </c>
      <c r="P51" t="s">
        <v>122</v>
      </c>
      <c r="Q51" t="s">
        <v>123</v>
      </c>
      <c r="R51" t="s">
        <v>464</v>
      </c>
      <c r="Y51" t="s">
        <v>465</v>
      </c>
    </row>
    <row r="52" spans="1:25" hidden="1" x14ac:dyDescent="0.25">
      <c r="A52">
        <v>286727</v>
      </c>
      <c r="B52">
        <v>1932</v>
      </c>
      <c r="C52" t="s">
        <v>0</v>
      </c>
      <c r="D52" t="s">
        <v>118</v>
      </c>
      <c r="E52" t="s">
        <v>119</v>
      </c>
      <c r="F52" t="s">
        <v>120</v>
      </c>
      <c r="G52" t="s">
        <v>121</v>
      </c>
      <c r="H52" t="s">
        <v>502</v>
      </c>
      <c r="I52">
        <v>1946</v>
      </c>
      <c r="O52" t="s">
        <v>488</v>
      </c>
      <c r="P52" t="s">
        <v>122</v>
      </c>
      <c r="Q52" t="s">
        <v>123</v>
      </c>
      <c r="R52" t="s">
        <v>503</v>
      </c>
      <c r="Y52" t="s">
        <v>504</v>
      </c>
    </row>
    <row r="53" spans="1:25" hidden="1" x14ac:dyDescent="0.25">
      <c r="A53">
        <v>289504</v>
      </c>
      <c r="B53">
        <v>4724</v>
      </c>
      <c r="C53" t="s">
        <v>0</v>
      </c>
      <c r="D53" t="s">
        <v>118</v>
      </c>
      <c r="E53" t="s">
        <v>164</v>
      </c>
      <c r="F53" t="s">
        <v>120</v>
      </c>
      <c r="G53" t="s">
        <v>165</v>
      </c>
      <c r="H53" t="s">
        <v>166</v>
      </c>
      <c r="O53" t="s">
        <v>167</v>
      </c>
      <c r="P53" t="s">
        <v>168</v>
      </c>
      <c r="T53" t="s">
        <v>169</v>
      </c>
      <c r="Y53" t="s">
        <v>170</v>
      </c>
    </row>
    <row r="54" spans="1:25" hidden="1" x14ac:dyDescent="0.25">
      <c r="A54">
        <v>289156</v>
      </c>
      <c r="B54">
        <v>4373</v>
      </c>
      <c r="C54" t="s">
        <v>0</v>
      </c>
      <c r="D54" t="s">
        <v>118</v>
      </c>
      <c r="E54" t="s">
        <v>164</v>
      </c>
      <c r="F54" t="s">
        <v>120</v>
      </c>
      <c r="G54" t="s">
        <v>165</v>
      </c>
      <c r="H54" t="s">
        <v>166</v>
      </c>
      <c r="I54">
        <v>1958</v>
      </c>
      <c r="J54">
        <v>3</v>
      </c>
      <c r="K54">
        <v>8</v>
      </c>
      <c r="O54" t="s">
        <v>175</v>
      </c>
      <c r="P54" t="s">
        <v>168</v>
      </c>
      <c r="T54" t="s">
        <v>196</v>
      </c>
      <c r="Y54" t="s">
        <v>197</v>
      </c>
    </row>
    <row r="55" spans="1:25" hidden="1" x14ac:dyDescent="0.25">
      <c r="A55">
        <v>292778</v>
      </c>
      <c r="B55">
        <v>8009</v>
      </c>
      <c r="C55" t="s">
        <v>0</v>
      </c>
      <c r="D55" t="s">
        <v>118</v>
      </c>
      <c r="E55" t="s">
        <v>164</v>
      </c>
      <c r="F55" t="s">
        <v>120</v>
      </c>
      <c r="G55" t="s">
        <v>165</v>
      </c>
      <c r="H55" t="s">
        <v>198</v>
      </c>
      <c r="I55">
        <v>1966</v>
      </c>
      <c r="J55">
        <v>11</v>
      </c>
      <c r="K55">
        <v>1</v>
      </c>
      <c r="O55" t="s">
        <v>175</v>
      </c>
      <c r="P55" t="s">
        <v>168</v>
      </c>
      <c r="T55" t="s">
        <v>199</v>
      </c>
      <c r="Y55" t="s">
        <v>200</v>
      </c>
    </row>
    <row r="56" spans="1:25" hidden="1" x14ac:dyDescent="0.25">
      <c r="A56">
        <v>290474</v>
      </c>
      <c r="B56">
        <v>5697</v>
      </c>
      <c r="C56" t="s">
        <v>0</v>
      </c>
      <c r="D56" t="s">
        <v>118</v>
      </c>
      <c r="E56" t="s">
        <v>164</v>
      </c>
      <c r="F56" t="s">
        <v>120</v>
      </c>
      <c r="G56" t="s">
        <v>165</v>
      </c>
      <c r="H56" t="s">
        <v>190</v>
      </c>
      <c r="I56">
        <v>1961</v>
      </c>
      <c r="J56">
        <v>8</v>
      </c>
      <c r="K56">
        <v>15</v>
      </c>
      <c r="L56" t="s">
        <v>206</v>
      </c>
      <c r="O56" t="s">
        <v>204</v>
      </c>
      <c r="P56" t="s">
        <v>168</v>
      </c>
      <c r="T56" t="s">
        <v>207</v>
      </c>
      <c r="Y56" t="s">
        <v>208</v>
      </c>
    </row>
    <row r="57" spans="1:25" hidden="1" x14ac:dyDescent="0.25">
      <c r="A57">
        <v>288884</v>
      </c>
      <c r="B57">
        <v>4100</v>
      </c>
      <c r="C57" t="s">
        <v>0</v>
      </c>
      <c r="D57" t="s">
        <v>118</v>
      </c>
      <c r="E57" t="s">
        <v>164</v>
      </c>
      <c r="F57" t="s">
        <v>120</v>
      </c>
      <c r="G57" t="s">
        <v>165</v>
      </c>
      <c r="H57" t="s">
        <v>166</v>
      </c>
      <c r="O57" t="s">
        <v>210</v>
      </c>
      <c r="P57" t="s">
        <v>168</v>
      </c>
      <c r="T57" t="s">
        <v>257</v>
      </c>
      <c r="Y57" t="s">
        <v>258</v>
      </c>
    </row>
    <row r="58" spans="1:25" hidden="1" x14ac:dyDescent="0.25">
      <c r="A58">
        <v>289392</v>
      </c>
      <c r="B58">
        <v>4611</v>
      </c>
      <c r="C58" t="s">
        <v>0</v>
      </c>
      <c r="D58" t="s">
        <v>118</v>
      </c>
      <c r="E58" t="s">
        <v>164</v>
      </c>
      <c r="F58" t="s">
        <v>120</v>
      </c>
      <c r="G58" t="s">
        <v>165</v>
      </c>
      <c r="H58" t="s">
        <v>166</v>
      </c>
      <c r="I58">
        <v>1958</v>
      </c>
      <c r="J58">
        <v>3</v>
      </c>
      <c r="K58">
        <v>8</v>
      </c>
      <c r="O58" t="s">
        <v>442</v>
      </c>
      <c r="P58" t="s">
        <v>168</v>
      </c>
      <c r="T58" t="s">
        <v>257</v>
      </c>
      <c r="Y58" t="s">
        <v>466</v>
      </c>
    </row>
    <row r="59" spans="1:25" hidden="1" x14ac:dyDescent="0.25">
      <c r="A59">
        <v>290475</v>
      </c>
      <c r="B59">
        <v>5698</v>
      </c>
      <c r="C59" t="s">
        <v>0</v>
      </c>
      <c r="D59" t="s">
        <v>118</v>
      </c>
      <c r="E59" t="s">
        <v>164</v>
      </c>
      <c r="F59" t="s">
        <v>120</v>
      </c>
      <c r="G59" t="s">
        <v>165</v>
      </c>
      <c r="H59" t="s">
        <v>467</v>
      </c>
      <c r="I59">
        <v>1962</v>
      </c>
      <c r="J59">
        <v>3</v>
      </c>
      <c r="K59">
        <v>22</v>
      </c>
      <c r="O59" t="s">
        <v>442</v>
      </c>
      <c r="P59" t="s">
        <v>168</v>
      </c>
      <c r="T59" t="s">
        <v>468</v>
      </c>
      <c r="Y59" t="s">
        <v>469</v>
      </c>
    </row>
    <row r="60" spans="1:25" hidden="1" x14ac:dyDescent="0.25">
      <c r="A60">
        <v>289157</v>
      </c>
      <c r="B60">
        <v>4374</v>
      </c>
      <c r="C60" t="s">
        <v>0</v>
      </c>
      <c r="D60" t="s">
        <v>118</v>
      </c>
      <c r="E60" t="s">
        <v>164</v>
      </c>
      <c r="F60" t="s">
        <v>120</v>
      </c>
      <c r="G60" t="s">
        <v>165</v>
      </c>
      <c r="H60" t="s">
        <v>166</v>
      </c>
      <c r="I60">
        <v>1958</v>
      </c>
      <c r="J60">
        <v>3</v>
      </c>
      <c r="K60">
        <v>8</v>
      </c>
      <c r="O60" t="s">
        <v>488</v>
      </c>
      <c r="P60" t="s">
        <v>168</v>
      </c>
      <c r="T60" t="s">
        <v>196</v>
      </c>
      <c r="Y60" t="s">
        <v>505</v>
      </c>
    </row>
    <row r="61" spans="1:25" hidden="1" x14ac:dyDescent="0.25">
      <c r="A61">
        <v>292280</v>
      </c>
      <c r="B61">
        <v>7510</v>
      </c>
      <c r="C61" t="s">
        <v>0</v>
      </c>
      <c r="D61" t="s">
        <v>108</v>
      </c>
      <c r="E61" t="s">
        <v>566</v>
      </c>
      <c r="F61" t="s">
        <v>567</v>
      </c>
      <c r="G61" t="s">
        <v>568</v>
      </c>
      <c r="H61" t="s">
        <v>509</v>
      </c>
      <c r="L61" t="s">
        <v>569</v>
      </c>
      <c r="O61" t="s">
        <v>570</v>
      </c>
      <c r="P61" t="s">
        <v>510</v>
      </c>
      <c r="T61" t="s">
        <v>147</v>
      </c>
      <c r="Y61" t="s">
        <v>571</v>
      </c>
    </row>
    <row r="62" spans="1:25" hidden="1" x14ac:dyDescent="0.25">
      <c r="A62">
        <v>292291</v>
      </c>
      <c r="B62">
        <v>7521</v>
      </c>
      <c r="C62" t="s">
        <v>0</v>
      </c>
      <c r="D62" t="s">
        <v>108</v>
      </c>
      <c r="E62" t="s">
        <v>566</v>
      </c>
      <c r="F62" t="s">
        <v>567</v>
      </c>
      <c r="G62" t="s">
        <v>568</v>
      </c>
      <c r="H62" t="s">
        <v>509</v>
      </c>
      <c r="O62" t="s">
        <v>570</v>
      </c>
      <c r="P62" t="s">
        <v>510</v>
      </c>
      <c r="T62" t="s">
        <v>147</v>
      </c>
      <c r="Y62" t="s">
        <v>572</v>
      </c>
    </row>
    <row r="63" spans="1:25" hidden="1" x14ac:dyDescent="0.25">
      <c r="A63">
        <v>292277</v>
      </c>
      <c r="B63">
        <v>7507</v>
      </c>
      <c r="C63" t="s">
        <v>0</v>
      </c>
      <c r="D63" t="s">
        <v>108</v>
      </c>
      <c r="E63" t="s">
        <v>506</v>
      </c>
      <c r="F63" t="s">
        <v>507</v>
      </c>
      <c r="G63" t="s">
        <v>508</v>
      </c>
      <c r="H63" t="s">
        <v>509</v>
      </c>
      <c r="O63" t="s">
        <v>488</v>
      </c>
      <c r="P63" t="s">
        <v>510</v>
      </c>
      <c r="T63" t="s">
        <v>511</v>
      </c>
      <c r="Y63" t="s">
        <v>512</v>
      </c>
    </row>
    <row r="64" spans="1:25" hidden="1" x14ac:dyDescent="0.25">
      <c r="A64">
        <v>292278</v>
      </c>
      <c r="B64">
        <v>7508</v>
      </c>
      <c r="C64" t="s">
        <v>0</v>
      </c>
      <c r="D64" t="s">
        <v>108</v>
      </c>
      <c r="E64" t="s">
        <v>513</v>
      </c>
      <c r="F64" t="s">
        <v>507</v>
      </c>
      <c r="G64" t="s">
        <v>514</v>
      </c>
      <c r="H64" t="s">
        <v>509</v>
      </c>
      <c r="O64" t="s">
        <v>488</v>
      </c>
      <c r="P64" t="s">
        <v>510</v>
      </c>
      <c r="T64" t="s">
        <v>511</v>
      </c>
      <c r="Y64" t="s">
        <v>515</v>
      </c>
    </row>
    <row r="65" spans="1:25" hidden="1" x14ac:dyDescent="0.25">
      <c r="A65">
        <v>292289</v>
      </c>
      <c r="B65">
        <v>7519</v>
      </c>
      <c r="C65" t="s">
        <v>0</v>
      </c>
      <c r="D65" t="s">
        <v>108</v>
      </c>
      <c r="E65" t="s">
        <v>513</v>
      </c>
      <c r="F65" t="s">
        <v>507</v>
      </c>
      <c r="G65" t="s">
        <v>514</v>
      </c>
      <c r="H65" t="s">
        <v>509</v>
      </c>
      <c r="O65" t="s">
        <v>488</v>
      </c>
      <c r="P65" t="s">
        <v>510</v>
      </c>
      <c r="T65" t="s">
        <v>511</v>
      </c>
      <c r="Y65" t="s">
        <v>516</v>
      </c>
    </row>
    <row r="66" spans="1:25" hidden="1" x14ac:dyDescent="0.25">
      <c r="A66">
        <v>292290</v>
      </c>
      <c r="B66">
        <v>7520</v>
      </c>
      <c r="C66" t="s">
        <v>0</v>
      </c>
      <c r="D66" t="s">
        <v>108</v>
      </c>
      <c r="E66" t="s">
        <v>513</v>
      </c>
      <c r="F66" t="s">
        <v>507</v>
      </c>
      <c r="G66" t="s">
        <v>514</v>
      </c>
      <c r="H66" t="s">
        <v>509</v>
      </c>
      <c r="O66" t="s">
        <v>570</v>
      </c>
      <c r="P66" t="s">
        <v>510</v>
      </c>
      <c r="T66" t="s">
        <v>511</v>
      </c>
      <c r="Y66" t="s">
        <v>573</v>
      </c>
    </row>
    <row r="67" spans="1:25" hidden="1" x14ac:dyDescent="0.25">
      <c r="A67">
        <v>297509</v>
      </c>
      <c r="B67">
        <v>12741</v>
      </c>
      <c r="C67" t="s">
        <v>0</v>
      </c>
      <c r="D67" t="s">
        <v>259</v>
      </c>
      <c r="E67" t="s">
        <v>260</v>
      </c>
      <c r="F67" t="s">
        <v>261</v>
      </c>
      <c r="G67" t="s">
        <v>262</v>
      </c>
      <c r="O67" t="s">
        <v>210</v>
      </c>
      <c r="P67" t="s">
        <v>168</v>
      </c>
      <c r="T67" t="s">
        <v>147</v>
      </c>
      <c r="Y67" t="s">
        <v>263</v>
      </c>
    </row>
    <row r="68" spans="1:25" hidden="1" x14ac:dyDescent="0.25">
      <c r="A68">
        <v>292283</v>
      </c>
      <c r="B68">
        <v>7513</v>
      </c>
      <c r="C68" t="s">
        <v>0</v>
      </c>
      <c r="D68" t="s">
        <v>108</v>
      </c>
      <c r="E68" t="s">
        <v>517</v>
      </c>
      <c r="F68" t="s">
        <v>518</v>
      </c>
      <c r="G68" t="s">
        <v>519</v>
      </c>
      <c r="H68" t="s">
        <v>509</v>
      </c>
      <c r="O68" t="s">
        <v>488</v>
      </c>
      <c r="P68" t="s">
        <v>510</v>
      </c>
      <c r="T68" t="s">
        <v>520</v>
      </c>
      <c r="U68">
        <v>-3.3527800000000001</v>
      </c>
      <c r="V68">
        <v>37.35</v>
      </c>
      <c r="W68" t="s">
        <v>521</v>
      </c>
      <c r="X68">
        <v>2</v>
      </c>
      <c r="Y68" t="s">
        <v>522</v>
      </c>
    </row>
    <row r="69" spans="1:25" hidden="1" x14ac:dyDescent="0.25">
      <c r="A69">
        <v>292293</v>
      </c>
      <c r="B69">
        <v>7523</v>
      </c>
      <c r="C69" t="s">
        <v>0</v>
      </c>
      <c r="D69" t="s">
        <v>108</v>
      </c>
      <c r="E69" t="s">
        <v>517</v>
      </c>
      <c r="F69" t="s">
        <v>518</v>
      </c>
      <c r="G69" t="s">
        <v>519</v>
      </c>
      <c r="H69" t="s">
        <v>509</v>
      </c>
      <c r="L69" t="s">
        <v>569</v>
      </c>
      <c r="O69" t="s">
        <v>570</v>
      </c>
      <c r="P69" t="s">
        <v>510</v>
      </c>
      <c r="T69" t="s">
        <v>520</v>
      </c>
      <c r="U69">
        <v>-3.3527800000000001</v>
      </c>
      <c r="V69">
        <v>37.35</v>
      </c>
      <c r="W69" t="s">
        <v>521</v>
      </c>
      <c r="X69">
        <v>2</v>
      </c>
      <c r="Y69" t="s">
        <v>574</v>
      </c>
    </row>
    <row r="70" spans="1:25" hidden="1" x14ac:dyDescent="0.25">
      <c r="A70">
        <v>290387</v>
      </c>
      <c r="B70">
        <v>5609</v>
      </c>
      <c r="C70" t="s">
        <v>0</v>
      </c>
      <c r="D70" t="s">
        <v>243</v>
      </c>
      <c r="E70" t="s">
        <v>523</v>
      </c>
      <c r="F70" t="s">
        <v>265</v>
      </c>
      <c r="G70" t="s">
        <v>524</v>
      </c>
      <c r="H70" t="s">
        <v>525</v>
      </c>
      <c r="I70">
        <v>1962</v>
      </c>
      <c r="J70">
        <v>8</v>
      </c>
      <c r="K70">
        <v>2</v>
      </c>
      <c r="O70" t="s">
        <v>488</v>
      </c>
      <c r="P70" t="s">
        <v>122</v>
      </c>
      <c r="Q70" t="s">
        <v>123</v>
      </c>
      <c r="R70" t="s">
        <v>191</v>
      </c>
      <c r="T70" t="s">
        <v>190</v>
      </c>
      <c r="Y70" t="s">
        <v>526</v>
      </c>
    </row>
    <row r="71" spans="1:25" hidden="1" x14ac:dyDescent="0.25">
      <c r="A71">
        <v>303115</v>
      </c>
      <c r="B71">
        <v>162440</v>
      </c>
      <c r="C71" t="s">
        <v>0</v>
      </c>
      <c r="D71" t="s">
        <v>243</v>
      </c>
      <c r="E71" t="s">
        <v>264</v>
      </c>
      <c r="F71" t="s">
        <v>265</v>
      </c>
      <c r="G71" t="s">
        <v>266</v>
      </c>
      <c r="H71" t="s">
        <v>267</v>
      </c>
      <c r="I71">
        <v>1992</v>
      </c>
      <c r="J71">
        <v>3</v>
      </c>
      <c r="K71">
        <v>23</v>
      </c>
      <c r="O71" t="s">
        <v>210</v>
      </c>
      <c r="P71" t="s">
        <v>268</v>
      </c>
      <c r="Q71" t="s">
        <v>269</v>
      </c>
      <c r="T71" t="s">
        <v>270</v>
      </c>
      <c r="U71">
        <v>-42.06</v>
      </c>
      <c r="V71">
        <v>-65.150000000000006</v>
      </c>
      <c r="W71" t="s">
        <v>155</v>
      </c>
      <c r="Y71" t="s">
        <v>271</v>
      </c>
    </row>
    <row r="72" spans="1:25" hidden="1" x14ac:dyDescent="0.25">
      <c r="A72">
        <v>301263</v>
      </c>
      <c r="B72">
        <v>16499</v>
      </c>
      <c r="C72" t="s">
        <v>0</v>
      </c>
      <c r="D72" t="s">
        <v>108</v>
      </c>
      <c r="E72" t="s">
        <v>272</v>
      </c>
      <c r="F72" t="s">
        <v>273</v>
      </c>
      <c r="G72" t="s">
        <v>274</v>
      </c>
      <c r="L72" t="s">
        <v>275</v>
      </c>
      <c r="O72" t="s">
        <v>210</v>
      </c>
      <c r="P72" t="s">
        <v>168</v>
      </c>
      <c r="T72" t="s">
        <v>147</v>
      </c>
      <c r="Y72" t="s">
        <v>276</v>
      </c>
    </row>
    <row r="73" spans="1:25" hidden="1" x14ac:dyDescent="0.25">
      <c r="A73">
        <v>292279</v>
      </c>
      <c r="B73">
        <v>7509</v>
      </c>
      <c r="C73" t="s">
        <v>0</v>
      </c>
      <c r="D73" t="s">
        <v>108</v>
      </c>
      <c r="E73" t="s">
        <v>272</v>
      </c>
      <c r="F73" t="s">
        <v>273</v>
      </c>
      <c r="G73" t="s">
        <v>274</v>
      </c>
      <c r="H73" t="s">
        <v>509</v>
      </c>
      <c r="O73" t="s">
        <v>488</v>
      </c>
      <c r="P73" t="s">
        <v>510</v>
      </c>
      <c r="T73" t="s">
        <v>527</v>
      </c>
      <c r="Y73" t="s">
        <v>528</v>
      </c>
    </row>
    <row r="74" spans="1:25" hidden="1" x14ac:dyDescent="0.25">
      <c r="A74">
        <v>288556</v>
      </c>
      <c r="B74">
        <v>3767</v>
      </c>
      <c r="C74" t="s">
        <v>0</v>
      </c>
      <c r="D74" t="s">
        <v>118</v>
      </c>
      <c r="E74" t="s">
        <v>407</v>
      </c>
      <c r="F74" t="s">
        <v>408</v>
      </c>
      <c r="G74" t="s">
        <v>137</v>
      </c>
      <c r="H74" t="s">
        <v>409</v>
      </c>
      <c r="I74">
        <v>1949</v>
      </c>
      <c r="J74">
        <v>6</v>
      </c>
      <c r="K74">
        <v>19</v>
      </c>
      <c r="O74" t="s">
        <v>405</v>
      </c>
      <c r="P74" t="s">
        <v>114</v>
      </c>
      <c r="Q74" t="s">
        <v>410</v>
      </c>
      <c r="T74" t="s">
        <v>411</v>
      </c>
      <c r="U74">
        <v>23.097777799999999</v>
      </c>
      <c r="V74">
        <v>-99.208055599999994</v>
      </c>
      <c r="W74" t="s">
        <v>132</v>
      </c>
      <c r="X74">
        <v>2</v>
      </c>
      <c r="Y74" t="s">
        <v>412</v>
      </c>
    </row>
    <row r="75" spans="1:25" hidden="1" x14ac:dyDescent="0.25">
      <c r="A75">
        <v>288589</v>
      </c>
      <c r="B75">
        <v>3800</v>
      </c>
      <c r="C75" t="s">
        <v>0</v>
      </c>
      <c r="D75" t="s">
        <v>118</v>
      </c>
      <c r="E75" t="s">
        <v>277</v>
      </c>
      <c r="F75" t="s">
        <v>127</v>
      </c>
      <c r="G75" t="s">
        <v>278</v>
      </c>
      <c r="H75" t="s">
        <v>279</v>
      </c>
      <c r="I75">
        <v>1954</v>
      </c>
      <c r="J75">
        <v>11</v>
      </c>
      <c r="K75">
        <v>26</v>
      </c>
      <c r="O75" t="s">
        <v>210</v>
      </c>
      <c r="P75" t="s">
        <v>122</v>
      </c>
      <c r="Q75" t="s">
        <v>123</v>
      </c>
      <c r="R75" t="s">
        <v>280</v>
      </c>
      <c r="T75" t="s">
        <v>281</v>
      </c>
      <c r="U75">
        <v>47.502499999999998</v>
      </c>
      <c r="V75">
        <v>-93.478099999999998</v>
      </c>
      <c r="W75" t="s">
        <v>132</v>
      </c>
      <c r="X75">
        <v>0</v>
      </c>
      <c r="Y75" t="s">
        <v>282</v>
      </c>
    </row>
    <row r="76" spans="1:25" hidden="1" x14ac:dyDescent="0.25">
      <c r="A76">
        <v>289008</v>
      </c>
      <c r="B76">
        <v>4224</v>
      </c>
      <c r="C76" t="s">
        <v>0</v>
      </c>
      <c r="D76" t="s">
        <v>118</v>
      </c>
      <c r="E76" t="s">
        <v>277</v>
      </c>
      <c r="F76" t="s">
        <v>127</v>
      </c>
      <c r="G76" t="s">
        <v>278</v>
      </c>
      <c r="H76" t="s">
        <v>283</v>
      </c>
      <c r="I76">
        <v>1957</v>
      </c>
      <c r="J76">
        <v>11</v>
      </c>
      <c r="K76">
        <v>17</v>
      </c>
      <c r="O76" t="s">
        <v>210</v>
      </c>
      <c r="P76" t="s">
        <v>122</v>
      </c>
      <c r="Q76" t="s">
        <v>140</v>
      </c>
      <c r="R76" t="s">
        <v>284</v>
      </c>
      <c r="T76" t="s">
        <v>285</v>
      </c>
      <c r="U76">
        <v>44.590310000000002</v>
      </c>
      <c r="V76">
        <v>-104.71422</v>
      </c>
      <c r="W76" t="s">
        <v>132</v>
      </c>
      <c r="X76">
        <v>0</v>
      </c>
      <c r="Y76" t="s">
        <v>286</v>
      </c>
    </row>
    <row r="77" spans="1:25" hidden="1" x14ac:dyDescent="0.25">
      <c r="A77">
        <v>289334</v>
      </c>
      <c r="B77">
        <v>4553</v>
      </c>
      <c r="C77" t="s">
        <v>0</v>
      </c>
      <c r="D77" t="s">
        <v>118</v>
      </c>
      <c r="E77" t="s">
        <v>277</v>
      </c>
      <c r="F77" t="s">
        <v>127</v>
      </c>
      <c r="G77" t="s">
        <v>278</v>
      </c>
      <c r="H77" t="s">
        <v>216</v>
      </c>
      <c r="O77" t="s">
        <v>210</v>
      </c>
      <c r="P77" t="s">
        <v>122</v>
      </c>
      <c r="Q77" t="s">
        <v>140</v>
      </c>
      <c r="R77" t="s">
        <v>287</v>
      </c>
      <c r="T77" t="s">
        <v>288</v>
      </c>
      <c r="U77">
        <v>42.051499999999997</v>
      </c>
      <c r="V77">
        <v>-105.2728</v>
      </c>
      <c r="W77" t="s">
        <v>132</v>
      </c>
      <c r="X77">
        <v>25</v>
      </c>
      <c r="Y77" t="s">
        <v>289</v>
      </c>
    </row>
    <row r="78" spans="1:25" hidden="1" x14ac:dyDescent="0.25">
      <c r="A78">
        <v>289373</v>
      </c>
      <c r="B78">
        <v>4592</v>
      </c>
      <c r="C78" t="s">
        <v>0</v>
      </c>
      <c r="D78" t="s">
        <v>118</v>
      </c>
      <c r="E78" t="s">
        <v>277</v>
      </c>
      <c r="F78" t="s">
        <v>127</v>
      </c>
      <c r="G78" t="s">
        <v>278</v>
      </c>
      <c r="H78" t="s">
        <v>216</v>
      </c>
      <c r="O78" t="s">
        <v>210</v>
      </c>
      <c r="P78" t="s">
        <v>122</v>
      </c>
      <c r="Q78" t="s">
        <v>140</v>
      </c>
      <c r="R78" t="s">
        <v>287</v>
      </c>
      <c r="T78" t="s">
        <v>288</v>
      </c>
      <c r="U78">
        <v>42.051499999999997</v>
      </c>
      <c r="V78">
        <v>-105.2728</v>
      </c>
      <c r="W78" t="s">
        <v>132</v>
      </c>
      <c r="X78">
        <v>25</v>
      </c>
      <c r="Y78" t="s">
        <v>290</v>
      </c>
    </row>
    <row r="79" spans="1:25" hidden="1" x14ac:dyDescent="0.25">
      <c r="A79">
        <v>289421</v>
      </c>
      <c r="B79">
        <v>4640</v>
      </c>
      <c r="C79" t="s">
        <v>0</v>
      </c>
      <c r="D79" t="s">
        <v>118</v>
      </c>
      <c r="E79" t="s">
        <v>277</v>
      </c>
      <c r="F79" t="s">
        <v>127</v>
      </c>
      <c r="G79" t="s">
        <v>278</v>
      </c>
      <c r="H79" t="s">
        <v>216</v>
      </c>
      <c r="O79" t="s">
        <v>210</v>
      </c>
      <c r="P79" t="s">
        <v>122</v>
      </c>
      <c r="Q79" t="s">
        <v>140</v>
      </c>
      <c r="R79" t="s">
        <v>287</v>
      </c>
      <c r="T79" t="s">
        <v>288</v>
      </c>
      <c r="U79">
        <v>42.051499999999997</v>
      </c>
      <c r="V79">
        <v>-105.2728</v>
      </c>
      <c r="W79" t="s">
        <v>132</v>
      </c>
      <c r="X79">
        <v>25</v>
      </c>
      <c r="Y79" t="s">
        <v>291</v>
      </c>
    </row>
    <row r="80" spans="1:25" hidden="1" x14ac:dyDescent="0.25">
      <c r="A80">
        <v>290257</v>
      </c>
      <c r="B80">
        <v>5478</v>
      </c>
      <c r="C80" t="s">
        <v>0</v>
      </c>
      <c r="D80" t="s">
        <v>118</v>
      </c>
      <c r="E80" t="s">
        <v>277</v>
      </c>
      <c r="F80" t="s">
        <v>127</v>
      </c>
      <c r="G80" t="s">
        <v>278</v>
      </c>
      <c r="H80" t="s">
        <v>292</v>
      </c>
      <c r="I80">
        <v>1960</v>
      </c>
      <c r="J80">
        <v>9</v>
      </c>
      <c r="K80">
        <v>15</v>
      </c>
      <c r="O80" t="s">
        <v>210</v>
      </c>
      <c r="P80" t="s">
        <v>122</v>
      </c>
      <c r="Q80" t="s">
        <v>140</v>
      </c>
      <c r="R80" t="s">
        <v>293</v>
      </c>
      <c r="T80" t="s">
        <v>147</v>
      </c>
      <c r="U80">
        <v>43.000279999999997</v>
      </c>
      <c r="V80">
        <v>-107.50028</v>
      </c>
      <c r="W80" t="s">
        <v>132</v>
      </c>
      <c r="X80">
        <v>230</v>
      </c>
      <c r="Y80" t="s">
        <v>294</v>
      </c>
    </row>
    <row r="81" spans="1:25" hidden="1" x14ac:dyDescent="0.25">
      <c r="A81">
        <v>290265</v>
      </c>
      <c r="B81">
        <v>5486</v>
      </c>
      <c r="C81" t="s">
        <v>0</v>
      </c>
      <c r="D81" t="s">
        <v>118</v>
      </c>
      <c r="E81" t="s">
        <v>277</v>
      </c>
      <c r="F81" t="s">
        <v>127</v>
      </c>
      <c r="G81" t="s">
        <v>278</v>
      </c>
      <c r="H81" t="s">
        <v>292</v>
      </c>
      <c r="I81">
        <v>1960</v>
      </c>
      <c r="J81">
        <v>9</v>
      </c>
      <c r="K81">
        <v>16</v>
      </c>
      <c r="O81" t="s">
        <v>210</v>
      </c>
      <c r="P81" t="s">
        <v>122</v>
      </c>
      <c r="Q81" t="s">
        <v>140</v>
      </c>
      <c r="R81" t="s">
        <v>293</v>
      </c>
      <c r="T81" t="s">
        <v>147</v>
      </c>
      <c r="U81">
        <v>43.000279999999997</v>
      </c>
      <c r="V81">
        <v>-107.50028</v>
      </c>
      <c r="W81" t="s">
        <v>132</v>
      </c>
      <c r="X81">
        <v>230</v>
      </c>
      <c r="Y81" t="s">
        <v>295</v>
      </c>
    </row>
    <row r="82" spans="1:25" hidden="1" x14ac:dyDescent="0.25">
      <c r="A82">
        <v>292208</v>
      </c>
      <c r="B82">
        <v>7436</v>
      </c>
      <c r="C82" t="s">
        <v>0</v>
      </c>
      <c r="D82" t="s">
        <v>118</v>
      </c>
      <c r="E82" t="s">
        <v>277</v>
      </c>
      <c r="F82" t="s">
        <v>127</v>
      </c>
      <c r="G82" t="s">
        <v>278</v>
      </c>
      <c r="H82" t="s">
        <v>296</v>
      </c>
      <c r="O82" t="s">
        <v>210</v>
      </c>
      <c r="P82" t="s">
        <v>122</v>
      </c>
      <c r="Q82" t="s">
        <v>123</v>
      </c>
      <c r="R82" t="s">
        <v>176</v>
      </c>
      <c r="T82" t="s">
        <v>297</v>
      </c>
      <c r="U82">
        <v>48.300800000000002</v>
      </c>
      <c r="V82">
        <v>-95.618099999999998</v>
      </c>
      <c r="W82" t="s">
        <v>132</v>
      </c>
      <c r="X82">
        <v>2</v>
      </c>
      <c r="Y82" t="s">
        <v>298</v>
      </c>
    </row>
    <row r="83" spans="1:25" hidden="1" x14ac:dyDescent="0.25">
      <c r="A83">
        <v>286391</v>
      </c>
      <c r="B83">
        <v>1571</v>
      </c>
      <c r="C83" t="s">
        <v>0</v>
      </c>
      <c r="D83" t="s">
        <v>118</v>
      </c>
      <c r="E83" t="s">
        <v>277</v>
      </c>
      <c r="F83" t="s">
        <v>127</v>
      </c>
      <c r="G83" t="s">
        <v>278</v>
      </c>
      <c r="H83" t="s">
        <v>413</v>
      </c>
      <c r="I83">
        <v>1941</v>
      </c>
      <c r="J83">
        <v>10</v>
      </c>
      <c r="K83">
        <v>13</v>
      </c>
      <c r="L83" t="s">
        <v>414</v>
      </c>
      <c r="O83" t="s">
        <v>405</v>
      </c>
      <c r="P83" t="s">
        <v>122</v>
      </c>
      <c r="Q83" t="s">
        <v>123</v>
      </c>
      <c r="R83" t="s">
        <v>124</v>
      </c>
      <c r="T83" t="s">
        <v>415</v>
      </c>
      <c r="Y83" t="s">
        <v>416</v>
      </c>
    </row>
    <row r="84" spans="1:25" hidden="1" x14ac:dyDescent="0.25">
      <c r="A84">
        <v>291154</v>
      </c>
      <c r="B84">
        <v>6379</v>
      </c>
      <c r="C84" t="s">
        <v>0</v>
      </c>
      <c r="D84" t="s">
        <v>118</v>
      </c>
      <c r="E84" t="s">
        <v>277</v>
      </c>
      <c r="F84" t="s">
        <v>127</v>
      </c>
      <c r="G84" t="s">
        <v>278</v>
      </c>
      <c r="H84" t="s">
        <v>417</v>
      </c>
      <c r="O84" t="s">
        <v>405</v>
      </c>
      <c r="P84" t="s">
        <v>122</v>
      </c>
      <c r="Q84" t="s">
        <v>140</v>
      </c>
      <c r="R84" t="s">
        <v>418</v>
      </c>
      <c r="T84" t="s">
        <v>419</v>
      </c>
      <c r="U84">
        <v>43.751269999999998</v>
      </c>
      <c r="V84">
        <v>-105.9101</v>
      </c>
      <c r="W84" t="s">
        <v>132</v>
      </c>
      <c r="X84">
        <v>1</v>
      </c>
      <c r="Y84" t="s">
        <v>420</v>
      </c>
    </row>
    <row r="85" spans="1:25" hidden="1" x14ac:dyDescent="0.25">
      <c r="A85">
        <v>291155</v>
      </c>
      <c r="B85">
        <v>6380</v>
      </c>
      <c r="C85" t="s">
        <v>0</v>
      </c>
      <c r="D85" t="s">
        <v>118</v>
      </c>
      <c r="E85" t="s">
        <v>277</v>
      </c>
      <c r="F85" t="s">
        <v>127</v>
      </c>
      <c r="G85" t="s">
        <v>278</v>
      </c>
      <c r="H85" t="s">
        <v>417</v>
      </c>
      <c r="O85" t="s">
        <v>405</v>
      </c>
      <c r="P85" t="s">
        <v>421</v>
      </c>
      <c r="Q85" t="s">
        <v>422</v>
      </c>
      <c r="T85" t="s">
        <v>147</v>
      </c>
      <c r="Y85" t="s">
        <v>423</v>
      </c>
    </row>
    <row r="86" spans="1:25" hidden="1" x14ac:dyDescent="0.25">
      <c r="A86">
        <v>287252</v>
      </c>
      <c r="B86">
        <v>2457</v>
      </c>
      <c r="C86" t="s">
        <v>0</v>
      </c>
      <c r="D86" t="s">
        <v>118</v>
      </c>
      <c r="E86" t="s">
        <v>277</v>
      </c>
      <c r="F86" t="s">
        <v>127</v>
      </c>
      <c r="G86" t="s">
        <v>278</v>
      </c>
      <c r="H86" t="s">
        <v>529</v>
      </c>
      <c r="I86">
        <v>1947</v>
      </c>
      <c r="J86">
        <v>11</v>
      </c>
      <c r="K86">
        <v>15</v>
      </c>
      <c r="O86" t="s">
        <v>488</v>
      </c>
      <c r="P86" t="s">
        <v>122</v>
      </c>
      <c r="Q86" t="s">
        <v>123</v>
      </c>
      <c r="R86" t="s">
        <v>530</v>
      </c>
      <c r="T86" t="s">
        <v>147</v>
      </c>
      <c r="U86">
        <v>46.916699999999999</v>
      </c>
      <c r="V86">
        <v>-94.283299999999997</v>
      </c>
      <c r="W86" t="s">
        <v>132</v>
      </c>
      <c r="X86">
        <v>48</v>
      </c>
      <c r="Y86" t="s">
        <v>531</v>
      </c>
    </row>
    <row r="87" spans="1:25" hidden="1" x14ac:dyDescent="0.25">
      <c r="A87">
        <v>288142</v>
      </c>
      <c r="B87">
        <v>3351</v>
      </c>
      <c r="C87" t="s">
        <v>0</v>
      </c>
      <c r="D87" t="s">
        <v>118</v>
      </c>
      <c r="E87" t="s">
        <v>277</v>
      </c>
      <c r="F87" t="s">
        <v>127</v>
      </c>
      <c r="G87" t="s">
        <v>278</v>
      </c>
      <c r="H87" t="s">
        <v>532</v>
      </c>
      <c r="I87">
        <v>1952</v>
      </c>
      <c r="J87">
        <v>10</v>
      </c>
      <c r="K87">
        <v>19</v>
      </c>
      <c r="O87" t="s">
        <v>488</v>
      </c>
      <c r="P87" t="s">
        <v>122</v>
      </c>
      <c r="Q87" t="s">
        <v>123</v>
      </c>
      <c r="R87" t="s">
        <v>191</v>
      </c>
      <c r="T87" t="s">
        <v>147</v>
      </c>
      <c r="U87">
        <v>45.033299999999997</v>
      </c>
      <c r="V87">
        <v>-93.083299999999994</v>
      </c>
      <c r="W87" t="s">
        <v>132</v>
      </c>
      <c r="X87">
        <v>14</v>
      </c>
      <c r="Y87" t="s">
        <v>533</v>
      </c>
    </row>
    <row r="88" spans="1:25" hidden="1" x14ac:dyDescent="0.25">
      <c r="A88">
        <v>290864</v>
      </c>
      <c r="B88">
        <v>6087</v>
      </c>
      <c r="C88" t="s">
        <v>0</v>
      </c>
      <c r="D88" t="s">
        <v>118</v>
      </c>
      <c r="E88" t="s">
        <v>299</v>
      </c>
      <c r="F88" t="s">
        <v>127</v>
      </c>
      <c r="G88" t="s">
        <v>128</v>
      </c>
      <c r="H88" t="s">
        <v>300</v>
      </c>
      <c r="O88" t="s">
        <v>210</v>
      </c>
      <c r="P88" t="s">
        <v>122</v>
      </c>
      <c r="Q88" t="s">
        <v>123</v>
      </c>
      <c r="T88" t="s">
        <v>147</v>
      </c>
      <c r="Y88" t="s">
        <v>301</v>
      </c>
    </row>
    <row r="89" spans="1:25" hidden="1" x14ac:dyDescent="0.25">
      <c r="A89">
        <v>290273</v>
      </c>
      <c r="B89">
        <v>5494</v>
      </c>
      <c r="C89" t="s">
        <v>0</v>
      </c>
      <c r="D89" t="s">
        <v>118</v>
      </c>
      <c r="E89" t="s">
        <v>299</v>
      </c>
      <c r="F89" t="s">
        <v>127</v>
      </c>
      <c r="G89" t="s">
        <v>128</v>
      </c>
      <c r="H89" t="s">
        <v>190</v>
      </c>
      <c r="I89">
        <v>1960</v>
      </c>
      <c r="J89">
        <v>8</v>
      </c>
      <c r="K89">
        <v>1</v>
      </c>
      <c r="O89" t="s">
        <v>442</v>
      </c>
      <c r="P89" t="s">
        <v>122</v>
      </c>
      <c r="Q89" t="s">
        <v>123</v>
      </c>
      <c r="R89" t="s">
        <v>191</v>
      </c>
      <c r="T89" t="s">
        <v>192</v>
      </c>
      <c r="Y89" t="s">
        <v>470</v>
      </c>
    </row>
    <row r="90" spans="1:25" hidden="1" x14ac:dyDescent="0.25">
      <c r="A90">
        <v>290865</v>
      </c>
      <c r="B90">
        <v>6088</v>
      </c>
      <c r="C90" t="s">
        <v>0</v>
      </c>
      <c r="D90" t="s">
        <v>118</v>
      </c>
      <c r="E90" t="s">
        <v>299</v>
      </c>
      <c r="F90" t="s">
        <v>127</v>
      </c>
      <c r="G90" t="s">
        <v>128</v>
      </c>
      <c r="H90" t="s">
        <v>300</v>
      </c>
      <c r="O90" t="s">
        <v>442</v>
      </c>
      <c r="P90" t="s">
        <v>168</v>
      </c>
      <c r="T90" t="s">
        <v>147</v>
      </c>
      <c r="Y90" t="s">
        <v>471</v>
      </c>
    </row>
    <row r="91" spans="1:25" hidden="1" x14ac:dyDescent="0.25">
      <c r="A91">
        <v>290875</v>
      </c>
      <c r="B91">
        <v>6098</v>
      </c>
      <c r="C91" t="s">
        <v>0</v>
      </c>
      <c r="D91" t="s">
        <v>118</v>
      </c>
      <c r="E91" t="s">
        <v>299</v>
      </c>
      <c r="F91" t="s">
        <v>127</v>
      </c>
      <c r="G91" t="s">
        <v>128</v>
      </c>
      <c r="H91" t="s">
        <v>300</v>
      </c>
      <c r="O91" t="s">
        <v>442</v>
      </c>
      <c r="P91" t="s">
        <v>122</v>
      </c>
      <c r="Q91" t="s">
        <v>123</v>
      </c>
      <c r="T91" t="s">
        <v>147</v>
      </c>
      <c r="Y91" t="s">
        <v>472</v>
      </c>
    </row>
    <row r="92" spans="1:25" hidden="1" x14ac:dyDescent="0.25">
      <c r="A92">
        <v>286330</v>
      </c>
      <c r="B92">
        <v>1510</v>
      </c>
      <c r="C92" t="s">
        <v>0</v>
      </c>
      <c r="D92" t="s">
        <v>118</v>
      </c>
      <c r="E92" t="s">
        <v>299</v>
      </c>
      <c r="F92" t="s">
        <v>127</v>
      </c>
      <c r="G92" t="s">
        <v>128</v>
      </c>
      <c r="H92" t="s">
        <v>184</v>
      </c>
      <c r="I92">
        <v>1940</v>
      </c>
      <c r="J92">
        <v>1</v>
      </c>
      <c r="K92">
        <v>1</v>
      </c>
      <c r="O92" t="s">
        <v>570</v>
      </c>
      <c r="P92" t="s">
        <v>122</v>
      </c>
      <c r="Q92" t="s">
        <v>123</v>
      </c>
      <c r="R92" t="s">
        <v>191</v>
      </c>
      <c r="T92" t="s">
        <v>192</v>
      </c>
      <c r="Y92" t="s">
        <v>575</v>
      </c>
    </row>
    <row r="93" spans="1:25" hidden="1" x14ac:dyDescent="0.25">
      <c r="A93">
        <v>287037</v>
      </c>
      <c r="B93">
        <v>2242</v>
      </c>
      <c r="C93" t="s">
        <v>0</v>
      </c>
      <c r="D93" t="s">
        <v>118</v>
      </c>
      <c r="E93" t="s">
        <v>126</v>
      </c>
      <c r="F93" t="s">
        <v>127</v>
      </c>
      <c r="G93" t="s">
        <v>128</v>
      </c>
      <c r="H93" t="s">
        <v>129</v>
      </c>
      <c r="I93">
        <v>1937</v>
      </c>
      <c r="J93">
        <v>2</v>
      </c>
      <c r="K93">
        <v>16</v>
      </c>
      <c r="O93" t="s">
        <v>113</v>
      </c>
      <c r="P93" t="s">
        <v>122</v>
      </c>
      <c r="Q93" t="s">
        <v>123</v>
      </c>
      <c r="R93" t="s">
        <v>130</v>
      </c>
      <c r="T93" t="s">
        <v>131</v>
      </c>
      <c r="U93">
        <v>47.1875</v>
      </c>
      <c r="V93">
        <v>-95.222800000000007</v>
      </c>
      <c r="W93" t="s">
        <v>132</v>
      </c>
      <c r="X93">
        <v>5</v>
      </c>
      <c r="Y93" t="s">
        <v>133</v>
      </c>
    </row>
    <row r="94" spans="1:25" hidden="1" x14ac:dyDescent="0.25">
      <c r="A94">
        <v>286198</v>
      </c>
      <c r="B94">
        <v>1378</v>
      </c>
      <c r="C94" t="s">
        <v>0</v>
      </c>
      <c r="D94" t="s">
        <v>118</v>
      </c>
      <c r="E94" t="s">
        <v>126</v>
      </c>
      <c r="F94" t="s">
        <v>127</v>
      </c>
      <c r="G94" t="s">
        <v>128</v>
      </c>
      <c r="H94" t="s">
        <v>145</v>
      </c>
      <c r="I94">
        <v>1930</v>
      </c>
      <c r="J94">
        <v>4</v>
      </c>
      <c r="K94">
        <v>23</v>
      </c>
      <c r="O94" t="s">
        <v>210</v>
      </c>
      <c r="P94" t="s">
        <v>122</v>
      </c>
      <c r="Q94" t="s">
        <v>123</v>
      </c>
      <c r="R94" t="s">
        <v>302</v>
      </c>
      <c r="T94" t="s">
        <v>147</v>
      </c>
      <c r="U94">
        <v>46.083300000000001</v>
      </c>
      <c r="V94">
        <v>-92.250600000000006</v>
      </c>
      <c r="W94" t="s">
        <v>132</v>
      </c>
      <c r="X94">
        <v>32</v>
      </c>
      <c r="Y94" t="s">
        <v>303</v>
      </c>
    </row>
    <row r="95" spans="1:25" hidden="1" x14ac:dyDescent="0.25">
      <c r="A95">
        <v>287035</v>
      </c>
      <c r="B95">
        <v>2240</v>
      </c>
      <c r="C95" t="s">
        <v>0</v>
      </c>
      <c r="D95" t="s">
        <v>118</v>
      </c>
      <c r="E95" t="s">
        <v>126</v>
      </c>
      <c r="F95" t="s">
        <v>127</v>
      </c>
      <c r="G95" t="s">
        <v>128</v>
      </c>
      <c r="H95" t="s">
        <v>304</v>
      </c>
      <c r="I95">
        <v>1936</v>
      </c>
      <c r="J95">
        <v>11</v>
      </c>
      <c r="K95">
        <v>13</v>
      </c>
      <c r="O95" t="s">
        <v>210</v>
      </c>
      <c r="P95" t="s">
        <v>122</v>
      </c>
      <c r="Q95" t="s">
        <v>123</v>
      </c>
      <c r="R95" t="s">
        <v>305</v>
      </c>
      <c r="T95" t="s">
        <v>147</v>
      </c>
      <c r="U95">
        <v>47.5672</v>
      </c>
      <c r="V95">
        <v>-92.397499999999994</v>
      </c>
      <c r="W95" t="s">
        <v>132</v>
      </c>
      <c r="X95">
        <v>80</v>
      </c>
      <c r="Y95" t="s">
        <v>306</v>
      </c>
    </row>
    <row r="96" spans="1:25" hidden="1" x14ac:dyDescent="0.25">
      <c r="A96">
        <v>287036</v>
      </c>
      <c r="B96">
        <v>2241</v>
      </c>
      <c r="C96" t="s">
        <v>0</v>
      </c>
      <c r="D96" t="s">
        <v>118</v>
      </c>
      <c r="E96" t="s">
        <v>126</v>
      </c>
      <c r="F96" t="s">
        <v>127</v>
      </c>
      <c r="G96" t="s">
        <v>128</v>
      </c>
      <c r="H96" t="s">
        <v>304</v>
      </c>
      <c r="I96">
        <v>1936</v>
      </c>
      <c r="J96">
        <v>11</v>
      </c>
      <c r="K96">
        <v>16</v>
      </c>
      <c r="O96" t="s">
        <v>210</v>
      </c>
      <c r="P96" t="s">
        <v>122</v>
      </c>
      <c r="Q96" t="s">
        <v>123</v>
      </c>
      <c r="R96" t="s">
        <v>305</v>
      </c>
      <c r="T96" t="s">
        <v>147</v>
      </c>
      <c r="U96">
        <v>47.5672</v>
      </c>
      <c r="V96">
        <v>-92.397499999999994</v>
      </c>
      <c r="W96" t="s">
        <v>132</v>
      </c>
      <c r="X96">
        <v>80</v>
      </c>
      <c r="Y96" t="s">
        <v>307</v>
      </c>
    </row>
    <row r="97" spans="1:25" hidden="1" x14ac:dyDescent="0.25">
      <c r="A97">
        <v>287038</v>
      </c>
      <c r="B97">
        <v>2243</v>
      </c>
      <c r="C97" t="s">
        <v>0</v>
      </c>
      <c r="D97" t="s">
        <v>118</v>
      </c>
      <c r="E97" t="s">
        <v>126</v>
      </c>
      <c r="F97" t="s">
        <v>127</v>
      </c>
      <c r="G97" t="s">
        <v>128</v>
      </c>
      <c r="H97" t="s">
        <v>304</v>
      </c>
      <c r="I97">
        <v>1937</v>
      </c>
      <c r="J97">
        <v>2</v>
      </c>
      <c r="K97">
        <v>16</v>
      </c>
      <c r="O97" t="s">
        <v>210</v>
      </c>
      <c r="P97" t="s">
        <v>122</v>
      </c>
      <c r="Q97" t="s">
        <v>123</v>
      </c>
      <c r="R97" t="s">
        <v>280</v>
      </c>
      <c r="T97" t="s">
        <v>147</v>
      </c>
      <c r="U97">
        <v>47.500599999999999</v>
      </c>
      <c r="V97">
        <v>-93.583299999999994</v>
      </c>
      <c r="W97" t="s">
        <v>132</v>
      </c>
      <c r="X97">
        <v>45</v>
      </c>
      <c r="Y97" t="s">
        <v>308</v>
      </c>
    </row>
    <row r="98" spans="1:25" hidden="1" x14ac:dyDescent="0.25">
      <c r="A98">
        <v>287040</v>
      </c>
      <c r="B98">
        <v>2245</v>
      </c>
      <c r="C98" t="s">
        <v>0</v>
      </c>
      <c r="D98" t="s">
        <v>118</v>
      </c>
      <c r="E98" t="s">
        <v>126</v>
      </c>
      <c r="F98" t="s">
        <v>127</v>
      </c>
      <c r="G98" t="s">
        <v>128</v>
      </c>
      <c r="H98" t="s">
        <v>304</v>
      </c>
      <c r="I98">
        <v>1942</v>
      </c>
      <c r="J98">
        <v>11</v>
      </c>
      <c r="K98">
        <v>19</v>
      </c>
      <c r="O98" t="s">
        <v>210</v>
      </c>
      <c r="P98" t="s">
        <v>122</v>
      </c>
      <c r="Q98" t="s">
        <v>123</v>
      </c>
      <c r="R98" t="s">
        <v>211</v>
      </c>
      <c r="T98" t="s">
        <v>147</v>
      </c>
      <c r="U98">
        <v>47.916699999999999</v>
      </c>
      <c r="V98">
        <v>-90.55</v>
      </c>
      <c r="W98" t="s">
        <v>132</v>
      </c>
      <c r="X98">
        <v>50</v>
      </c>
      <c r="Y98" t="s">
        <v>309</v>
      </c>
    </row>
    <row r="99" spans="1:25" hidden="1" x14ac:dyDescent="0.25">
      <c r="A99">
        <v>290397</v>
      </c>
      <c r="B99">
        <v>5620</v>
      </c>
      <c r="C99" t="s">
        <v>0</v>
      </c>
      <c r="D99" t="s">
        <v>118</v>
      </c>
      <c r="E99" t="s">
        <v>126</v>
      </c>
      <c r="F99" t="s">
        <v>127</v>
      </c>
      <c r="G99" t="s">
        <v>128</v>
      </c>
      <c r="H99" t="s">
        <v>310</v>
      </c>
      <c r="I99">
        <v>1962</v>
      </c>
      <c r="J99">
        <v>5</v>
      </c>
      <c r="K99">
        <v>31</v>
      </c>
      <c r="O99" t="s">
        <v>210</v>
      </c>
      <c r="P99" t="s">
        <v>122</v>
      </c>
      <c r="Q99" t="s">
        <v>123</v>
      </c>
      <c r="R99" t="s">
        <v>302</v>
      </c>
      <c r="T99" t="s">
        <v>311</v>
      </c>
      <c r="U99">
        <v>45.9467</v>
      </c>
      <c r="V99">
        <v>-92.692499999999995</v>
      </c>
      <c r="W99" t="s">
        <v>132</v>
      </c>
      <c r="X99">
        <v>5</v>
      </c>
      <c r="Y99" t="s">
        <v>312</v>
      </c>
    </row>
    <row r="100" spans="1:25" hidden="1" x14ac:dyDescent="0.25">
      <c r="A100">
        <v>287039</v>
      </c>
      <c r="B100">
        <v>2244</v>
      </c>
      <c r="C100" t="s">
        <v>0</v>
      </c>
      <c r="D100" t="s">
        <v>118</v>
      </c>
      <c r="E100" t="s">
        <v>126</v>
      </c>
      <c r="F100" t="s">
        <v>127</v>
      </c>
      <c r="G100" t="s">
        <v>128</v>
      </c>
      <c r="H100" t="s">
        <v>209</v>
      </c>
      <c r="O100" t="s">
        <v>405</v>
      </c>
      <c r="P100" t="s">
        <v>122</v>
      </c>
      <c r="Q100" t="s">
        <v>123</v>
      </c>
      <c r="R100" t="s">
        <v>211</v>
      </c>
      <c r="T100" t="s">
        <v>147</v>
      </c>
      <c r="U100">
        <v>47.916699999999999</v>
      </c>
      <c r="V100">
        <v>-90.55</v>
      </c>
      <c r="W100" t="s">
        <v>132</v>
      </c>
      <c r="X100">
        <v>50</v>
      </c>
      <c r="Y100" t="s">
        <v>424</v>
      </c>
    </row>
    <row r="101" spans="1:25" hidden="1" x14ac:dyDescent="0.25">
      <c r="A101">
        <v>290383</v>
      </c>
      <c r="B101">
        <v>5605</v>
      </c>
      <c r="C101" t="s">
        <v>0</v>
      </c>
      <c r="D101" t="s">
        <v>118</v>
      </c>
      <c r="E101" t="s">
        <v>126</v>
      </c>
      <c r="F101" t="s">
        <v>127</v>
      </c>
      <c r="G101" t="s">
        <v>128</v>
      </c>
      <c r="H101" t="s">
        <v>425</v>
      </c>
      <c r="I101">
        <v>1961</v>
      </c>
      <c r="J101">
        <v>10</v>
      </c>
      <c r="K101">
        <v>13</v>
      </c>
      <c r="O101" t="s">
        <v>405</v>
      </c>
      <c r="P101" t="s">
        <v>122</v>
      </c>
      <c r="Q101" t="s">
        <v>123</v>
      </c>
      <c r="R101" t="s">
        <v>426</v>
      </c>
      <c r="T101" t="s">
        <v>427</v>
      </c>
      <c r="U101">
        <v>46.520600000000002</v>
      </c>
      <c r="V101">
        <v>-94.288300000000007</v>
      </c>
      <c r="W101" t="s">
        <v>132</v>
      </c>
      <c r="X101">
        <v>2</v>
      </c>
      <c r="Y101" t="s">
        <v>428</v>
      </c>
    </row>
    <row r="102" spans="1:25" hidden="1" x14ac:dyDescent="0.25">
      <c r="A102">
        <v>290391</v>
      </c>
      <c r="B102">
        <v>5613</v>
      </c>
      <c r="C102" t="s">
        <v>0</v>
      </c>
      <c r="D102" t="s">
        <v>118</v>
      </c>
      <c r="E102" t="s">
        <v>126</v>
      </c>
      <c r="F102" t="s">
        <v>127</v>
      </c>
      <c r="G102" t="s">
        <v>128</v>
      </c>
      <c r="H102" t="s">
        <v>310</v>
      </c>
      <c r="O102" t="s">
        <v>442</v>
      </c>
      <c r="P102" t="s">
        <v>122</v>
      </c>
      <c r="Q102" t="s">
        <v>123</v>
      </c>
      <c r="R102" t="s">
        <v>337</v>
      </c>
      <c r="T102" t="s">
        <v>473</v>
      </c>
      <c r="U102">
        <v>45.398200000000003</v>
      </c>
      <c r="V102">
        <v>-92.949700000000007</v>
      </c>
      <c r="W102" t="s">
        <v>132</v>
      </c>
      <c r="X102">
        <v>4</v>
      </c>
      <c r="Y102" t="s">
        <v>474</v>
      </c>
    </row>
    <row r="103" spans="1:25" hidden="1" x14ac:dyDescent="0.25">
      <c r="A103">
        <v>290392</v>
      </c>
      <c r="B103">
        <v>5614</v>
      </c>
      <c r="C103" t="s">
        <v>0</v>
      </c>
      <c r="D103" t="s">
        <v>118</v>
      </c>
      <c r="E103" t="s">
        <v>126</v>
      </c>
      <c r="F103" t="s">
        <v>127</v>
      </c>
      <c r="G103" t="s">
        <v>128</v>
      </c>
      <c r="H103" t="s">
        <v>310</v>
      </c>
      <c r="O103" t="s">
        <v>442</v>
      </c>
      <c r="P103" t="s">
        <v>122</v>
      </c>
      <c r="Q103" t="s">
        <v>123</v>
      </c>
      <c r="R103" t="s">
        <v>337</v>
      </c>
      <c r="T103" t="s">
        <v>473</v>
      </c>
      <c r="U103">
        <v>45.398200000000003</v>
      </c>
      <c r="V103">
        <v>-92.949700000000007</v>
      </c>
      <c r="W103" t="s">
        <v>132</v>
      </c>
      <c r="X103">
        <v>4</v>
      </c>
      <c r="Y103" t="s">
        <v>475</v>
      </c>
    </row>
    <row r="104" spans="1:25" hidden="1" x14ac:dyDescent="0.25">
      <c r="A104">
        <v>290393</v>
      </c>
      <c r="B104">
        <v>5615</v>
      </c>
      <c r="C104" t="s">
        <v>0</v>
      </c>
      <c r="D104" t="s">
        <v>118</v>
      </c>
      <c r="E104" t="s">
        <v>126</v>
      </c>
      <c r="F104" t="s">
        <v>127</v>
      </c>
      <c r="G104" t="s">
        <v>128</v>
      </c>
      <c r="H104" t="s">
        <v>310</v>
      </c>
      <c r="O104" t="s">
        <v>442</v>
      </c>
      <c r="P104" t="s">
        <v>122</v>
      </c>
      <c r="Q104" t="s">
        <v>123</v>
      </c>
      <c r="R104" t="s">
        <v>337</v>
      </c>
      <c r="T104" t="s">
        <v>473</v>
      </c>
      <c r="U104">
        <v>45.398200000000003</v>
      </c>
      <c r="V104">
        <v>-92.949700000000007</v>
      </c>
      <c r="W104" t="s">
        <v>132</v>
      </c>
      <c r="X104">
        <v>4</v>
      </c>
      <c r="Y104" t="s">
        <v>476</v>
      </c>
    </row>
    <row r="105" spans="1:25" hidden="1" x14ac:dyDescent="0.25">
      <c r="A105">
        <v>290386</v>
      </c>
      <c r="B105">
        <v>5608</v>
      </c>
      <c r="C105" t="s">
        <v>0</v>
      </c>
      <c r="D105" t="s">
        <v>118</v>
      </c>
      <c r="E105" t="s">
        <v>126</v>
      </c>
      <c r="F105" t="s">
        <v>127</v>
      </c>
      <c r="G105" t="s">
        <v>128</v>
      </c>
      <c r="H105" t="s">
        <v>310</v>
      </c>
      <c r="I105">
        <v>1962</v>
      </c>
      <c r="J105">
        <v>3</v>
      </c>
      <c r="K105">
        <v>23</v>
      </c>
      <c r="O105" t="s">
        <v>488</v>
      </c>
      <c r="P105" t="s">
        <v>122</v>
      </c>
      <c r="Q105" t="s">
        <v>123</v>
      </c>
      <c r="R105" t="s">
        <v>337</v>
      </c>
      <c r="T105" t="s">
        <v>534</v>
      </c>
      <c r="U105">
        <v>45.398200000000003</v>
      </c>
      <c r="V105">
        <v>-92.949700000000007</v>
      </c>
      <c r="W105" t="s">
        <v>132</v>
      </c>
      <c r="X105">
        <v>4</v>
      </c>
      <c r="Y105" t="s">
        <v>535</v>
      </c>
    </row>
    <row r="106" spans="1:25" hidden="1" x14ac:dyDescent="0.25">
      <c r="A106">
        <v>296626</v>
      </c>
      <c r="B106">
        <v>11857</v>
      </c>
      <c r="C106" t="s">
        <v>0</v>
      </c>
      <c r="D106" t="s">
        <v>118</v>
      </c>
      <c r="E106" t="s">
        <v>126</v>
      </c>
      <c r="F106" t="s">
        <v>127</v>
      </c>
      <c r="G106" t="s">
        <v>128</v>
      </c>
      <c r="H106" t="s">
        <v>451</v>
      </c>
      <c r="I106">
        <v>1972</v>
      </c>
      <c r="J106">
        <v>4</v>
      </c>
      <c r="K106">
        <v>15</v>
      </c>
      <c r="O106" t="s">
        <v>488</v>
      </c>
      <c r="P106" t="s">
        <v>122</v>
      </c>
      <c r="Q106" t="s">
        <v>123</v>
      </c>
      <c r="R106" t="s">
        <v>211</v>
      </c>
      <c r="T106" t="s">
        <v>536</v>
      </c>
      <c r="U106">
        <v>47.5486</v>
      </c>
      <c r="V106">
        <v>-90.888800000000003</v>
      </c>
      <c r="W106" t="s">
        <v>132</v>
      </c>
      <c r="X106">
        <v>0</v>
      </c>
      <c r="Y106" t="s">
        <v>537</v>
      </c>
    </row>
    <row r="107" spans="1:25" hidden="1" x14ac:dyDescent="0.25">
      <c r="A107">
        <v>290792</v>
      </c>
      <c r="B107">
        <v>6015</v>
      </c>
      <c r="C107" t="s">
        <v>0</v>
      </c>
      <c r="D107" t="s">
        <v>118</v>
      </c>
      <c r="E107" t="s">
        <v>126</v>
      </c>
      <c r="F107" t="s">
        <v>127</v>
      </c>
      <c r="G107" t="s">
        <v>128</v>
      </c>
      <c r="I107">
        <v>1963</v>
      </c>
      <c r="J107">
        <v>11</v>
      </c>
      <c r="K107">
        <v>16</v>
      </c>
      <c r="O107" t="s">
        <v>570</v>
      </c>
      <c r="P107" t="s">
        <v>122</v>
      </c>
      <c r="Q107" t="s">
        <v>123</v>
      </c>
      <c r="R107" t="s">
        <v>305</v>
      </c>
      <c r="T107" t="s">
        <v>576</v>
      </c>
      <c r="U107">
        <v>46.783299999999997</v>
      </c>
      <c r="V107">
        <v>-92.1066</v>
      </c>
      <c r="W107" t="s">
        <v>132</v>
      </c>
      <c r="X107">
        <v>10</v>
      </c>
      <c r="Y107" t="s">
        <v>577</v>
      </c>
    </row>
    <row r="108" spans="1:25" hidden="1" x14ac:dyDescent="0.25">
      <c r="A108">
        <v>289324</v>
      </c>
      <c r="B108">
        <v>4543</v>
      </c>
      <c r="C108" t="s">
        <v>0</v>
      </c>
      <c r="D108" t="s">
        <v>118</v>
      </c>
      <c r="E108" t="s">
        <v>313</v>
      </c>
      <c r="F108" t="s">
        <v>127</v>
      </c>
      <c r="G108" t="s">
        <v>128</v>
      </c>
      <c r="H108" t="s">
        <v>314</v>
      </c>
      <c r="I108">
        <v>1958</v>
      </c>
      <c r="J108">
        <v>6</v>
      </c>
      <c r="K108">
        <v>10</v>
      </c>
      <c r="O108" t="s">
        <v>210</v>
      </c>
      <c r="P108" t="s">
        <v>122</v>
      </c>
      <c r="Q108" t="s">
        <v>315</v>
      </c>
      <c r="R108" t="s">
        <v>316</v>
      </c>
      <c r="T108" t="s">
        <v>317</v>
      </c>
      <c r="U108">
        <v>32.335599999999999</v>
      </c>
      <c r="V108">
        <v>-110.69580000000001</v>
      </c>
      <c r="W108" t="s">
        <v>132</v>
      </c>
      <c r="X108">
        <v>1</v>
      </c>
      <c r="Y108" t="s">
        <v>318</v>
      </c>
    </row>
    <row r="109" spans="1:25" hidden="1" x14ac:dyDescent="0.25">
      <c r="A109">
        <v>287432</v>
      </c>
      <c r="B109">
        <v>2637</v>
      </c>
      <c r="C109" t="s">
        <v>0</v>
      </c>
      <c r="D109" t="s">
        <v>118</v>
      </c>
      <c r="E109" t="s">
        <v>319</v>
      </c>
      <c r="F109" t="s">
        <v>127</v>
      </c>
      <c r="G109" t="s">
        <v>128</v>
      </c>
      <c r="H109" t="s">
        <v>320</v>
      </c>
      <c r="I109">
        <v>1948</v>
      </c>
      <c r="J109">
        <v>11</v>
      </c>
      <c r="K109">
        <v>24</v>
      </c>
      <c r="O109" t="s">
        <v>210</v>
      </c>
      <c r="P109" t="s">
        <v>122</v>
      </c>
      <c r="Q109" t="s">
        <v>123</v>
      </c>
      <c r="R109" t="s">
        <v>321</v>
      </c>
      <c r="T109" t="s">
        <v>147</v>
      </c>
      <c r="U109">
        <v>47.1</v>
      </c>
      <c r="V109">
        <v>-94.9</v>
      </c>
      <c r="W109" t="s">
        <v>132</v>
      </c>
      <c r="X109">
        <v>25</v>
      </c>
      <c r="Y109" t="s">
        <v>322</v>
      </c>
    </row>
    <row r="110" spans="1:25" hidden="1" x14ac:dyDescent="0.25">
      <c r="A110">
        <v>290873</v>
      </c>
      <c r="B110">
        <v>6096</v>
      </c>
      <c r="C110" t="s">
        <v>0</v>
      </c>
      <c r="D110" t="s">
        <v>118</v>
      </c>
      <c r="E110" t="s">
        <v>319</v>
      </c>
      <c r="F110" t="s">
        <v>127</v>
      </c>
      <c r="G110" t="s">
        <v>128</v>
      </c>
      <c r="H110" t="s">
        <v>300</v>
      </c>
      <c r="O110" t="s">
        <v>210</v>
      </c>
      <c r="P110" t="s">
        <v>122</v>
      </c>
      <c r="Q110" t="s">
        <v>123</v>
      </c>
      <c r="R110" t="s">
        <v>130</v>
      </c>
      <c r="T110" t="s">
        <v>323</v>
      </c>
      <c r="U110">
        <v>47.1875</v>
      </c>
      <c r="V110">
        <v>-95.222800000000007</v>
      </c>
      <c r="W110" t="s">
        <v>132</v>
      </c>
      <c r="X110">
        <v>5</v>
      </c>
      <c r="Y110" t="s">
        <v>324</v>
      </c>
    </row>
    <row r="111" spans="1:25" hidden="1" x14ac:dyDescent="0.25">
      <c r="A111">
        <v>288640</v>
      </c>
      <c r="B111">
        <v>3852</v>
      </c>
      <c r="C111" t="s">
        <v>0</v>
      </c>
      <c r="D111" t="s">
        <v>118</v>
      </c>
      <c r="E111" t="s">
        <v>319</v>
      </c>
      <c r="F111" t="s">
        <v>127</v>
      </c>
      <c r="G111" t="s">
        <v>128</v>
      </c>
      <c r="H111" t="s">
        <v>429</v>
      </c>
      <c r="I111">
        <v>1954</v>
      </c>
      <c r="J111">
        <v>6</v>
      </c>
      <c r="K111">
        <v>29</v>
      </c>
      <c r="O111" t="s">
        <v>405</v>
      </c>
      <c r="P111" t="s">
        <v>122</v>
      </c>
      <c r="Q111" t="s">
        <v>123</v>
      </c>
      <c r="R111" t="s">
        <v>230</v>
      </c>
      <c r="T111" t="s">
        <v>430</v>
      </c>
      <c r="U111">
        <v>47.7532</v>
      </c>
      <c r="V111">
        <v>-96.299099999999996</v>
      </c>
      <c r="W111" t="s">
        <v>132</v>
      </c>
      <c r="X111">
        <v>1</v>
      </c>
      <c r="Y111" t="s">
        <v>431</v>
      </c>
    </row>
    <row r="112" spans="1:25" hidden="1" x14ac:dyDescent="0.25">
      <c r="A112">
        <v>292224</v>
      </c>
      <c r="B112">
        <v>7452</v>
      </c>
      <c r="C112" t="s">
        <v>0</v>
      </c>
      <c r="D112" t="s">
        <v>118</v>
      </c>
      <c r="E112" t="s">
        <v>319</v>
      </c>
      <c r="F112" t="s">
        <v>127</v>
      </c>
      <c r="G112" t="s">
        <v>128</v>
      </c>
      <c r="H112" t="s">
        <v>432</v>
      </c>
      <c r="O112" t="s">
        <v>405</v>
      </c>
      <c r="P112" t="s">
        <v>122</v>
      </c>
      <c r="Q112" t="s">
        <v>123</v>
      </c>
      <c r="R112" t="s">
        <v>433</v>
      </c>
      <c r="T112" t="s">
        <v>147</v>
      </c>
      <c r="U112">
        <v>45.55</v>
      </c>
      <c r="V112">
        <v>-94.55</v>
      </c>
      <c r="W112" t="s">
        <v>132</v>
      </c>
      <c r="X112">
        <v>31</v>
      </c>
      <c r="Y112" t="s">
        <v>434</v>
      </c>
    </row>
    <row r="113" spans="1:25" hidden="1" x14ac:dyDescent="0.25">
      <c r="A113">
        <v>290279</v>
      </c>
      <c r="B113">
        <v>5500</v>
      </c>
      <c r="C113" t="s">
        <v>0</v>
      </c>
      <c r="D113" t="s">
        <v>118</v>
      </c>
      <c r="E113" t="s">
        <v>319</v>
      </c>
      <c r="F113" t="s">
        <v>127</v>
      </c>
      <c r="G113" t="s">
        <v>128</v>
      </c>
      <c r="H113" t="s">
        <v>112</v>
      </c>
      <c r="I113">
        <v>1960</v>
      </c>
      <c r="J113">
        <v>6</v>
      </c>
      <c r="K113">
        <v>14</v>
      </c>
      <c r="O113" t="s">
        <v>442</v>
      </c>
      <c r="P113" t="s">
        <v>122</v>
      </c>
      <c r="Q113" t="s">
        <v>123</v>
      </c>
      <c r="R113" t="s">
        <v>130</v>
      </c>
      <c r="T113" t="s">
        <v>323</v>
      </c>
      <c r="U113">
        <v>47.1875</v>
      </c>
      <c r="V113">
        <v>-95.222800000000007</v>
      </c>
      <c r="W113" t="s">
        <v>132</v>
      </c>
      <c r="X113">
        <v>5</v>
      </c>
      <c r="Y113" t="s">
        <v>477</v>
      </c>
    </row>
    <row r="114" spans="1:25" hidden="1" x14ac:dyDescent="0.25">
      <c r="A114">
        <v>290874</v>
      </c>
      <c r="B114">
        <v>6097</v>
      </c>
      <c r="C114" t="s">
        <v>0</v>
      </c>
      <c r="D114" t="s">
        <v>118</v>
      </c>
      <c r="E114" t="s">
        <v>319</v>
      </c>
      <c r="F114" t="s">
        <v>127</v>
      </c>
      <c r="G114" t="s">
        <v>128</v>
      </c>
      <c r="H114" t="s">
        <v>300</v>
      </c>
      <c r="O114" t="s">
        <v>442</v>
      </c>
      <c r="P114" t="s">
        <v>122</v>
      </c>
      <c r="Q114" t="s">
        <v>123</v>
      </c>
      <c r="R114" t="s">
        <v>130</v>
      </c>
      <c r="T114" t="s">
        <v>323</v>
      </c>
      <c r="U114">
        <v>47.1875</v>
      </c>
      <c r="V114">
        <v>-95.222800000000007</v>
      </c>
      <c r="W114" t="s">
        <v>132</v>
      </c>
      <c r="X114">
        <v>5</v>
      </c>
      <c r="Y114" t="s">
        <v>478</v>
      </c>
    </row>
    <row r="115" spans="1:25" hidden="1" x14ac:dyDescent="0.25">
      <c r="A115">
        <v>290876</v>
      </c>
      <c r="B115">
        <v>6099</v>
      </c>
      <c r="C115" t="s">
        <v>0</v>
      </c>
      <c r="D115" t="s">
        <v>118</v>
      </c>
      <c r="E115" t="s">
        <v>319</v>
      </c>
      <c r="F115" t="s">
        <v>127</v>
      </c>
      <c r="G115" t="s">
        <v>128</v>
      </c>
      <c r="H115" t="s">
        <v>300</v>
      </c>
      <c r="O115" t="s">
        <v>442</v>
      </c>
      <c r="P115" t="s">
        <v>122</v>
      </c>
      <c r="Q115" t="s">
        <v>123</v>
      </c>
      <c r="R115" t="s">
        <v>130</v>
      </c>
      <c r="T115" t="s">
        <v>323</v>
      </c>
      <c r="U115">
        <v>47.1875</v>
      </c>
      <c r="V115">
        <v>-95.222800000000007</v>
      </c>
      <c r="W115" t="s">
        <v>132</v>
      </c>
      <c r="X115">
        <v>5</v>
      </c>
      <c r="Y115" t="s">
        <v>479</v>
      </c>
    </row>
    <row r="116" spans="1:25" hidden="1" x14ac:dyDescent="0.25">
      <c r="A116">
        <v>289212</v>
      </c>
      <c r="B116">
        <v>4429</v>
      </c>
      <c r="C116" t="s">
        <v>0</v>
      </c>
      <c r="D116" t="s">
        <v>118</v>
      </c>
      <c r="E116" t="s">
        <v>319</v>
      </c>
      <c r="F116" t="s">
        <v>127</v>
      </c>
      <c r="G116" t="s">
        <v>128</v>
      </c>
      <c r="H116" t="s">
        <v>283</v>
      </c>
      <c r="I116">
        <v>1957</v>
      </c>
      <c r="J116">
        <v>11</v>
      </c>
      <c r="K116">
        <v>17</v>
      </c>
      <c r="O116" t="s">
        <v>488</v>
      </c>
      <c r="P116" t="s">
        <v>122</v>
      </c>
      <c r="Q116" t="s">
        <v>140</v>
      </c>
      <c r="R116" t="s">
        <v>284</v>
      </c>
      <c r="T116" t="s">
        <v>538</v>
      </c>
      <c r="U116">
        <v>44.682780000000001</v>
      </c>
      <c r="V116">
        <v>-104.60111000000001</v>
      </c>
      <c r="W116" t="s">
        <v>132</v>
      </c>
      <c r="X116">
        <v>0</v>
      </c>
      <c r="Y116" t="s">
        <v>539</v>
      </c>
    </row>
    <row r="117" spans="1:25" hidden="1" x14ac:dyDescent="0.25">
      <c r="A117">
        <v>290479</v>
      </c>
      <c r="B117">
        <v>5702</v>
      </c>
      <c r="C117" t="s">
        <v>0</v>
      </c>
      <c r="D117" t="s">
        <v>118</v>
      </c>
      <c r="E117" t="s">
        <v>319</v>
      </c>
      <c r="F117" t="s">
        <v>127</v>
      </c>
      <c r="G117" t="s">
        <v>128</v>
      </c>
      <c r="H117" t="s">
        <v>540</v>
      </c>
      <c r="O117" t="s">
        <v>488</v>
      </c>
      <c r="P117" t="s">
        <v>122</v>
      </c>
      <c r="Q117" t="s">
        <v>123</v>
      </c>
      <c r="R117" t="s">
        <v>321</v>
      </c>
      <c r="T117" t="s">
        <v>541</v>
      </c>
      <c r="U117">
        <v>46.922199999999997</v>
      </c>
      <c r="V117">
        <v>-95.058300000000003</v>
      </c>
      <c r="W117" t="s">
        <v>132</v>
      </c>
      <c r="X117">
        <v>2</v>
      </c>
      <c r="Y117" t="s">
        <v>542</v>
      </c>
    </row>
    <row r="118" spans="1:25" hidden="1" x14ac:dyDescent="0.25">
      <c r="A118">
        <v>294758</v>
      </c>
      <c r="B118">
        <v>9989</v>
      </c>
      <c r="C118" t="s">
        <v>0</v>
      </c>
      <c r="D118" t="s">
        <v>118</v>
      </c>
      <c r="E118" t="s">
        <v>319</v>
      </c>
      <c r="F118" t="s">
        <v>127</v>
      </c>
      <c r="G118" t="s">
        <v>128</v>
      </c>
      <c r="H118" t="s">
        <v>543</v>
      </c>
      <c r="I118">
        <v>1971</v>
      </c>
      <c r="J118">
        <v>7</v>
      </c>
      <c r="K118">
        <v>18</v>
      </c>
      <c r="O118" t="s">
        <v>488</v>
      </c>
      <c r="P118" t="s">
        <v>122</v>
      </c>
      <c r="Q118" t="s">
        <v>544</v>
      </c>
      <c r="R118" t="s">
        <v>545</v>
      </c>
      <c r="T118" t="s">
        <v>546</v>
      </c>
      <c r="Y118" t="s">
        <v>547</v>
      </c>
    </row>
    <row r="119" spans="1:25" hidden="1" x14ac:dyDescent="0.25">
      <c r="A119">
        <v>294759</v>
      </c>
      <c r="B119">
        <v>9990</v>
      </c>
      <c r="C119" t="s">
        <v>0</v>
      </c>
      <c r="D119" t="s">
        <v>118</v>
      </c>
      <c r="E119" t="s">
        <v>319</v>
      </c>
      <c r="F119" t="s">
        <v>127</v>
      </c>
      <c r="G119" t="s">
        <v>128</v>
      </c>
      <c r="H119" t="s">
        <v>543</v>
      </c>
      <c r="I119">
        <v>1971</v>
      </c>
      <c r="J119">
        <v>7</v>
      </c>
      <c r="K119">
        <v>18</v>
      </c>
      <c r="O119" t="s">
        <v>488</v>
      </c>
      <c r="P119" t="s">
        <v>122</v>
      </c>
      <c r="Q119" t="s">
        <v>544</v>
      </c>
      <c r="R119" t="s">
        <v>545</v>
      </c>
      <c r="T119" t="s">
        <v>546</v>
      </c>
      <c r="Y119" t="s">
        <v>548</v>
      </c>
    </row>
    <row r="120" spans="1:25" hidden="1" x14ac:dyDescent="0.25">
      <c r="A120">
        <v>301574</v>
      </c>
      <c r="B120">
        <v>16810</v>
      </c>
      <c r="C120" t="s">
        <v>0</v>
      </c>
      <c r="D120" t="s">
        <v>118</v>
      </c>
      <c r="E120" t="s">
        <v>325</v>
      </c>
      <c r="F120" t="s">
        <v>127</v>
      </c>
      <c r="G120" t="s">
        <v>128</v>
      </c>
      <c r="H120" t="s">
        <v>326</v>
      </c>
      <c r="I120">
        <v>1993</v>
      </c>
      <c r="J120">
        <v>8</v>
      </c>
      <c r="K120">
        <v>27</v>
      </c>
      <c r="O120" t="s">
        <v>210</v>
      </c>
      <c r="P120" t="s">
        <v>122</v>
      </c>
      <c r="Q120" t="s">
        <v>123</v>
      </c>
      <c r="R120" t="s">
        <v>327</v>
      </c>
      <c r="T120" t="s">
        <v>328</v>
      </c>
      <c r="U120">
        <v>43.871600000000001</v>
      </c>
      <c r="V120">
        <v>-91.674800000000005</v>
      </c>
      <c r="W120" t="s">
        <v>132</v>
      </c>
      <c r="X120">
        <v>0</v>
      </c>
      <c r="Y120" t="s">
        <v>329</v>
      </c>
    </row>
    <row r="121" spans="1:25" hidden="1" x14ac:dyDescent="0.25">
      <c r="A121">
        <v>288775</v>
      </c>
      <c r="B121">
        <v>3991</v>
      </c>
      <c r="C121" t="s">
        <v>0</v>
      </c>
      <c r="D121" t="s">
        <v>118</v>
      </c>
      <c r="E121" t="s">
        <v>330</v>
      </c>
      <c r="F121" t="s">
        <v>127</v>
      </c>
      <c r="G121" t="s">
        <v>128</v>
      </c>
      <c r="H121" t="s">
        <v>112</v>
      </c>
      <c r="I121">
        <v>1956</v>
      </c>
      <c r="J121">
        <v>6</v>
      </c>
      <c r="K121">
        <v>24</v>
      </c>
      <c r="O121" t="s">
        <v>210</v>
      </c>
      <c r="P121" t="s">
        <v>122</v>
      </c>
      <c r="Q121" t="s">
        <v>251</v>
      </c>
      <c r="R121" t="s">
        <v>331</v>
      </c>
      <c r="T121" t="s">
        <v>332</v>
      </c>
      <c r="U121">
        <v>29.423999999999999</v>
      </c>
      <c r="V121">
        <v>-98.492999999999995</v>
      </c>
      <c r="W121" t="s">
        <v>132</v>
      </c>
      <c r="X121">
        <v>10</v>
      </c>
      <c r="Y121" t="s">
        <v>333</v>
      </c>
    </row>
    <row r="122" spans="1:25" hidden="1" x14ac:dyDescent="0.25">
      <c r="A122">
        <v>286214</v>
      </c>
      <c r="B122">
        <v>1394</v>
      </c>
      <c r="C122" t="s">
        <v>0</v>
      </c>
      <c r="D122" t="s">
        <v>108</v>
      </c>
      <c r="E122" t="s">
        <v>578</v>
      </c>
      <c r="F122" t="s">
        <v>481</v>
      </c>
      <c r="G122" t="s">
        <v>482</v>
      </c>
      <c r="H122" t="s">
        <v>579</v>
      </c>
      <c r="O122" t="s">
        <v>570</v>
      </c>
      <c r="T122" t="s">
        <v>147</v>
      </c>
      <c r="Y122" t="s">
        <v>580</v>
      </c>
    </row>
    <row r="123" spans="1:25" hidden="1" x14ac:dyDescent="0.25">
      <c r="A123">
        <v>288591</v>
      </c>
      <c r="B123">
        <v>3802</v>
      </c>
      <c r="C123" t="s">
        <v>0</v>
      </c>
      <c r="D123" t="s">
        <v>108</v>
      </c>
      <c r="E123" t="s">
        <v>480</v>
      </c>
      <c r="F123" t="s">
        <v>481</v>
      </c>
      <c r="G123" t="s">
        <v>482</v>
      </c>
      <c r="H123" t="s">
        <v>483</v>
      </c>
      <c r="O123" t="s">
        <v>442</v>
      </c>
      <c r="P123" t="s">
        <v>122</v>
      </c>
      <c r="Q123" t="s">
        <v>484</v>
      </c>
      <c r="T123" t="s">
        <v>147</v>
      </c>
      <c r="Y123" t="s">
        <v>485</v>
      </c>
    </row>
    <row r="124" spans="1:25" hidden="1" x14ac:dyDescent="0.25">
      <c r="A124">
        <v>301012</v>
      </c>
      <c r="B124">
        <v>16247</v>
      </c>
      <c r="C124" t="s">
        <v>0</v>
      </c>
      <c r="D124" t="s">
        <v>108</v>
      </c>
      <c r="E124" t="s">
        <v>334</v>
      </c>
      <c r="F124" t="s">
        <v>335</v>
      </c>
      <c r="G124" t="s">
        <v>336</v>
      </c>
      <c r="H124" t="s">
        <v>267</v>
      </c>
      <c r="I124">
        <v>1992</v>
      </c>
      <c r="J124">
        <v>10</v>
      </c>
      <c r="K124">
        <v>8</v>
      </c>
      <c r="O124" t="s">
        <v>210</v>
      </c>
      <c r="P124" t="s">
        <v>122</v>
      </c>
      <c r="Q124" t="s">
        <v>123</v>
      </c>
      <c r="R124" t="s">
        <v>337</v>
      </c>
      <c r="T124" t="s">
        <v>338</v>
      </c>
      <c r="Y124" t="s">
        <v>339</v>
      </c>
    </row>
    <row r="125" spans="1:25" hidden="1" x14ac:dyDescent="0.25">
      <c r="A125">
        <v>302288</v>
      </c>
      <c r="B125">
        <v>17526</v>
      </c>
      <c r="C125" t="s">
        <v>0</v>
      </c>
      <c r="D125" t="s">
        <v>118</v>
      </c>
      <c r="E125" t="s">
        <v>157</v>
      </c>
      <c r="F125" t="s">
        <v>158</v>
      </c>
      <c r="G125" t="s">
        <v>159</v>
      </c>
      <c r="H125" t="s">
        <v>160</v>
      </c>
      <c r="I125">
        <v>1959</v>
      </c>
      <c r="J125">
        <v>1</v>
      </c>
      <c r="K125">
        <v>30</v>
      </c>
      <c r="O125" t="s">
        <v>139</v>
      </c>
      <c r="P125" t="s">
        <v>161</v>
      </c>
      <c r="T125" t="s">
        <v>162</v>
      </c>
      <c r="Y125" t="s">
        <v>163</v>
      </c>
    </row>
    <row r="126" spans="1:25" hidden="1" x14ac:dyDescent="0.25">
      <c r="A126">
        <v>287042</v>
      </c>
      <c r="B126">
        <v>2247</v>
      </c>
      <c r="C126" t="s">
        <v>0</v>
      </c>
      <c r="D126" t="s">
        <v>118</v>
      </c>
      <c r="E126" t="s">
        <v>435</v>
      </c>
      <c r="F126" t="s">
        <v>436</v>
      </c>
      <c r="G126" t="s">
        <v>437</v>
      </c>
      <c r="H126" t="s">
        <v>438</v>
      </c>
      <c r="O126" t="s">
        <v>405</v>
      </c>
      <c r="P126" t="s">
        <v>122</v>
      </c>
      <c r="Q126" t="s">
        <v>123</v>
      </c>
      <c r="R126" t="s">
        <v>439</v>
      </c>
      <c r="T126" t="s">
        <v>440</v>
      </c>
      <c r="U126">
        <v>48.206400000000002</v>
      </c>
      <c r="V126">
        <v>-94.748800000000003</v>
      </c>
      <c r="W126" t="s">
        <v>132</v>
      </c>
      <c r="X126">
        <v>14</v>
      </c>
      <c r="Y126" t="s">
        <v>441</v>
      </c>
    </row>
    <row r="127" spans="1:25" hidden="1" x14ac:dyDescent="0.25">
      <c r="A127">
        <v>286229</v>
      </c>
      <c r="B127">
        <v>1409</v>
      </c>
      <c r="C127" t="s">
        <v>0</v>
      </c>
      <c r="D127" t="s">
        <v>118</v>
      </c>
      <c r="E127" t="s">
        <v>435</v>
      </c>
      <c r="F127" t="s">
        <v>436</v>
      </c>
      <c r="G127" t="s">
        <v>437</v>
      </c>
      <c r="H127" t="s">
        <v>438</v>
      </c>
      <c r="I127">
        <v>1940</v>
      </c>
      <c r="J127">
        <v>8</v>
      </c>
      <c r="K127">
        <v>25</v>
      </c>
      <c r="O127" t="s">
        <v>570</v>
      </c>
      <c r="P127" t="s">
        <v>122</v>
      </c>
      <c r="Q127" t="s">
        <v>123</v>
      </c>
      <c r="R127" t="s">
        <v>503</v>
      </c>
      <c r="T127" t="s">
        <v>581</v>
      </c>
      <c r="Y127" t="s">
        <v>582</v>
      </c>
    </row>
    <row r="128" spans="1:25" hidden="1" x14ac:dyDescent="0.25">
      <c r="A128">
        <v>286329</v>
      </c>
      <c r="B128">
        <v>1509</v>
      </c>
      <c r="C128" t="s">
        <v>0</v>
      </c>
      <c r="D128" t="s">
        <v>118</v>
      </c>
      <c r="E128" t="s">
        <v>435</v>
      </c>
      <c r="F128" t="s">
        <v>436</v>
      </c>
      <c r="G128" t="s">
        <v>437</v>
      </c>
      <c r="H128" t="s">
        <v>549</v>
      </c>
      <c r="I128">
        <v>1941</v>
      </c>
      <c r="J128">
        <v>4</v>
      </c>
      <c r="K128">
        <v>30</v>
      </c>
      <c r="O128" t="s">
        <v>570</v>
      </c>
      <c r="P128" t="s">
        <v>122</v>
      </c>
      <c r="Q128" t="s">
        <v>123</v>
      </c>
      <c r="R128" t="s">
        <v>503</v>
      </c>
      <c r="T128" t="s">
        <v>581</v>
      </c>
      <c r="Y128" t="s">
        <v>583</v>
      </c>
    </row>
    <row r="129" spans="1:25" hidden="1" x14ac:dyDescent="0.25">
      <c r="A129">
        <v>299550</v>
      </c>
      <c r="B129">
        <v>14782</v>
      </c>
      <c r="C129" t="s">
        <v>0</v>
      </c>
      <c r="D129" t="s">
        <v>108</v>
      </c>
      <c r="E129" t="s">
        <v>340</v>
      </c>
      <c r="F129" t="s">
        <v>341</v>
      </c>
      <c r="G129" t="s">
        <v>342</v>
      </c>
      <c r="H129" t="s">
        <v>343</v>
      </c>
      <c r="I129">
        <v>1980</v>
      </c>
      <c r="J129">
        <v>10</v>
      </c>
      <c r="K129">
        <v>30</v>
      </c>
      <c r="O129" t="s">
        <v>210</v>
      </c>
      <c r="P129" t="s">
        <v>344</v>
      </c>
      <c r="Q129" t="s">
        <v>345</v>
      </c>
      <c r="T129" t="s">
        <v>346</v>
      </c>
      <c r="U129">
        <v>43.65</v>
      </c>
      <c r="V129">
        <v>51.2</v>
      </c>
      <c r="W129" t="s">
        <v>347</v>
      </c>
      <c r="X129">
        <v>252</v>
      </c>
      <c r="Y129" t="s">
        <v>348</v>
      </c>
    </row>
    <row r="130" spans="1:25" hidden="1" x14ac:dyDescent="0.25">
      <c r="A130">
        <v>300424</v>
      </c>
      <c r="B130">
        <v>15657</v>
      </c>
      <c r="C130" t="s">
        <v>0</v>
      </c>
      <c r="D130" t="s">
        <v>349</v>
      </c>
      <c r="E130" t="s">
        <v>350</v>
      </c>
      <c r="F130" t="s">
        <v>351</v>
      </c>
      <c r="G130" t="s">
        <v>352</v>
      </c>
      <c r="H130" t="s">
        <v>152</v>
      </c>
      <c r="O130" t="s">
        <v>210</v>
      </c>
      <c r="P130" t="s">
        <v>153</v>
      </c>
      <c r="T130" t="s">
        <v>147</v>
      </c>
      <c r="Y130" t="s">
        <v>353</v>
      </c>
    </row>
    <row r="131" spans="1:25" hidden="1" x14ac:dyDescent="0.25">
      <c r="A131">
        <v>290914</v>
      </c>
      <c r="B131">
        <v>6137</v>
      </c>
      <c r="C131" t="s">
        <v>0</v>
      </c>
      <c r="D131" t="s">
        <v>349</v>
      </c>
      <c r="E131" t="s">
        <v>350</v>
      </c>
      <c r="F131" t="s">
        <v>351</v>
      </c>
      <c r="G131" t="s">
        <v>352</v>
      </c>
      <c r="H131" t="s">
        <v>152</v>
      </c>
      <c r="O131" t="s">
        <v>488</v>
      </c>
      <c r="P131" t="s">
        <v>153</v>
      </c>
      <c r="T131" t="s">
        <v>550</v>
      </c>
      <c r="Y131" t="s">
        <v>551</v>
      </c>
    </row>
    <row r="132" spans="1:25" hidden="1" x14ac:dyDescent="0.25">
      <c r="A132">
        <v>288761</v>
      </c>
      <c r="B132">
        <v>3977</v>
      </c>
      <c r="C132" t="s">
        <v>0</v>
      </c>
      <c r="D132" t="s">
        <v>349</v>
      </c>
      <c r="E132" t="s">
        <v>354</v>
      </c>
      <c r="F132" t="s">
        <v>351</v>
      </c>
      <c r="G132" t="s">
        <v>355</v>
      </c>
      <c r="O132" t="s">
        <v>210</v>
      </c>
      <c r="P132" t="s">
        <v>122</v>
      </c>
      <c r="T132" t="s">
        <v>356</v>
      </c>
      <c r="Y132" t="s">
        <v>357</v>
      </c>
    </row>
    <row r="133" spans="1:25" hidden="1" x14ac:dyDescent="0.25">
      <c r="A133">
        <v>290915</v>
      </c>
      <c r="B133">
        <v>6138</v>
      </c>
      <c r="C133" t="s">
        <v>0</v>
      </c>
      <c r="D133" t="s">
        <v>349</v>
      </c>
      <c r="E133" t="s">
        <v>354</v>
      </c>
      <c r="F133" t="s">
        <v>351</v>
      </c>
      <c r="G133" t="s">
        <v>355</v>
      </c>
      <c r="I133">
        <v>1957</v>
      </c>
      <c r="J133">
        <v>2</v>
      </c>
      <c r="K133">
        <v>20</v>
      </c>
      <c r="O133" t="s">
        <v>210</v>
      </c>
      <c r="P133" t="s">
        <v>168</v>
      </c>
      <c r="T133" t="s">
        <v>147</v>
      </c>
      <c r="Y133" t="s">
        <v>358</v>
      </c>
    </row>
    <row r="134" spans="1:25" hidden="1" x14ac:dyDescent="0.25">
      <c r="A134">
        <v>302289</v>
      </c>
      <c r="B134">
        <v>17527</v>
      </c>
      <c r="C134" t="s">
        <v>0</v>
      </c>
      <c r="D134" t="s">
        <v>349</v>
      </c>
      <c r="E134" t="s">
        <v>354</v>
      </c>
      <c r="F134" t="s">
        <v>351</v>
      </c>
      <c r="G134" t="s">
        <v>355</v>
      </c>
      <c r="H134" t="s">
        <v>160</v>
      </c>
      <c r="O134" t="s">
        <v>210</v>
      </c>
      <c r="P134" t="s">
        <v>122</v>
      </c>
      <c r="Q134" t="s">
        <v>359</v>
      </c>
      <c r="R134" t="s">
        <v>360</v>
      </c>
      <c r="T134" t="s">
        <v>361</v>
      </c>
      <c r="U134">
        <v>28.548200000000001</v>
      </c>
      <c r="V134">
        <v>-81.365200000000002</v>
      </c>
      <c r="W134" t="s">
        <v>132</v>
      </c>
      <c r="X134">
        <v>5</v>
      </c>
      <c r="Y134" t="s">
        <v>362</v>
      </c>
    </row>
    <row r="135" spans="1:25" hidden="1" x14ac:dyDescent="0.25">
      <c r="A135">
        <v>290913</v>
      </c>
      <c r="B135">
        <v>6136</v>
      </c>
      <c r="C135" t="s">
        <v>0</v>
      </c>
      <c r="D135" t="s">
        <v>349</v>
      </c>
      <c r="E135" t="s">
        <v>354</v>
      </c>
      <c r="F135" t="s">
        <v>351</v>
      </c>
      <c r="G135" t="s">
        <v>355</v>
      </c>
      <c r="H135" t="s">
        <v>300</v>
      </c>
      <c r="I135">
        <v>1957</v>
      </c>
      <c r="J135">
        <v>2</v>
      </c>
      <c r="K135">
        <v>20</v>
      </c>
      <c r="O135" t="s">
        <v>442</v>
      </c>
      <c r="P135" t="s">
        <v>168</v>
      </c>
      <c r="T135" t="s">
        <v>147</v>
      </c>
      <c r="Y135" t="s">
        <v>486</v>
      </c>
    </row>
    <row r="136" spans="1:25" hidden="1" x14ac:dyDescent="0.25">
      <c r="A136">
        <v>300425</v>
      </c>
      <c r="B136">
        <v>15658</v>
      </c>
      <c r="C136" t="s">
        <v>0</v>
      </c>
      <c r="D136" t="s">
        <v>349</v>
      </c>
      <c r="E136" t="s">
        <v>363</v>
      </c>
      <c r="F136" t="s">
        <v>351</v>
      </c>
      <c r="G136" t="s">
        <v>364</v>
      </c>
      <c r="H136" t="s">
        <v>152</v>
      </c>
      <c r="O136" t="s">
        <v>210</v>
      </c>
      <c r="P136" t="s">
        <v>153</v>
      </c>
      <c r="T136" t="s">
        <v>147</v>
      </c>
      <c r="Y136" t="s">
        <v>365</v>
      </c>
    </row>
    <row r="137" spans="1:25" hidden="1" x14ac:dyDescent="0.25">
      <c r="A137">
        <v>300426</v>
      </c>
      <c r="B137">
        <v>15659</v>
      </c>
      <c r="C137" t="s">
        <v>0</v>
      </c>
      <c r="D137" t="s">
        <v>349</v>
      </c>
      <c r="E137" t="s">
        <v>363</v>
      </c>
      <c r="F137" t="s">
        <v>351</v>
      </c>
      <c r="G137" t="s">
        <v>364</v>
      </c>
      <c r="H137" t="s">
        <v>152</v>
      </c>
      <c r="O137" t="s">
        <v>210</v>
      </c>
      <c r="P137" t="s">
        <v>153</v>
      </c>
      <c r="T137" t="s">
        <v>147</v>
      </c>
      <c r="Y137" t="s">
        <v>366</v>
      </c>
    </row>
    <row r="138" spans="1:25" hidden="1" x14ac:dyDescent="0.25">
      <c r="A138">
        <v>300427</v>
      </c>
      <c r="B138">
        <v>15660</v>
      </c>
      <c r="C138" t="s">
        <v>0</v>
      </c>
      <c r="D138" t="s">
        <v>349</v>
      </c>
      <c r="E138" t="s">
        <v>363</v>
      </c>
      <c r="F138" t="s">
        <v>351</v>
      </c>
      <c r="G138" t="s">
        <v>364</v>
      </c>
      <c r="H138" t="s">
        <v>152</v>
      </c>
      <c r="O138" t="s">
        <v>210</v>
      </c>
      <c r="P138" t="s">
        <v>153</v>
      </c>
      <c r="T138" t="s">
        <v>147</v>
      </c>
      <c r="Y138" t="s">
        <v>367</v>
      </c>
    </row>
    <row r="139" spans="1:25" hidden="1" x14ac:dyDescent="0.25">
      <c r="A139">
        <v>300428</v>
      </c>
      <c r="B139">
        <v>15661</v>
      </c>
      <c r="C139" t="s">
        <v>0</v>
      </c>
      <c r="D139" t="s">
        <v>349</v>
      </c>
      <c r="E139" t="s">
        <v>363</v>
      </c>
      <c r="F139" t="s">
        <v>351</v>
      </c>
      <c r="G139" t="s">
        <v>364</v>
      </c>
      <c r="H139" t="s">
        <v>152</v>
      </c>
      <c r="O139" t="s">
        <v>210</v>
      </c>
      <c r="P139" t="s">
        <v>153</v>
      </c>
      <c r="T139" t="s">
        <v>147</v>
      </c>
      <c r="Y139" t="s">
        <v>368</v>
      </c>
    </row>
    <row r="140" spans="1:25" hidden="1" x14ac:dyDescent="0.25">
      <c r="A140">
        <v>300429</v>
      </c>
      <c r="B140">
        <v>15662</v>
      </c>
      <c r="C140" t="s">
        <v>0</v>
      </c>
      <c r="D140" t="s">
        <v>349</v>
      </c>
      <c r="E140" t="s">
        <v>363</v>
      </c>
      <c r="F140" t="s">
        <v>351</v>
      </c>
      <c r="G140" t="s">
        <v>364</v>
      </c>
      <c r="H140" t="s">
        <v>152</v>
      </c>
      <c r="O140" t="s">
        <v>210</v>
      </c>
      <c r="P140" t="s">
        <v>153</v>
      </c>
      <c r="T140" t="s">
        <v>147</v>
      </c>
      <c r="Y140" t="s">
        <v>369</v>
      </c>
    </row>
    <row r="141" spans="1:25" hidden="1" x14ac:dyDescent="0.25">
      <c r="A141">
        <v>300430</v>
      </c>
      <c r="B141">
        <v>15663</v>
      </c>
      <c r="C141" t="s">
        <v>0</v>
      </c>
      <c r="D141" t="s">
        <v>349</v>
      </c>
      <c r="E141" t="s">
        <v>363</v>
      </c>
      <c r="F141" t="s">
        <v>351</v>
      </c>
      <c r="G141" t="s">
        <v>364</v>
      </c>
      <c r="H141" t="s">
        <v>152</v>
      </c>
      <c r="O141" t="s">
        <v>210</v>
      </c>
      <c r="P141" t="s">
        <v>153</v>
      </c>
      <c r="T141" t="s">
        <v>147</v>
      </c>
      <c r="Y141" t="s">
        <v>370</v>
      </c>
    </row>
    <row r="142" spans="1:25" hidden="1" x14ac:dyDescent="0.25">
      <c r="A142">
        <v>292297</v>
      </c>
      <c r="B142">
        <v>7527</v>
      </c>
      <c r="C142" t="s">
        <v>0</v>
      </c>
      <c r="D142" t="s">
        <v>108</v>
      </c>
      <c r="E142" t="s">
        <v>552</v>
      </c>
      <c r="F142" t="s">
        <v>553</v>
      </c>
      <c r="G142" t="s">
        <v>554</v>
      </c>
      <c r="H142" t="s">
        <v>509</v>
      </c>
      <c r="O142" t="s">
        <v>488</v>
      </c>
      <c r="P142" t="s">
        <v>510</v>
      </c>
      <c r="T142" t="s">
        <v>147</v>
      </c>
      <c r="Y142" t="s">
        <v>555</v>
      </c>
    </row>
    <row r="143" spans="1:25" hidden="1" x14ac:dyDescent="0.25">
      <c r="A143">
        <v>292284</v>
      </c>
      <c r="B143">
        <v>7514</v>
      </c>
      <c r="C143" t="s">
        <v>0</v>
      </c>
      <c r="D143" t="s">
        <v>108</v>
      </c>
      <c r="E143" t="s">
        <v>556</v>
      </c>
      <c r="F143" t="s">
        <v>557</v>
      </c>
      <c r="G143" t="s">
        <v>558</v>
      </c>
      <c r="H143" t="s">
        <v>509</v>
      </c>
      <c r="L143" t="s">
        <v>379</v>
      </c>
      <c r="O143" t="s">
        <v>488</v>
      </c>
      <c r="P143" t="s">
        <v>510</v>
      </c>
      <c r="T143" t="s">
        <v>147</v>
      </c>
      <c r="Y143" t="s">
        <v>559</v>
      </c>
    </row>
    <row r="144" spans="1:25" hidden="1" x14ac:dyDescent="0.25">
      <c r="A144">
        <v>292295</v>
      </c>
      <c r="B144">
        <v>7525</v>
      </c>
      <c r="C144" t="s">
        <v>0</v>
      </c>
      <c r="D144" t="s">
        <v>108</v>
      </c>
      <c r="E144" t="s">
        <v>556</v>
      </c>
      <c r="F144" t="s">
        <v>557</v>
      </c>
      <c r="G144" t="s">
        <v>558</v>
      </c>
      <c r="H144" t="s">
        <v>509</v>
      </c>
      <c r="L144" t="s">
        <v>585</v>
      </c>
      <c r="O144" t="s">
        <v>570</v>
      </c>
      <c r="P144" t="s">
        <v>510</v>
      </c>
      <c r="T144" t="s">
        <v>147</v>
      </c>
      <c r="Y144" t="s">
        <v>586</v>
      </c>
    </row>
    <row r="145" spans="1:25" hidden="1" x14ac:dyDescent="0.25">
      <c r="A145">
        <v>292294</v>
      </c>
      <c r="B145">
        <v>7524</v>
      </c>
      <c r="C145" t="s">
        <v>0</v>
      </c>
      <c r="D145" t="s">
        <v>108</v>
      </c>
      <c r="E145" t="s">
        <v>556</v>
      </c>
      <c r="F145" t="s">
        <v>557</v>
      </c>
      <c r="G145" t="s">
        <v>558</v>
      </c>
      <c r="H145" t="s">
        <v>509</v>
      </c>
      <c r="O145" t="s">
        <v>570</v>
      </c>
      <c r="P145" t="s">
        <v>510</v>
      </c>
      <c r="T145" t="s">
        <v>147</v>
      </c>
      <c r="Y145" t="s">
        <v>584</v>
      </c>
    </row>
    <row r="146" spans="1:25" hidden="1" x14ac:dyDescent="0.25">
      <c r="A146">
        <v>292396</v>
      </c>
      <c r="B146">
        <v>7627</v>
      </c>
      <c r="C146" t="s">
        <v>0</v>
      </c>
      <c r="D146" t="s">
        <v>371</v>
      </c>
      <c r="E146" t="s">
        <v>372</v>
      </c>
      <c r="F146" t="s">
        <v>373</v>
      </c>
      <c r="G146" t="s">
        <v>374</v>
      </c>
      <c r="H146" t="s">
        <v>375</v>
      </c>
      <c r="O146" t="s">
        <v>210</v>
      </c>
      <c r="P146" t="s">
        <v>114</v>
      </c>
      <c r="T146" t="s">
        <v>147</v>
      </c>
      <c r="Y146" t="s">
        <v>376</v>
      </c>
    </row>
    <row r="147" spans="1:25" hidden="1" x14ac:dyDescent="0.25">
      <c r="A147">
        <v>297337</v>
      </c>
      <c r="B147">
        <v>12568</v>
      </c>
      <c r="C147" t="s">
        <v>0</v>
      </c>
      <c r="D147" t="s">
        <v>371</v>
      </c>
      <c r="E147" t="s">
        <v>377</v>
      </c>
      <c r="F147" t="s">
        <v>373</v>
      </c>
      <c r="G147" t="s">
        <v>374</v>
      </c>
      <c r="H147" t="s">
        <v>378</v>
      </c>
      <c r="L147" t="s">
        <v>379</v>
      </c>
      <c r="O147" t="s">
        <v>210</v>
      </c>
      <c r="P147" t="s">
        <v>122</v>
      </c>
      <c r="Q147" t="s">
        <v>251</v>
      </c>
      <c r="R147" t="s">
        <v>380</v>
      </c>
      <c r="T147" t="s">
        <v>381</v>
      </c>
      <c r="Y147" t="s">
        <v>382</v>
      </c>
    </row>
    <row r="148" spans="1:25" hidden="1" x14ac:dyDescent="0.25">
      <c r="A148">
        <v>297338</v>
      </c>
      <c r="B148">
        <v>12569</v>
      </c>
      <c r="C148" t="s">
        <v>0</v>
      </c>
      <c r="D148" t="s">
        <v>371</v>
      </c>
      <c r="E148" t="s">
        <v>377</v>
      </c>
      <c r="F148" t="s">
        <v>373</v>
      </c>
      <c r="G148" t="s">
        <v>374</v>
      </c>
      <c r="I148">
        <v>1968</v>
      </c>
      <c r="J148">
        <v>7</v>
      </c>
      <c r="K148">
        <v>5</v>
      </c>
      <c r="L148" t="s">
        <v>379</v>
      </c>
      <c r="O148" t="s">
        <v>210</v>
      </c>
      <c r="P148" t="s">
        <v>122</v>
      </c>
      <c r="Q148" t="s">
        <v>251</v>
      </c>
      <c r="R148" t="s">
        <v>380</v>
      </c>
      <c r="T148" t="s">
        <v>383</v>
      </c>
      <c r="Y148" t="s">
        <v>384</v>
      </c>
    </row>
    <row r="149" spans="1:25" hidden="1" x14ac:dyDescent="0.25">
      <c r="A149">
        <v>297339</v>
      </c>
      <c r="B149">
        <v>12570</v>
      </c>
      <c r="C149" t="s">
        <v>0</v>
      </c>
      <c r="D149" t="s">
        <v>371</v>
      </c>
      <c r="E149" t="s">
        <v>377</v>
      </c>
      <c r="F149" t="s">
        <v>373</v>
      </c>
      <c r="G149" t="s">
        <v>374</v>
      </c>
      <c r="H149" t="s">
        <v>378</v>
      </c>
      <c r="L149" t="s">
        <v>379</v>
      </c>
      <c r="O149" t="s">
        <v>210</v>
      </c>
      <c r="P149" t="s">
        <v>122</v>
      </c>
      <c r="Q149" t="s">
        <v>251</v>
      </c>
      <c r="R149" t="s">
        <v>385</v>
      </c>
      <c r="T149" t="s">
        <v>386</v>
      </c>
      <c r="U149">
        <v>31.002030000000001</v>
      </c>
      <c r="V149">
        <v>-102.44533</v>
      </c>
      <c r="W149" t="s">
        <v>132</v>
      </c>
      <c r="X149">
        <v>3</v>
      </c>
      <c r="Y149" t="s">
        <v>387</v>
      </c>
    </row>
    <row r="150" spans="1:25" hidden="1" x14ac:dyDescent="0.25">
      <c r="A150">
        <v>297340</v>
      </c>
      <c r="B150">
        <v>12571</v>
      </c>
      <c r="C150" t="s">
        <v>0</v>
      </c>
      <c r="D150" t="s">
        <v>371</v>
      </c>
      <c r="E150" t="s">
        <v>377</v>
      </c>
      <c r="F150" t="s">
        <v>373</v>
      </c>
      <c r="G150" t="s">
        <v>374</v>
      </c>
      <c r="H150" t="s">
        <v>388</v>
      </c>
      <c r="I150">
        <v>1968</v>
      </c>
      <c r="J150">
        <v>7</v>
      </c>
      <c r="K150">
        <v>4</v>
      </c>
      <c r="L150" t="s">
        <v>379</v>
      </c>
      <c r="O150" t="s">
        <v>210</v>
      </c>
      <c r="P150" t="s">
        <v>122</v>
      </c>
      <c r="Q150" t="s">
        <v>251</v>
      </c>
      <c r="R150" t="s">
        <v>389</v>
      </c>
      <c r="T150" t="s">
        <v>390</v>
      </c>
      <c r="U150">
        <v>30.153199999999998</v>
      </c>
      <c r="V150">
        <v>-101.58645</v>
      </c>
      <c r="W150" t="s">
        <v>132</v>
      </c>
      <c r="X150">
        <v>3</v>
      </c>
      <c r="Y150" t="s">
        <v>391</v>
      </c>
    </row>
    <row r="151" spans="1:25" hidden="1" x14ac:dyDescent="0.25">
      <c r="A151">
        <v>290343</v>
      </c>
      <c r="B151">
        <v>5565</v>
      </c>
      <c r="C151" t="s">
        <v>0</v>
      </c>
      <c r="D151" t="s">
        <v>371</v>
      </c>
      <c r="E151" t="s">
        <v>392</v>
      </c>
      <c r="F151" t="s">
        <v>373</v>
      </c>
      <c r="G151" t="s">
        <v>374</v>
      </c>
      <c r="O151" t="s">
        <v>210</v>
      </c>
      <c r="P151" t="s">
        <v>122</v>
      </c>
      <c r="Q151" t="s">
        <v>315</v>
      </c>
      <c r="R151" t="s">
        <v>316</v>
      </c>
      <c r="T151" t="s">
        <v>393</v>
      </c>
      <c r="U151">
        <v>32.229999999999997</v>
      </c>
      <c r="V151">
        <v>-111.09690000000001</v>
      </c>
      <c r="W151" t="s">
        <v>132</v>
      </c>
      <c r="X151">
        <v>10</v>
      </c>
      <c r="Y151" t="s">
        <v>394</v>
      </c>
    </row>
    <row r="152" spans="1:25" hidden="1" x14ac:dyDescent="0.25">
      <c r="A152">
        <v>292282</v>
      </c>
      <c r="B152">
        <v>7512</v>
      </c>
      <c r="C152" t="s">
        <v>0</v>
      </c>
      <c r="D152" t="s">
        <v>108</v>
      </c>
      <c r="E152" t="s">
        <v>560</v>
      </c>
      <c r="F152" t="s">
        <v>561</v>
      </c>
      <c r="G152" t="s">
        <v>562</v>
      </c>
      <c r="H152" t="s">
        <v>509</v>
      </c>
      <c r="L152" t="s">
        <v>379</v>
      </c>
      <c r="O152" t="s">
        <v>488</v>
      </c>
      <c r="P152" t="s">
        <v>510</v>
      </c>
      <c r="T152" t="s">
        <v>147</v>
      </c>
      <c r="Y152" t="s">
        <v>563</v>
      </c>
    </row>
    <row r="153" spans="1:25" hidden="1" x14ac:dyDescent="0.25">
      <c r="A153">
        <v>292296</v>
      </c>
      <c r="B153">
        <v>7526</v>
      </c>
      <c r="C153" t="s">
        <v>0</v>
      </c>
      <c r="D153" t="s">
        <v>108</v>
      </c>
      <c r="E153" t="s">
        <v>560</v>
      </c>
      <c r="F153" t="s">
        <v>561</v>
      </c>
      <c r="G153" t="s">
        <v>562</v>
      </c>
      <c r="H153" t="s">
        <v>509</v>
      </c>
      <c r="L153" t="s">
        <v>379</v>
      </c>
      <c r="O153" t="s">
        <v>488</v>
      </c>
      <c r="P153" t="s">
        <v>510</v>
      </c>
      <c r="T153" t="s">
        <v>564</v>
      </c>
      <c r="U153">
        <v>-3.0666699999999998</v>
      </c>
      <c r="V153">
        <v>37.35</v>
      </c>
      <c r="W153" t="s">
        <v>521</v>
      </c>
      <c r="X153">
        <v>32</v>
      </c>
      <c r="Y153" t="s">
        <v>565</v>
      </c>
    </row>
    <row r="154" spans="1:25" hidden="1" x14ac:dyDescent="0.25">
      <c r="A154">
        <v>292701</v>
      </c>
      <c r="B154">
        <v>7932</v>
      </c>
      <c r="C154" t="s">
        <v>0</v>
      </c>
      <c r="D154" t="s">
        <v>243</v>
      </c>
      <c r="E154" t="s">
        <v>395</v>
      </c>
      <c r="F154" t="s">
        <v>396</v>
      </c>
      <c r="G154" t="s">
        <v>397</v>
      </c>
      <c r="H154" t="s">
        <v>398</v>
      </c>
      <c r="I154">
        <v>1966</v>
      </c>
      <c r="J154">
        <v>5</v>
      </c>
      <c r="K154">
        <v>22</v>
      </c>
      <c r="O154" t="s">
        <v>210</v>
      </c>
      <c r="P154" t="s">
        <v>399</v>
      </c>
      <c r="T154" t="s">
        <v>400</v>
      </c>
      <c r="Y154" t="s">
        <v>401</v>
      </c>
    </row>
    <row r="155" spans="1:25" hidden="1" x14ac:dyDescent="0.25">
      <c r="A155">
        <v>292702</v>
      </c>
      <c r="B155">
        <v>7933</v>
      </c>
      <c r="C155" t="s">
        <v>0</v>
      </c>
      <c r="D155" t="s">
        <v>243</v>
      </c>
      <c r="E155" t="s">
        <v>395</v>
      </c>
      <c r="F155" t="s">
        <v>396</v>
      </c>
      <c r="G155" t="s">
        <v>397</v>
      </c>
      <c r="H155" t="s">
        <v>398</v>
      </c>
      <c r="I155">
        <v>1966</v>
      </c>
      <c r="J155">
        <v>5</v>
      </c>
      <c r="K155">
        <v>22</v>
      </c>
      <c r="O155" t="s">
        <v>210</v>
      </c>
      <c r="P155" t="s">
        <v>399</v>
      </c>
      <c r="T155" t="s">
        <v>400</v>
      </c>
      <c r="Y155" t="s">
        <v>402</v>
      </c>
    </row>
    <row r="156" spans="1:25" hidden="1" x14ac:dyDescent="0.25">
      <c r="A156">
        <v>292703</v>
      </c>
      <c r="B156">
        <v>7934</v>
      </c>
      <c r="C156" t="s">
        <v>0</v>
      </c>
      <c r="D156" t="s">
        <v>243</v>
      </c>
      <c r="E156" t="s">
        <v>395</v>
      </c>
      <c r="F156" t="s">
        <v>396</v>
      </c>
      <c r="G156" t="s">
        <v>397</v>
      </c>
      <c r="H156" t="s">
        <v>398</v>
      </c>
      <c r="I156">
        <v>1966</v>
      </c>
      <c r="J156">
        <v>5</v>
      </c>
      <c r="K156">
        <v>22</v>
      </c>
      <c r="O156" t="s">
        <v>210</v>
      </c>
      <c r="P156" t="s">
        <v>399</v>
      </c>
      <c r="T156" t="s">
        <v>400</v>
      </c>
      <c r="Y156" t="s">
        <v>403</v>
      </c>
    </row>
    <row r="157" spans="1:25" hidden="1" x14ac:dyDescent="0.25">
      <c r="A157">
        <v>292704</v>
      </c>
      <c r="B157">
        <v>7935</v>
      </c>
      <c r="C157" t="s">
        <v>0</v>
      </c>
      <c r="D157" t="s">
        <v>243</v>
      </c>
      <c r="E157" t="s">
        <v>395</v>
      </c>
      <c r="F157" t="s">
        <v>396</v>
      </c>
      <c r="G157" t="s">
        <v>397</v>
      </c>
      <c r="H157" t="s">
        <v>398</v>
      </c>
      <c r="I157">
        <v>1966</v>
      </c>
      <c r="J157">
        <v>5</v>
      </c>
      <c r="K157">
        <v>22</v>
      </c>
      <c r="O157" t="s">
        <v>210</v>
      </c>
      <c r="P157" t="s">
        <v>399</v>
      </c>
      <c r="T157" t="s">
        <v>400</v>
      </c>
      <c r="Y157" t="s">
        <v>404</v>
      </c>
    </row>
    <row r="158" spans="1:25" hidden="1" x14ac:dyDescent="0.25">
      <c r="A158">
        <v>290907</v>
      </c>
      <c r="B158">
        <v>6130</v>
      </c>
      <c r="C158" t="s">
        <v>33</v>
      </c>
      <c r="D158" t="s">
        <v>587</v>
      </c>
      <c r="E158" t="s">
        <v>588</v>
      </c>
      <c r="F158" t="s">
        <v>589</v>
      </c>
      <c r="G158" t="s">
        <v>590</v>
      </c>
      <c r="H158" t="s">
        <v>184</v>
      </c>
      <c r="O158" t="s">
        <v>210</v>
      </c>
      <c r="P158" t="s">
        <v>168</v>
      </c>
      <c r="T158" t="s">
        <v>147</v>
      </c>
    </row>
    <row r="159" spans="1:25" hidden="1" x14ac:dyDescent="0.25">
      <c r="A159">
        <v>290908</v>
      </c>
      <c r="B159">
        <v>6131</v>
      </c>
      <c r="C159" t="s">
        <v>33</v>
      </c>
      <c r="D159" t="s">
        <v>587</v>
      </c>
      <c r="E159" t="s">
        <v>588</v>
      </c>
      <c r="F159" t="s">
        <v>589</v>
      </c>
      <c r="G159" t="s">
        <v>590</v>
      </c>
      <c r="H159" t="s">
        <v>591</v>
      </c>
      <c r="O159" t="s">
        <v>210</v>
      </c>
      <c r="P159" t="s">
        <v>168</v>
      </c>
      <c r="T159" t="s">
        <v>147</v>
      </c>
    </row>
    <row r="160" spans="1:25" hidden="1" x14ac:dyDescent="0.25">
      <c r="A160">
        <v>290909</v>
      </c>
      <c r="B160">
        <v>6132</v>
      </c>
      <c r="C160" t="s">
        <v>33</v>
      </c>
      <c r="D160" t="s">
        <v>587</v>
      </c>
      <c r="E160" t="s">
        <v>588</v>
      </c>
      <c r="F160" t="s">
        <v>589</v>
      </c>
      <c r="G160" t="s">
        <v>590</v>
      </c>
      <c r="H160" t="s">
        <v>591</v>
      </c>
      <c r="I160">
        <v>1958</v>
      </c>
      <c r="J160">
        <v>7</v>
      </c>
      <c r="K160">
        <v>9</v>
      </c>
      <c r="O160" t="s">
        <v>210</v>
      </c>
      <c r="P160" t="s">
        <v>168</v>
      </c>
      <c r="T160" t="s">
        <v>147</v>
      </c>
    </row>
    <row r="161" spans="1:25" hidden="1" x14ac:dyDescent="0.25">
      <c r="A161">
        <v>292360</v>
      </c>
      <c r="B161">
        <v>7590</v>
      </c>
      <c r="C161" t="s">
        <v>33</v>
      </c>
      <c r="D161" t="s">
        <v>587</v>
      </c>
      <c r="E161" t="s">
        <v>588</v>
      </c>
      <c r="F161" t="s">
        <v>589</v>
      </c>
      <c r="G161" t="s">
        <v>590</v>
      </c>
      <c r="H161" t="s">
        <v>184</v>
      </c>
      <c r="O161" t="s">
        <v>210</v>
      </c>
      <c r="P161" t="s">
        <v>168</v>
      </c>
      <c r="T161" t="s">
        <v>147</v>
      </c>
    </row>
    <row r="162" spans="1:25" hidden="1" x14ac:dyDescent="0.25">
      <c r="A162">
        <v>288647</v>
      </c>
      <c r="B162">
        <v>3861</v>
      </c>
      <c r="C162" t="s">
        <v>33</v>
      </c>
      <c r="D162" t="s">
        <v>587</v>
      </c>
      <c r="E162" t="s">
        <v>592</v>
      </c>
      <c r="F162" t="s">
        <v>593</v>
      </c>
      <c r="G162" t="s">
        <v>594</v>
      </c>
      <c r="H162" t="s">
        <v>595</v>
      </c>
      <c r="L162" t="s">
        <v>2357</v>
      </c>
      <c r="O162" t="s">
        <v>210</v>
      </c>
      <c r="P162" t="s">
        <v>122</v>
      </c>
      <c r="Q162" t="s">
        <v>123</v>
      </c>
      <c r="T162" t="s">
        <v>147</v>
      </c>
    </row>
    <row r="163" spans="1:25" hidden="1" x14ac:dyDescent="0.25">
      <c r="A163">
        <v>292288</v>
      </c>
      <c r="B163">
        <v>7518</v>
      </c>
      <c r="C163" t="s">
        <v>33</v>
      </c>
      <c r="D163" t="s">
        <v>587</v>
      </c>
      <c r="E163" t="s">
        <v>596</v>
      </c>
      <c r="F163" t="s">
        <v>589</v>
      </c>
      <c r="G163" t="s">
        <v>597</v>
      </c>
      <c r="H163" t="s">
        <v>509</v>
      </c>
      <c r="O163" t="s">
        <v>488</v>
      </c>
      <c r="P163" t="s">
        <v>510</v>
      </c>
      <c r="T163" t="s">
        <v>147</v>
      </c>
    </row>
    <row r="164" spans="1:25" hidden="1" x14ac:dyDescent="0.25">
      <c r="A164">
        <v>297510</v>
      </c>
      <c r="B164">
        <v>12742</v>
      </c>
      <c r="C164" t="s">
        <v>33</v>
      </c>
      <c r="D164" t="s">
        <v>598</v>
      </c>
      <c r="E164" t="s">
        <v>599</v>
      </c>
      <c r="F164" t="s">
        <v>600</v>
      </c>
      <c r="G164" t="s">
        <v>601</v>
      </c>
      <c r="O164" t="s">
        <v>210</v>
      </c>
      <c r="P164" t="s">
        <v>168</v>
      </c>
      <c r="T164" t="s">
        <v>147</v>
      </c>
    </row>
    <row r="165" spans="1:25" hidden="1" x14ac:dyDescent="0.25">
      <c r="A165">
        <v>289797</v>
      </c>
      <c r="B165">
        <v>5018</v>
      </c>
      <c r="C165" t="s">
        <v>15</v>
      </c>
      <c r="D165" t="s">
        <v>706</v>
      </c>
      <c r="E165" t="s">
        <v>931</v>
      </c>
      <c r="F165" t="s">
        <v>932</v>
      </c>
      <c r="G165" t="s">
        <v>683</v>
      </c>
      <c r="H165" t="s">
        <v>190</v>
      </c>
      <c r="I165">
        <v>1960</v>
      </c>
      <c r="J165">
        <v>2</v>
      </c>
      <c r="K165">
        <v>23</v>
      </c>
      <c r="O165" t="s">
        <v>442</v>
      </c>
      <c r="P165" t="s">
        <v>122</v>
      </c>
      <c r="Q165" t="s">
        <v>123</v>
      </c>
      <c r="R165" t="s">
        <v>191</v>
      </c>
      <c r="S165" t="s">
        <v>192</v>
      </c>
      <c r="Y165" t="s">
        <v>933</v>
      </c>
    </row>
    <row r="166" spans="1:25" hidden="1" x14ac:dyDescent="0.25">
      <c r="A166">
        <v>301240</v>
      </c>
      <c r="B166">
        <v>16475</v>
      </c>
      <c r="C166" t="s">
        <v>15</v>
      </c>
      <c r="D166" t="s">
        <v>612</v>
      </c>
      <c r="E166" t="s">
        <v>883</v>
      </c>
      <c r="F166" t="s">
        <v>884</v>
      </c>
      <c r="G166" t="s">
        <v>885</v>
      </c>
      <c r="H166" t="s">
        <v>615</v>
      </c>
      <c r="I166">
        <v>1966</v>
      </c>
      <c r="J166">
        <v>11</v>
      </c>
      <c r="K166">
        <v>8</v>
      </c>
      <c r="O166" t="s">
        <v>175</v>
      </c>
      <c r="P166" t="s">
        <v>168</v>
      </c>
      <c r="S166" t="s">
        <v>616</v>
      </c>
      <c r="Y166" t="s">
        <v>886</v>
      </c>
    </row>
    <row r="167" spans="1:25" hidden="1" x14ac:dyDescent="0.25">
      <c r="A167">
        <v>303454</v>
      </c>
      <c r="B167">
        <v>16483</v>
      </c>
      <c r="C167" t="s">
        <v>15</v>
      </c>
      <c r="D167" t="s">
        <v>632</v>
      </c>
      <c r="E167" t="s">
        <v>900</v>
      </c>
      <c r="F167" t="s">
        <v>901</v>
      </c>
      <c r="G167" t="s">
        <v>902</v>
      </c>
      <c r="H167" t="s">
        <v>903</v>
      </c>
      <c r="I167">
        <v>1971</v>
      </c>
      <c r="J167">
        <v>8</v>
      </c>
      <c r="K167">
        <v>4</v>
      </c>
      <c r="O167" t="s">
        <v>210</v>
      </c>
      <c r="S167" t="s">
        <v>616</v>
      </c>
      <c r="Y167" t="s">
        <v>904</v>
      </c>
    </row>
    <row r="168" spans="1:25" hidden="1" x14ac:dyDescent="0.25">
      <c r="A168">
        <v>301248</v>
      </c>
      <c r="B168">
        <v>16484</v>
      </c>
      <c r="C168" t="s">
        <v>15</v>
      </c>
      <c r="D168" t="s">
        <v>632</v>
      </c>
      <c r="E168" t="s">
        <v>905</v>
      </c>
      <c r="F168" t="s">
        <v>906</v>
      </c>
      <c r="G168" t="s">
        <v>907</v>
      </c>
      <c r="H168" t="s">
        <v>903</v>
      </c>
      <c r="I168">
        <v>1969</v>
      </c>
      <c r="J168">
        <v>6</v>
      </c>
      <c r="K168">
        <v>4</v>
      </c>
      <c r="O168" t="s">
        <v>175</v>
      </c>
      <c r="P168" t="s">
        <v>168</v>
      </c>
      <c r="S168" t="s">
        <v>616</v>
      </c>
      <c r="Y168" t="s">
        <v>908</v>
      </c>
    </row>
    <row r="169" spans="1:25" hidden="1" x14ac:dyDescent="0.25">
      <c r="A169">
        <v>292785</v>
      </c>
      <c r="B169">
        <v>8016</v>
      </c>
      <c r="C169" t="s">
        <v>15</v>
      </c>
      <c r="D169" t="s">
        <v>612</v>
      </c>
      <c r="E169" t="s">
        <v>715</v>
      </c>
      <c r="F169" t="s">
        <v>716</v>
      </c>
      <c r="G169" t="s">
        <v>717</v>
      </c>
      <c r="H169" t="s">
        <v>718</v>
      </c>
      <c r="I169">
        <v>1969</v>
      </c>
      <c r="J169">
        <v>5</v>
      </c>
      <c r="K169">
        <v>23</v>
      </c>
      <c r="O169" t="s">
        <v>175</v>
      </c>
      <c r="P169" t="s">
        <v>168</v>
      </c>
      <c r="S169" t="s">
        <v>719</v>
      </c>
      <c r="Y169" t="s">
        <v>720</v>
      </c>
    </row>
    <row r="170" spans="1:25" x14ac:dyDescent="0.25">
      <c r="A170">
        <v>301231</v>
      </c>
      <c r="B170">
        <v>16466</v>
      </c>
      <c r="C170" t="s">
        <v>15</v>
      </c>
      <c r="D170" t="s">
        <v>605</v>
      </c>
      <c r="E170" t="s">
        <v>695</v>
      </c>
      <c r="F170" t="s">
        <v>696</v>
      </c>
      <c r="G170" t="s">
        <v>697</v>
      </c>
      <c r="H170" t="s">
        <v>649</v>
      </c>
      <c r="O170" t="s">
        <v>175</v>
      </c>
      <c r="P170" t="s">
        <v>168</v>
      </c>
      <c r="S170" t="s">
        <v>616</v>
      </c>
      <c r="Y170" t="s">
        <v>698</v>
      </c>
    </row>
    <row r="171" spans="1:25" hidden="1" x14ac:dyDescent="0.25">
      <c r="A171">
        <v>292787</v>
      </c>
      <c r="B171">
        <v>8018</v>
      </c>
      <c r="C171" t="s">
        <v>15</v>
      </c>
      <c r="D171" t="s">
        <v>641</v>
      </c>
      <c r="E171" t="s">
        <v>642</v>
      </c>
      <c r="F171" t="s">
        <v>643</v>
      </c>
      <c r="H171" t="s">
        <v>622</v>
      </c>
      <c r="O171" t="s">
        <v>488</v>
      </c>
      <c r="P171" t="s">
        <v>168</v>
      </c>
      <c r="S171" t="s">
        <v>644</v>
      </c>
      <c r="Y171" t="s">
        <v>645</v>
      </c>
    </row>
    <row r="172" spans="1:25" hidden="1" x14ac:dyDescent="0.25">
      <c r="A172">
        <v>290478</v>
      </c>
      <c r="B172">
        <v>5701</v>
      </c>
      <c r="C172" t="s">
        <v>15</v>
      </c>
      <c r="D172" t="s">
        <v>641</v>
      </c>
      <c r="E172" t="s">
        <v>775</v>
      </c>
      <c r="F172" t="s">
        <v>776</v>
      </c>
      <c r="G172" t="s">
        <v>777</v>
      </c>
      <c r="H172" t="s">
        <v>190</v>
      </c>
      <c r="O172" t="s">
        <v>442</v>
      </c>
      <c r="P172" t="s">
        <v>122</v>
      </c>
      <c r="Q172" t="s">
        <v>123</v>
      </c>
      <c r="R172" t="s">
        <v>191</v>
      </c>
      <c r="S172" t="s">
        <v>192</v>
      </c>
      <c r="Y172" t="s">
        <v>778</v>
      </c>
    </row>
    <row r="173" spans="1:25" hidden="1" x14ac:dyDescent="0.25">
      <c r="A173">
        <v>298811</v>
      </c>
      <c r="B173">
        <v>14043</v>
      </c>
      <c r="C173" t="s">
        <v>15</v>
      </c>
      <c r="D173" t="s">
        <v>641</v>
      </c>
      <c r="E173" t="s">
        <v>1281</v>
      </c>
      <c r="F173" t="s">
        <v>776</v>
      </c>
      <c r="G173" t="s">
        <v>1282</v>
      </c>
      <c r="H173" t="s">
        <v>1256</v>
      </c>
      <c r="I173">
        <v>1974</v>
      </c>
      <c r="J173">
        <v>11</v>
      </c>
      <c r="K173">
        <v>4</v>
      </c>
      <c r="O173" t="s">
        <v>210</v>
      </c>
      <c r="P173" t="s">
        <v>114</v>
      </c>
      <c r="Q173" t="s">
        <v>1257</v>
      </c>
      <c r="S173" t="s">
        <v>1283</v>
      </c>
      <c r="U173">
        <v>18.619444399999999</v>
      </c>
      <c r="V173">
        <v>-95.071944400000007</v>
      </c>
      <c r="W173" t="s">
        <v>347</v>
      </c>
      <c r="X173">
        <v>1</v>
      </c>
      <c r="Y173" t="s">
        <v>1284</v>
      </c>
    </row>
    <row r="174" spans="1:25" hidden="1" x14ac:dyDescent="0.25">
      <c r="A174">
        <v>297845</v>
      </c>
      <c r="B174">
        <v>13077</v>
      </c>
      <c r="C174" t="s">
        <v>15</v>
      </c>
      <c r="D174" t="s">
        <v>627</v>
      </c>
      <c r="E174" t="s">
        <v>1007</v>
      </c>
      <c r="F174" t="s">
        <v>1008</v>
      </c>
      <c r="G174" t="s">
        <v>788</v>
      </c>
      <c r="H174" t="s">
        <v>794</v>
      </c>
      <c r="I174">
        <v>1974</v>
      </c>
      <c r="J174">
        <v>9</v>
      </c>
      <c r="K174">
        <v>29</v>
      </c>
      <c r="O174" t="s">
        <v>210</v>
      </c>
      <c r="P174" t="s">
        <v>795</v>
      </c>
      <c r="S174" t="s">
        <v>1009</v>
      </c>
      <c r="Y174" t="s">
        <v>1010</v>
      </c>
    </row>
    <row r="175" spans="1:25" hidden="1" x14ac:dyDescent="0.25">
      <c r="A175">
        <v>297846</v>
      </c>
      <c r="B175">
        <v>13078</v>
      </c>
      <c r="C175" t="s">
        <v>15</v>
      </c>
      <c r="D175" t="s">
        <v>627</v>
      </c>
      <c r="E175" t="s">
        <v>1007</v>
      </c>
      <c r="F175" t="s">
        <v>1008</v>
      </c>
      <c r="G175" t="s">
        <v>788</v>
      </c>
      <c r="H175" t="s">
        <v>794</v>
      </c>
      <c r="O175" t="s">
        <v>210</v>
      </c>
      <c r="P175" t="s">
        <v>795</v>
      </c>
      <c r="S175" t="s">
        <v>1011</v>
      </c>
      <c r="U175">
        <v>0.40955999999999998</v>
      </c>
      <c r="V175">
        <v>28.882739999999998</v>
      </c>
      <c r="W175" t="s">
        <v>347</v>
      </c>
      <c r="X175">
        <v>10</v>
      </c>
      <c r="Y175" t="s">
        <v>1012</v>
      </c>
    </row>
    <row r="176" spans="1:25" x14ac:dyDescent="0.25">
      <c r="A176">
        <v>298013</v>
      </c>
      <c r="B176">
        <v>13245</v>
      </c>
      <c r="C176" t="s">
        <v>15</v>
      </c>
      <c r="D176" t="s">
        <v>605</v>
      </c>
      <c r="E176" t="s">
        <v>606</v>
      </c>
      <c r="F176" t="s">
        <v>607</v>
      </c>
      <c r="H176" t="s">
        <v>608</v>
      </c>
      <c r="I176">
        <v>1979</v>
      </c>
      <c r="J176">
        <v>11</v>
      </c>
      <c r="K176">
        <v>4</v>
      </c>
      <c r="O176" t="s">
        <v>210</v>
      </c>
      <c r="P176" t="s">
        <v>122</v>
      </c>
      <c r="Q176" t="s">
        <v>251</v>
      </c>
      <c r="R176" t="s">
        <v>609</v>
      </c>
      <c r="S176" t="s">
        <v>610</v>
      </c>
      <c r="U176">
        <v>29.763000000000002</v>
      </c>
      <c r="V176">
        <v>-95.363</v>
      </c>
      <c r="W176" t="s">
        <v>132</v>
      </c>
      <c r="X176">
        <v>20</v>
      </c>
      <c r="Y176" t="s">
        <v>611</v>
      </c>
    </row>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spans="1:25" hidden="1" x14ac:dyDescent="0.25"/>
    <row r="322" spans="1:25" hidden="1" x14ac:dyDescent="0.25"/>
    <row r="323" spans="1:25" hidden="1" x14ac:dyDescent="0.25"/>
    <row r="324" spans="1:25" hidden="1" x14ac:dyDescent="0.25"/>
    <row r="325" spans="1:25" hidden="1" x14ac:dyDescent="0.25"/>
    <row r="326" spans="1:25" hidden="1" x14ac:dyDescent="0.25"/>
    <row r="327" spans="1:25" hidden="1" x14ac:dyDescent="0.25"/>
    <row r="328" spans="1:25" hidden="1" x14ac:dyDescent="0.25"/>
    <row r="329" spans="1:25" hidden="1" x14ac:dyDescent="0.25"/>
    <row r="330" spans="1:25" hidden="1" x14ac:dyDescent="0.25"/>
    <row r="331" spans="1:25" hidden="1" x14ac:dyDescent="0.25"/>
    <row r="332" spans="1:25" hidden="1" x14ac:dyDescent="0.25"/>
    <row r="333" spans="1:25" hidden="1" x14ac:dyDescent="0.25"/>
    <row r="334" spans="1:25" hidden="1" x14ac:dyDescent="0.25"/>
    <row r="335" spans="1:25" hidden="1" x14ac:dyDescent="0.25"/>
    <row r="336" spans="1:25" x14ac:dyDescent="0.25">
      <c r="A336">
        <v>301228</v>
      </c>
      <c r="B336">
        <v>16463</v>
      </c>
      <c r="C336" t="s">
        <v>15</v>
      </c>
      <c r="D336" t="s">
        <v>605</v>
      </c>
      <c r="E336" t="s">
        <v>665</v>
      </c>
      <c r="F336" t="s">
        <v>607</v>
      </c>
      <c r="G336" t="s">
        <v>666</v>
      </c>
      <c r="H336" t="s">
        <v>649</v>
      </c>
      <c r="O336" t="s">
        <v>442</v>
      </c>
      <c r="P336" t="s">
        <v>168</v>
      </c>
      <c r="S336" t="s">
        <v>616</v>
      </c>
      <c r="Y336" t="s">
        <v>667</v>
      </c>
    </row>
    <row r="337" spans="1:25" x14ac:dyDescent="0.25">
      <c r="A337">
        <v>301230</v>
      </c>
      <c r="B337">
        <v>16465</v>
      </c>
      <c r="C337" t="s">
        <v>15</v>
      </c>
      <c r="D337" t="s">
        <v>605</v>
      </c>
      <c r="E337" t="s">
        <v>646</v>
      </c>
      <c r="F337" t="s">
        <v>647</v>
      </c>
      <c r="G337" t="s">
        <v>648</v>
      </c>
      <c r="H337" t="s">
        <v>651</v>
      </c>
      <c r="I337">
        <v>1970</v>
      </c>
      <c r="J337">
        <v>6</v>
      </c>
      <c r="K337">
        <v>26</v>
      </c>
      <c r="O337" t="s">
        <v>175</v>
      </c>
      <c r="P337" t="s">
        <v>168</v>
      </c>
      <c r="S337" t="s">
        <v>616</v>
      </c>
      <c r="Y337" t="s">
        <v>652</v>
      </c>
    </row>
    <row r="338" spans="1:25" x14ac:dyDescent="0.25">
      <c r="A338">
        <v>301229</v>
      </c>
      <c r="B338">
        <v>16464</v>
      </c>
      <c r="C338" t="s">
        <v>15</v>
      </c>
      <c r="D338" t="s">
        <v>605</v>
      </c>
      <c r="E338" t="s">
        <v>646</v>
      </c>
      <c r="F338" t="s">
        <v>647</v>
      </c>
      <c r="G338" t="s">
        <v>648</v>
      </c>
      <c r="H338" t="s">
        <v>649</v>
      </c>
      <c r="O338" t="s">
        <v>488</v>
      </c>
      <c r="P338" t="s">
        <v>168</v>
      </c>
      <c r="S338" t="s">
        <v>616</v>
      </c>
      <c r="Y338" t="s">
        <v>650</v>
      </c>
    </row>
    <row r="339" spans="1:25" hidden="1" x14ac:dyDescent="0.25">
      <c r="A339">
        <v>301241</v>
      </c>
      <c r="B339">
        <v>16476</v>
      </c>
      <c r="C339" t="s">
        <v>15</v>
      </c>
      <c r="D339" t="s">
        <v>632</v>
      </c>
      <c r="E339" t="s">
        <v>819</v>
      </c>
      <c r="F339" t="s">
        <v>820</v>
      </c>
      <c r="G339" t="s">
        <v>821</v>
      </c>
      <c r="H339" t="s">
        <v>649</v>
      </c>
      <c r="O339" t="s">
        <v>442</v>
      </c>
      <c r="P339" t="s">
        <v>168</v>
      </c>
      <c r="S339" t="s">
        <v>616</v>
      </c>
      <c r="Y339" t="s">
        <v>822</v>
      </c>
    </row>
    <row r="340" spans="1:25" hidden="1" x14ac:dyDescent="0.25">
      <c r="A340">
        <v>284629</v>
      </c>
      <c r="B340">
        <v>19092</v>
      </c>
      <c r="C340" t="s">
        <v>15</v>
      </c>
      <c r="D340" t="s">
        <v>612</v>
      </c>
      <c r="E340" t="s">
        <v>621</v>
      </c>
      <c r="F340" t="s">
        <v>621</v>
      </c>
      <c r="H340" t="s">
        <v>622</v>
      </c>
      <c r="I340">
        <v>1966</v>
      </c>
      <c r="J340">
        <v>12</v>
      </c>
      <c r="K340">
        <v>15</v>
      </c>
      <c r="L340" t="s">
        <v>623</v>
      </c>
      <c r="N340" t="s">
        <v>624</v>
      </c>
      <c r="O340" t="s">
        <v>488</v>
      </c>
      <c r="P340" t="s">
        <v>122</v>
      </c>
      <c r="Q340" t="s">
        <v>123</v>
      </c>
      <c r="R340" t="s">
        <v>449</v>
      </c>
      <c r="S340" t="s">
        <v>625</v>
      </c>
      <c r="Y340" t="s">
        <v>626</v>
      </c>
    </row>
    <row r="341" spans="1:25" hidden="1" x14ac:dyDescent="0.25">
      <c r="A341">
        <v>298818</v>
      </c>
      <c r="B341">
        <v>14050</v>
      </c>
      <c r="C341" t="s">
        <v>15</v>
      </c>
      <c r="D341" t="s">
        <v>612</v>
      </c>
      <c r="E341" t="s">
        <v>1287</v>
      </c>
      <c r="F341" t="s">
        <v>621</v>
      </c>
      <c r="G341" t="s">
        <v>1288</v>
      </c>
      <c r="H341" t="s">
        <v>1256</v>
      </c>
      <c r="I341">
        <v>1974</v>
      </c>
      <c r="J341">
        <v>1</v>
      </c>
      <c r="K341">
        <v>30</v>
      </c>
      <c r="O341" t="s">
        <v>488</v>
      </c>
      <c r="P341" t="s">
        <v>114</v>
      </c>
      <c r="Q341" t="s">
        <v>1257</v>
      </c>
      <c r="S341" t="s">
        <v>1289</v>
      </c>
      <c r="U341">
        <v>18.612500000000001</v>
      </c>
      <c r="V341">
        <v>-94.899166699999995</v>
      </c>
      <c r="W341" t="s">
        <v>132</v>
      </c>
      <c r="X341">
        <v>16</v>
      </c>
      <c r="Y341" t="s">
        <v>1290</v>
      </c>
    </row>
    <row r="342" spans="1:25" hidden="1" x14ac:dyDescent="0.25">
      <c r="A342">
        <v>296917</v>
      </c>
      <c r="B342">
        <v>12148</v>
      </c>
      <c r="C342" t="s">
        <v>15</v>
      </c>
      <c r="D342" t="s">
        <v>612</v>
      </c>
      <c r="E342" t="s">
        <v>1644</v>
      </c>
      <c r="F342" t="s">
        <v>621</v>
      </c>
      <c r="G342" t="s">
        <v>1288</v>
      </c>
      <c r="H342" t="s">
        <v>608</v>
      </c>
      <c r="I342">
        <v>1973</v>
      </c>
      <c r="J342">
        <v>4</v>
      </c>
      <c r="K342">
        <v>28</v>
      </c>
      <c r="O342" t="s">
        <v>488</v>
      </c>
      <c r="P342" t="s">
        <v>114</v>
      </c>
      <c r="Q342" t="s">
        <v>1645</v>
      </c>
      <c r="S342" t="s">
        <v>1646</v>
      </c>
      <c r="U342">
        <v>21.061388900000001</v>
      </c>
      <c r="V342">
        <v>-86.948611099999994</v>
      </c>
      <c r="W342" t="s">
        <v>132</v>
      </c>
      <c r="X342">
        <v>8</v>
      </c>
      <c r="Y342" t="s">
        <v>1647</v>
      </c>
    </row>
    <row r="343" spans="1:25" hidden="1" x14ac:dyDescent="0.25">
      <c r="A343">
        <v>303391</v>
      </c>
      <c r="B343">
        <v>19171</v>
      </c>
      <c r="C343" t="s">
        <v>15</v>
      </c>
      <c r="D343" t="s">
        <v>987</v>
      </c>
      <c r="E343" t="s">
        <v>988</v>
      </c>
      <c r="F343" t="s">
        <v>989</v>
      </c>
      <c r="G343" t="s">
        <v>990</v>
      </c>
      <c r="H343" t="s">
        <v>994</v>
      </c>
      <c r="O343" t="s">
        <v>175</v>
      </c>
      <c r="P343" t="s">
        <v>168</v>
      </c>
      <c r="S343" t="s">
        <v>147</v>
      </c>
      <c r="Y343" t="s">
        <v>995</v>
      </c>
    </row>
    <row r="344" spans="1:25" hidden="1" x14ac:dyDescent="0.25">
      <c r="A344">
        <v>302292</v>
      </c>
      <c r="B344">
        <v>17530</v>
      </c>
      <c r="C344" t="s">
        <v>15</v>
      </c>
      <c r="D344" t="s">
        <v>987</v>
      </c>
      <c r="E344" t="s">
        <v>988</v>
      </c>
      <c r="F344" t="s">
        <v>989</v>
      </c>
      <c r="G344" t="s">
        <v>990</v>
      </c>
      <c r="H344" t="s">
        <v>991</v>
      </c>
      <c r="O344" t="s">
        <v>210</v>
      </c>
      <c r="P344" t="s">
        <v>754</v>
      </c>
      <c r="S344" t="s">
        <v>992</v>
      </c>
      <c r="U344">
        <v>-2.3333300000000001</v>
      </c>
      <c r="V344">
        <v>34.833329999999997</v>
      </c>
      <c r="W344" t="s">
        <v>155</v>
      </c>
      <c r="X344">
        <v>110</v>
      </c>
      <c r="Y344" t="s">
        <v>993</v>
      </c>
    </row>
    <row r="345" spans="1:25" hidden="1" x14ac:dyDescent="0.25">
      <c r="A345">
        <v>297847</v>
      </c>
      <c r="B345">
        <v>13079</v>
      </c>
      <c r="C345" t="s">
        <v>15</v>
      </c>
      <c r="D345" t="s">
        <v>627</v>
      </c>
      <c r="E345" t="s">
        <v>909</v>
      </c>
      <c r="F345" t="s">
        <v>910</v>
      </c>
      <c r="G345" t="s">
        <v>911</v>
      </c>
      <c r="H345" t="s">
        <v>794</v>
      </c>
      <c r="I345">
        <v>1975</v>
      </c>
      <c r="J345">
        <v>9</v>
      </c>
      <c r="K345">
        <v>21</v>
      </c>
      <c r="O345" t="s">
        <v>210</v>
      </c>
      <c r="P345" t="s">
        <v>795</v>
      </c>
      <c r="S345" t="s">
        <v>912</v>
      </c>
      <c r="Y345" t="s">
        <v>913</v>
      </c>
    </row>
    <row r="346" spans="1:25" hidden="1" x14ac:dyDescent="0.25">
      <c r="A346">
        <v>297848</v>
      </c>
      <c r="B346">
        <v>13080</v>
      </c>
      <c r="C346" t="s">
        <v>15</v>
      </c>
      <c r="D346" t="s">
        <v>627</v>
      </c>
      <c r="E346" t="s">
        <v>909</v>
      </c>
      <c r="F346" t="s">
        <v>910</v>
      </c>
      <c r="G346" t="s">
        <v>911</v>
      </c>
      <c r="H346" t="s">
        <v>794</v>
      </c>
      <c r="I346">
        <v>1974</v>
      </c>
      <c r="J346">
        <v>11</v>
      </c>
      <c r="K346">
        <v>5</v>
      </c>
      <c r="O346" t="s">
        <v>210</v>
      </c>
      <c r="P346" t="s">
        <v>795</v>
      </c>
      <c r="S346" t="s">
        <v>914</v>
      </c>
      <c r="U346">
        <v>0.88368999999999998</v>
      </c>
      <c r="V346">
        <v>29.085529999999999</v>
      </c>
      <c r="W346" t="s">
        <v>347</v>
      </c>
      <c r="X346">
        <v>26</v>
      </c>
      <c r="Y346" t="s">
        <v>915</v>
      </c>
    </row>
    <row r="347" spans="1:25" hidden="1" x14ac:dyDescent="0.25">
      <c r="A347">
        <v>298817</v>
      </c>
      <c r="B347">
        <v>14049</v>
      </c>
      <c r="C347" t="s">
        <v>15</v>
      </c>
      <c r="D347" t="s">
        <v>612</v>
      </c>
      <c r="E347" t="s">
        <v>1573</v>
      </c>
      <c r="F347" t="s">
        <v>797</v>
      </c>
      <c r="G347" t="s">
        <v>798</v>
      </c>
      <c r="H347" t="s">
        <v>1256</v>
      </c>
      <c r="I347">
        <v>1974</v>
      </c>
      <c r="J347">
        <v>2</v>
      </c>
      <c r="K347">
        <v>17</v>
      </c>
      <c r="O347" t="s">
        <v>488</v>
      </c>
      <c r="P347" t="s">
        <v>114</v>
      </c>
      <c r="Q347" t="s">
        <v>1257</v>
      </c>
      <c r="S347" t="s">
        <v>1574</v>
      </c>
      <c r="U347">
        <v>18.619444399999999</v>
      </c>
      <c r="V347">
        <v>-95.071944400000007</v>
      </c>
      <c r="W347" t="s">
        <v>347</v>
      </c>
      <c r="X347">
        <v>1</v>
      </c>
      <c r="Y347" t="s">
        <v>1575</v>
      </c>
    </row>
    <row r="348" spans="1:25" hidden="1" x14ac:dyDescent="0.25">
      <c r="A348">
        <v>301273</v>
      </c>
      <c r="B348">
        <v>16509</v>
      </c>
      <c r="C348" t="s">
        <v>15</v>
      </c>
      <c r="D348" t="s">
        <v>612</v>
      </c>
      <c r="E348" t="s">
        <v>851</v>
      </c>
      <c r="F348" t="s">
        <v>852</v>
      </c>
      <c r="G348" t="s">
        <v>853</v>
      </c>
      <c r="H348" t="s">
        <v>854</v>
      </c>
      <c r="I348">
        <v>1980</v>
      </c>
      <c r="J348">
        <v>5</v>
      </c>
      <c r="K348">
        <v>13</v>
      </c>
      <c r="O348" t="s">
        <v>210</v>
      </c>
      <c r="P348" t="s">
        <v>122</v>
      </c>
      <c r="Q348" t="s">
        <v>855</v>
      </c>
      <c r="S348" t="s">
        <v>147</v>
      </c>
      <c r="Y348" t="s">
        <v>856</v>
      </c>
    </row>
    <row r="349" spans="1:25" hidden="1" x14ac:dyDescent="0.25">
      <c r="A349">
        <v>301105</v>
      </c>
      <c r="B349">
        <v>16340</v>
      </c>
      <c r="C349" t="s">
        <v>15</v>
      </c>
      <c r="D349" t="s">
        <v>612</v>
      </c>
      <c r="E349" t="s">
        <v>1335</v>
      </c>
      <c r="F349" t="s">
        <v>852</v>
      </c>
      <c r="G349" t="s">
        <v>853</v>
      </c>
      <c r="H349" t="s">
        <v>649</v>
      </c>
      <c r="O349" t="s">
        <v>210</v>
      </c>
      <c r="P349" t="s">
        <v>122</v>
      </c>
      <c r="Q349" t="s">
        <v>484</v>
      </c>
      <c r="S349" t="s">
        <v>1336</v>
      </c>
      <c r="Y349" t="s">
        <v>1337</v>
      </c>
    </row>
    <row r="350" spans="1:25" hidden="1" x14ac:dyDescent="0.25">
      <c r="A350">
        <v>301265</v>
      </c>
      <c r="B350">
        <v>16501</v>
      </c>
      <c r="C350" t="s">
        <v>15</v>
      </c>
      <c r="D350" t="s">
        <v>612</v>
      </c>
      <c r="E350" t="s">
        <v>1335</v>
      </c>
      <c r="F350" t="s">
        <v>852</v>
      </c>
      <c r="G350" t="s">
        <v>853</v>
      </c>
      <c r="I350">
        <v>1962</v>
      </c>
      <c r="J350">
        <v>10</v>
      </c>
      <c r="K350">
        <v>29</v>
      </c>
      <c r="O350" t="s">
        <v>210</v>
      </c>
      <c r="P350" t="s">
        <v>122</v>
      </c>
      <c r="Q350" t="s">
        <v>484</v>
      </c>
      <c r="S350" t="s">
        <v>1338</v>
      </c>
      <c r="Y350" t="s">
        <v>1339</v>
      </c>
    </row>
    <row r="351" spans="1:25" hidden="1" x14ac:dyDescent="0.25">
      <c r="A351">
        <v>302293</v>
      </c>
      <c r="B351">
        <v>17545</v>
      </c>
      <c r="C351" t="s">
        <v>15</v>
      </c>
      <c r="D351" t="s">
        <v>612</v>
      </c>
      <c r="E351" t="s">
        <v>1335</v>
      </c>
      <c r="F351" t="s">
        <v>852</v>
      </c>
      <c r="G351" t="s">
        <v>853</v>
      </c>
      <c r="I351">
        <v>1993</v>
      </c>
      <c r="J351">
        <v>5</v>
      </c>
      <c r="K351">
        <v>30</v>
      </c>
      <c r="O351" t="s">
        <v>210</v>
      </c>
      <c r="P351" t="s">
        <v>122</v>
      </c>
      <c r="Q351" t="s">
        <v>484</v>
      </c>
      <c r="S351" t="s">
        <v>1340</v>
      </c>
      <c r="Y351" t="s">
        <v>1341</v>
      </c>
    </row>
    <row r="352" spans="1:25" hidden="1" x14ac:dyDescent="0.25">
      <c r="A352">
        <v>302294</v>
      </c>
      <c r="B352">
        <v>17546</v>
      </c>
      <c r="C352" t="s">
        <v>15</v>
      </c>
      <c r="D352" t="s">
        <v>612</v>
      </c>
      <c r="E352" t="s">
        <v>1335</v>
      </c>
      <c r="F352" t="s">
        <v>852</v>
      </c>
      <c r="G352" t="s">
        <v>853</v>
      </c>
      <c r="I352">
        <v>1993</v>
      </c>
      <c r="J352">
        <v>5</v>
      </c>
      <c r="K352">
        <v>30</v>
      </c>
      <c r="O352" t="s">
        <v>210</v>
      </c>
      <c r="P352" t="s">
        <v>122</v>
      </c>
      <c r="Q352" t="s">
        <v>484</v>
      </c>
      <c r="S352" t="s">
        <v>1342</v>
      </c>
      <c r="Y352" t="s">
        <v>1343</v>
      </c>
    </row>
    <row r="353" spans="1:25" hidden="1" x14ac:dyDescent="0.25">
      <c r="A353">
        <v>302295</v>
      </c>
      <c r="B353">
        <v>17547</v>
      </c>
      <c r="C353" t="s">
        <v>15</v>
      </c>
      <c r="D353" t="s">
        <v>612</v>
      </c>
      <c r="E353" t="s">
        <v>1335</v>
      </c>
      <c r="F353" t="s">
        <v>852</v>
      </c>
      <c r="G353" t="s">
        <v>853</v>
      </c>
      <c r="I353">
        <v>1993</v>
      </c>
      <c r="J353">
        <v>5</v>
      </c>
      <c r="K353">
        <v>30</v>
      </c>
      <c r="O353" t="s">
        <v>210</v>
      </c>
      <c r="P353" t="s">
        <v>122</v>
      </c>
      <c r="Q353" t="s">
        <v>484</v>
      </c>
      <c r="S353" t="s">
        <v>1342</v>
      </c>
      <c r="Y353" t="s">
        <v>1344</v>
      </c>
    </row>
    <row r="354" spans="1:25" hidden="1" x14ac:dyDescent="0.25">
      <c r="A354">
        <v>302296</v>
      </c>
      <c r="B354">
        <v>17548</v>
      </c>
      <c r="C354" t="s">
        <v>15</v>
      </c>
      <c r="D354" t="s">
        <v>612</v>
      </c>
      <c r="E354" t="s">
        <v>1335</v>
      </c>
      <c r="F354" t="s">
        <v>852</v>
      </c>
      <c r="G354" t="s">
        <v>853</v>
      </c>
      <c r="I354">
        <v>1993</v>
      </c>
      <c r="J354">
        <v>5</v>
      </c>
      <c r="K354">
        <v>30</v>
      </c>
      <c r="O354" t="s">
        <v>210</v>
      </c>
      <c r="P354" t="s">
        <v>122</v>
      </c>
      <c r="Q354" t="s">
        <v>484</v>
      </c>
      <c r="S354" t="s">
        <v>1342</v>
      </c>
      <c r="Y354" t="s">
        <v>1345</v>
      </c>
    </row>
    <row r="355" spans="1:25" hidden="1" x14ac:dyDescent="0.25">
      <c r="A355">
        <v>302297</v>
      </c>
      <c r="B355">
        <v>17549</v>
      </c>
      <c r="C355" t="s">
        <v>15</v>
      </c>
      <c r="D355" t="s">
        <v>612</v>
      </c>
      <c r="E355" t="s">
        <v>1335</v>
      </c>
      <c r="F355" t="s">
        <v>852</v>
      </c>
      <c r="G355" t="s">
        <v>853</v>
      </c>
      <c r="I355">
        <v>1993</v>
      </c>
      <c r="J355">
        <v>5</v>
      </c>
      <c r="K355">
        <v>30</v>
      </c>
      <c r="O355" t="s">
        <v>210</v>
      </c>
      <c r="P355" t="s">
        <v>122</v>
      </c>
      <c r="Q355" t="s">
        <v>484</v>
      </c>
      <c r="S355" t="s">
        <v>1342</v>
      </c>
      <c r="Y355" t="s">
        <v>1346</v>
      </c>
    </row>
    <row r="356" spans="1:25" hidden="1" x14ac:dyDescent="0.25">
      <c r="A356">
        <v>302298</v>
      </c>
      <c r="B356">
        <v>17550</v>
      </c>
      <c r="C356" t="s">
        <v>15</v>
      </c>
      <c r="D356" t="s">
        <v>612</v>
      </c>
      <c r="E356" t="s">
        <v>1335</v>
      </c>
      <c r="F356" t="s">
        <v>852</v>
      </c>
      <c r="G356" t="s">
        <v>853</v>
      </c>
      <c r="I356">
        <v>1993</v>
      </c>
      <c r="J356">
        <v>5</v>
      </c>
      <c r="K356">
        <v>30</v>
      </c>
      <c r="O356" t="s">
        <v>210</v>
      </c>
      <c r="P356" t="s">
        <v>122</v>
      </c>
      <c r="Q356" t="s">
        <v>484</v>
      </c>
      <c r="S356" t="s">
        <v>1342</v>
      </c>
      <c r="Y356" t="s">
        <v>1347</v>
      </c>
    </row>
    <row r="357" spans="1:25" hidden="1" x14ac:dyDescent="0.25">
      <c r="A357">
        <v>302299</v>
      </c>
      <c r="B357">
        <v>17551</v>
      </c>
      <c r="C357" t="s">
        <v>15</v>
      </c>
      <c r="D357" t="s">
        <v>612</v>
      </c>
      <c r="E357" t="s">
        <v>1335</v>
      </c>
      <c r="F357" t="s">
        <v>852</v>
      </c>
      <c r="G357" t="s">
        <v>853</v>
      </c>
      <c r="I357">
        <v>1993</v>
      </c>
      <c r="J357">
        <v>5</v>
      </c>
      <c r="K357">
        <v>30</v>
      </c>
      <c r="O357" t="s">
        <v>210</v>
      </c>
      <c r="P357" t="s">
        <v>122</v>
      </c>
      <c r="Q357" t="s">
        <v>484</v>
      </c>
      <c r="S357" t="s">
        <v>1348</v>
      </c>
      <c r="Y357" t="s">
        <v>1349</v>
      </c>
    </row>
    <row r="358" spans="1:25" hidden="1" x14ac:dyDescent="0.25">
      <c r="A358">
        <v>302300</v>
      </c>
      <c r="B358">
        <v>17552</v>
      </c>
      <c r="C358" t="s">
        <v>15</v>
      </c>
      <c r="D358" t="s">
        <v>612</v>
      </c>
      <c r="E358" t="s">
        <v>1335</v>
      </c>
      <c r="F358" t="s">
        <v>852</v>
      </c>
      <c r="G358" t="s">
        <v>853</v>
      </c>
      <c r="I358">
        <v>1993</v>
      </c>
      <c r="J358">
        <v>5</v>
      </c>
      <c r="K358">
        <v>30</v>
      </c>
      <c r="O358" t="s">
        <v>210</v>
      </c>
      <c r="P358" t="s">
        <v>122</v>
      </c>
      <c r="Q358" t="s">
        <v>484</v>
      </c>
      <c r="S358" t="s">
        <v>1348</v>
      </c>
      <c r="Y358" t="s">
        <v>1350</v>
      </c>
    </row>
    <row r="359" spans="1:25" hidden="1" x14ac:dyDescent="0.25">
      <c r="A359">
        <v>302301</v>
      </c>
      <c r="B359">
        <v>17553</v>
      </c>
      <c r="C359" t="s">
        <v>15</v>
      </c>
      <c r="D359" t="s">
        <v>612</v>
      </c>
      <c r="E359" t="s">
        <v>1335</v>
      </c>
      <c r="F359" t="s">
        <v>852</v>
      </c>
      <c r="G359" t="s">
        <v>853</v>
      </c>
      <c r="I359">
        <v>1993</v>
      </c>
      <c r="J359">
        <v>5</v>
      </c>
      <c r="K359">
        <v>30</v>
      </c>
      <c r="O359" t="s">
        <v>210</v>
      </c>
      <c r="P359" t="s">
        <v>122</v>
      </c>
      <c r="Q359" t="s">
        <v>484</v>
      </c>
      <c r="S359" t="s">
        <v>1351</v>
      </c>
      <c r="Y359" t="s">
        <v>1352</v>
      </c>
    </row>
    <row r="360" spans="1:25" hidden="1" x14ac:dyDescent="0.25">
      <c r="A360">
        <v>302302</v>
      </c>
      <c r="B360">
        <v>17554</v>
      </c>
      <c r="C360" t="s">
        <v>15</v>
      </c>
      <c r="D360" t="s">
        <v>612</v>
      </c>
      <c r="E360" t="s">
        <v>1335</v>
      </c>
      <c r="F360" t="s">
        <v>852</v>
      </c>
      <c r="G360" t="s">
        <v>853</v>
      </c>
      <c r="I360">
        <v>1993</v>
      </c>
      <c r="J360">
        <v>5</v>
      </c>
      <c r="K360">
        <v>30</v>
      </c>
      <c r="O360" t="s">
        <v>210</v>
      </c>
      <c r="P360" t="s">
        <v>122</v>
      </c>
      <c r="Q360" t="s">
        <v>484</v>
      </c>
      <c r="S360" t="s">
        <v>1351</v>
      </c>
      <c r="Y360" t="s">
        <v>1353</v>
      </c>
    </row>
    <row r="361" spans="1:25" hidden="1" x14ac:dyDescent="0.25">
      <c r="A361">
        <v>302303</v>
      </c>
      <c r="B361">
        <v>17555</v>
      </c>
      <c r="C361" t="s">
        <v>15</v>
      </c>
      <c r="D361" t="s">
        <v>612</v>
      </c>
      <c r="E361" t="s">
        <v>1335</v>
      </c>
      <c r="F361" t="s">
        <v>852</v>
      </c>
      <c r="G361" t="s">
        <v>853</v>
      </c>
      <c r="I361">
        <v>1993</v>
      </c>
      <c r="J361">
        <v>5</v>
      </c>
      <c r="K361">
        <v>30</v>
      </c>
      <c r="O361" t="s">
        <v>210</v>
      </c>
      <c r="P361" t="s">
        <v>122</v>
      </c>
      <c r="Q361" t="s">
        <v>484</v>
      </c>
      <c r="S361" t="s">
        <v>1351</v>
      </c>
      <c r="Y361" t="s">
        <v>1354</v>
      </c>
    </row>
    <row r="362" spans="1:25" hidden="1" x14ac:dyDescent="0.25">
      <c r="A362">
        <v>302304</v>
      </c>
      <c r="B362">
        <v>17556</v>
      </c>
      <c r="C362" t="s">
        <v>15</v>
      </c>
      <c r="D362" t="s">
        <v>612</v>
      </c>
      <c r="E362" t="s">
        <v>1335</v>
      </c>
      <c r="F362" t="s">
        <v>852</v>
      </c>
      <c r="G362" t="s">
        <v>853</v>
      </c>
      <c r="I362">
        <v>1993</v>
      </c>
      <c r="J362">
        <v>5</v>
      </c>
      <c r="K362">
        <v>30</v>
      </c>
      <c r="O362" t="s">
        <v>210</v>
      </c>
      <c r="P362" t="s">
        <v>122</v>
      </c>
      <c r="Q362" t="s">
        <v>484</v>
      </c>
      <c r="S362" t="s">
        <v>1351</v>
      </c>
      <c r="Y362" t="s">
        <v>1355</v>
      </c>
    </row>
    <row r="363" spans="1:25" hidden="1" x14ac:dyDescent="0.25">
      <c r="A363">
        <v>302305</v>
      </c>
      <c r="B363">
        <v>17557</v>
      </c>
      <c r="C363" t="s">
        <v>15</v>
      </c>
      <c r="D363" t="s">
        <v>612</v>
      </c>
      <c r="E363" t="s">
        <v>1335</v>
      </c>
      <c r="F363" t="s">
        <v>852</v>
      </c>
      <c r="G363" t="s">
        <v>853</v>
      </c>
      <c r="I363">
        <v>1993</v>
      </c>
      <c r="J363">
        <v>5</v>
      </c>
      <c r="K363">
        <v>30</v>
      </c>
      <c r="O363" t="s">
        <v>210</v>
      </c>
      <c r="P363" t="s">
        <v>122</v>
      </c>
      <c r="Q363" t="s">
        <v>484</v>
      </c>
      <c r="S363" t="s">
        <v>1351</v>
      </c>
      <c r="Y363" t="s">
        <v>1356</v>
      </c>
    </row>
    <row r="364" spans="1:25" hidden="1" x14ac:dyDescent="0.25">
      <c r="A364">
        <v>302306</v>
      </c>
      <c r="B364">
        <v>17558</v>
      </c>
      <c r="C364" t="s">
        <v>15</v>
      </c>
      <c r="D364" t="s">
        <v>612</v>
      </c>
      <c r="E364" t="s">
        <v>1335</v>
      </c>
      <c r="F364" t="s">
        <v>852</v>
      </c>
      <c r="G364" t="s">
        <v>853</v>
      </c>
      <c r="I364">
        <v>1993</v>
      </c>
      <c r="J364">
        <v>5</v>
      </c>
      <c r="K364">
        <v>30</v>
      </c>
      <c r="O364" t="s">
        <v>210</v>
      </c>
      <c r="P364" t="s">
        <v>122</v>
      </c>
      <c r="Q364" t="s">
        <v>484</v>
      </c>
      <c r="S364" t="s">
        <v>1351</v>
      </c>
      <c r="Y364" t="s">
        <v>1357</v>
      </c>
    </row>
    <row r="365" spans="1:25" hidden="1" x14ac:dyDescent="0.25">
      <c r="A365">
        <v>302307</v>
      </c>
      <c r="B365">
        <v>17559</v>
      </c>
      <c r="C365" t="s">
        <v>15</v>
      </c>
      <c r="D365" t="s">
        <v>612</v>
      </c>
      <c r="E365" t="s">
        <v>1335</v>
      </c>
      <c r="F365" t="s">
        <v>852</v>
      </c>
      <c r="G365" t="s">
        <v>853</v>
      </c>
      <c r="H365" t="s">
        <v>1358</v>
      </c>
      <c r="I365">
        <v>1993</v>
      </c>
      <c r="J365">
        <v>6</v>
      </c>
      <c r="K365">
        <v>2</v>
      </c>
      <c r="O365" t="s">
        <v>210</v>
      </c>
      <c r="P365" t="s">
        <v>122</v>
      </c>
      <c r="Q365" t="s">
        <v>484</v>
      </c>
      <c r="S365" t="s">
        <v>1359</v>
      </c>
      <c r="Y365" t="s">
        <v>1360</v>
      </c>
    </row>
    <row r="366" spans="1:25" hidden="1" x14ac:dyDescent="0.25">
      <c r="A366">
        <v>302308</v>
      </c>
      <c r="B366">
        <v>17560</v>
      </c>
      <c r="C366" t="s">
        <v>15</v>
      </c>
      <c r="D366" t="s">
        <v>612</v>
      </c>
      <c r="E366" t="s">
        <v>1335</v>
      </c>
      <c r="F366" t="s">
        <v>852</v>
      </c>
      <c r="G366" t="s">
        <v>853</v>
      </c>
      <c r="H366" t="s">
        <v>1358</v>
      </c>
      <c r="I366">
        <v>1993</v>
      </c>
      <c r="J366">
        <v>6</v>
      </c>
      <c r="K366">
        <v>2</v>
      </c>
      <c r="O366" t="s">
        <v>210</v>
      </c>
      <c r="P366" t="s">
        <v>122</v>
      </c>
      <c r="Q366" t="s">
        <v>484</v>
      </c>
      <c r="S366" t="s">
        <v>1359</v>
      </c>
      <c r="Y366" t="s">
        <v>1361</v>
      </c>
    </row>
    <row r="367" spans="1:25" hidden="1" x14ac:dyDescent="0.25">
      <c r="A367">
        <v>302309</v>
      </c>
      <c r="B367">
        <v>17561</v>
      </c>
      <c r="C367" t="s">
        <v>15</v>
      </c>
      <c r="D367" t="s">
        <v>612</v>
      </c>
      <c r="E367" t="s">
        <v>1335</v>
      </c>
      <c r="F367" t="s">
        <v>852</v>
      </c>
      <c r="G367" t="s">
        <v>853</v>
      </c>
      <c r="H367" t="s">
        <v>1358</v>
      </c>
      <c r="I367">
        <v>1993</v>
      </c>
      <c r="J367">
        <v>6</v>
      </c>
      <c r="K367">
        <v>3</v>
      </c>
      <c r="O367" t="s">
        <v>210</v>
      </c>
      <c r="P367" t="s">
        <v>122</v>
      </c>
      <c r="Q367" t="s">
        <v>484</v>
      </c>
      <c r="S367" t="s">
        <v>1362</v>
      </c>
      <c r="Y367" t="s">
        <v>1363</v>
      </c>
    </row>
    <row r="368" spans="1:25" hidden="1" x14ac:dyDescent="0.25">
      <c r="A368">
        <v>302310</v>
      </c>
      <c r="B368">
        <v>17562</v>
      </c>
      <c r="C368" t="s">
        <v>15</v>
      </c>
      <c r="D368" t="s">
        <v>612</v>
      </c>
      <c r="E368" t="s">
        <v>1335</v>
      </c>
      <c r="F368" t="s">
        <v>852</v>
      </c>
      <c r="G368" t="s">
        <v>853</v>
      </c>
      <c r="H368" t="s">
        <v>1364</v>
      </c>
      <c r="I368">
        <v>1993</v>
      </c>
      <c r="J368">
        <v>6</v>
      </c>
      <c r="K368">
        <v>5</v>
      </c>
      <c r="O368" t="s">
        <v>210</v>
      </c>
      <c r="P368" t="s">
        <v>122</v>
      </c>
      <c r="Q368" t="s">
        <v>484</v>
      </c>
      <c r="S368" t="s">
        <v>1365</v>
      </c>
      <c r="Y368" t="s">
        <v>1366</v>
      </c>
    </row>
    <row r="369" spans="1:25" hidden="1" x14ac:dyDescent="0.25">
      <c r="A369">
        <v>302311</v>
      </c>
      <c r="B369">
        <v>17563</v>
      </c>
      <c r="C369" t="s">
        <v>15</v>
      </c>
      <c r="D369" t="s">
        <v>612</v>
      </c>
      <c r="E369" t="s">
        <v>1335</v>
      </c>
      <c r="F369" t="s">
        <v>852</v>
      </c>
      <c r="G369" t="s">
        <v>853</v>
      </c>
      <c r="H369" t="s">
        <v>1364</v>
      </c>
      <c r="I369">
        <v>1993</v>
      </c>
      <c r="J369">
        <v>2</v>
      </c>
      <c r="K369">
        <v>13</v>
      </c>
      <c r="O369" t="s">
        <v>210</v>
      </c>
      <c r="P369" t="s">
        <v>122</v>
      </c>
      <c r="Q369" t="s">
        <v>484</v>
      </c>
      <c r="S369" t="s">
        <v>1367</v>
      </c>
      <c r="Y369" t="s">
        <v>1368</v>
      </c>
    </row>
    <row r="370" spans="1:25" hidden="1" x14ac:dyDescent="0.25">
      <c r="A370">
        <v>302312</v>
      </c>
      <c r="B370">
        <v>17564</v>
      </c>
      <c r="C370" t="s">
        <v>15</v>
      </c>
      <c r="D370" t="s">
        <v>612</v>
      </c>
      <c r="E370" t="s">
        <v>1335</v>
      </c>
      <c r="F370" t="s">
        <v>852</v>
      </c>
      <c r="G370" t="s">
        <v>853</v>
      </c>
      <c r="H370" t="s">
        <v>1364</v>
      </c>
      <c r="I370">
        <v>1993</v>
      </c>
      <c r="J370">
        <v>2</v>
      </c>
      <c r="K370">
        <v>13</v>
      </c>
      <c r="O370" t="s">
        <v>210</v>
      </c>
      <c r="P370" t="s">
        <v>122</v>
      </c>
      <c r="Q370" t="s">
        <v>484</v>
      </c>
      <c r="S370" t="s">
        <v>1367</v>
      </c>
      <c r="Y370" t="s">
        <v>1369</v>
      </c>
    </row>
    <row r="371" spans="1:25" hidden="1" x14ac:dyDescent="0.25">
      <c r="A371">
        <v>302313</v>
      </c>
      <c r="B371">
        <v>17565</v>
      </c>
      <c r="C371" t="s">
        <v>15</v>
      </c>
      <c r="D371" t="s">
        <v>612</v>
      </c>
      <c r="E371" t="s">
        <v>1335</v>
      </c>
      <c r="F371" t="s">
        <v>852</v>
      </c>
      <c r="G371" t="s">
        <v>853</v>
      </c>
      <c r="H371" t="s">
        <v>1364</v>
      </c>
      <c r="I371">
        <v>1993</v>
      </c>
      <c r="J371">
        <v>2</v>
      </c>
      <c r="K371">
        <v>13</v>
      </c>
      <c r="O371" t="s">
        <v>210</v>
      </c>
      <c r="P371" t="s">
        <v>122</v>
      </c>
      <c r="Q371" t="s">
        <v>484</v>
      </c>
      <c r="S371" t="s">
        <v>1367</v>
      </c>
      <c r="Y371" t="s">
        <v>1370</v>
      </c>
    </row>
    <row r="372" spans="1:25" hidden="1" x14ac:dyDescent="0.25">
      <c r="A372">
        <v>302314</v>
      </c>
      <c r="B372">
        <v>17566</v>
      </c>
      <c r="C372" t="s">
        <v>15</v>
      </c>
      <c r="D372" t="s">
        <v>612</v>
      </c>
      <c r="E372" t="s">
        <v>1335</v>
      </c>
      <c r="F372" t="s">
        <v>852</v>
      </c>
      <c r="G372" t="s">
        <v>853</v>
      </c>
      <c r="H372" t="s">
        <v>1364</v>
      </c>
      <c r="I372">
        <v>1993</v>
      </c>
      <c r="J372">
        <v>2</v>
      </c>
      <c r="K372">
        <v>13</v>
      </c>
      <c r="O372" t="s">
        <v>210</v>
      </c>
      <c r="P372" t="s">
        <v>122</v>
      </c>
      <c r="Q372" t="s">
        <v>484</v>
      </c>
      <c r="S372" t="s">
        <v>1367</v>
      </c>
      <c r="Y372" t="s">
        <v>1371</v>
      </c>
    </row>
    <row r="373" spans="1:25" hidden="1" x14ac:dyDescent="0.25">
      <c r="A373">
        <v>302315</v>
      </c>
      <c r="B373">
        <v>17567</v>
      </c>
      <c r="C373" t="s">
        <v>15</v>
      </c>
      <c r="D373" t="s">
        <v>612</v>
      </c>
      <c r="E373" t="s">
        <v>1335</v>
      </c>
      <c r="F373" t="s">
        <v>852</v>
      </c>
      <c r="G373" t="s">
        <v>853</v>
      </c>
      <c r="H373" t="s">
        <v>1364</v>
      </c>
      <c r="I373">
        <v>1993</v>
      </c>
      <c r="J373">
        <v>2</v>
      </c>
      <c r="K373">
        <v>13</v>
      </c>
      <c r="O373" t="s">
        <v>210</v>
      </c>
      <c r="P373" t="s">
        <v>122</v>
      </c>
      <c r="Q373" t="s">
        <v>484</v>
      </c>
      <c r="S373" t="s">
        <v>1367</v>
      </c>
      <c r="Y373" t="s">
        <v>1372</v>
      </c>
    </row>
    <row r="374" spans="1:25" hidden="1" x14ac:dyDescent="0.25">
      <c r="A374">
        <v>302316</v>
      </c>
      <c r="B374">
        <v>17568</v>
      </c>
      <c r="C374" t="s">
        <v>15</v>
      </c>
      <c r="D374" t="s">
        <v>612</v>
      </c>
      <c r="E374" t="s">
        <v>1335</v>
      </c>
      <c r="F374" t="s">
        <v>852</v>
      </c>
      <c r="G374" t="s">
        <v>853</v>
      </c>
      <c r="H374" t="s">
        <v>1364</v>
      </c>
      <c r="I374">
        <v>1993</v>
      </c>
      <c r="J374">
        <v>2</v>
      </c>
      <c r="K374">
        <v>13</v>
      </c>
      <c r="O374" t="s">
        <v>210</v>
      </c>
      <c r="P374" t="s">
        <v>122</v>
      </c>
      <c r="Q374" t="s">
        <v>484</v>
      </c>
      <c r="S374" t="s">
        <v>1367</v>
      </c>
      <c r="Y374" t="s">
        <v>1373</v>
      </c>
    </row>
    <row r="375" spans="1:25" hidden="1" x14ac:dyDescent="0.25">
      <c r="A375">
        <v>302317</v>
      </c>
      <c r="B375">
        <v>17569</v>
      </c>
      <c r="C375" t="s">
        <v>15</v>
      </c>
      <c r="D375" t="s">
        <v>612</v>
      </c>
      <c r="E375" t="s">
        <v>1335</v>
      </c>
      <c r="F375" t="s">
        <v>852</v>
      </c>
      <c r="G375" t="s">
        <v>853</v>
      </c>
      <c r="H375" t="s">
        <v>1374</v>
      </c>
      <c r="I375">
        <v>1993</v>
      </c>
      <c r="J375">
        <v>5</v>
      </c>
      <c r="K375">
        <v>15</v>
      </c>
      <c r="O375" t="s">
        <v>210</v>
      </c>
      <c r="P375" t="s">
        <v>122</v>
      </c>
      <c r="Q375" t="s">
        <v>484</v>
      </c>
      <c r="S375" t="s">
        <v>1367</v>
      </c>
      <c r="Y375" t="s">
        <v>1375</v>
      </c>
    </row>
    <row r="376" spans="1:25" hidden="1" x14ac:dyDescent="0.25">
      <c r="A376">
        <v>302318</v>
      </c>
      <c r="B376">
        <v>17570</v>
      </c>
      <c r="C376" t="s">
        <v>15</v>
      </c>
      <c r="D376" t="s">
        <v>612</v>
      </c>
      <c r="E376" t="s">
        <v>1335</v>
      </c>
      <c r="F376" t="s">
        <v>852</v>
      </c>
      <c r="G376" t="s">
        <v>853</v>
      </c>
      <c r="H376" t="s">
        <v>1374</v>
      </c>
      <c r="I376">
        <v>1993</v>
      </c>
      <c r="J376">
        <v>5</v>
      </c>
      <c r="K376">
        <v>15</v>
      </c>
      <c r="O376" t="s">
        <v>210</v>
      </c>
      <c r="P376" t="s">
        <v>122</v>
      </c>
      <c r="Q376" t="s">
        <v>484</v>
      </c>
      <c r="S376" t="s">
        <v>1367</v>
      </c>
      <c r="Y376" t="s">
        <v>1376</v>
      </c>
    </row>
    <row r="377" spans="1:25" hidden="1" x14ac:dyDescent="0.25">
      <c r="A377">
        <v>302319</v>
      </c>
      <c r="B377">
        <v>17571</v>
      </c>
      <c r="C377" t="s">
        <v>15</v>
      </c>
      <c r="D377" t="s">
        <v>612</v>
      </c>
      <c r="E377" t="s">
        <v>1335</v>
      </c>
      <c r="F377" t="s">
        <v>852</v>
      </c>
      <c r="G377" t="s">
        <v>853</v>
      </c>
      <c r="H377" t="s">
        <v>1377</v>
      </c>
      <c r="I377">
        <v>1993</v>
      </c>
      <c r="J377">
        <v>6</v>
      </c>
      <c r="K377">
        <v>28</v>
      </c>
      <c r="O377" t="s">
        <v>210</v>
      </c>
      <c r="P377" t="s">
        <v>122</v>
      </c>
      <c r="Q377" t="s">
        <v>484</v>
      </c>
      <c r="S377" t="s">
        <v>1367</v>
      </c>
      <c r="Y377" t="s">
        <v>1378</v>
      </c>
    </row>
    <row r="378" spans="1:25" hidden="1" x14ac:dyDescent="0.25">
      <c r="A378">
        <v>302320</v>
      </c>
      <c r="B378">
        <v>17572</v>
      </c>
      <c r="C378" t="s">
        <v>15</v>
      </c>
      <c r="D378" t="s">
        <v>612</v>
      </c>
      <c r="E378" t="s">
        <v>1335</v>
      </c>
      <c r="F378" t="s">
        <v>852</v>
      </c>
      <c r="G378" t="s">
        <v>853</v>
      </c>
      <c r="H378" t="s">
        <v>1379</v>
      </c>
      <c r="I378">
        <v>1993</v>
      </c>
      <c r="J378">
        <v>6</v>
      </c>
      <c r="K378">
        <v>28</v>
      </c>
      <c r="O378" t="s">
        <v>210</v>
      </c>
      <c r="P378" t="s">
        <v>122</v>
      </c>
      <c r="Q378" t="s">
        <v>484</v>
      </c>
      <c r="S378" t="s">
        <v>1367</v>
      </c>
      <c r="Y378" t="s">
        <v>1380</v>
      </c>
    </row>
    <row r="379" spans="1:25" hidden="1" x14ac:dyDescent="0.25">
      <c r="A379">
        <v>302321</v>
      </c>
      <c r="B379">
        <v>17573</v>
      </c>
      <c r="C379" t="s">
        <v>15</v>
      </c>
      <c r="D379" t="s">
        <v>612</v>
      </c>
      <c r="E379" t="s">
        <v>1335</v>
      </c>
      <c r="F379" t="s">
        <v>852</v>
      </c>
      <c r="G379" t="s">
        <v>853</v>
      </c>
      <c r="H379" t="s">
        <v>1377</v>
      </c>
      <c r="I379">
        <v>1993</v>
      </c>
      <c r="J379">
        <v>2</v>
      </c>
      <c r="K379">
        <v>27</v>
      </c>
      <c r="O379" t="s">
        <v>210</v>
      </c>
      <c r="P379" t="s">
        <v>122</v>
      </c>
      <c r="Q379" t="s">
        <v>484</v>
      </c>
      <c r="S379" t="s">
        <v>1381</v>
      </c>
      <c r="Y379" t="s">
        <v>1382</v>
      </c>
    </row>
    <row r="380" spans="1:25" hidden="1" x14ac:dyDescent="0.25">
      <c r="A380">
        <v>302322</v>
      </c>
      <c r="B380">
        <v>17574</v>
      </c>
      <c r="C380" t="s">
        <v>15</v>
      </c>
      <c r="D380" t="s">
        <v>612</v>
      </c>
      <c r="E380" t="s">
        <v>1335</v>
      </c>
      <c r="F380" t="s">
        <v>852</v>
      </c>
      <c r="G380" t="s">
        <v>853</v>
      </c>
      <c r="H380" t="s">
        <v>1377</v>
      </c>
      <c r="I380">
        <v>1993</v>
      </c>
      <c r="J380">
        <v>2</v>
      </c>
      <c r="K380">
        <v>27</v>
      </c>
      <c r="O380" t="s">
        <v>210</v>
      </c>
      <c r="P380" t="s">
        <v>122</v>
      </c>
      <c r="Q380" t="s">
        <v>484</v>
      </c>
      <c r="S380" t="s">
        <v>1381</v>
      </c>
      <c r="Y380" t="s">
        <v>1383</v>
      </c>
    </row>
    <row r="381" spans="1:25" hidden="1" x14ac:dyDescent="0.25">
      <c r="A381">
        <v>302323</v>
      </c>
      <c r="B381">
        <v>17575</v>
      </c>
      <c r="C381" t="s">
        <v>15</v>
      </c>
      <c r="D381" t="s">
        <v>612</v>
      </c>
      <c r="E381" t="s">
        <v>1335</v>
      </c>
      <c r="F381" t="s">
        <v>852</v>
      </c>
      <c r="G381" t="s">
        <v>853</v>
      </c>
      <c r="H381" t="s">
        <v>1377</v>
      </c>
      <c r="I381">
        <v>1993</v>
      </c>
      <c r="J381">
        <v>2</v>
      </c>
      <c r="K381">
        <v>27</v>
      </c>
      <c r="O381" t="s">
        <v>210</v>
      </c>
      <c r="P381" t="s">
        <v>122</v>
      </c>
      <c r="Q381" t="s">
        <v>484</v>
      </c>
      <c r="S381" t="s">
        <v>1381</v>
      </c>
      <c r="Y381" t="s">
        <v>1384</v>
      </c>
    </row>
    <row r="382" spans="1:25" hidden="1" x14ac:dyDescent="0.25">
      <c r="A382">
        <v>302324</v>
      </c>
      <c r="B382">
        <v>17576</v>
      </c>
      <c r="C382" t="s">
        <v>15</v>
      </c>
      <c r="D382" t="s">
        <v>612</v>
      </c>
      <c r="E382" t="s">
        <v>1335</v>
      </c>
      <c r="F382" t="s">
        <v>852</v>
      </c>
      <c r="G382" t="s">
        <v>853</v>
      </c>
      <c r="H382" t="s">
        <v>1377</v>
      </c>
      <c r="I382">
        <v>1993</v>
      </c>
      <c r="J382">
        <v>2</v>
      </c>
      <c r="K382">
        <v>27</v>
      </c>
      <c r="O382" t="s">
        <v>210</v>
      </c>
      <c r="P382" t="s">
        <v>122</v>
      </c>
      <c r="Q382" t="s">
        <v>484</v>
      </c>
      <c r="S382" t="s">
        <v>1381</v>
      </c>
      <c r="Y382" t="s">
        <v>1385</v>
      </c>
    </row>
    <row r="383" spans="1:25" hidden="1" x14ac:dyDescent="0.25">
      <c r="A383">
        <v>302325</v>
      </c>
      <c r="B383">
        <v>17577</v>
      </c>
      <c r="C383" t="s">
        <v>15</v>
      </c>
      <c r="D383" t="s">
        <v>612</v>
      </c>
      <c r="E383" t="s">
        <v>1335</v>
      </c>
      <c r="F383" t="s">
        <v>852</v>
      </c>
      <c r="G383" t="s">
        <v>853</v>
      </c>
      <c r="H383" t="s">
        <v>1386</v>
      </c>
      <c r="I383">
        <v>1993</v>
      </c>
      <c r="J383">
        <v>2</v>
      </c>
      <c r="K383">
        <v>27</v>
      </c>
      <c r="O383" t="s">
        <v>210</v>
      </c>
      <c r="P383" t="s">
        <v>122</v>
      </c>
      <c r="Q383" t="s">
        <v>484</v>
      </c>
      <c r="S383" t="s">
        <v>1381</v>
      </c>
      <c r="Y383" t="s">
        <v>1387</v>
      </c>
    </row>
    <row r="384" spans="1:25" hidden="1" x14ac:dyDescent="0.25">
      <c r="A384">
        <v>302326</v>
      </c>
      <c r="B384">
        <v>17578</v>
      </c>
      <c r="C384" t="s">
        <v>15</v>
      </c>
      <c r="D384" t="s">
        <v>612</v>
      </c>
      <c r="E384" t="s">
        <v>1335</v>
      </c>
      <c r="F384" t="s">
        <v>852</v>
      </c>
      <c r="G384" t="s">
        <v>853</v>
      </c>
      <c r="H384" t="s">
        <v>1386</v>
      </c>
      <c r="I384">
        <v>1993</v>
      </c>
      <c r="J384">
        <v>2</v>
      </c>
      <c r="K384">
        <v>27</v>
      </c>
      <c r="O384" t="s">
        <v>210</v>
      </c>
      <c r="P384" t="s">
        <v>122</v>
      </c>
      <c r="Q384" t="s">
        <v>484</v>
      </c>
      <c r="S384" t="s">
        <v>1381</v>
      </c>
      <c r="Y384" t="s">
        <v>1388</v>
      </c>
    </row>
    <row r="385" spans="1:25" hidden="1" x14ac:dyDescent="0.25">
      <c r="A385">
        <v>302327</v>
      </c>
      <c r="B385">
        <v>17579</v>
      </c>
      <c r="C385" t="s">
        <v>15</v>
      </c>
      <c r="D385" t="s">
        <v>612</v>
      </c>
      <c r="E385" t="s">
        <v>1335</v>
      </c>
      <c r="F385" t="s">
        <v>852</v>
      </c>
      <c r="G385" t="s">
        <v>853</v>
      </c>
      <c r="H385" t="s">
        <v>1386</v>
      </c>
      <c r="I385">
        <v>1993</v>
      </c>
      <c r="J385">
        <v>2</v>
      </c>
      <c r="K385">
        <v>27</v>
      </c>
      <c r="O385" t="s">
        <v>210</v>
      </c>
      <c r="P385" t="s">
        <v>122</v>
      </c>
      <c r="Q385" t="s">
        <v>484</v>
      </c>
      <c r="S385" t="s">
        <v>1381</v>
      </c>
      <c r="Y385" t="s">
        <v>1389</v>
      </c>
    </row>
    <row r="386" spans="1:25" hidden="1" x14ac:dyDescent="0.25">
      <c r="A386">
        <v>302328</v>
      </c>
      <c r="B386">
        <v>17580</v>
      </c>
      <c r="C386" t="s">
        <v>15</v>
      </c>
      <c r="D386" t="s">
        <v>612</v>
      </c>
      <c r="E386" t="s">
        <v>1335</v>
      </c>
      <c r="F386" t="s">
        <v>852</v>
      </c>
      <c r="G386" t="s">
        <v>853</v>
      </c>
      <c r="H386" t="s">
        <v>1377</v>
      </c>
      <c r="I386">
        <v>1993</v>
      </c>
      <c r="J386">
        <v>3</v>
      </c>
      <c r="K386">
        <v>21</v>
      </c>
      <c r="O386" t="s">
        <v>210</v>
      </c>
      <c r="P386" t="s">
        <v>122</v>
      </c>
      <c r="Q386" t="s">
        <v>484</v>
      </c>
      <c r="S386" t="s">
        <v>1381</v>
      </c>
      <c r="Y386" t="s">
        <v>1390</v>
      </c>
    </row>
    <row r="387" spans="1:25" hidden="1" x14ac:dyDescent="0.25">
      <c r="A387">
        <v>302329</v>
      </c>
      <c r="B387">
        <v>17581</v>
      </c>
      <c r="C387" t="s">
        <v>15</v>
      </c>
      <c r="D387" t="s">
        <v>612</v>
      </c>
      <c r="E387" t="s">
        <v>1335</v>
      </c>
      <c r="F387" t="s">
        <v>852</v>
      </c>
      <c r="G387" t="s">
        <v>853</v>
      </c>
      <c r="H387" t="s">
        <v>1364</v>
      </c>
      <c r="I387">
        <v>1993</v>
      </c>
      <c r="J387">
        <v>5</v>
      </c>
      <c r="K387">
        <v>15</v>
      </c>
      <c r="O387" t="s">
        <v>210</v>
      </c>
      <c r="P387" t="s">
        <v>122</v>
      </c>
      <c r="Q387" t="s">
        <v>484</v>
      </c>
      <c r="S387" t="s">
        <v>1381</v>
      </c>
      <c r="Y387" t="s">
        <v>1391</v>
      </c>
    </row>
    <row r="388" spans="1:25" hidden="1" x14ac:dyDescent="0.25">
      <c r="A388">
        <v>302330</v>
      </c>
      <c r="B388">
        <v>17582</v>
      </c>
      <c r="C388" t="s">
        <v>15</v>
      </c>
      <c r="D388" t="s">
        <v>612</v>
      </c>
      <c r="E388" t="s">
        <v>1335</v>
      </c>
      <c r="F388" t="s">
        <v>852</v>
      </c>
      <c r="G388" t="s">
        <v>853</v>
      </c>
      <c r="H388" t="s">
        <v>1392</v>
      </c>
      <c r="I388">
        <v>1993</v>
      </c>
      <c r="J388">
        <v>5</v>
      </c>
      <c r="K388">
        <v>15</v>
      </c>
      <c r="O388" t="s">
        <v>210</v>
      </c>
      <c r="P388" t="s">
        <v>122</v>
      </c>
      <c r="Q388" t="s">
        <v>484</v>
      </c>
      <c r="S388" t="s">
        <v>1381</v>
      </c>
      <c r="Y388" t="s">
        <v>1393</v>
      </c>
    </row>
    <row r="389" spans="1:25" hidden="1" x14ac:dyDescent="0.25">
      <c r="A389">
        <v>302331</v>
      </c>
      <c r="B389">
        <v>17583</v>
      </c>
      <c r="C389" t="s">
        <v>15</v>
      </c>
      <c r="D389" t="s">
        <v>612</v>
      </c>
      <c r="E389" t="s">
        <v>1335</v>
      </c>
      <c r="F389" t="s">
        <v>852</v>
      </c>
      <c r="G389" t="s">
        <v>853</v>
      </c>
      <c r="H389" t="s">
        <v>1394</v>
      </c>
      <c r="I389">
        <v>1993</v>
      </c>
      <c r="J389">
        <v>1</v>
      </c>
      <c r="K389">
        <v>25</v>
      </c>
      <c r="O389" t="s">
        <v>210</v>
      </c>
      <c r="P389" t="s">
        <v>122</v>
      </c>
      <c r="Q389" t="s">
        <v>484</v>
      </c>
      <c r="S389" t="s">
        <v>1395</v>
      </c>
      <c r="Y389" t="s">
        <v>1396</v>
      </c>
    </row>
    <row r="390" spans="1:25" hidden="1" x14ac:dyDescent="0.25">
      <c r="A390">
        <v>302332</v>
      </c>
      <c r="B390">
        <v>17584</v>
      </c>
      <c r="C390" t="s">
        <v>15</v>
      </c>
      <c r="D390" t="s">
        <v>612</v>
      </c>
      <c r="E390" t="s">
        <v>1335</v>
      </c>
      <c r="F390" t="s">
        <v>852</v>
      </c>
      <c r="G390" t="s">
        <v>853</v>
      </c>
      <c r="H390" t="s">
        <v>1394</v>
      </c>
      <c r="I390">
        <v>1993</v>
      </c>
      <c r="J390">
        <v>1</v>
      </c>
      <c r="K390">
        <v>25</v>
      </c>
      <c r="O390" t="s">
        <v>210</v>
      </c>
      <c r="P390" t="s">
        <v>122</v>
      </c>
      <c r="Q390" t="s">
        <v>484</v>
      </c>
      <c r="S390" t="s">
        <v>1395</v>
      </c>
      <c r="Y390" t="s">
        <v>1397</v>
      </c>
    </row>
    <row r="391" spans="1:25" hidden="1" x14ac:dyDescent="0.25">
      <c r="A391">
        <v>302333</v>
      </c>
      <c r="B391">
        <v>17585</v>
      </c>
      <c r="C391" t="s">
        <v>15</v>
      </c>
      <c r="D391" t="s">
        <v>612</v>
      </c>
      <c r="E391" t="s">
        <v>1335</v>
      </c>
      <c r="F391" t="s">
        <v>852</v>
      </c>
      <c r="G391" t="s">
        <v>853</v>
      </c>
      <c r="H391" t="s">
        <v>1358</v>
      </c>
      <c r="I391">
        <v>1992</v>
      </c>
      <c r="J391">
        <v>7</v>
      </c>
      <c r="K391">
        <v>16</v>
      </c>
      <c r="O391" t="s">
        <v>210</v>
      </c>
      <c r="P391" t="s">
        <v>122</v>
      </c>
      <c r="Q391" t="s">
        <v>484</v>
      </c>
      <c r="S391" t="s">
        <v>1398</v>
      </c>
      <c r="Y391" t="s">
        <v>1399</v>
      </c>
    </row>
    <row r="392" spans="1:25" hidden="1" x14ac:dyDescent="0.25">
      <c r="A392">
        <v>302334</v>
      </c>
      <c r="B392">
        <v>17586</v>
      </c>
      <c r="C392" t="s">
        <v>15</v>
      </c>
      <c r="D392" t="s">
        <v>612</v>
      </c>
      <c r="E392" t="s">
        <v>1335</v>
      </c>
      <c r="F392" t="s">
        <v>852</v>
      </c>
      <c r="G392" t="s">
        <v>853</v>
      </c>
      <c r="H392" t="s">
        <v>1358</v>
      </c>
      <c r="I392">
        <v>1992</v>
      </c>
      <c r="J392">
        <v>10</v>
      </c>
      <c r="K392">
        <v>2</v>
      </c>
      <c r="O392" t="s">
        <v>210</v>
      </c>
      <c r="P392" t="s">
        <v>122</v>
      </c>
      <c r="Q392" t="s">
        <v>484</v>
      </c>
      <c r="S392" t="s">
        <v>1398</v>
      </c>
      <c r="Y392" t="s">
        <v>1400</v>
      </c>
    </row>
    <row r="393" spans="1:25" hidden="1" x14ac:dyDescent="0.25">
      <c r="A393">
        <v>302335</v>
      </c>
      <c r="B393">
        <v>17587</v>
      </c>
      <c r="C393" t="s">
        <v>15</v>
      </c>
      <c r="D393" t="s">
        <v>612</v>
      </c>
      <c r="E393" t="s">
        <v>1335</v>
      </c>
      <c r="F393" t="s">
        <v>852</v>
      </c>
      <c r="G393" t="s">
        <v>853</v>
      </c>
      <c r="H393" t="s">
        <v>1377</v>
      </c>
      <c r="I393">
        <v>1993</v>
      </c>
      <c r="J393">
        <v>2</v>
      </c>
      <c r="K393">
        <v>9</v>
      </c>
      <c r="O393" t="s">
        <v>210</v>
      </c>
      <c r="P393" t="s">
        <v>122</v>
      </c>
      <c r="Q393" t="s">
        <v>484</v>
      </c>
      <c r="S393" t="s">
        <v>1398</v>
      </c>
      <c r="Y393" t="s">
        <v>1401</v>
      </c>
    </row>
    <row r="394" spans="1:25" hidden="1" x14ac:dyDescent="0.25">
      <c r="A394">
        <v>302336</v>
      </c>
      <c r="B394">
        <v>17588</v>
      </c>
      <c r="C394" t="s">
        <v>15</v>
      </c>
      <c r="D394" t="s">
        <v>612</v>
      </c>
      <c r="E394" t="s">
        <v>1335</v>
      </c>
      <c r="F394" t="s">
        <v>852</v>
      </c>
      <c r="G394" t="s">
        <v>853</v>
      </c>
      <c r="H394" t="s">
        <v>1377</v>
      </c>
      <c r="I394">
        <v>1993</v>
      </c>
      <c r="J394">
        <v>2</v>
      </c>
      <c r="K394">
        <v>9</v>
      </c>
      <c r="O394" t="s">
        <v>210</v>
      </c>
      <c r="P394" t="s">
        <v>122</v>
      </c>
      <c r="Q394" t="s">
        <v>484</v>
      </c>
      <c r="S394" t="s">
        <v>1398</v>
      </c>
      <c r="Y394" t="s">
        <v>1402</v>
      </c>
    </row>
    <row r="395" spans="1:25" hidden="1" x14ac:dyDescent="0.25">
      <c r="A395">
        <v>302337</v>
      </c>
      <c r="B395">
        <v>17589</v>
      </c>
      <c r="C395" t="s">
        <v>15</v>
      </c>
      <c r="D395" t="s">
        <v>612</v>
      </c>
      <c r="E395" t="s">
        <v>1335</v>
      </c>
      <c r="F395" t="s">
        <v>852</v>
      </c>
      <c r="G395" t="s">
        <v>853</v>
      </c>
      <c r="H395" t="s">
        <v>1377</v>
      </c>
      <c r="I395">
        <v>1993</v>
      </c>
      <c r="J395">
        <v>3</v>
      </c>
      <c r="K395">
        <v>11</v>
      </c>
      <c r="O395" t="s">
        <v>210</v>
      </c>
      <c r="P395" t="s">
        <v>122</v>
      </c>
      <c r="Q395" t="s">
        <v>484</v>
      </c>
      <c r="S395" t="s">
        <v>1398</v>
      </c>
      <c r="Y395" t="s">
        <v>1403</v>
      </c>
    </row>
    <row r="396" spans="1:25" hidden="1" x14ac:dyDescent="0.25">
      <c r="A396">
        <v>302338</v>
      </c>
      <c r="B396">
        <v>17590</v>
      </c>
      <c r="C396" t="s">
        <v>15</v>
      </c>
      <c r="D396" t="s">
        <v>612</v>
      </c>
      <c r="E396" t="s">
        <v>1335</v>
      </c>
      <c r="F396" t="s">
        <v>852</v>
      </c>
      <c r="G396" t="s">
        <v>853</v>
      </c>
      <c r="H396" t="s">
        <v>1364</v>
      </c>
      <c r="I396">
        <v>1993</v>
      </c>
      <c r="J396">
        <v>4</v>
      </c>
      <c r="K396">
        <v>24</v>
      </c>
      <c r="O396" t="s">
        <v>210</v>
      </c>
      <c r="P396" t="s">
        <v>122</v>
      </c>
      <c r="Q396" t="s">
        <v>484</v>
      </c>
      <c r="S396" t="s">
        <v>1398</v>
      </c>
      <c r="Y396" t="s">
        <v>1404</v>
      </c>
    </row>
    <row r="397" spans="1:25" hidden="1" x14ac:dyDescent="0.25">
      <c r="A397">
        <v>302339</v>
      </c>
      <c r="B397">
        <v>17591</v>
      </c>
      <c r="C397" t="s">
        <v>15</v>
      </c>
      <c r="D397" t="s">
        <v>612</v>
      </c>
      <c r="E397" t="s">
        <v>1335</v>
      </c>
      <c r="F397" t="s">
        <v>852</v>
      </c>
      <c r="G397" t="s">
        <v>853</v>
      </c>
      <c r="H397" t="s">
        <v>1394</v>
      </c>
      <c r="I397">
        <v>1993</v>
      </c>
      <c r="J397">
        <v>2</v>
      </c>
      <c r="K397">
        <v>2</v>
      </c>
      <c r="O397" t="s">
        <v>210</v>
      </c>
      <c r="P397" t="s">
        <v>122</v>
      </c>
      <c r="Q397" t="s">
        <v>484</v>
      </c>
      <c r="S397" t="s">
        <v>1405</v>
      </c>
      <c r="Y397" t="s">
        <v>1406</v>
      </c>
    </row>
    <row r="398" spans="1:25" hidden="1" x14ac:dyDescent="0.25">
      <c r="A398">
        <v>302340</v>
      </c>
      <c r="B398">
        <v>17592</v>
      </c>
      <c r="C398" t="s">
        <v>15</v>
      </c>
      <c r="D398" t="s">
        <v>612</v>
      </c>
      <c r="E398" t="s">
        <v>1335</v>
      </c>
      <c r="F398" t="s">
        <v>852</v>
      </c>
      <c r="G398" t="s">
        <v>853</v>
      </c>
      <c r="H398" t="s">
        <v>1364</v>
      </c>
      <c r="I398">
        <v>1993</v>
      </c>
      <c r="J398">
        <v>3</v>
      </c>
      <c r="K398">
        <v>23</v>
      </c>
      <c r="O398" t="s">
        <v>210</v>
      </c>
      <c r="P398" t="s">
        <v>122</v>
      </c>
      <c r="Q398" t="s">
        <v>484</v>
      </c>
      <c r="S398" t="s">
        <v>1405</v>
      </c>
      <c r="Y398" t="s">
        <v>1407</v>
      </c>
    </row>
    <row r="399" spans="1:25" hidden="1" x14ac:dyDescent="0.25">
      <c r="A399">
        <v>302341</v>
      </c>
      <c r="B399">
        <v>17593</v>
      </c>
      <c r="C399" t="s">
        <v>15</v>
      </c>
      <c r="D399" t="s">
        <v>612</v>
      </c>
      <c r="E399" t="s">
        <v>1335</v>
      </c>
      <c r="F399" t="s">
        <v>852</v>
      </c>
      <c r="G399" t="s">
        <v>853</v>
      </c>
      <c r="H399" t="s">
        <v>1374</v>
      </c>
      <c r="I399">
        <v>1993</v>
      </c>
      <c r="J399">
        <v>6</v>
      </c>
      <c r="K399">
        <v>3</v>
      </c>
      <c r="O399" t="s">
        <v>210</v>
      </c>
      <c r="P399" t="s">
        <v>122</v>
      </c>
      <c r="Q399" t="s">
        <v>484</v>
      </c>
      <c r="S399" t="s">
        <v>1405</v>
      </c>
      <c r="Y399" t="s">
        <v>1408</v>
      </c>
    </row>
    <row r="400" spans="1:25" hidden="1" x14ac:dyDescent="0.25">
      <c r="A400">
        <v>302342</v>
      </c>
      <c r="B400">
        <v>17594</v>
      </c>
      <c r="C400" t="s">
        <v>15</v>
      </c>
      <c r="D400" t="s">
        <v>612</v>
      </c>
      <c r="E400" t="s">
        <v>1335</v>
      </c>
      <c r="F400" t="s">
        <v>852</v>
      </c>
      <c r="G400" t="s">
        <v>853</v>
      </c>
      <c r="H400" t="s">
        <v>1386</v>
      </c>
      <c r="I400">
        <v>1993</v>
      </c>
      <c r="J400">
        <v>2</v>
      </c>
      <c r="K400">
        <v>2</v>
      </c>
      <c r="O400" t="s">
        <v>210</v>
      </c>
      <c r="P400" t="s">
        <v>122</v>
      </c>
      <c r="Q400" t="s">
        <v>484</v>
      </c>
      <c r="S400" t="s">
        <v>1409</v>
      </c>
      <c r="Y400" t="s">
        <v>1410</v>
      </c>
    </row>
    <row r="401" spans="1:25" hidden="1" x14ac:dyDescent="0.25">
      <c r="A401">
        <v>302343</v>
      </c>
      <c r="B401">
        <v>17595</v>
      </c>
      <c r="C401" t="s">
        <v>15</v>
      </c>
      <c r="D401" t="s">
        <v>612</v>
      </c>
      <c r="E401" t="s">
        <v>1335</v>
      </c>
      <c r="F401" t="s">
        <v>852</v>
      </c>
      <c r="G401" t="s">
        <v>853</v>
      </c>
      <c r="H401" t="s">
        <v>1364</v>
      </c>
      <c r="I401">
        <v>1993</v>
      </c>
      <c r="J401">
        <v>1</v>
      </c>
      <c r="K401">
        <v>25</v>
      </c>
      <c r="O401" t="s">
        <v>210</v>
      </c>
      <c r="P401" t="s">
        <v>122</v>
      </c>
      <c r="Q401" t="s">
        <v>484</v>
      </c>
      <c r="S401" t="s">
        <v>1411</v>
      </c>
      <c r="Y401" t="s">
        <v>1412</v>
      </c>
    </row>
    <row r="402" spans="1:25" hidden="1" x14ac:dyDescent="0.25">
      <c r="A402">
        <v>302344</v>
      </c>
      <c r="B402">
        <v>17596</v>
      </c>
      <c r="C402" t="s">
        <v>15</v>
      </c>
      <c r="D402" t="s">
        <v>612</v>
      </c>
      <c r="E402" t="s">
        <v>1335</v>
      </c>
      <c r="F402" t="s">
        <v>852</v>
      </c>
      <c r="G402" t="s">
        <v>853</v>
      </c>
      <c r="H402" t="s">
        <v>1392</v>
      </c>
      <c r="I402">
        <v>1993</v>
      </c>
      <c r="J402">
        <v>1</v>
      </c>
      <c r="K402">
        <v>25</v>
      </c>
      <c r="O402" t="s">
        <v>210</v>
      </c>
      <c r="P402" t="s">
        <v>122</v>
      </c>
      <c r="Q402" t="s">
        <v>484</v>
      </c>
      <c r="S402" t="s">
        <v>1411</v>
      </c>
      <c r="Y402" t="s">
        <v>1413</v>
      </c>
    </row>
    <row r="403" spans="1:25" hidden="1" x14ac:dyDescent="0.25">
      <c r="A403">
        <v>302345</v>
      </c>
      <c r="B403">
        <v>17597</v>
      </c>
      <c r="C403" t="s">
        <v>15</v>
      </c>
      <c r="D403" t="s">
        <v>612</v>
      </c>
      <c r="E403" t="s">
        <v>1335</v>
      </c>
      <c r="F403" t="s">
        <v>852</v>
      </c>
      <c r="G403" t="s">
        <v>853</v>
      </c>
      <c r="H403" t="s">
        <v>1364</v>
      </c>
      <c r="I403">
        <v>1993</v>
      </c>
      <c r="J403">
        <v>1</v>
      </c>
      <c r="K403">
        <v>25</v>
      </c>
      <c r="O403" t="s">
        <v>210</v>
      </c>
      <c r="P403" t="s">
        <v>122</v>
      </c>
      <c r="Q403" t="s">
        <v>484</v>
      </c>
      <c r="S403" t="s">
        <v>1411</v>
      </c>
      <c r="Y403" t="s">
        <v>1414</v>
      </c>
    </row>
    <row r="404" spans="1:25" hidden="1" x14ac:dyDescent="0.25">
      <c r="A404">
        <v>302346</v>
      </c>
      <c r="B404">
        <v>17598</v>
      </c>
      <c r="C404" t="s">
        <v>15</v>
      </c>
      <c r="D404" t="s">
        <v>612</v>
      </c>
      <c r="E404" t="s">
        <v>1335</v>
      </c>
      <c r="F404" t="s">
        <v>852</v>
      </c>
      <c r="G404" t="s">
        <v>853</v>
      </c>
      <c r="H404" t="s">
        <v>1377</v>
      </c>
      <c r="I404">
        <v>1993</v>
      </c>
      <c r="J404">
        <v>3</v>
      </c>
      <c r="K404">
        <v>12</v>
      </c>
      <c r="O404" t="s">
        <v>210</v>
      </c>
      <c r="P404" t="s">
        <v>122</v>
      </c>
      <c r="Q404" t="s">
        <v>484</v>
      </c>
      <c r="S404" t="s">
        <v>1411</v>
      </c>
      <c r="Y404" t="s">
        <v>1415</v>
      </c>
    </row>
    <row r="405" spans="1:25" hidden="1" x14ac:dyDescent="0.25">
      <c r="A405">
        <v>302347</v>
      </c>
      <c r="B405">
        <v>17599</v>
      </c>
      <c r="C405" t="s">
        <v>15</v>
      </c>
      <c r="D405" t="s">
        <v>612</v>
      </c>
      <c r="E405" t="s">
        <v>1335</v>
      </c>
      <c r="F405" t="s">
        <v>852</v>
      </c>
      <c r="G405" t="s">
        <v>853</v>
      </c>
      <c r="H405" t="s">
        <v>1377</v>
      </c>
      <c r="I405">
        <v>1993</v>
      </c>
      <c r="J405">
        <v>3</v>
      </c>
      <c r="K405">
        <v>16</v>
      </c>
      <c r="O405" t="s">
        <v>210</v>
      </c>
      <c r="P405" t="s">
        <v>122</v>
      </c>
      <c r="Q405" t="s">
        <v>484</v>
      </c>
      <c r="S405" t="s">
        <v>1411</v>
      </c>
      <c r="Y405" t="s">
        <v>1416</v>
      </c>
    </row>
    <row r="406" spans="1:25" hidden="1" x14ac:dyDescent="0.25">
      <c r="A406">
        <v>302348</v>
      </c>
      <c r="B406">
        <v>17600</v>
      </c>
      <c r="C406" t="s">
        <v>15</v>
      </c>
      <c r="D406" t="s">
        <v>612</v>
      </c>
      <c r="E406" t="s">
        <v>1335</v>
      </c>
      <c r="F406" t="s">
        <v>852</v>
      </c>
      <c r="G406" t="s">
        <v>853</v>
      </c>
      <c r="H406" t="s">
        <v>1377</v>
      </c>
      <c r="I406">
        <v>1993</v>
      </c>
      <c r="J406">
        <v>3</v>
      </c>
      <c r="K406">
        <v>16</v>
      </c>
      <c r="O406" t="s">
        <v>210</v>
      </c>
      <c r="P406" t="s">
        <v>122</v>
      </c>
      <c r="Q406" t="s">
        <v>484</v>
      </c>
      <c r="S406" t="s">
        <v>1411</v>
      </c>
      <c r="Y406" t="s">
        <v>1417</v>
      </c>
    </row>
    <row r="407" spans="1:25" hidden="1" x14ac:dyDescent="0.25">
      <c r="A407">
        <v>302349</v>
      </c>
      <c r="B407">
        <v>17601</v>
      </c>
      <c r="C407" t="s">
        <v>15</v>
      </c>
      <c r="D407" t="s">
        <v>612</v>
      </c>
      <c r="E407" t="s">
        <v>1335</v>
      </c>
      <c r="F407" t="s">
        <v>852</v>
      </c>
      <c r="G407" t="s">
        <v>853</v>
      </c>
      <c r="H407" t="s">
        <v>1377</v>
      </c>
      <c r="I407">
        <v>1993</v>
      </c>
      <c r="J407">
        <v>3</v>
      </c>
      <c r="K407">
        <v>16</v>
      </c>
      <c r="O407" t="s">
        <v>210</v>
      </c>
      <c r="P407" t="s">
        <v>122</v>
      </c>
      <c r="Q407" t="s">
        <v>484</v>
      </c>
      <c r="S407" t="s">
        <v>1411</v>
      </c>
      <c r="Y407" t="s">
        <v>1418</v>
      </c>
    </row>
    <row r="408" spans="1:25" hidden="1" x14ac:dyDescent="0.25">
      <c r="A408">
        <v>302350</v>
      </c>
      <c r="B408">
        <v>17602</v>
      </c>
      <c r="C408" t="s">
        <v>15</v>
      </c>
      <c r="D408" t="s">
        <v>612</v>
      </c>
      <c r="E408" t="s">
        <v>1335</v>
      </c>
      <c r="F408" t="s">
        <v>852</v>
      </c>
      <c r="G408" t="s">
        <v>853</v>
      </c>
      <c r="H408" t="s">
        <v>1377</v>
      </c>
      <c r="I408">
        <v>1993</v>
      </c>
      <c r="J408">
        <v>12</v>
      </c>
      <c r="K408">
        <v>5</v>
      </c>
      <c r="O408" t="s">
        <v>210</v>
      </c>
      <c r="P408" t="s">
        <v>122</v>
      </c>
      <c r="Q408" t="s">
        <v>484</v>
      </c>
      <c r="S408" t="s">
        <v>1411</v>
      </c>
      <c r="Y408" t="s">
        <v>1419</v>
      </c>
    </row>
    <row r="409" spans="1:25" hidden="1" x14ac:dyDescent="0.25">
      <c r="A409">
        <v>302351</v>
      </c>
      <c r="B409">
        <v>17603</v>
      </c>
      <c r="C409" t="s">
        <v>15</v>
      </c>
      <c r="D409" t="s">
        <v>612</v>
      </c>
      <c r="E409" t="s">
        <v>1335</v>
      </c>
      <c r="F409" t="s">
        <v>852</v>
      </c>
      <c r="G409" t="s">
        <v>853</v>
      </c>
      <c r="H409" t="s">
        <v>1377</v>
      </c>
      <c r="I409">
        <v>1994</v>
      </c>
      <c r="J409">
        <v>2</v>
      </c>
      <c r="K409">
        <v>27</v>
      </c>
      <c r="O409" t="s">
        <v>210</v>
      </c>
      <c r="P409" t="s">
        <v>122</v>
      </c>
      <c r="Q409" t="s">
        <v>484</v>
      </c>
      <c r="S409" t="s">
        <v>1420</v>
      </c>
      <c r="Y409" t="s">
        <v>1421</v>
      </c>
    </row>
    <row r="410" spans="1:25" hidden="1" x14ac:dyDescent="0.25">
      <c r="A410">
        <v>302352</v>
      </c>
      <c r="B410">
        <v>17604</v>
      </c>
      <c r="C410" t="s">
        <v>15</v>
      </c>
      <c r="D410" t="s">
        <v>612</v>
      </c>
      <c r="E410" t="s">
        <v>1335</v>
      </c>
      <c r="F410" t="s">
        <v>852</v>
      </c>
      <c r="G410" t="s">
        <v>853</v>
      </c>
      <c r="H410" t="s">
        <v>1377</v>
      </c>
      <c r="I410">
        <v>1993</v>
      </c>
      <c r="J410">
        <v>2</v>
      </c>
      <c r="K410">
        <v>5</v>
      </c>
      <c r="O410" t="s">
        <v>210</v>
      </c>
      <c r="P410" t="s">
        <v>122</v>
      </c>
      <c r="Q410" t="s">
        <v>484</v>
      </c>
      <c r="S410" t="s">
        <v>1422</v>
      </c>
      <c r="Y410" t="s">
        <v>1423</v>
      </c>
    </row>
    <row r="411" spans="1:25" hidden="1" x14ac:dyDescent="0.25">
      <c r="A411">
        <v>302353</v>
      </c>
      <c r="B411">
        <v>17605</v>
      </c>
      <c r="C411" t="s">
        <v>15</v>
      </c>
      <c r="D411" t="s">
        <v>612</v>
      </c>
      <c r="E411" t="s">
        <v>1335</v>
      </c>
      <c r="F411" t="s">
        <v>852</v>
      </c>
      <c r="G411" t="s">
        <v>853</v>
      </c>
      <c r="H411" t="s">
        <v>1379</v>
      </c>
      <c r="I411">
        <v>1993</v>
      </c>
      <c r="J411">
        <v>5</v>
      </c>
      <c r="K411">
        <v>22</v>
      </c>
      <c r="O411" t="s">
        <v>210</v>
      </c>
      <c r="P411" t="s">
        <v>122</v>
      </c>
      <c r="Q411" t="s">
        <v>484</v>
      </c>
      <c r="S411" t="s">
        <v>1422</v>
      </c>
      <c r="Y411" t="s">
        <v>1424</v>
      </c>
    </row>
    <row r="412" spans="1:25" hidden="1" x14ac:dyDescent="0.25">
      <c r="A412">
        <v>302354</v>
      </c>
      <c r="B412">
        <v>17606</v>
      </c>
      <c r="C412" t="s">
        <v>15</v>
      </c>
      <c r="D412" t="s">
        <v>612</v>
      </c>
      <c r="E412" t="s">
        <v>1335</v>
      </c>
      <c r="F412" t="s">
        <v>852</v>
      </c>
      <c r="G412" t="s">
        <v>853</v>
      </c>
      <c r="H412" t="s">
        <v>1364</v>
      </c>
      <c r="I412">
        <v>1994</v>
      </c>
      <c r="J412">
        <v>3</v>
      </c>
      <c r="K412">
        <v>7</v>
      </c>
      <c r="O412" t="s">
        <v>210</v>
      </c>
      <c r="P412" t="s">
        <v>122</v>
      </c>
      <c r="Q412" t="s">
        <v>484</v>
      </c>
      <c r="S412" t="s">
        <v>1422</v>
      </c>
      <c r="Y412" t="s">
        <v>1425</v>
      </c>
    </row>
    <row r="413" spans="1:25" hidden="1" x14ac:dyDescent="0.25">
      <c r="A413">
        <v>302355</v>
      </c>
      <c r="B413">
        <v>17607</v>
      </c>
      <c r="C413" t="s">
        <v>15</v>
      </c>
      <c r="D413" t="s">
        <v>612</v>
      </c>
      <c r="E413" t="s">
        <v>1335</v>
      </c>
      <c r="F413" t="s">
        <v>852</v>
      </c>
      <c r="G413" t="s">
        <v>853</v>
      </c>
      <c r="H413" t="s">
        <v>1364</v>
      </c>
      <c r="I413">
        <v>1993</v>
      </c>
      <c r="J413">
        <v>3</v>
      </c>
      <c r="K413">
        <v>4</v>
      </c>
      <c r="O413" t="s">
        <v>210</v>
      </c>
      <c r="P413" t="s">
        <v>122</v>
      </c>
      <c r="Q413" t="s">
        <v>484</v>
      </c>
      <c r="S413" t="s">
        <v>1426</v>
      </c>
      <c r="Y413" t="s">
        <v>1427</v>
      </c>
    </row>
    <row r="414" spans="1:25" hidden="1" x14ac:dyDescent="0.25">
      <c r="A414">
        <v>302356</v>
      </c>
      <c r="B414">
        <v>17608</v>
      </c>
      <c r="C414" t="s">
        <v>15</v>
      </c>
      <c r="D414" t="s">
        <v>612</v>
      </c>
      <c r="E414" t="s">
        <v>1335</v>
      </c>
      <c r="F414" t="s">
        <v>852</v>
      </c>
      <c r="G414" t="s">
        <v>853</v>
      </c>
      <c r="H414" t="s">
        <v>1364</v>
      </c>
      <c r="I414">
        <v>1993</v>
      </c>
      <c r="J414">
        <v>3</v>
      </c>
      <c r="K414">
        <v>19</v>
      </c>
      <c r="O414" t="s">
        <v>210</v>
      </c>
      <c r="P414" t="s">
        <v>122</v>
      </c>
      <c r="Q414" t="s">
        <v>484</v>
      </c>
      <c r="S414" t="s">
        <v>1426</v>
      </c>
      <c r="Y414" t="s">
        <v>1428</v>
      </c>
    </row>
    <row r="415" spans="1:25" hidden="1" x14ac:dyDescent="0.25">
      <c r="A415">
        <v>302357</v>
      </c>
      <c r="B415">
        <v>17609</v>
      </c>
      <c r="C415" t="s">
        <v>15</v>
      </c>
      <c r="D415" t="s">
        <v>612</v>
      </c>
      <c r="E415" t="s">
        <v>1335</v>
      </c>
      <c r="F415" t="s">
        <v>852</v>
      </c>
      <c r="G415" t="s">
        <v>853</v>
      </c>
      <c r="H415" t="s">
        <v>1364</v>
      </c>
      <c r="I415">
        <v>1993</v>
      </c>
      <c r="J415">
        <v>6</v>
      </c>
      <c r="K415">
        <v>11</v>
      </c>
      <c r="O415" t="s">
        <v>210</v>
      </c>
      <c r="P415" t="s">
        <v>122</v>
      </c>
      <c r="Q415" t="s">
        <v>484</v>
      </c>
      <c r="S415" t="s">
        <v>1426</v>
      </c>
      <c r="Y415" t="s">
        <v>1429</v>
      </c>
    </row>
    <row r="416" spans="1:25" hidden="1" x14ac:dyDescent="0.25">
      <c r="A416">
        <v>302358</v>
      </c>
      <c r="B416">
        <v>17610</v>
      </c>
      <c r="C416" t="s">
        <v>15</v>
      </c>
      <c r="D416" t="s">
        <v>612</v>
      </c>
      <c r="E416" t="s">
        <v>1335</v>
      </c>
      <c r="F416" t="s">
        <v>852</v>
      </c>
      <c r="G416" t="s">
        <v>853</v>
      </c>
      <c r="H416" t="s">
        <v>1364</v>
      </c>
      <c r="I416">
        <v>1993</v>
      </c>
      <c r="J416">
        <v>10</v>
      </c>
      <c r="K416">
        <v>18</v>
      </c>
      <c r="O416" t="s">
        <v>210</v>
      </c>
      <c r="P416" t="s">
        <v>122</v>
      </c>
      <c r="Q416" t="s">
        <v>484</v>
      </c>
      <c r="S416" t="s">
        <v>1426</v>
      </c>
      <c r="Y416" t="s">
        <v>1430</v>
      </c>
    </row>
    <row r="417" spans="1:25" hidden="1" x14ac:dyDescent="0.25">
      <c r="A417">
        <v>302359</v>
      </c>
      <c r="B417">
        <v>17611</v>
      </c>
      <c r="C417" t="s">
        <v>15</v>
      </c>
      <c r="D417" t="s">
        <v>612</v>
      </c>
      <c r="E417" t="s">
        <v>1335</v>
      </c>
      <c r="F417" t="s">
        <v>852</v>
      </c>
      <c r="G417" t="s">
        <v>853</v>
      </c>
      <c r="H417" t="s">
        <v>1431</v>
      </c>
      <c r="I417">
        <v>1994</v>
      </c>
      <c r="J417">
        <v>2</v>
      </c>
      <c r="K417">
        <v>1</v>
      </c>
      <c r="O417" t="s">
        <v>210</v>
      </c>
      <c r="P417" t="s">
        <v>122</v>
      </c>
      <c r="Q417" t="s">
        <v>484</v>
      </c>
      <c r="S417" t="s">
        <v>1426</v>
      </c>
      <c r="Y417" t="s">
        <v>1432</v>
      </c>
    </row>
    <row r="418" spans="1:25" hidden="1" x14ac:dyDescent="0.25">
      <c r="A418">
        <v>302360</v>
      </c>
      <c r="B418">
        <v>17612</v>
      </c>
      <c r="C418" t="s">
        <v>15</v>
      </c>
      <c r="D418" t="s">
        <v>612</v>
      </c>
      <c r="E418" t="s">
        <v>1335</v>
      </c>
      <c r="F418" t="s">
        <v>852</v>
      </c>
      <c r="G418" t="s">
        <v>853</v>
      </c>
      <c r="H418" t="s">
        <v>1431</v>
      </c>
      <c r="I418">
        <v>1994</v>
      </c>
      <c r="J418">
        <v>3</v>
      </c>
      <c r="K418">
        <v>14</v>
      </c>
      <c r="O418" t="s">
        <v>210</v>
      </c>
      <c r="P418" t="s">
        <v>122</v>
      </c>
      <c r="Q418" t="s">
        <v>484</v>
      </c>
      <c r="S418" t="s">
        <v>1426</v>
      </c>
      <c r="Y418" t="s">
        <v>1433</v>
      </c>
    </row>
    <row r="419" spans="1:25" hidden="1" x14ac:dyDescent="0.25">
      <c r="A419">
        <v>302361</v>
      </c>
      <c r="B419">
        <v>17613</v>
      </c>
      <c r="C419" t="s">
        <v>15</v>
      </c>
      <c r="D419" t="s">
        <v>612</v>
      </c>
      <c r="E419" t="s">
        <v>1335</v>
      </c>
      <c r="F419" t="s">
        <v>852</v>
      </c>
      <c r="G419" t="s">
        <v>853</v>
      </c>
      <c r="H419" t="s">
        <v>1434</v>
      </c>
      <c r="I419">
        <v>1993</v>
      </c>
      <c r="J419">
        <v>5</v>
      </c>
      <c r="K419">
        <v>7</v>
      </c>
      <c r="O419" t="s">
        <v>210</v>
      </c>
      <c r="P419" t="s">
        <v>122</v>
      </c>
      <c r="Q419" t="s">
        <v>484</v>
      </c>
      <c r="S419" t="s">
        <v>1435</v>
      </c>
      <c r="Y419" t="s">
        <v>1436</v>
      </c>
    </row>
    <row r="420" spans="1:25" hidden="1" x14ac:dyDescent="0.25">
      <c r="A420">
        <v>302362</v>
      </c>
      <c r="B420">
        <v>17614</v>
      </c>
      <c r="C420" t="s">
        <v>15</v>
      </c>
      <c r="D420" t="s">
        <v>612</v>
      </c>
      <c r="E420" t="s">
        <v>1335</v>
      </c>
      <c r="F420" t="s">
        <v>852</v>
      </c>
      <c r="G420" t="s">
        <v>853</v>
      </c>
      <c r="H420" t="s">
        <v>1431</v>
      </c>
      <c r="I420">
        <v>1994</v>
      </c>
      <c r="J420">
        <v>2</v>
      </c>
      <c r="K420">
        <v>16</v>
      </c>
      <c r="O420" t="s">
        <v>210</v>
      </c>
      <c r="P420" t="s">
        <v>122</v>
      </c>
      <c r="Q420" t="s">
        <v>484</v>
      </c>
      <c r="S420" t="s">
        <v>1435</v>
      </c>
      <c r="Y420" t="s">
        <v>1437</v>
      </c>
    </row>
    <row r="421" spans="1:25" hidden="1" x14ac:dyDescent="0.25">
      <c r="A421">
        <v>302363</v>
      </c>
      <c r="B421">
        <v>17615</v>
      </c>
      <c r="C421" t="s">
        <v>15</v>
      </c>
      <c r="D421" t="s">
        <v>612</v>
      </c>
      <c r="E421" t="s">
        <v>1335</v>
      </c>
      <c r="F421" t="s">
        <v>852</v>
      </c>
      <c r="G421" t="s">
        <v>853</v>
      </c>
      <c r="H421" t="s">
        <v>1377</v>
      </c>
      <c r="I421">
        <v>1992</v>
      </c>
      <c r="J421">
        <v>8</v>
      </c>
      <c r="K421">
        <v>17</v>
      </c>
      <c r="O421" t="s">
        <v>210</v>
      </c>
      <c r="P421" t="s">
        <v>122</v>
      </c>
      <c r="Q421" t="s">
        <v>484</v>
      </c>
      <c r="S421" t="s">
        <v>1438</v>
      </c>
      <c r="Y421" t="s">
        <v>1439</v>
      </c>
    </row>
    <row r="422" spans="1:25" hidden="1" x14ac:dyDescent="0.25">
      <c r="A422">
        <v>302364</v>
      </c>
      <c r="B422">
        <v>17616</v>
      </c>
      <c r="C422" t="s">
        <v>15</v>
      </c>
      <c r="D422" t="s">
        <v>612</v>
      </c>
      <c r="E422" t="s">
        <v>1335</v>
      </c>
      <c r="F422" t="s">
        <v>852</v>
      </c>
      <c r="G422" t="s">
        <v>853</v>
      </c>
      <c r="H422" t="s">
        <v>1377</v>
      </c>
      <c r="I422">
        <v>1992</v>
      </c>
      <c r="J422">
        <v>8</v>
      </c>
      <c r="K422">
        <v>17</v>
      </c>
      <c r="O422" t="s">
        <v>210</v>
      </c>
      <c r="P422" t="s">
        <v>122</v>
      </c>
      <c r="Q422" t="s">
        <v>484</v>
      </c>
      <c r="S422" t="s">
        <v>1438</v>
      </c>
      <c r="Y422" t="s">
        <v>1440</v>
      </c>
    </row>
    <row r="423" spans="1:25" hidden="1" x14ac:dyDescent="0.25">
      <c r="A423">
        <v>302365</v>
      </c>
      <c r="B423">
        <v>17617</v>
      </c>
      <c r="C423" t="s">
        <v>15</v>
      </c>
      <c r="D423" t="s">
        <v>612</v>
      </c>
      <c r="E423" t="s">
        <v>1335</v>
      </c>
      <c r="F423" t="s">
        <v>852</v>
      </c>
      <c r="G423" t="s">
        <v>853</v>
      </c>
      <c r="H423" t="s">
        <v>1377</v>
      </c>
      <c r="I423">
        <v>1992</v>
      </c>
      <c r="J423">
        <v>8</v>
      </c>
      <c r="K423">
        <v>31</v>
      </c>
      <c r="O423" t="s">
        <v>210</v>
      </c>
      <c r="P423" t="s">
        <v>122</v>
      </c>
      <c r="Q423" t="s">
        <v>484</v>
      </c>
      <c r="S423" t="s">
        <v>1438</v>
      </c>
      <c r="Y423" t="s">
        <v>1441</v>
      </c>
    </row>
    <row r="424" spans="1:25" hidden="1" x14ac:dyDescent="0.25">
      <c r="A424">
        <v>302366</v>
      </c>
      <c r="B424">
        <v>17618</v>
      </c>
      <c r="C424" t="s">
        <v>15</v>
      </c>
      <c r="D424" t="s">
        <v>612</v>
      </c>
      <c r="E424" t="s">
        <v>1335</v>
      </c>
      <c r="F424" t="s">
        <v>852</v>
      </c>
      <c r="G424" t="s">
        <v>853</v>
      </c>
      <c r="H424" t="s">
        <v>1377</v>
      </c>
      <c r="I424">
        <v>1992</v>
      </c>
      <c r="J424">
        <v>8</v>
      </c>
      <c r="K424">
        <v>31</v>
      </c>
      <c r="O424" t="s">
        <v>210</v>
      </c>
      <c r="P424" t="s">
        <v>122</v>
      </c>
      <c r="Q424" t="s">
        <v>484</v>
      </c>
      <c r="S424" t="s">
        <v>1438</v>
      </c>
      <c r="Y424" t="s">
        <v>1442</v>
      </c>
    </row>
    <row r="425" spans="1:25" hidden="1" x14ac:dyDescent="0.25">
      <c r="A425">
        <v>302367</v>
      </c>
      <c r="B425">
        <v>17619</v>
      </c>
      <c r="C425" t="s">
        <v>15</v>
      </c>
      <c r="D425" t="s">
        <v>612</v>
      </c>
      <c r="E425" t="s">
        <v>1335</v>
      </c>
      <c r="F425" t="s">
        <v>852</v>
      </c>
      <c r="G425" t="s">
        <v>853</v>
      </c>
      <c r="H425" t="s">
        <v>1377</v>
      </c>
      <c r="I425">
        <v>1993</v>
      </c>
      <c r="J425">
        <v>2</v>
      </c>
      <c r="K425">
        <v>11</v>
      </c>
      <c r="O425" t="s">
        <v>210</v>
      </c>
      <c r="P425" t="s">
        <v>122</v>
      </c>
      <c r="Q425" t="s">
        <v>484</v>
      </c>
      <c r="S425" t="s">
        <v>1438</v>
      </c>
      <c r="Y425" t="s">
        <v>1443</v>
      </c>
    </row>
    <row r="426" spans="1:25" hidden="1" x14ac:dyDescent="0.25">
      <c r="A426">
        <v>302368</v>
      </c>
      <c r="B426">
        <v>17620</v>
      </c>
      <c r="C426" t="s">
        <v>15</v>
      </c>
      <c r="D426" t="s">
        <v>612</v>
      </c>
      <c r="E426" t="s">
        <v>1335</v>
      </c>
      <c r="F426" t="s">
        <v>852</v>
      </c>
      <c r="G426" t="s">
        <v>853</v>
      </c>
      <c r="H426" t="s">
        <v>1394</v>
      </c>
      <c r="I426">
        <v>1993</v>
      </c>
      <c r="J426">
        <v>3</v>
      </c>
      <c r="K426">
        <v>13</v>
      </c>
      <c r="O426" t="s">
        <v>210</v>
      </c>
      <c r="P426" t="s">
        <v>122</v>
      </c>
      <c r="Q426" t="s">
        <v>484</v>
      </c>
      <c r="S426" t="s">
        <v>1438</v>
      </c>
      <c r="Y426" t="s">
        <v>1444</v>
      </c>
    </row>
    <row r="427" spans="1:25" hidden="1" x14ac:dyDescent="0.25">
      <c r="A427">
        <v>302369</v>
      </c>
      <c r="B427">
        <v>17621</v>
      </c>
      <c r="C427" t="s">
        <v>15</v>
      </c>
      <c r="D427" t="s">
        <v>612</v>
      </c>
      <c r="E427" t="s">
        <v>1335</v>
      </c>
      <c r="F427" t="s">
        <v>852</v>
      </c>
      <c r="G427" t="s">
        <v>853</v>
      </c>
      <c r="H427" t="s">
        <v>1394</v>
      </c>
      <c r="I427">
        <v>1993</v>
      </c>
      <c r="J427">
        <v>3</v>
      </c>
      <c r="K427">
        <v>13</v>
      </c>
      <c r="O427" t="s">
        <v>210</v>
      </c>
      <c r="P427" t="s">
        <v>122</v>
      </c>
      <c r="Q427" t="s">
        <v>484</v>
      </c>
      <c r="S427" t="s">
        <v>1438</v>
      </c>
      <c r="Y427" t="s">
        <v>1445</v>
      </c>
    </row>
    <row r="428" spans="1:25" hidden="1" x14ac:dyDescent="0.25">
      <c r="A428">
        <v>302370</v>
      </c>
      <c r="B428">
        <v>17622</v>
      </c>
      <c r="C428" t="s">
        <v>15</v>
      </c>
      <c r="D428" t="s">
        <v>612</v>
      </c>
      <c r="E428" t="s">
        <v>1335</v>
      </c>
      <c r="F428" t="s">
        <v>852</v>
      </c>
      <c r="G428" t="s">
        <v>853</v>
      </c>
      <c r="H428" t="s">
        <v>1394</v>
      </c>
      <c r="I428">
        <v>1993</v>
      </c>
      <c r="J428">
        <v>3</v>
      </c>
      <c r="K428">
        <v>13</v>
      </c>
      <c r="O428" t="s">
        <v>210</v>
      </c>
      <c r="P428" t="s">
        <v>122</v>
      </c>
      <c r="Q428" t="s">
        <v>484</v>
      </c>
      <c r="S428" t="s">
        <v>1438</v>
      </c>
      <c r="Y428" t="s">
        <v>1446</v>
      </c>
    </row>
    <row r="429" spans="1:25" hidden="1" x14ac:dyDescent="0.25">
      <c r="A429">
        <v>302371</v>
      </c>
      <c r="B429">
        <v>17623</v>
      </c>
      <c r="C429" t="s">
        <v>15</v>
      </c>
      <c r="D429" t="s">
        <v>612</v>
      </c>
      <c r="E429" t="s">
        <v>1335</v>
      </c>
      <c r="F429" t="s">
        <v>852</v>
      </c>
      <c r="G429" t="s">
        <v>853</v>
      </c>
      <c r="H429" t="s">
        <v>1394</v>
      </c>
      <c r="I429">
        <v>1993</v>
      </c>
      <c r="J429">
        <v>3</v>
      </c>
      <c r="K429">
        <v>13</v>
      </c>
      <c r="O429" t="s">
        <v>210</v>
      </c>
      <c r="P429" t="s">
        <v>122</v>
      </c>
      <c r="Q429" t="s">
        <v>484</v>
      </c>
      <c r="S429" t="s">
        <v>1438</v>
      </c>
      <c r="Y429" t="s">
        <v>1447</v>
      </c>
    </row>
    <row r="430" spans="1:25" hidden="1" x14ac:dyDescent="0.25">
      <c r="A430">
        <v>302372</v>
      </c>
      <c r="B430">
        <v>17624</v>
      </c>
      <c r="C430" t="s">
        <v>15</v>
      </c>
      <c r="D430" t="s">
        <v>612</v>
      </c>
      <c r="E430" t="s">
        <v>1335</v>
      </c>
      <c r="F430" t="s">
        <v>852</v>
      </c>
      <c r="G430" t="s">
        <v>853</v>
      </c>
      <c r="H430" t="s">
        <v>1394</v>
      </c>
      <c r="I430">
        <v>1993</v>
      </c>
      <c r="J430">
        <v>3</v>
      </c>
      <c r="K430">
        <v>13</v>
      </c>
      <c r="O430" t="s">
        <v>210</v>
      </c>
      <c r="P430" t="s">
        <v>122</v>
      </c>
      <c r="Q430" t="s">
        <v>484</v>
      </c>
      <c r="S430" t="s">
        <v>1438</v>
      </c>
      <c r="Y430" t="s">
        <v>1448</v>
      </c>
    </row>
    <row r="431" spans="1:25" hidden="1" x14ac:dyDescent="0.25">
      <c r="A431">
        <v>302373</v>
      </c>
      <c r="B431">
        <v>17625</v>
      </c>
      <c r="C431" t="s">
        <v>15</v>
      </c>
      <c r="D431" t="s">
        <v>612</v>
      </c>
      <c r="E431" t="s">
        <v>1335</v>
      </c>
      <c r="F431" t="s">
        <v>852</v>
      </c>
      <c r="G431" t="s">
        <v>853</v>
      </c>
      <c r="H431" t="s">
        <v>1394</v>
      </c>
      <c r="I431">
        <v>1993</v>
      </c>
      <c r="J431">
        <v>3</v>
      </c>
      <c r="K431">
        <v>13</v>
      </c>
      <c r="O431" t="s">
        <v>210</v>
      </c>
      <c r="P431" t="s">
        <v>122</v>
      </c>
      <c r="Q431" t="s">
        <v>484</v>
      </c>
      <c r="S431" t="s">
        <v>1438</v>
      </c>
      <c r="Y431" t="s">
        <v>1449</v>
      </c>
    </row>
    <row r="432" spans="1:25" hidden="1" x14ac:dyDescent="0.25">
      <c r="A432">
        <v>302374</v>
      </c>
      <c r="B432">
        <v>17626</v>
      </c>
      <c r="C432" t="s">
        <v>15</v>
      </c>
      <c r="D432" t="s">
        <v>612</v>
      </c>
      <c r="E432" t="s">
        <v>1335</v>
      </c>
      <c r="F432" t="s">
        <v>852</v>
      </c>
      <c r="G432" t="s">
        <v>853</v>
      </c>
      <c r="H432" t="s">
        <v>1394</v>
      </c>
      <c r="I432">
        <v>1993</v>
      </c>
      <c r="J432">
        <v>3</v>
      </c>
      <c r="K432">
        <v>13</v>
      </c>
      <c r="O432" t="s">
        <v>210</v>
      </c>
      <c r="P432" t="s">
        <v>122</v>
      </c>
      <c r="Q432" t="s">
        <v>484</v>
      </c>
      <c r="S432" t="s">
        <v>1438</v>
      </c>
      <c r="Y432" t="s">
        <v>1450</v>
      </c>
    </row>
    <row r="433" spans="1:25" hidden="1" x14ac:dyDescent="0.25">
      <c r="A433">
        <v>302375</v>
      </c>
      <c r="B433">
        <v>17627</v>
      </c>
      <c r="C433" t="s">
        <v>15</v>
      </c>
      <c r="D433" t="s">
        <v>612</v>
      </c>
      <c r="E433" t="s">
        <v>1335</v>
      </c>
      <c r="F433" t="s">
        <v>852</v>
      </c>
      <c r="G433" t="s">
        <v>853</v>
      </c>
      <c r="H433" t="s">
        <v>1358</v>
      </c>
      <c r="I433">
        <v>1993</v>
      </c>
      <c r="J433">
        <v>6</v>
      </c>
      <c r="K433">
        <v>27</v>
      </c>
      <c r="O433" t="s">
        <v>210</v>
      </c>
      <c r="P433" t="s">
        <v>122</v>
      </c>
      <c r="Q433" t="s">
        <v>484</v>
      </c>
      <c r="S433" t="s">
        <v>1438</v>
      </c>
      <c r="Y433" t="s">
        <v>1451</v>
      </c>
    </row>
    <row r="434" spans="1:25" hidden="1" x14ac:dyDescent="0.25">
      <c r="A434">
        <v>302376</v>
      </c>
      <c r="B434">
        <v>17628</v>
      </c>
      <c r="C434" t="s">
        <v>15</v>
      </c>
      <c r="D434" t="s">
        <v>612</v>
      </c>
      <c r="E434" t="s">
        <v>1335</v>
      </c>
      <c r="F434" t="s">
        <v>852</v>
      </c>
      <c r="G434" t="s">
        <v>853</v>
      </c>
      <c r="H434" t="s">
        <v>1377</v>
      </c>
      <c r="I434">
        <v>1992</v>
      </c>
      <c r="J434">
        <v>8</v>
      </c>
      <c r="K434">
        <v>29</v>
      </c>
      <c r="O434" t="s">
        <v>210</v>
      </c>
      <c r="P434" t="s">
        <v>122</v>
      </c>
      <c r="Q434" t="s">
        <v>484</v>
      </c>
      <c r="S434" t="s">
        <v>1452</v>
      </c>
      <c r="Y434" t="s">
        <v>1453</v>
      </c>
    </row>
    <row r="435" spans="1:25" hidden="1" x14ac:dyDescent="0.25">
      <c r="A435">
        <v>302377</v>
      </c>
      <c r="B435">
        <v>17629</v>
      </c>
      <c r="C435" t="s">
        <v>15</v>
      </c>
      <c r="D435" t="s">
        <v>612</v>
      </c>
      <c r="E435" t="s">
        <v>1335</v>
      </c>
      <c r="F435" t="s">
        <v>852</v>
      </c>
      <c r="G435" t="s">
        <v>853</v>
      </c>
      <c r="H435" t="s">
        <v>1377</v>
      </c>
      <c r="I435">
        <v>1992</v>
      </c>
      <c r="J435">
        <v>9</v>
      </c>
      <c r="K435">
        <v>6</v>
      </c>
      <c r="O435" t="s">
        <v>210</v>
      </c>
      <c r="P435" t="s">
        <v>122</v>
      </c>
      <c r="Q435" t="s">
        <v>484</v>
      </c>
      <c r="S435" t="s">
        <v>1452</v>
      </c>
      <c r="Y435" t="s">
        <v>1454</v>
      </c>
    </row>
    <row r="436" spans="1:25" hidden="1" x14ac:dyDescent="0.25">
      <c r="A436">
        <v>302378</v>
      </c>
      <c r="B436">
        <v>17630</v>
      </c>
      <c r="C436" t="s">
        <v>15</v>
      </c>
      <c r="D436" t="s">
        <v>612</v>
      </c>
      <c r="E436" t="s">
        <v>1335</v>
      </c>
      <c r="F436" t="s">
        <v>852</v>
      </c>
      <c r="G436" t="s">
        <v>853</v>
      </c>
      <c r="H436" t="s">
        <v>1377</v>
      </c>
      <c r="I436">
        <v>1993</v>
      </c>
      <c r="J436">
        <v>1</v>
      </c>
      <c r="K436">
        <v>10</v>
      </c>
      <c r="O436" t="s">
        <v>210</v>
      </c>
      <c r="P436" t="s">
        <v>122</v>
      </c>
      <c r="Q436" t="s">
        <v>484</v>
      </c>
      <c r="S436" t="s">
        <v>1452</v>
      </c>
      <c r="Y436" t="s">
        <v>1455</v>
      </c>
    </row>
    <row r="437" spans="1:25" hidden="1" x14ac:dyDescent="0.25">
      <c r="A437">
        <v>302379</v>
      </c>
      <c r="B437">
        <v>17631</v>
      </c>
      <c r="C437" t="s">
        <v>15</v>
      </c>
      <c r="D437" t="s">
        <v>612</v>
      </c>
      <c r="E437" t="s">
        <v>1335</v>
      </c>
      <c r="F437" t="s">
        <v>852</v>
      </c>
      <c r="G437" t="s">
        <v>853</v>
      </c>
      <c r="H437" t="s">
        <v>1364</v>
      </c>
      <c r="I437">
        <v>1993</v>
      </c>
      <c r="J437">
        <v>1</v>
      </c>
      <c r="K437">
        <v>25</v>
      </c>
      <c r="O437" t="s">
        <v>210</v>
      </c>
      <c r="P437" t="s">
        <v>122</v>
      </c>
      <c r="Q437" t="s">
        <v>484</v>
      </c>
      <c r="S437" t="s">
        <v>1452</v>
      </c>
      <c r="Y437" t="s">
        <v>1456</v>
      </c>
    </row>
    <row r="438" spans="1:25" hidden="1" x14ac:dyDescent="0.25">
      <c r="A438">
        <v>302380</v>
      </c>
      <c r="B438">
        <v>17632</v>
      </c>
      <c r="C438" t="s">
        <v>15</v>
      </c>
      <c r="D438" t="s">
        <v>612</v>
      </c>
      <c r="E438" t="s">
        <v>1335</v>
      </c>
      <c r="F438" t="s">
        <v>852</v>
      </c>
      <c r="G438" t="s">
        <v>853</v>
      </c>
      <c r="H438" t="s">
        <v>1364</v>
      </c>
      <c r="I438">
        <v>1993</v>
      </c>
      <c r="J438">
        <v>1</v>
      </c>
      <c r="K438">
        <v>25</v>
      </c>
      <c r="O438" t="s">
        <v>210</v>
      </c>
      <c r="P438" t="s">
        <v>122</v>
      </c>
      <c r="Q438" t="s">
        <v>484</v>
      </c>
      <c r="S438" t="s">
        <v>1452</v>
      </c>
      <c r="Y438" t="s">
        <v>1457</v>
      </c>
    </row>
    <row r="439" spans="1:25" hidden="1" x14ac:dyDescent="0.25">
      <c r="A439">
        <v>302381</v>
      </c>
      <c r="B439">
        <v>17633</v>
      </c>
      <c r="C439" t="s">
        <v>15</v>
      </c>
      <c r="D439" t="s">
        <v>612</v>
      </c>
      <c r="E439" t="s">
        <v>1335</v>
      </c>
      <c r="F439" t="s">
        <v>852</v>
      </c>
      <c r="G439" t="s">
        <v>853</v>
      </c>
      <c r="H439" t="s">
        <v>1364</v>
      </c>
      <c r="I439">
        <v>1993</v>
      </c>
      <c r="J439">
        <v>1</v>
      </c>
      <c r="K439">
        <v>25</v>
      </c>
      <c r="O439" t="s">
        <v>210</v>
      </c>
      <c r="P439" t="s">
        <v>122</v>
      </c>
      <c r="Q439" t="s">
        <v>484</v>
      </c>
      <c r="S439" t="s">
        <v>1452</v>
      </c>
      <c r="Y439" t="s">
        <v>1458</v>
      </c>
    </row>
    <row r="440" spans="1:25" hidden="1" x14ac:dyDescent="0.25">
      <c r="A440">
        <v>302382</v>
      </c>
      <c r="B440">
        <v>17634</v>
      </c>
      <c r="C440" t="s">
        <v>15</v>
      </c>
      <c r="D440" t="s">
        <v>612</v>
      </c>
      <c r="E440" t="s">
        <v>1335</v>
      </c>
      <c r="F440" t="s">
        <v>852</v>
      </c>
      <c r="G440" t="s">
        <v>853</v>
      </c>
      <c r="H440" t="s">
        <v>1364</v>
      </c>
      <c r="I440">
        <v>1993</v>
      </c>
      <c r="J440">
        <v>1</v>
      </c>
      <c r="K440">
        <v>25</v>
      </c>
      <c r="O440" t="s">
        <v>210</v>
      </c>
      <c r="P440" t="s">
        <v>122</v>
      </c>
      <c r="Q440" t="s">
        <v>484</v>
      </c>
      <c r="S440" t="s">
        <v>1452</v>
      </c>
      <c r="Y440" t="s">
        <v>1459</v>
      </c>
    </row>
    <row r="441" spans="1:25" hidden="1" x14ac:dyDescent="0.25">
      <c r="A441">
        <v>302383</v>
      </c>
      <c r="B441">
        <v>17635</v>
      </c>
      <c r="C441" t="s">
        <v>15</v>
      </c>
      <c r="D441" t="s">
        <v>612</v>
      </c>
      <c r="E441" t="s">
        <v>1335</v>
      </c>
      <c r="F441" t="s">
        <v>852</v>
      </c>
      <c r="G441" t="s">
        <v>853</v>
      </c>
      <c r="H441" t="s">
        <v>1364</v>
      </c>
      <c r="I441">
        <v>1993</v>
      </c>
      <c r="J441">
        <v>1</v>
      </c>
      <c r="K441">
        <v>25</v>
      </c>
      <c r="O441" t="s">
        <v>210</v>
      </c>
      <c r="P441" t="s">
        <v>122</v>
      </c>
      <c r="Q441" t="s">
        <v>484</v>
      </c>
      <c r="S441" t="s">
        <v>1452</v>
      </c>
      <c r="Y441" t="s">
        <v>1460</v>
      </c>
    </row>
    <row r="442" spans="1:25" hidden="1" x14ac:dyDescent="0.25">
      <c r="A442">
        <v>302384</v>
      </c>
      <c r="B442">
        <v>17636</v>
      </c>
      <c r="C442" t="s">
        <v>15</v>
      </c>
      <c r="D442" t="s">
        <v>612</v>
      </c>
      <c r="E442" t="s">
        <v>1335</v>
      </c>
      <c r="F442" t="s">
        <v>852</v>
      </c>
      <c r="G442" t="s">
        <v>853</v>
      </c>
      <c r="H442" t="s">
        <v>1364</v>
      </c>
      <c r="I442">
        <v>1993</v>
      </c>
      <c r="J442">
        <v>6</v>
      </c>
      <c r="K442">
        <v>11</v>
      </c>
      <c r="O442" t="s">
        <v>210</v>
      </c>
      <c r="P442" t="s">
        <v>122</v>
      </c>
      <c r="Q442" t="s">
        <v>484</v>
      </c>
      <c r="S442" t="s">
        <v>1452</v>
      </c>
      <c r="Y442" t="s">
        <v>1461</v>
      </c>
    </row>
    <row r="443" spans="1:25" hidden="1" x14ac:dyDescent="0.25">
      <c r="A443">
        <v>302385</v>
      </c>
      <c r="B443">
        <v>17637</v>
      </c>
      <c r="C443" t="s">
        <v>15</v>
      </c>
      <c r="D443" t="s">
        <v>612</v>
      </c>
      <c r="E443" t="s">
        <v>1335</v>
      </c>
      <c r="F443" t="s">
        <v>852</v>
      </c>
      <c r="G443" t="s">
        <v>853</v>
      </c>
      <c r="H443" t="s">
        <v>1364</v>
      </c>
      <c r="I443">
        <v>1993</v>
      </c>
      <c r="J443">
        <v>6</v>
      </c>
      <c r="K443">
        <v>11</v>
      </c>
      <c r="O443" t="s">
        <v>210</v>
      </c>
      <c r="P443" t="s">
        <v>122</v>
      </c>
      <c r="Q443" t="s">
        <v>484</v>
      </c>
      <c r="S443" t="s">
        <v>1452</v>
      </c>
      <c r="Y443" t="s">
        <v>1462</v>
      </c>
    </row>
    <row r="444" spans="1:25" hidden="1" x14ac:dyDescent="0.25">
      <c r="A444">
        <v>302386</v>
      </c>
      <c r="B444">
        <v>17638</v>
      </c>
      <c r="C444" t="s">
        <v>15</v>
      </c>
      <c r="D444" t="s">
        <v>612</v>
      </c>
      <c r="E444" t="s">
        <v>1335</v>
      </c>
      <c r="F444" t="s">
        <v>852</v>
      </c>
      <c r="G444" t="s">
        <v>853</v>
      </c>
      <c r="H444" t="s">
        <v>1377</v>
      </c>
      <c r="I444">
        <v>1994</v>
      </c>
      <c r="J444">
        <v>2</v>
      </c>
      <c r="K444">
        <v>3</v>
      </c>
      <c r="O444" t="s">
        <v>210</v>
      </c>
      <c r="P444" t="s">
        <v>122</v>
      </c>
      <c r="Q444" t="s">
        <v>484</v>
      </c>
      <c r="S444" t="s">
        <v>1452</v>
      </c>
      <c r="Y444" t="s">
        <v>1463</v>
      </c>
    </row>
    <row r="445" spans="1:25" hidden="1" x14ac:dyDescent="0.25">
      <c r="A445">
        <v>302387</v>
      </c>
      <c r="B445">
        <v>17639</v>
      </c>
      <c r="C445" t="s">
        <v>15</v>
      </c>
      <c r="D445" t="s">
        <v>612</v>
      </c>
      <c r="E445" t="s">
        <v>1335</v>
      </c>
      <c r="F445" t="s">
        <v>852</v>
      </c>
      <c r="G445" t="s">
        <v>853</v>
      </c>
      <c r="H445" t="s">
        <v>1377</v>
      </c>
      <c r="I445">
        <v>1994</v>
      </c>
      <c r="J445">
        <v>2</v>
      </c>
      <c r="K445">
        <v>3</v>
      </c>
      <c r="O445" t="s">
        <v>210</v>
      </c>
      <c r="P445" t="s">
        <v>122</v>
      </c>
      <c r="Q445" t="s">
        <v>484</v>
      </c>
      <c r="S445" t="s">
        <v>1452</v>
      </c>
      <c r="Y445" t="s">
        <v>1464</v>
      </c>
    </row>
    <row r="446" spans="1:25" hidden="1" x14ac:dyDescent="0.25">
      <c r="A446">
        <v>302388</v>
      </c>
      <c r="B446">
        <v>17640</v>
      </c>
      <c r="C446" t="s">
        <v>15</v>
      </c>
      <c r="D446" t="s">
        <v>612</v>
      </c>
      <c r="E446" t="s">
        <v>1335</v>
      </c>
      <c r="F446" t="s">
        <v>852</v>
      </c>
      <c r="G446" t="s">
        <v>853</v>
      </c>
      <c r="H446" t="s">
        <v>1377</v>
      </c>
      <c r="I446">
        <v>1994</v>
      </c>
      <c r="J446">
        <v>3</v>
      </c>
      <c r="K446">
        <v>9</v>
      </c>
      <c r="O446" t="s">
        <v>210</v>
      </c>
      <c r="P446" t="s">
        <v>122</v>
      </c>
      <c r="Q446" t="s">
        <v>484</v>
      </c>
      <c r="S446" t="s">
        <v>1452</v>
      </c>
      <c r="Y446" t="s">
        <v>1465</v>
      </c>
    </row>
    <row r="447" spans="1:25" hidden="1" x14ac:dyDescent="0.25">
      <c r="A447">
        <v>302389</v>
      </c>
      <c r="B447">
        <v>17641</v>
      </c>
      <c r="C447" t="s">
        <v>15</v>
      </c>
      <c r="D447" t="s">
        <v>612</v>
      </c>
      <c r="E447" t="s">
        <v>1335</v>
      </c>
      <c r="F447" t="s">
        <v>852</v>
      </c>
      <c r="G447" t="s">
        <v>853</v>
      </c>
      <c r="H447" t="s">
        <v>1377</v>
      </c>
      <c r="I447">
        <v>1993</v>
      </c>
      <c r="J447">
        <v>2</v>
      </c>
      <c r="K447">
        <v>5</v>
      </c>
      <c r="O447" t="s">
        <v>210</v>
      </c>
      <c r="P447" t="s">
        <v>122</v>
      </c>
      <c r="Q447" t="s">
        <v>484</v>
      </c>
      <c r="S447" t="s">
        <v>1466</v>
      </c>
      <c r="Y447" t="s">
        <v>1467</v>
      </c>
    </row>
    <row r="448" spans="1:25" hidden="1" x14ac:dyDescent="0.25">
      <c r="A448">
        <v>302390</v>
      </c>
      <c r="B448">
        <v>17642</v>
      </c>
      <c r="C448" t="s">
        <v>15</v>
      </c>
      <c r="D448" t="s">
        <v>612</v>
      </c>
      <c r="E448" t="s">
        <v>1335</v>
      </c>
      <c r="F448" t="s">
        <v>852</v>
      </c>
      <c r="G448" t="s">
        <v>853</v>
      </c>
      <c r="H448" t="s">
        <v>1377</v>
      </c>
      <c r="I448">
        <v>1993</v>
      </c>
      <c r="J448">
        <v>3</v>
      </c>
      <c r="K448">
        <v>29</v>
      </c>
      <c r="O448" t="s">
        <v>210</v>
      </c>
      <c r="P448" t="s">
        <v>122</v>
      </c>
      <c r="Q448" t="s">
        <v>484</v>
      </c>
      <c r="S448" t="s">
        <v>1466</v>
      </c>
      <c r="Y448" t="s">
        <v>1468</v>
      </c>
    </row>
    <row r="449" spans="1:25" hidden="1" x14ac:dyDescent="0.25">
      <c r="A449">
        <v>302391</v>
      </c>
      <c r="B449">
        <v>17643</v>
      </c>
      <c r="C449" t="s">
        <v>15</v>
      </c>
      <c r="D449" t="s">
        <v>612</v>
      </c>
      <c r="E449" t="s">
        <v>1335</v>
      </c>
      <c r="F449" t="s">
        <v>852</v>
      </c>
      <c r="G449" t="s">
        <v>853</v>
      </c>
      <c r="H449" t="s">
        <v>1379</v>
      </c>
      <c r="I449">
        <v>1993</v>
      </c>
      <c r="J449">
        <v>5</v>
      </c>
      <c r="K449">
        <v>25</v>
      </c>
      <c r="O449" t="s">
        <v>210</v>
      </c>
      <c r="P449" t="s">
        <v>122</v>
      </c>
      <c r="Q449" t="s">
        <v>484</v>
      </c>
      <c r="S449" t="s">
        <v>1466</v>
      </c>
      <c r="Y449" t="s">
        <v>1469</v>
      </c>
    </row>
    <row r="450" spans="1:25" hidden="1" x14ac:dyDescent="0.25">
      <c r="A450">
        <v>302392</v>
      </c>
      <c r="B450">
        <v>17644</v>
      </c>
      <c r="C450" t="s">
        <v>15</v>
      </c>
      <c r="D450" t="s">
        <v>612</v>
      </c>
      <c r="E450" t="s">
        <v>1335</v>
      </c>
      <c r="F450" t="s">
        <v>852</v>
      </c>
      <c r="G450" t="s">
        <v>853</v>
      </c>
      <c r="H450" t="s">
        <v>1379</v>
      </c>
      <c r="I450">
        <v>1993</v>
      </c>
      <c r="J450">
        <v>6</v>
      </c>
      <c r="K450">
        <v>2</v>
      </c>
      <c r="O450" t="s">
        <v>210</v>
      </c>
      <c r="P450" t="s">
        <v>122</v>
      </c>
      <c r="Q450" t="s">
        <v>484</v>
      </c>
      <c r="S450" t="s">
        <v>1466</v>
      </c>
      <c r="Y450" t="s">
        <v>1470</v>
      </c>
    </row>
    <row r="451" spans="1:25" hidden="1" x14ac:dyDescent="0.25">
      <c r="A451">
        <v>302393</v>
      </c>
      <c r="B451">
        <v>17645</v>
      </c>
      <c r="C451" t="s">
        <v>15</v>
      </c>
      <c r="D451" t="s">
        <v>612</v>
      </c>
      <c r="E451" t="s">
        <v>1335</v>
      </c>
      <c r="F451" t="s">
        <v>852</v>
      </c>
      <c r="G451" t="s">
        <v>853</v>
      </c>
      <c r="H451" t="s">
        <v>1471</v>
      </c>
      <c r="I451">
        <v>1993</v>
      </c>
      <c r="J451">
        <v>4</v>
      </c>
      <c r="K451">
        <v>2</v>
      </c>
      <c r="O451" t="s">
        <v>210</v>
      </c>
      <c r="P451" t="s">
        <v>122</v>
      </c>
      <c r="Q451" t="s">
        <v>484</v>
      </c>
      <c r="S451" t="s">
        <v>1472</v>
      </c>
      <c r="Y451" t="s">
        <v>1473</v>
      </c>
    </row>
    <row r="452" spans="1:25" hidden="1" x14ac:dyDescent="0.25">
      <c r="A452">
        <v>302394</v>
      </c>
      <c r="B452">
        <v>17646</v>
      </c>
      <c r="C452" t="s">
        <v>15</v>
      </c>
      <c r="D452" t="s">
        <v>612</v>
      </c>
      <c r="E452" t="s">
        <v>1335</v>
      </c>
      <c r="F452" t="s">
        <v>852</v>
      </c>
      <c r="G452" t="s">
        <v>853</v>
      </c>
      <c r="H452" t="s">
        <v>1392</v>
      </c>
      <c r="I452">
        <v>1993</v>
      </c>
      <c r="J452">
        <v>2</v>
      </c>
      <c r="K452">
        <v>2</v>
      </c>
      <c r="O452" t="s">
        <v>210</v>
      </c>
      <c r="P452" t="s">
        <v>122</v>
      </c>
      <c r="Q452" t="s">
        <v>484</v>
      </c>
      <c r="S452" t="s">
        <v>1474</v>
      </c>
      <c r="Y452" t="s">
        <v>1475</v>
      </c>
    </row>
    <row r="453" spans="1:25" hidden="1" x14ac:dyDescent="0.25">
      <c r="A453">
        <v>302395</v>
      </c>
      <c r="B453">
        <v>17647</v>
      </c>
      <c r="C453" t="s">
        <v>15</v>
      </c>
      <c r="D453" t="s">
        <v>612</v>
      </c>
      <c r="E453" t="s">
        <v>1335</v>
      </c>
      <c r="F453" t="s">
        <v>852</v>
      </c>
      <c r="G453" t="s">
        <v>853</v>
      </c>
      <c r="H453" t="s">
        <v>1377</v>
      </c>
      <c r="I453">
        <v>1994</v>
      </c>
      <c r="J453">
        <v>2</v>
      </c>
      <c r="K453">
        <v>4</v>
      </c>
      <c r="O453" t="s">
        <v>210</v>
      </c>
      <c r="P453" t="s">
        <v>122</v>
      </c>
      <c r="Q453" t="s">
        <v>484</v>
      </c>
      <c r="S453" t="s">
        <v>1476</v>
      </c>
      <c r="Y453" t="s">
        <v>1477</v>
      </c>
    </row>
    <row r="454" spans="1:25" hidden="1" x14ac:dyDescent="0.25">
      <c r="A454">
        <v>302396</v>
      </c>
      <c r="B454">
        <v>17648</v>
      </c>
      <c r="C454" t="s">
        <v>15</v>
      </c>
      <c r="D454" t="s">
        <v>612</v>
      </c>
      <c r="E454" t="s">
        <v>1335</v>
      </c>
      <c r="F454" t="s">
        <v>852</v>
      </c>
      <c r="G454" t="s">
        <v>853</v>
      </c>
      <c r="H454" t="s">
        <v>1377</v>
      </c>
      <c r="I454">
        <v>1993</v>
      </c>
      <c r="J454">
        <v>3</v>
      </c>
      <c r="K454">
        <v>27</v>
      </c>
      <c r="O454" t="s">
        <v>210</v>
      </c>
      <c r="P454" t="s">
        <v>122</v>
      </c>
      <c r="Q454" t="s">
        <v>484</v>
      </c>
      <c r="S454" t="s">
        <v>1478</v>
      </c>
      <c r="Y454" t="s">
        <v>1479</v>
      </c>
    </row>
    <row r="455" spans="1:25" hidden="1" x14ac:dyDescent="0.25">
      <c r="A455">
        <v>302397</v>
      </c>
      <c r="B455">
        <v>17649</v>
      </c>
      <c r="C455" t="s">
        <v>15</v>
      </c>
      <c r="D455" t="s">
        <v>612</v>
      </c>
      <c r="E455" t="s">
        <v>1335</v>
      </c>
      <c r="F455" t="s">
        <v>852</v>
      </c>
      <c r="G455" t="s">
        <v>853</v>
      </c>
      <c r="H455" t="s">
        <v>1434</v>
      </c>
      <c r="I455">
        <v>1993</v>
      </c>
      <c r="J455">
        <v>6</v>
      </c>
      <c r="K455">
        <v>10</v>
      </c>
      <c r="O455" t="s">
        <v>210</v>
      </c>
      <c r="P455" t="s">
        <v>122</v>
      </c>
      <c r="Q455" t="s">
        <v>484</v>
      </c>
      <c r="S455" t="s">
        <v>1480</v>
      </c>
      <c r="Y455" t="s">
        <v>1481</v>
      </c>
    </row>
    <row r="456" spans="1:25" hidden="1" x14ac:dyDescent="0.25">
      <c r="A456">
        <v>302398</v>
      </c>
      <c r="B456">
        <v>17650</v>
      </c>
      <c r="C456" t="s">
        <v>15</v>
      </c>
      <c r="D456" t="s">
        <v>612</v>
      </c>
      <c r="E456" t="s">
        <v>1335</v>
      </c>
      <c r="F456" t="s">
        <v>852</v>
      </c>
      <c r="G456" t="s">
        <v>853</v>
      </c>
      <c r="H456" t="s">
        <v>1434</v>
      </c>
      <c r="I456">
        <v>1993</v>
      </c>
      <c r="J456">
        <v>9</v>
      </c>
      <c r="K456">
        <v>21</v>
      </c>
      <c r="O456" t="s">
        <v>210</v>
      </c>
      <c r="P456" t="s">
        <v>122</v>
      </c>
      <c r="Q456" t="s">
        <v>484</v>
      </c>
      <c r="S456" t="s">
        <v>1480</v>
      </c>
      <c r="Y456" t="s">
        <v>1482</v>
      </c>
    </row>
    <row r="457" spans="1:25" hidden="1" x14ac:dyDescent="0.25">
      <c r="A457">
        <v>302399</v>
      </c>
      <c r="B457">
        <v>17651</v>
      </c>
      <c r="C457" t="s">
        <v>15</v>
      </c>
      <c r="D457" t="s">
        <v>612</v>
      </c>
      <c r="E457" t="s">
        <v>1335</v>
      </c>
      <c r="F457" t="s">
        <v>852</v>
      </c>
      <c r="G457" t="s">
        <v>853</v>
      </c>
      <c r="H457" t="s">
        <v>1364</v>
      </c>
      <c r="I457">
        <v>1993</v>
      </c>
      <c r="J457">
        <v>1</v>
      </c>
      <c r="K457">
        <v>25</v>
      </c>
      <c r="O457" t="s">
        <v>210</v>
      </c>
      <c r="P457" t="s">
        <v>122</v>
      </c>
      <c r="Q457" t="s">
        <v>484</v>
      </c>
      <c r="S457" t="s">
        <v>1483</v>
      </c>
      <c r="Y457" t="s">
        <v>1484</v>
      </c>
    </row>
    <row r="458" spans="1:25" hidden="1" x14ac:dyDescent="0.25">
      <c r="A458">
        <v>302400</v>
      </c>
      <c r="B458">
        <v>17652</v>
      </c>
      <c r="C458" t="s">
        <v>15</v>
      </c>
      <c r="D458" t="s">
        <v>612</v>
      </c>
      <c r="E458" t="s">
        <v>1335</v>
      </c>
      <c r="F458" t="s">
        <v>852</v>
      </c>
      <c r="G458" t="s">
        <v>853</v>
      </c>
      <c r="H458" t="s">
        <v>1392</v>
      </c>
      <c r="I458">
        <v>1993</v>
      </c>
      <c r="J458">
        <v>1</v>
      </c>
      <c r="K458">
        <v>25</v>
      </c>
      <c r="O458" t="s">
        <v>210</v>
      </c>
      <c r="P458" t="s">
        <v>122</v>
      </c>
      <c r="Q458" t="s">
        <v>484</v>
      </c>
      <c r="S458" t="s">
        <v>1483</v>
      </c>
      <c r="Y458" t="s">
        <v>1485</v>
      </c>
    </row>
    <row r="459" spans="1:25" hidden="1" x14ac:dyDescent="0.25">
      <c r="A459">
        <v>302401</v>
      </c>
      <c r="B459">
        <v>17653</v>
      </c>
      <c r="C459" t="s">
        <v>15</v>
      </c>
      <c r="D459" t="s">
        <v>612</v>
      </c>
      <c r="E459" t="s">
        <v>1335</v>
      </c>
      <c r="F459" t="s">
        <v>852</v>
      </c>
      <c r="G459" t="s">
        <v>853</v>
      </c>
      <c r="H459" t="s">
        <v>1392</v>
      </c>
      <c r="I459">
        <v>1993</v>
      </c>
      <c r="J459">
        <v>1</v>
      </c>
      <c r="K459">
        <v>25</v>
      </c>
      <c r="O459" t="s">
        <v>210</v>
      </c>
      <c r="P459" t="s">
        <v>122</v>
      </c>
      <c r="Q459" t="s">
        <v>484</v>
      </c>
      <c r="S459" t="s">
        <v>1483</v>
      </c>
      <c r="Y459" t="s">
        <v>1486</v>
      </c>
    </row>
    <row r="460" spans="1:25" hidden="1" x14ac:dyDescent="0.25">
      <c r="A460">
        <v>302402</v>
      </c>
      <c r="B460">
        <v>17654</v>
      </c>
      <c r="C460" t="s">
        <v>15</v>
      </c>
      <c r="D460" t="s">
        <v>612</v>
      </c>
      <c r="E460" t="s">
        <v>1335</v>
      </c>
      <c r="F460" t="s">
        <v>852</v>
      </c>
      <c r="G460" t="s">
        <v>853</v>
      </c>
      <c r="H460" t="s">
        <v>1392</v>
      </c>
      <c r="I460">
        <v>1993</v>
      </c>
      <c r="J460">
        <v>1</v>
      </c>
      <c r="K460">
        <v>25</v>
      </c>
      <c r="O460" t="s">
        <v>210</v>
      </c>
      <c r="P460" t="s">
        <v>122</v>
      </c>
      <c r="Q460" t="s">
        <v>484</v>
      </c>
      <c r="S460" t="s">
        <v>1483</v>
      </c>
      <c r="Y460" t="s">
        <v>1487</v>
      </c>
    </row>
    <row r="461" spans="1:25" hidden="1" x14ac:dyDescent="0.25">
      <c r="A461">
        <v>302403</v>
      </c>
      <c r="B461">
        <v>17655</v>
      </c>
      <c r="C461" t="s">
        <v>15</v>
      </c>
      <c r="D461" t="s">
        <v>612</v>
      </c>
      <c r="E461" t="s">
        <v>1335</v>
      </c>
      <c r="F461" t="s">
        <v>852</v>
      </c>
      <c r="G461" t="s">
        <v>853</v>
      </c>
      <c r="H461" t="s">
        <v>1392</v>
      </c>
      <c r="I461">
        <v>1993</v>
      </c>
      <c r="J461">
        <v>1</v>
      </c>
      <c r="K461">
        <v>25</v>
      </c>
      <c r="O461" t="s">
        <v>210</v>
      </c>
      <c r="P461" t="s">
        <v>122</v>
      </c>
      <c r="Q461" t="s">
        <v>484</v>
      </c>
      <c r="S461" t="s">
        <v>1483</v>
      </c>
      <c r="Y461" t="s">
        <v>1488</v>
      </c>
    </row>
    <row r="462" spans="1:25" hidden="1" x14ac:dyDescent="0.25">
      <c r="A462">
        <v>302404</v>
      </c>
      <c r="B462">
        <v>17656</v>
      </c>
      <c r="C462" t="s">
        <v>15</v>
      </c>
      <c r="D462" t="s">
        <v>612</v>
      </c>
      <c r="E462" t="s">
        <v>1335</v>
      </c>
      <c r="F462" t="s">
        <v>852</v>
      </c>
      <c r="G462" t="s">
        <v>853</v>
      </c>
      <c r="H462" t="s">
        <v>1377</v>
      </c>
      <c r="I462">
        <v>1993</v>
      </c>
      <c r="J462">
        <v>3</v>
      </c>
      <c r="K462">
        <v>16</v>
      </c>
      <c r="O462" t="s">
        <v>210</v>
      </c>
      <c r="P462" t="s">
        <v>122</v>
      </c>
      <c r="Q462" t="s">
        <v>484</v>
      </c>
      <c r="S462" t="s">
        <v>1483</v>
      </c>
      <c r="Y462" t="s">
        <v>1489</v>
      </c>
    </row>
    <row r="463" spans="1:25" hidden="1" x14ac:dyDescent="0.25">
      <c r="A463">
        <v>302405</v>
      </c>
      <c r="B463">
        <v>17657</v>
      </c>
      <c r="C463" t="s">
        <v>15</v>
      </c>
      <c r="D463" t="s">
        <v>612</v>
      </c>
      <c r="E463" t="s">
        <v>1335</v>
      </c>
      <c r="F463" t="s">
        <v>852</v>
      </c>
      <c r="G463" t="s">
        <v>853</v>
      </c>
      <c r="H463" t="s">
        <v>1377</v>
      </c>
      <c r="I463">
        <v>1993</v>
      </c>
      <c r="J463">
        <v>3</v>
      </c>
      <c r="K463">
        <v>16</v>
      </c>
      <c r="O463" t="s">
        <v>210</v>
      </c>
      <c r="P463" t="s">
        <v>122</v>
      </c>
      <c r="Q463" t="s">
        <v>484</v>
      </c>
      <c r="S463" t="s">
        <v>1483</v>
      </c>
      <c r="Y463" t="s">
        <v>1490</v>
      </c>
    </row>
    <row r="464" spans="1:25" hidden="1" x14ac:dyDescent="0.25">
      <c r="A464">
        <v>302406</v>
      </c>
      <c r="B464">
        <v>17658</v>
      </c>
      <c r="C464" t="s">
        <v>15</v>
      </c>
      <c r="D464" t="s">
        <v>612</v>
      </c>
      <c r="E464" t="s">
        <v>1335</v>
      </c>
      <c r="F464" t="s">
        <v>852</v>
      </c>
      <c r="G464" t="s">
        <v>853</v>
      </c>
      <c r="H464" t="s">
        <v>1377</v>
      </c>
      <c r="I464">
        <v>1993</v>
      </c>
      <c r="J464">
        <v>3</v>
      </c>
      <c r="K464">
        <v>16</v>
      </c>
      <c r="O464" t="s">
        <v>210</v>
      </c>
      <c r="P464" t="s">
        <v>122</v>
      </c>
      <c r="Q464" t="s">
        <v>484</v>
      </c>
      <c r="S464" t="s">
        <v>1483</v>
      </c>
      <c r="Y464" t="s">
        <v>1491</v>
      </c>
    </row>
    <row r="465" spans="1:25" hidden="1" x14ac:dyDescent="0.25">
      <c r="A465">
        <v>302407</v>
      </c>
      <c r="B465">
        <v>17659</v>
      </c>
      <c r="C465" t="s">
        <v>15</v>
      </c>
      <c r="D465" t="s">
        <v>612</v>
      </c>
      <c r="E465" t="s">
        <v>1335</v>
      </c>
      <c r="F465" t="s">
        <v>852</v>
      </c>
      <c r="G465" t="s">
        <v>853</v>
      </c>
      <c r="H465" t="s">
        <v>1379</v>
      </c>
      <c r="I465">
        <v>1993</v>
      </c>
      <c r="J465">
        <v>7</v>
      </c>
      <c r="K465">
        <v>12</v>
      </c>
      <c r="O465" t="s">
        <v>210</v>
      </c>
      <c r="P465" t="s">
        <v>122</v>
      </c>
      <c r="Q465" t="s">
        <v>484</v>
      </c>
      <c r="S465" t="s">
        <v>1483</v>
      </c>
      <c r="Y465" t="s">
        <v>1492</v>
      </c>
    </row>
    <row r="466" spans="1:25" hidden="1" x14ac:dyDescent="0.25">
      <c r="A466">
        <v>302408</v>
      </c>
      <c r="B466">
        <v>17660</v>
      </c>
      <c r="C466" t="s">
        <v>15</v>
      </c>
      <c r="D466" t="s">
        <v>612</v>
      </c>
      <c r="E466" t="s">
        <v>1335</v>
      </c>
      <c r="F466" t="s">
        <v>852</v>
      </c>
      <c r="G466" t="s">
        <v>853</v>
      </c>
      <c r="H466" t="s">
        <v>1434</v>
      </c>
      <c r="I466">
        <v>1993</v>
      </c>
      <c r="J466">
        <v>11</v>
      </c>
      <c r="K466">
        <v>5</v>
      </c>
      <c r="O466" t="s">
        <v>210</v>
      </c>
      <c r="P466" t="s">
        <v>122</v>
      </c>
      <c r="Q466" t="s">
        <v>484</v>
      </c>
      <c r="S466" t="s">
        <v>1483</v>
      </c>
      <c r="Y466" t="s">
        <v>1493</v>
      </c>
    </row>
    <row r="467" spans="1:25" hidden="1" x14ac:dyDescent="0.25">
      <c r="A467">
        <v>302409</v>
      </c>
      <c r="B467">
        <v>17661</v>
      </c>
      <c r="C467" t="s">
        <v>15</v>
      </c>
      <c r="D467" t="s">
        <v>612</v>
      </c>
      <c r="E467" t="s">
        <v>1335</v>
      </c>
      <c r="F467" t="s">
        <v>852</v>
      </c>
      <c r="G467" t="s">
        <v>853</v>
      </c>
      <c r="H467" t="s">
        <v>1377</v>
      </c>
      <c r="I467">
        <v>1994</v>
      </c>
      <c r="J467">
        <v>1</v>
      </c>
      <c r="K467">
        <v>31</v>
      </c>
      <c r="O467" t="s">
        <v>210</v>
      </c>
      <c r="P467" t="s">
        <v>122</v>
      </c>
      <c r="Q467" t="s">
        <v>484</v>
      </c>
      <c r="S467" t="s">
        <v>1483</v>
      </c>
      <c r="Y467" t="s">
        <v>1494</v>
      </c>
    </row>
    <row r="468" spans="1:25" hidden="1" x14ac:dyDescent="0.25">
      <c r="A468">
        <v>302410</v>
      </c>
      <c r="B468">
        <v>17662</v>
      </c>
      <c r="C468" t="s">
        <v>15</v>
      </c>
      <c r="D468" t="s">
        <v>612</v>
      </c>
      <c r="E468" t="s">
        <v>1335</v>
      </c>
      <c r="F468" t="s">
        <v>852</v>
      </c>
      <c r="G468" t="s">
        <v>853</v>
      </c>
      <c r="H468" t="s">
        <v>1364</v>
      </c>
      <c r="I468">
        <v>1994</v>
      </c>
      <c r="J468">
        <v>2</v>
      </c>
      <c r="K468">
        <v>3</v>
      </c>
      <c r="O468" t="s">
        <v>210</v>
      </c>
      <c r="P468" t="s">
        <v>122</v>
      </c>
      <c r="Q468" t="s">
        <v>484</v>
      </c>
      <c r="S468" t="s">
        <v>1483</v>
      </c>
      <c r="Y468" t="s">
        <v>1495</v>
      </c>
    </row>
    <row r="469" spans="1:25" hidden="1" x14ac:dyDescent="0.25">
      <c r="A469">
        <v>302411</v>
      </c>
      <c r="B469">
        <v>17663</v>
      </c>
      <c r="C469" t="s">
        <v>15</v>
      </c>
      <c r="D469" t="s">
        <v>612</v>
      </c>
      <c r="E469" t="s">
        <v>1335</v>
      </c>
      <c r="F469" t="s">
        <v>852</v>
      </c>
      <c r="G469" t="s">
        <v>853</v>
      </c>
      <c r="H469" t="s">
        <v>1364</v>
      </c>
      <c r="I469">
        <v>1994</v>
      </c>
      <c r="J469">
        <v>2</v>
      </c>
      <c r="K469">
        <v>3</v>
      </c>
      <c r="O469" t="s">
        <v>210</v>
      </c>
      <c r="P469" t="s">
        <v>122</v>
      </c>
      <c r="Q469" t="s">
        <v>484</v>
      </c>
      <c r="S469" t="s">
        <v>1483</v>
      </c>
      <c r="Y469" t="s">
        <v>1496</v>
      </c>
    </row>
    <row r="470" spans="1:25" hidden="1" x14ac:dyDescent="0.25">
      <c r="A470">
        <v>302412</v>
      </c>
      <c r="B470">
        <v>17664</v>
      </c>
      <c r="C470" t="s">
        <v>15</v>
      </c>
      <c r="D470" t="s">
        <v>612</v>
      </c>
      <c r="E470" t="s">
        <v>1335</v>
      </c>
      <c r="F470" t="s">
        <v>852</v>
      </c>
      <c r="G470" t="s">
        <v>853</v>
      </c>
      <c r="H470" t="s">
        <v>1364</v>
      </c>
      <c r="I470">
        <v>1994</v>
      </c>
      <c r="J470">
        <v>2</v>
      </c>
      <c r="K470">
        <v>20</v>
      </c>
      <c r="O470" t="s">
        <v>210</v>
      </c>
      <c r="P470" t="s">
        <v>122</v>
      </c>
      <c r="Q470" t="s">
        <v>484</v>
      </c>
      <c r="S470" t="s">
        <v>1483</v>
      </c>
      <c r="Y470" t="s">
        <v>1497</v>
      </c>
    </row>
    <row r="471" spans="1:25" hidden="1" x14ac:dyDescent="0.25">
      <c r="A471">
        <v>302413</v>
      </c>
      <c r="B471">
        <v>17665</v>
      </c>
      <c r="C471" t="s">
        <v>15</v>
      </c>
      <c r="D471" t="s">
        <v>612</v>
      </c>
      <c r="E471" t="s">
        <v>1335</v>
      </c>
      <c r="F471" t="s">
        <v>852</v>
      </c>
      <c r="G471" t="s">
        <v>853</v>
      </c>
      <c r="H471" t="s">
        <v>1394</v>
      </c>
      <c r="I471">
        <v>1993</v>
      </c>
      <c r="J471">
        <v>3</v>
      </c>
      <c r="K471">
        <v>14</v>
      </c>
      <c r="O471" t="s">
        <v>210</v>
      </c>
      <c r="P471" t="s">
        <v>122</v>
      </c>
      <c r="Q471" t="s">
        <v>484</v>
      </c>
      <c r="S471" t="s">
        <v>1480</v>
      </c>
      <c r="Y471" t="s">
        <v>1498</v>
      </c>
    </row>
    <row r="472" spans="1:25" hidden="1" x14ac:dyDescent="0.25">
      <c r="A472">
        <v>302414</v>
      </c>
      <c r="B472">
        <v>17666</v>
      </c>
      <c r="C472" t="s">
        <v>15</v>
      </c>
      <c r="D472" t="s">
        <v>612</v>
      </c>
      <c r="E472" t="s">
        <v>1335</v>
      </c>
      <c r="F472" t="s">
        <v>852</v>
      </c>
      <c r="G472" t="s">
        <v>853</v>
      </c>
      <c r="H472" t="s">
        <v>1358</v>
      </c>
      <c r="I472">
        <v>1992</v>
      </c>
      <c r="J472">
        <v>8</v>
      </c>
      <c r="K472">
        <v>28</v>
      </c>
      <c r="O472" t="s">
        <v>210</v>
      </c>
      <c r="P472" t="s">
        <v>122</v>
      </c>
      <c r="Q472" t="s">
        <v>484</v>
      </c>
      <c r="S472" t="s">
        <v>1499</v>
      </c>
      <c r="Y472" t="s">
        <v>1500</v>
      </c>
    </row>
    <row r="473" spans="1:25" hidden="1" x14ac:dyDescent="0.25">
      <c r="A473">
        <v>302415</v>
      </c>
      <c r="B473">
        <v>17667</v>
      </c>
      <c r="C473" t="s">
        <v>15</v>
      </c>
      <c r="D473" t="s">
        <v>612</v>
      </c>
      <c r="E473" t="s">
        <v>1335</v>
      </c>
      <c r="F473" t="s">
        <v>852</v>
      </c>
      <c r="G473" t="s">
        <v>853</v>
      </c>
      <c r="H473" t="s">
        <v>1394</v>
      </c>
      <c r="I473">
        <v>1993</v>
      </c>
      <c r="J473">
        <v>2</v>
      </c>
      <c r="K473">
        <v>2</v>
      </c>
      <c r="O473" t="s">
        <v>210</v>
      </c>
      <c r="P473" t="s">
        <v>122</v>
      </c>
      <c r="Q473" t="s">
        <v>484</v>
      </c>
      <c r="S473" t="s">
        <v>1499</v>
      </c>
      <c r="Y473" t="s">
        <v>1501</v>
      </c>
    </row>
    <row r="474" spans="1:25" hidden="1" x14ac:dyDescent="0.25">
      <c r="A474">
        <v>302416</v>
      </c>
      <c r="B474">
        <v>17668</v>
      </c>
      <c r="C474" t="s">
        <v>15</v>
      </c>
      <c r="D474" t="s">
        <v>612</v>
      </c>
      <c r="E474" t="s">
        <v>1335</v>
      </c>
      <c r="F474" t="s">
        <v>852</v>
      </c>
      <c r="G474" t="s">
        <v>853</v>
      </c>
      <c r="H474" t="s">
        <v>1377</v>
      </c>
      <c r="I474">
        <v>1993</v>
      </c>
      <c r="J474">
        <v>2</v>
      </c>
      <c r="K474">
        <v>9</v>
      </c>
      <c r="O474" t="s">
        <v>210</v>
      </c>
      <c r="P474" t="s">
        <v>122</v>
      </c>
      <c r="Q474" t="s">
        <v>484</v>
      </c>
      <c r="S474" t="s">
        <v>1499</v>
      </c>
      <c r="Y474" t="s">
        <v>1502</v>
      </c>
    </row>
    <row r="475" spans="1:25" hidden="1" x14ac:dyDescent="0.25">
      <c r="A475">
        <v>302417</v>
      </c>
      <c r="B475">
        <v>17669</v>
      </c>
      <c r="C475" t="s">
        <v>15</v>
      </c>
      <c r="D475" t="s">
        <v>612</v>
      </c>
      <c r="E475" t="s">
        <v>1335</v>
      </c>
      <c r="F475" t="s">
        <v>852</v>
      </c>
      <c r="G475" t="s">
        <v>853</v>
      </c>
      <c r="H475" t="s">
        <v>1394</v>
      </c>
      <c r="I475">
        <v>1993</v>
      </c>
      <c r="J475">
        <v>3</v>
      </c>
      <c r="K475">
        <v>11</v>
      </c>
      <c r="O475" t="s">
        <v>210</v>
      </c>
      <c r="P475" t="s">
        <v>122</v>
      </c>
      <c r="Q475" t="s">
        <v>484</v>
      </c>
      <c r="S475" t="s">
        <v>1499</v>
      </c>
      <c r="Y475" t="s">
        <v>1503</v>
      </c>
    </row>
    <row r="476" spans="1:25" hidden="1" x14ac:dyDescent="0.25">
      <c r="A476">
        <v>302418</v>
      </c>
      <c r="B476">
        <v>17670</v>
      </c>
      <c r="C476" t="s">
        <v>15</v>
      </c>
      <c r="D476" t="s">
        <v>612</v>
      </c>
      <c r="E476" t="s">
        <v>1335</v>
      </c>
      <c r="F476" t="s">
        <v>852</v>
      </c>
      <c r="G476" t="s">
        <v>853</v>
      </c>
      <c r="H476" t="s">
        <v>1377</v>
      </c>
      <c r="I476">
        <v>1993</v>
      </c>
      <c r="J476">
        <v>3</v>
      </c>
      <c r="K476">
        <v>17</v>
      </c>
      <c r="O476" t="s">
        <v>210</v>
      </c>
      <c r="P476" t="s">
        <v>122</v>
      </c>
      <c r="Q476" t="s">
        <v>484</v>
      </c>
      <c r="S476" t="s">
        <v>1504</v>
      </c>
      <c r="Y476" t="s">
        <v>1505</v>
      </c>
    </row>
    <row r="477" spans="1:25" hidden="1" x14ac:dyDescent="0.25">
      <c r="A477">
        <v>302419</v>
      </c>
      <c r="B477">
        <v>17671</v>
      </c>
      <c r="C477" t="s">
        <v>15</v>
      </c>
      <c r="D477" t="s">
        <v>612</v>
      </c>
      <c r="E477" t="s">
        <v>1335</v>
      </c>
      <c r="F477" t="s">
        <v>852</v>
      </c>
      <c r="G477" t="s">
        <v>853</v>
      </c>
      <c r="H477" t="s">
        <v>1377</v>
      </c>
      <c r="I477">
        <v>1993</v>
      </c>
      <c r="J477">
        <v>3</v>
      </c>
      <c r="K477">
        <v>17</v>
      </c>
      <c r="O477" t="s">
        <v>210</v>
      </c>
      <c r="P477" t="s">
        <v>122</v>
      </c>
      <c r="Q477" t="s">
        <v>484</v>
      </c>
      <c r="S477" t="s">
        <v>1504</v>
      </c>
      <c r="Y477" t="s">
        <v>1506</v>
      </c>
    </row>
    <row r="478" spans="1:25" hidden="1" x14ac:dyDescent="0.25">
      <c r="A478">
        <v>302420</v>
      </c>
      <c r="B478">
        <v>17672</v>
      </c>
      <c r="C478" t="s">
        <v>15</v>
      </c>
      <c r="D478" t="s">
        <v>612</v>
      </c>
      <c r="E478" t="s">
        <v>1335</v>
      </c>
      <c r="F478" t="s">
        <v>852</v>
      </c>
      <c r="G478" t="s">
        <v>853</v>
      </c>
      <c r="H478" t="s">
        <v>1377</v>
      </c>
      <c r="I478">
        <v>1993</v>
      </c>
      <c r="J478">
        <v>3</v>
      </c>
      <c r="K478">
        <v>17</v>
      </c>
      <c r="O478" t="s">
        <v>210</v>
      </c>
      <c r="P478" t="s">
        <v>122</v>
      </c>
      <c r="Q478" t="s">
        <v>484</v>
      </c>
      <c r="S478" t="s">
        <v>1504</v>
      </c>
      <c r="Y478" t="s">
        <v>1507</v>
      </c>
    </row>
    <row r="479" spans="1:25" hidden="1" x14ac:dyDescent="0.25">
      <c r="A479">
        <v>302421</v>
      </c>
      <c r="B479">
        <v>17673</v>
      </c>
      <c r="C479" t="s">
        <v>15</v>
      </c>
      <c r="D479" t="s">
        <v>612</v>
      </c>
      <c r="E479" t="s">
        <v>1335</v>
      </c>
      <c r="F479" t="s">
        <v>852</v>
      </c>
      <c r="G479" t="s">
        <v>853</v>
      </c>
      <c r="H479" t="s">
        <v>1377</v>
      </c>
      <c r="I479">
        <v>1993</v>
      </c>
      <c r="J479">
        <v>3</v>
      </c>
      <c r="K479">
        <v>17</v>
      </c>
      <c r="O479" t="s">
        <v>210</v>
      </c>
      <c r="P479" t="s">
        <v>122</v>
      </c>
      <c r="Q479" t="s">
        <v>484</v>
      </c>
      <c r="S479" t="s">
        <v>1504</v>
      </c>
      <c r="Y479" t="s">
        <v>1508</v>
      </c>
    </row>
    <row r="480" spans="1:25" hidden="1" x14ac:dyDescent="0.25">
      <c r="A480">
        <v>302422</v>
      </c>
      <c r="B480">
        <v>17674</v>
      </c>
      <c r="C480" t="s">
        <v>15</v>
      </c>
      <c r="D480" t="s">
        <v>612</v>
      </c>
      <c r="E480" t="s">
        <v>1335</v>
      </c>
      <c r="F480" t="s">
        <v>852</v>
      </c>
      <c r="G480" t="s">
        <v>853</v>
      </c>
      <c r="H480" t="s">
        <v>1377</v>
      </c>
      <c r="I480">
        <v>1993</v>
      </c>
      <c r="J480">
        <v>3</v>
      </c>
      <c r="K480">
        <v>17</v>
      </c>
      <c r="O480" t="s">
        <v>210</v>
      </c>
      <c r="P480" t="s">
        <v>122</v>
      </c>
      <c r="Q480" t="s">
        <v>484</v>
      </c>
      <c r="S480" t="s">
        <v>1504</v>
      </c>
      <c r="Y480" t="s">
        <v>1509</v>
      </c>
    </row>
    <row r="481" spans="1:25" hidden="1" x14ac:dyDescent="0.25">
      <c r="A481">
        <v>302423</v>
      </c>
      <c r="B481">
        <v>17675</v>
      </c>
      <c r="C481" t="s">
        <v>15</v>
      </c>
      <c r="D481" t="s">
        <v>612</v>
      </c>
      <c r="E481" t="s">
        <v>1335</v>
      </c>
      <c r="F481" t="s">
        <v>852</v>
      </c>
      <c r="G481" t="s">
        <v>853</v>
      </c>
      <c r="H481" t="s">
        <v>1377</v>
      </c>
      <c r="I481">
        <v>1993</v>
      </c>
      <c r="J481">
        <v>3</v>
      </c>
      <c r="K481">
        <v>17</v>
      </c>
      <c r="O481" t="s">
        <v>210</v>
      </c>
      <c r="P481" t="s">
        <v>122</v>
      </c>
      <c r="Q481" t="s">
        <v>484</v>
      </c>
      <c r="S481" t="s">
        <v>1504</v>
      </c>
      <c r="Y481" t="s">
        <v>1510</v>
      </c>
    </row>
    <row r="482" spans="1:25" hidden="1" x14ac:dyDescent="0.25">
      <c r="A482">
        <v>302424</v>
      </c>
      <c r="B482">
        <v>17676</v>
      </c>
      <c r="C482" t="s">
        <v>15</v>
      </c>
      <c r="D482" t="s">
        <v>612</v>
      </c>
      <c r="E482" t="s">
        <v>1335</v>
      </c>
      <c r="F482" t="s">
        <v>852</v>
      </c>
      <c r="G482" t="s">
        <v>853</v>
      </c>
      <c r="H482" t="s">
        <v>1377</v>
      </c>
      <c r="I482">
        <v>1993</v>
      </c>
      <c r="J482">
        <v>3</v>
      </c>
      <c r="K482">
        <v>17</v>
      </c>
      <c r="O482" t="s">
        <v>210</v>
      </c>
      <c r="P482" t="s">
        <v>122</v>
      </c>
      <c r="Q482" t="s">
        <v>484</v>
      </c>
      <c r="S482" t="s">
        <v>1504</v>
      </c>
      <c r="Y482" t="s">
        <v>1511</v>
      </c>
    </row>
    <row r="483" spans="1:25" hidden="1" x14ac:dyDescent="0.25">
      <c r="A483">
        <v>302425</v>
      </c>
      <c r="B483">
        <v>17677</v>
      </c>
      <c r="C483" t="s">
        <v>15</v>
      </c>
      <c r="D483" t="s">
        <v>612</v>
      </c>
      <c r="E483" t="s">
        <v>1335</v>
      </c>
      <c r="F483" t="s">
        <v>852</v>
      </c>
      <c r="G483" t="s">
        <v>853</v>
      </c>
      <c r="H483" t="s">
        <v>1512</v>
      </c>
      <c r="I483">
        <v>1993</v>
      </c>
      <c r="J483">
        <v>6</v>
      </c>
      <c r="K483">
        <v>11</v>
      </c>
      <c r="O483" t="s">
        <v>210</v>
      </c>
      <c r="P483" t="s">
        <v>122</v>
      </c>
      <c r="Q483" t="s">
        <v>484</v>
      </c>
      <c r="S483" t="s">
        <v>1504</v>
      </c>
      <c r="Y483" t="s">
        <v>1513</v>
      </c>
    </row>
    <row r="484" spans="1:25" hidden="1" x14ac:dyDescent="0.25">
      <c r="A484">
        <v>302426</v>
      </c>
      <c r="B484">
        <v>17678</v>
      </c>
      <c r="C484" t="s">
        <v>15</v>
      </c>
      <c r="D484" t="s">
        <v>612</v>
      </c>
      <c r="E484" t="s">
        <v>1335</v>
      </c>
      <c r="F484" t="s">
        <v>852</v>
      </c>
      <c r="G484" t="s">
        <v>853</v>
      </c>
      <c r="H484" t="s">
        <v>1377</v>
      </c>
      <c r="I484">
        <v>1994</v>
      </c>
      <c r="J484">
        <v>1</v>
      </c>
      <c r="K484">
        <v>30</v>
      </c>
      <c r="O484" t="s">
        <v>210</v>
      </c>
      <c r="P484" t="s">
        <v>122</v>
      </c>
      <c r="Q484" t="s">
        <v>484</v>
      </c>
      <c r="S484" t="s">
        <v>1504</v>
      </c>
      <c r="Y484" t="s">
        <v>1514</v>
      </c>
    </row>
    <row r="485" spans="1:25" hidden="1" x14ac:dyDescent="0.25">
      <c r="A485">
        <v>302427</v>
      </c>
      <c r="B485">
        <v>17679</v>
      </c>
      <c r="C485" t="s">
        <v>15</v>
      </c>
      <c r="D485" t="s">
        <v>612</v>
      </c>
      <c r="E485" t="s">
        <v>1335</v>
      </c>
      <c r="F485" t="s">
        <v>852</v>
      </c>
      <c r="G485" t="s">
        <v>853</v>
      </c>
      <c r="H485" t="s">
        <v>1431</v>
      </c>
      <c r="I485">
        <v>1994</v>
      </c>
      <c r="J485">
        <v>2</v>
      </c>
      <c r="K485">
        <v>4</v>
      </c>
      <c r="O485" t="s">
        <v>210</v>
      </c>
      <c r="P485" t="s">
        <v>122</v>
      </c>
      <c r="Q485" t="s">
        <v>484</v>
      </c>
      <c r="S485" t="s">
        <v>1515</v>
      </c>
      <c r="Y485" t="s">
        <v>1516</v>
      </c>
    </row>
    <row r="486" spans="1:25" hidden="1" x14ac:dyDescent="0.25">
      <c r="A486">
        <v>302428</v>
      </c>
      <c r="B486">
        <v>17680</v>
      </c>
      <c r="C486" t="s">
        <v>15</v>
      </c>
      <c r="D486" t="s">
        <v>612</v>
      </c>
      <c r="E486" t="s">
        <v>1335</v>
      </c>
      <c r="F486" t="s">
        <v>852</v>
      </c>
      <c r="G486" t="s">
        <v>853</v>
      </c>
      <c r="H486" t="s">
        <v>1394</v>
      </c>
      <c r="I486">
        <v>1993</v>
      </c>
      <c r="J486">
        <v>2</v>
      </c>
      <c r="K486">
        <v>2</v>
      </c>
      <c r="O486" t="s">
        <v>210</v>
      </c>
      <c r="P486" t="s">
        <v>122</v>
      </c>
      <c r="Q486" t="s">
        <v>484</v>
      </c>
      <c r="S486" t="s">
        <v>1517</v>
      </c>
      <c r="Y486" t="s">
        <v>1518</v>
      </c>
    </row>
    <row r="487" spans="1:25" hidden="1" x14ac:dyDescent="0.25">
      <c r="A487">
        <v>302429</v>
      </c>
      <c r="B487">
        <v>17681</v>
      </c>
      <c r="C487" t="s">
        <v>15</v>
      </c>
      <c r="D487" t="s">
        <v>612</v>
      </c>
      <c r="E487" t="s">
        <v>1335</v>
      </c>
      <c r="F487" t="s">
        <v>852</v>
      </c>
      <c r="G487" t="s">
        <v>853</v>
      </c>
      <c r="H487" t="s">
        <v>1471</v>
      </c>
      <c r="I487">
        <v>1993</v>
      </c>
      <c r="J487">
        <v>4</v>
      </c>
      <c r="K487">
        <v>11</v>
      </c>
      <c r="O487" t="s">
        <v>210</v>
      </c>
      <c r="P487" t="s">
        <v>122</v>
      </c>
      <c r="Q487" t="s">
        <v>484</v>
      </c>
      <c r="S487" t="s">
        <v>1517</v>
      </c>
      <c r="Y487" t="s">
        <v>1519</v>
      </c>
    </row>
    <row r="488" spans="1:25" hidden="1" x14ac:dyDescent="0.25">
      <c r="A488">
        <v>302430</v>
      </c>
      <c r="B488">
        <v>17682</v>
      </c>
      <c r="C488" t="s">
        <v>15</v>
      </c>
      <c r="D488" t="s">
        <v>612</v>
      </c>
      <c r="E488" t="s">
        <v>1335</v>
      </c>
      <c r="F488" t="s">
        <v>852</v>
      </c>
      <c r="G488" t="s">
        <v>853</v>
      </c>
      <c r="H488" t="s">
        <v>1520</v>
      </c>
      <c r="I488">
        <v>1993</v>
      </c>
      <c r="J488">
        <v>6</v>
      </c>
      <c r="K488">
        <v>11</v>
      </c>
      <c r="O488" t="s">
        <v>210</v>
      </c>
      <c r="P488" t="s">
        <v>122</v>
      </c>
      <c r="Q488" t="s">
        <v>484</v>
      </c>
      <c r="S488" t="s">
        <v>1517</v>
      </c>
      <c r="Y488" t="s">
        <v>1521</v>
      </c>
    </row>
    <row r="489" spans="1:25" hidden="1" x14ac:dyDescent="0.25">
      <c r="A489">
        <v>302431</v>
      </c>
      <c r="B489">
        <v>17683</v>
      </c>
      <c r="C489" t="s">
        <v>15</v>
      </c>
      <c r="D489" t="s">
        <v>612</v>
      </c>
      <c r="E489" t="s">
        <v>1335</v>
      </c>
      <c r="F489" t="s">
        <v>852</v>
      </c>
      <c r="G489" t="s">
        <v>853</v>
      </c>
      <c r="H489" t="s">
        <v>1520</v>
      </c>
      <c r="I489">
        <v>1993</v>
      </c>
      <c r="J489">
        <v>6</v>
      </c>
      <c r="K489">
        <v>11</v>
      </c>
      <c r="O489" t="s">
        <v>210</v>
      </c>
      <c r="P489" t="s">
        <v>122</v>
      </c>
      <c r="Q489" t="s">
        <v>484</v>
      </c>
      <c r="S489" t="s">
        <v>1517</v>
      </c>
      <c r="Y489" t="s">
        <v>1522</v>
      </c>
    </row>
    <row r="490" spans="1:25" hidden="1" x14ac:dyDescent="0.25">
      <c r="A490">
        <v>302432</v>
      </c>
      <c r="B490">
        <v>17684</v>
      </c>
      <c r="C490" t="s">
        <v>15</v>
      </c>
      <c r="D490" t="s">
        <v>612</v>
      </c>
      <c r="E490" t="s">
        <v>1335</v>
      </c>
      <c r="F490" t="s">
        <v>852</v>
      </c>
      <c r="G490" t="s">
        <v>853</v>
      </c>
      <c r="H490" t="s">
        <v>1520</v>
      </c>
      <c r="I490">
        <v>1993</v>
      </c>
      <c r="J490">
        <v>6</v>
      </c>
      <c r="K490">
        <v>11</v>
      </c>
      <c r="O490" t="s">
        <v>210</v>
      </c>
      <c r="P490" t="s">
        <v>122</v>
      </c>
      <c r="Q490" t="s">
        <v>484</v>
      </c>
      <c r="S490" t="s">
        <v>1517</v>
      </c>
      <c r="Y490" t="s">
        <v>1523</v>
      </c>
    </row>
    <row r="491" spans="1:25" hidden="1" x14ac:dyDescent="0.25">
      <c r="A491">
        <v>302433</v>
      </c>
      <c r="B491">
        <v>17685</v>
      </c>
      <c r="C491" t="s">
        <v>15</v>
      </c>
      <c r="D491" t="s">
        <v>612</v>
      </c>
      <c r="E491" t="s">
        <v>1335</v>
      </c>
      <c r="F491" t="s">
        <v>852</v>
      </c>
      <c r="G491" t="s">
        <v>853</v>
      </c>
      <c r="H491" t="s">
        <v>1520</v>
      </c>
      <c r="I491">
        <v>1993</v>
      </c>
      <c r="J491">
        <v>6</v>
      </c>
      <c r="K491">
        <v>11</v>
      </c>
      <c r="O491" t="s">
        <v>210</v>
      </c>
      <c r="P491" t="s">
        <v>122</v>
      </c>
      <c r="Q491" t="s">
        <v>484</v>
      </c>
      <c r="S491" t="s">
        <v>1517</v>
      </c>
      <c r="Y491" t="s">
        <v>1524</v>
      </c>
    </row>
    <row r="492" spans="1:25" hidden="1" x14ac:dyDescent="0.25">
      <c r="A492">
        <v>302434</v>
      </c>
      <c r="B492">
        <v>17686</v>
      </c>
      <c r="C492" t="s">
        <v>15</v>
      </c>
      <c r="D492" t="s">
        <v>612</v>
      </c>
      <c r="E492" t="s">
        <v>1335</v>
      </c>
      <c r="F492" t="s">
        <v>852</v>
      </c>
      <c r="G492" t="s">
        <v>853</v>
      </c>
      <c r="H492" t="s">
        <v>1520</v>
      </c>
      <c r="I492">
        <v>1993</v>
      </c>
      <c r="J492">
        <v>6</v>
      </c>
      <c r="K492">
        <v>11</v>
      </c>
      <c r="O492" t="s">
        <v>210</v>
      </c>
      <c r="P492" t="s">
        <v>122</v>
      </c>
      <c r="Q492" t="s">
        <v>484</v>
      </c>
      <c r="S492" t="s">
        <v>1517</v>
      </c>
      <c r="Y492" t="s">
        <v>1525</v>
      </c>
    </row>
    <row r="493" spans="1:25" hidden="1" x14ac:dyDescent="0.25">
      <c r="A493">
        <v>302435</v>
      </c>
      <c r="B493">
        <v>17687</v>
      </c>
      <c r="C493" t="s">
        <v>15</v>
      </c>
      <c r="D493" t="s">
        <v>612</v>
      </c>
      <c r="E493" t="s">
        <v>1335</v>
      </c>
      <c r="F493" t="s">
        <v>852</v>
      </c>
      <c r="G493" t="s">
        <v>853</v>
      </c>
      <c r="H493" t="s">
        <v>1377</v>
      </c>
      <c r="I493">
        <v>1993</v>
      </c>
      <c r="J493">
        <v>3</v>
      </c>
      <c r="K493">
        <v>27</v>
      </c>
      <c r="O493" t="s">
        <v>210</v>
      </c>
      <c r="P493" t="s">
        <v>122</v>
      </c>
      <c r="Q493" t="s">
        <v>484</v>
      </c>
      <c r="S493" t="s">
        <v>1526</v>
      </c>
      <c r="Y493" t="s">
        <v>1527</v>
      </c>
    </row>
    <row r="494" spans="1:25" hidden="1" x14ac:dyDescent="0.25">
      <c r="A494">
        <v>302436</v>
      </c>
      <c r="B494">
        <v>17688</v>
      </c>
      <c r="C494" t="s">
        <v>15</v>
      </c>
      <c r="D494" t="s">
        <v>612</v>
      </c>
      <c r="E494" t="s">
        <v>1335</v>
      </c>
      <c r="F494" t="s">
        <v>852</v>
      </c>
      <c r="G494" t="s">
        <v>853</v>
      </c>
      <c r="H494" t="s">
        <v>1528</v>
      </c>
      <c r="I494">
        <v>1994</v>
      </c>
      <c r="J494">
        <v>2</v>
      </c>
      <c r="K494">
        <v>4</v>
      </c>
      <c r="O494" t="s">
        <v>210</v>
      </c>
      <c r="P494" t="s">
        <v>122</v>
      </c>
      <c r="Q494" t="s">
        <v>484</v>
      </c>
      <c r="S494" t="s">
        <v>1526</v>
      </c>
      <c r="Y494" t="s">
        <v>1529</v>
      </c>
    </row>
    <row r="495" spans="1:25" hidden="1" x14ac:dyDescent="0.25">
      <c r="A495">
        <v>302437</v>
      </c>
      <c r="B495">
        <v>17689</v>
      </c>
      <c r="C495" t="s">
        <v>15</v>
      </c>
      <c r="D495" t="s">
        <v>612</v>
      </c>
      <c r="E495" t="s">
        <v>1335</v>
      </c>
      <c r="F495" t="s">
        <v>852</v>
      </c>
      <c r="G495" t="s">
        <v>853</v>
      </c>
      <c r="H495" t="s">
        <v>1528</v>
      </c>
      <c r="I495">
        <v>1994</v>
      </c>
      <c r="J495">
        <v>2</v>
      </c>
      <c r="K495">
        <v>4</v>
      </c>
      <c r="O495" t="s">
        <v>210</v>
      </c>
      <c r="P495" t="s">
        <v>122</v>
      </c>
      <c r="Q495" t="s">
        <v>484</v>
      </c>
      <c r="S495" t="s">
        <v>1526</v>
      </c>
      <c r="Y495" t="s">
        <v>1530</v>
      </c>
    </row>
    <row r="496" spans="1:25" hidden="1" x14ac:dyDescent="0.25">
      <c r="A496">
        <v>302438</v>
      </c>
      <c r="B496">
        <v>17690</v>
      </c>
      <c r="C496" t="s">
        <v>15</v>
      </c>
      <c r="D496" t="s">
        <v>612</v>
      </c>
      <c r="E496" t="s">
        <v>1335</v>
      </c>
      <c r="F496" t="s">
        <v>852</v>
      </c>
      <c r="G496" t="s">
        <v>853</v>
      </c>
      <c r="H496" t="s">
        <v>1528</v>
      </c>
      <c r="I496">
        <v>1994</v>
      </c>
      <c r="J496">
        <v>2</v>
      </c>
      <c r="K496">
        <v>4</v>
      </c>
      <c r="O496" t="s">
        <v>210</v>
      </c>
      <c r="P496" t="s">
        <v>122</v>
      </c>
      <c r="Q496" t="s">
        <v>484</v>
      </c>
      <c r="S496" t="s">
        <v>1526</v>
      </c>
      <c r="Y496" t="s">
        <v>1531</v>
      </c>
    </row>
    <row r="497" spans="1:25" hidden="1" x14ac:dyDescent="0.25">
      <c r="A497">
        <v>302439</v>
      </c>
      <c r="B497">
        <v>17691</v>
      </c>
      <c r="C497" t="s">
        <v>15</v>
      </c>
      <c r="D497" t="s">
        <v>612</v>
      </c>
      <c r="E497" t="s">
        <v>1335</v>
      </c>
      <c r="F497" t="s">
        <v>852</v>
      </c>
      <c r="G497" t="s">
        <v>853</v>
      </c>
      <c r="H497" t="s">
        <v>1532</v>
      </c>
      <c r="I497">
        <v>1993</v>
      </c>
      <c r="J497">
        <v>4</v>
      </c>
      <c r="K497">
        <v>25</v>
      </c>
      <c r="O497" t="s">
        <v>210</v>
      </c>
      <c r="P497" t="s">
        <v>122</v>
      </c>
      <c r="Q497" t="s">
        <v>484</v>
      </c>
      <c r="S497" t="s">
        <v>1533</v>
      </c>
      <c r="Y497" t="s">
        <v>1534</v>
      </c>
    </row>
    <row r="498" spans="1:25" hidden="1" x14ac:dyDescent="0.25">
      <c r="A498">
        <v>302440</v>
      </c>
      <c r="B498">
        <v>17692</v>
      </c>
      <c r="C498" t="s">
        <v>15</v>
      </c>
      <c r="D498" t="s">
        <v>612</v>
      </c>
      <c r="E498" t="s">
        <v>1335</v>
      </c>
      <c r="F498" t="s">
        <v>852</v>
      </c>
      <c r="G498" t="s">
        <v>853</v>
      </c>
      <c r="H498" t="s">
        <v>1379</v>
      </c>
      <c r="I498">
        <v>1993</v>
      </c>
      <c r="J498">
        <v>5</v>
      </c>
      <c r="K498">
        <v>18</v>
      </c>
      <c r="O498" t="s">
        <v>210</v>
      </c>
      <c r="P498" t="s">
        <v>122</v>
      </c>
      <c r="Q498" t="s">
        <v>484</v>
      </c>
      <c r="S498" t="s">
        <v>1533</v>
      </c>
      <c r="Y498" t="s">
        <v>1535</v>
      </c>
    </row>
    <row r="499" spans="1:25" hidden="1" x14ac:dyDescent="0.25">
      <c r="A499">
        <v>302441</v>
      </c>
      <c r="B499">
        <v>17693</v>
      </c>
      <c r="C499" t="s">
        <v>15</v>
      </c>
      <c r="D499" t="s">
        <v>612</v>
      </c>
      <c r="E499" t="s">
        <v>1335</v>
      </c>
      <c r="F499" t="s">
        <v>852</v>
      </c>
      <c r="G499" t="s">
        <v>853</v>
      </c>
      <c r="H499" t="s">
        <v>1434</v>
      </c>
      <c r="I499">
        <v>1993</v>
      </c>
      <c r="J499">
        <v>5</v>
      </c>
      <c r="K499">
        <v>15</v>
      </c>
      <c r="O499" t="s">
        <v>210</v>
      </c>
      <c r="P499" t="s">
        <v>122</v>
      </c>
      <c r="Q499" t="s">
        <v>484</v>
      </c>
      <c r="S499" t="s">
        <v>1536</v>
      </c>
      <c r="Y499" t="s">
        <v>1537</v>
      </c>
    </row>
    <row r="500" spans="1:25" hidden="1" x14ac:dyDescent="0.25">
      <c r="A500">
        <v>302442</v>
      </c>
      <c r="B500">
        <v>17694</v>
      </c>
      <c r="C500" t="s">
        <v>15</v>
      </c>
      <c r="D500" t="s">
        <v>612</v>
      </c>
      <c r="E500" t="s">
        <v>1335</v>
      </c>
      <c r="F500" t="s">
        <v>852</v>
      </c>
      <c r="G500" t="s">
        <v>853</v>
      </c>
      <c r="H500" t="s">
        <v>1434</v>
      </c>
      <c r="I500">
        <v>1993</v>
      </c>
      <c r="J500">
        <v>5</v>
      </c>
      <c r="K500">
        <v>15</v>
      </c>
      <c r="O500" t="s">
        <v>210</v>
      </c>
      <c r="P500" t="s">
        <v>122</v>
      </c>
      <c r="Q500" t="s">
        <v>484</v>
      </c>
      <c r="S500" t="s">
        <v>1536</v>
      </c>
      <c r="Y500" t="s">
        <v>1538</v>
      </c>
    </row>
    <row r="501" spans="1:25" hidden="1" x14ac:dyDescent="0.25">
      <c r="A501">
        <v>302443</v>
      </c>
      <c r="B501">
        <v>17695</v>
      </c>
      <c r="C501" t="s">
        <v>15</v>
      </c>
      <c r="D501" t="s">
        <v>612</v>
      </c>
      <c r="E501" t="s">
        <v>1335</v>
      </c>
      <c r="F501" t="s">
        <v>852</v>
      </c>
      <c r="G501" t="s">
        <v>853</v>
      </c>
      <c r="O501" t="s">
        <v>210</v>
      </c>
      <c r="P501" t="s">
        <v>122</v>
      </c>
      <c r="Q501" t="s">
        <v>484</v>
      </c>
      <c r="S501" t="s">
        <v>1539</v>
      </c>
      <c r="Y501" t="s">
        <v>1540</v>
      </c>
    </row>
    <row r="502" spans="1:25" hidden="1" x14ac:dyDescent="0.25">
      <c r="A502">
        <v>302444</v>
      </c>
      <c r="B502">
        <v>17696</v>
      </c>
      <c r="C502" t="s">
        <v>15</v>
      </c>
      <c r="D502" t="s">
        <v>612</v>
      </c>
      <c r="E502" t="s">
        <v>1335</v>
      </c>
      <c r="F502" t="s">
        <v>852</v>
      </c>
      <c r="G502" t="s">
        <v>853</v>
      </c>
      <c r="H502" t="s">
        <v>1358</v>
      </c>
      <c r="I502">
        <v>1993</v>
      </c>
      <c r="J502">
        <v>2</v>
      </c>
      <c r="K502">
        <v>17</v>
      </c>
      <c r="O502" t="s">
        <v>210</v>
      </c>
      <c r="P502" t="s">
        <v>122</v>
      </c>
      <c r="Q502" t="s">
        <v>484</v>
      </c>
      <c r="S502" t="s">
        <v>1539</v>
      </c>
      <c r="Y502" t="s">
        <v>1541</v>
      </c>
    </row>
    <row r="503" spans="1:25" hidden="1" x14ac:dyDescent="0.25">
      <c r="A503">
        <v>302445</v>
      </c>
      <c r="B503">
        <v>17697</v>
      </c>
      <c r="C503" t="s">
        <v>15</v>
      </c>
      <c r="D503" t="s">
        <v>612</v>
      </c>
      <c r="E503" t="s">
        <v>1335</v>
      </c>
      <c r="F503" t="s">
        <v>852</v>
      </c>
      <c r="G503" t="s">
        <v>853</v>
      </c>
      <c r="H503" t="s">
        <v>1364</v>
      </c>
      <c r="O503" t="s">
        <v>210</v>
      </c>
      <c r="P503" t="s">
        <v>122</v>
      </c>
      <c r="Q503" t="s">
        <v>484</v>
      </c>
      <c r="S503" t="s">
        <v>1539</v>
      </c>
      <c r="Y503" t="s">
        <v>1542</v>
      </c>
    </row>
    <row r="504" spans="1:25" hidden="1" x14ac:dyDescent="0.25">
      <c r="A504">
        <v>302446</v>
      </c>
      <c r="B504">
        <v>17698</v>
      </c>
      <c r="C504" t="s">
        <v>15</v>
      </c>
      <c r="D504" t="s">
        <v>612</v>
      </c>
      <c r="E504" t="s">
        <v>1335</v>
      </c>
      <c r="F504" t="s">
        <v>852</v>
      </c>
      <c r="G504" t="s">
        <v>853</v>
      </c>
      <c r="H504" t="s">
        <v>1364</v>
      </c>
      <c r="O504" t="s">
        <v>210</v>
      </c>
      <c r="P504" t="s">
        <v>122</v>
      </c>
      <c r="Q504" t="s">
        <v>484</v>
      </c>
      <c r="S504" t="s">
        <v>1539</v>
      </c>
      <c r="Y504" t="s">
        <v>1543</v>
      </c>
    </row>
    <row r="505" spans="1:25" hidden="1" x14ac:dyDescent="0.25">
      <c r="A505">
        <v>302447</v>
      </c>
      <c r="B505">
        <v>17699</v>
      </c>
      <c r="C505" t="s">
        <v>15</v>
      </c>
      <c r="D505" t="s">
        <v>612</v>
      </c>
      <c r="E505" t="s">
        <v>1335</v>
      </c>
      <c r="F505" t="s">
        <v>852</v>
      </c>
      <c r="G505" t="s">
        <v>853</v>
      </c>
      <c r="H505" t="s">
        <v>1364</v>
      </c>
      <c r="I505">
        <v>1993</v>
      </c>
      <c r="J505">
        <v>5</v>
      </c>
      <c r="K505">
        <v>27</v>
      </c>
      <c r="O505" t="s">
        <v>210</v>
      </c>
      <c r="P505" t="s">
        <v>122</v>
      </c>
      <c r="Q505" t="s">
        <v>484</v>
      </c>
      <c r="S505" t="s">
        <v>1544</v>
      </c>
      <c r="Y505" t="s">
        <v>1545</v>
      </c>
    </row>
    <row r="506" spans="1:25" hidden="1" x14ac:dyDescent="0.25">
      <c r="A506">
        <v>302448</v>
      </c>
      <c r="B506">
        <v>17700</v>
      </c>
      <c r="C506" t="s">
        <v>15</v>
      </c>
      <c r="D506" t="s">
        <v>612</v>
      </c>
      <c r="E506" t="s">
        <v>1335</v>
      </c>
      <c r="F506" t="s">
        <v>852</v>
      </c>
      <c r="G506" t="s">
        <v>853</v>
      </c>
      <c r="H506" t="s">
        <v>1364</v>
      </c>
      <c r="I506">
        <v>1993</v>
      </c>
      <c r="J506">
        <v>5</v>
      </c>
      <c r="K506">
        <v>27</v>
      </c>
      <c r="O506" t="s">
        <v>210</v>
      </c>
      <c r="P506" t="s">
        <v>122</v>
      </c>
      <c r="Q506" t="s">
        <v>484</v>
      </c>
      <c r="S506" t="s">
        <v>1544</v>
      </c>
      <c r="Y506" t="s">
        <v>1546</v>
      </c>
    </row>
    <row r="507" spans="1:25" hidden="1" x14ac:dyDescent="0.25">
      <c r="A507">
        <v>302449</v>
      </c>
      <c r="B507">
        <v>17701</v>
      </c>
      <c r="C507" t="s">
        <v>15</v>
      </c>
      <c r="D507" t="s">
        <v>612</v>
      </c>
      <c r="E507" t="s">
        <v>1335</v>
      </c>
      <c r="F507" t="s">
        <v>852</v>
      </c>
      <c r="G507" t="s">
        <v>853</v>
      </c>
      <c r="H507" t="s">
        <v>1364</v>
      </c>
      <c r="I507">
        <v>1993</v>
      </c>
      <c r="J507">
        <v>5</v>
      </c>
      <c r="K507">
        <v>27</v>
      </c>
      <c r="O507" t="s">
        <v>210</v>
      </c>
      <c r="P507" t="s">
        <v>122</v>
      </c>
      <c r="Q507" t="s">
        <v>484</v>
      </c>
      <c r="S507" t="s">
        <v>1544</v>
      </c>
      <c r="Y507" t="s">
        <v>1547</v>
      </c>
    </row>
    <row r="508" spans="1:25" hidden="1" x14ac:dyDescent="0.25">
      <c r="A508">
        <v>302450</v>
      </c>
      <c r="B508">
        <v>17702</v>
      </c>
      <c r="C508" t="s">
        <v>15</v>
      </c>
      <c r="D508" t="s">
        <v>612</v>
      </c>
      <c r="E508" t="s">
        <v>1335</v>
      </c>
      <c r="F508" t="s">
        <v>852</v>
      </c>
      <c r="G508" t="s">
        <v>853</v>
      </c>
      <c r="H508" t="s">
        <v>1364</v>
      </c>
      <c r="I508">
        <v>1993</v>
      </c>
      <c r="J508">
        <v>5</v>
      </c>
      <c r="K508">
        <v>27</v>
      </c>
      <c r="O508" t="s">
        <v>210</v>
      </c>
      <c r="P508" t="s">
        <v>122</v>
      </c>
      <c r="Q508" t="s">
        <v>484</v>
      </c>
      <c r="S508" t="s">
        <v>1544</v>
      </c>
      <c r="Y508" t="s">
        <v>1548</v>
      </c>
    </row>
    <row r="509" spans="1:25" hidden="1" x14ac:dyDescent="0.25">
      <c r="A509">
        <v>302451</v>
      </c>
      <c r="B509">
        <v>17703</v>
      </c>
      <c r="C509" t="s">
        <v>15</v>
      </c>
      <c r="D509" t="s">
        <v>612</v>
      </c>
      <c r="E509" t="s">
        <v>1335</v>
      </c>
      <c r="F509" t="s">
        <v>852</v>
      </c>
      <c r="G509" t="s">
        <v>853</v>
      </c>
      <c r="H509" t="s">
        <v>1364</v>
      </c>
      <c r="I509">
        <v>1993</v>
      </c>
      <c r="J509">
        <v>5</v>
      </c>
      <c r="K509">
        <v>27</v>
      </c>
      <c r="O509" t="s">
        <v>210</v>
      </c>
      <c r="P509" t="s">
        <v>122</v>
      </c>
      <c r="Q509" t="s">
        <v>484</v>
      </c>
      <c r="S509" t="s">
        <v>1544</v>
      </c>
      <c r="Y509" t="s">
        <v>1549</v>
      </c>
    </row>
    <row r="510" spans="1:25" hidden="1" x14ac:dyDescent="0.25">
      <c r="A510">
        <v>302452</v>
      </c>
      <c r="B510">
        <v>17704</v>
      </c>
      <c r="C510" t="s">
        <v>15</v>
      </c>
      <c r="D510" t="s">
        <v>612</v>
      </c>
      <c r="E510" t="s">
        <v>1335</v>
      </c>
      <c r="F510" t="s">
        <v>852</v>
      </c>
      <c r="G510" t="s">
        <v>853</v>
      </c>
      <c r="H510" t="s">
        <v>1364</v>
      </c>
      <c r="I510">
        <v>1993</v>
      </c>
      <c r="J510">
        <v>5</v>
      </c>
      <c r="K510">
        <v>27</v>
      </c>
      <c r="O510" t="s">
        <v>210</v>
      </c>
      <c r="P510" t="s">
        <v>122</v>
      </c>
      <c r="Q510" t="s">
        <v>484</v>
      </c>
      <c r="S510" t="s">
        <v>1544</v>
      </c>
      <c r="Y510" t="s">
        <v>1550</v>
      </c>
    </row>
    <row r="511" spans="1:25" hidden="1" x14ac:dyDescent="0.25">
      <c r="A511">
        <v>302453</v>
      </c>
      <c r="B511">
        <v>17705</v>
      </c>
      <c r="C511" t="s">
        <v>15</v>
      </c>
      <c r="D511" t="s">
        <v>612</v>
      </c>
      <c r="E511" t="s">
        <v>1335</v>
      </c>
      <c r="F511" t="s">
        <v>852</v>
      </c>
      <c r="G511" t="s">
        <v>853</v>
      </c>
      <c r="H511" t="s">
        <v>1364</v>
      </c>
      <c r="I511">
        <v>1993</v>
      </c>
      <c r="J511">
        <v>5</v>
      </c>
      <c r="K511">
        <v>26</v>
      </c>
      <c r="O511" t="s">
        <v>210</v>
      </c>
      <c r="P511" t="s">
        <v>122</v>
      </c>
      <c r="Q511" t="s">
        <v>484</v>
      </c>
      <c r="S511" t="s">
        <v>1551</v>
      </c>
      <c r="Y511" t="s">
        <v>1552</v>
      </c>
    </row>
    <row r="512" spans="1:25" hidden="1" x14ac:dyDescent="0.25">
      <c r="A512">
        <v>302454</v>
      </c>
      <c r="B512">
        <v>17706</v>
      </c>
      <c r="C512" t="s">
        <v>15</v>
      </c>
      <c r="D512" t="s">
        <v>612</v>
      </c>
      <c r="E512" t="s">
        <v>1335</v>
      </c>
      <c r="F512" t="s">
        <v>852</v>
      </c>
      <c r="G512" t="s">
        <v>853</v>
      </c>
      <c r="H512" t="s">
        <v>1364</v>
      </c>
      <c r="I512">
        <v>1993</v>
      </c>
      <c r="J512">
        <v>5</v>
      </c>
      <c r="K512">
        <v>26</v>
      </c>
      <c r="O512" t="s">
        <v>210</v>
      </c>
      <c r="P512" t="s">
        <v>122</v>
      </c>
      <c r="Q512" t="s">
        <v>484</v>
      </c>
      <c r="S512" t="s">
        <v>1551</v>
      </c>
      <c r="Y512" t="s">
        <v>1553</v>
      </c>
    </row>
    <row r="513" spans="1:25" hidden="1" x14ac:dyDescent="0.25">
      <c r="A513">
        <v>302455</v>
      </c>
      <c r="B513">
        <v>17707</v>
      </c>
      <c r="C513" t="s">
        <v>15</v>
      </c>
      <c r="D513" t="s">
        <v>612</v>
      </c>
      <c r="E513" t="s">
        <v>1335</v>
      </c>
      <c r="F513" t="s">
        <v>852</v>
      </c>
      <c r="G513" t="s">
        <v>853</v>
      </c>
      <c r="H513" t="s">
        <v>1364</v>
      </c>
      <c r="I513">
        <v>1993</v>
      </c>
      <c r="J513">
        <v>5</v>
      </c>
      <c r="K513">
        <v>26</v>
      </c>
      <c r="O513" t="s">
        <v>210</v>
      </c>
      <c r="P513" t="s">
        <v>122</v>
      </c>
      <c r="Q513" t="s">
        <v>484</v>
      </c>
      <c r="S513" t="s">
        <v>1551</v>
      </c>
      <c r="Y513" t="s">
        <v>1554</v>
      </c>
    </row>
    <row r="514" spans="1:25" hidden="1" x14ac:dyDescent="0.25">
      <c r="A514">
        <v>302456</v>
      </c>
      <c r="B514">
        <v>17708</v>
      </c>
      <c r="C514" t="s">
        <v>15</v>
      </c>
      <c r="D514" t="s">
        <v>612</v>
      </c>
      <c r="E514" t="s">
        <v>1335</v>
      </c>
      <c r="F514" t="s">
        <v>852</v>
      </c>
      <c r="G514" t="s">
        <v>853</v>
      </c>
      <c r="H514" t="s">
        <v>1364</v>
      </c>
      <c r="I514">
        <v>1993</v>
      </c>
      <c r="J514">
        <v>5</v>
      </c>
      <c r="K514">
        <v>26</v>
      </c>
      <c r="O514" t="s">
        <v>210</v>
      </c>
      <c r="P514" t="s">
        <v>122</v>
      </c>
      <c r="Q514" t="s">
        <v>484</v>
      </c>
      <c r="S514" t="s">
        <v>1551</v>
      </c>
      <c r="Y514" t="s">
        <v>1555</v>
      </c>
    </row>
    <row r="515" spans="1:25" hidden="1" x14ac:dyDescent="0.25">
      <c r="A515">
        <v>302457</v>
      </c>
      <c r="B515">
        <v>17709</v>
      </c>
      <c r="C515" t="s">
        <v>15</v>
      </c>
      <c r="D515" t="s">
        <v>612</v>
      </c>
      <c r="E515" t="s">
        <v>1335</v>
      </c>
      <c r="F515" t="s">
        <v>852</v>
      </c>
      <c r="G515" t="s">
        <v>853</v>
      </c>
      <c r="H515" t="s">
        <v>1364</v>
      </c>
      <c r="I515">
        <v>1993</v>
      </c>
      <c r="J515">
        <v>5</v>
      </c>
      <c r="K515">
        <v>26</v>
      </c>
      <c r="O515" t="s">
        <v>210</v>
      </c>
      <c r="P515" t="s">
        <v>122</v>
      </c>
      <c r="Q515" t="s">
        <v>484</v>
      </c>
      <c r="S515" t="s">
        <v>1551</v>
      </c>
      <c r="Y515" t="s">
        <v>1556</v>
      </c>
    </row>
    <row r="516" spans="1:25" hidden="1" x14ac:dyDescent="0.25">
      <c r="A516">
        <v>302458</v>
      </c>
      <c r="B516">
        <v>17710</v>
      </c>
      <c r="C516" t="s">
        <v>15</v>
      </c>
      <c r="D516" t="s">
        <v>612</v>
      </c>
      <c r="E516" t="s">
        <v>1335</v>
      </c>
      <c r="F516" t="s">
        <v>852</v>
      </c>
      <c r="G516" t="s">
        <v>853</v>
      </c>
      <c r="H516" t="s">
        <v>1364</v>
      </c>
      <c r="I516">
        <v>1993</v>
      </c>
      <c r="J516">
        <v>5</v>
      </c>
      <c r="K516">
        <v>23</v>
      </c>
      <c r="O516" t="s">
        <v>210</v>
      </c>
      <c r="P516" t="s">
        <v>122</v>
      </c>
      <c r="Q516" t="s">
        <v>484</v>
      </c>
      <c r="S516" t="s">
        <v>1557</v>
      </c>
      <c r="Y516" t="s">
        <v>1558</v>
      </c>
    </row>
    <row r="517" spans="1:25" hidden="1" x14ac:dyDescent="0.25">
      <c r="A517">
        <v>302459</v>
      </c>
      <c r="B517">
        <v>17711</v>
      </c>
      <c r="C517" t="s">
        <v>15</v>
      </c>
      <c r="D517" t="s">
        <v>612</v>
      </c>
      <c r="E517" t="s">
        <v>1335</v>
      </c>
      <c r="F517" t="s">
        <v>852</v>
      </c>
      <c r="G517" t="s">
        <v>853</v>
      </c>
      <c r="H517" t="s">
        <v>1364</v>
      </c>
      <c r="I517">
        <v>1993</v>
      </c>
      <c r="J517">
        <v>5</v>
      </c>
      <c r="K517">
        <v>23</v>
      </c>
      <c r="O517" t="s">
        <v>210</v>
      </c>
      <c r="P517" t="s">
        <v>122</v>
      </c>
      <c r="Q517" t="s">
        <v>484</v>
      </c>
      <c r="S517" t="s">
        <v>1557</v>
      </c>
      <c r="Y517" t="s">
        <v>1559</v>
      </c>
    </row>
    <row r="518" spans="1:25" hidden="1" x14ac:dyDescent="0.25">
      <c r="A518">
        <v>302460</v>
      </c>
      <c r="B518">
        <v>17712</v>
      </c>
      <c r="C518" t="s">
        <v>15</v>
      </c>
      <c r="D518" t="s">
        <v>612</v>
      </c>
      <c r="E518" t="s">
        <v>1335</v>
      </c>
      <c r="F518" t="s">
        <v>852</v>
      </c>
      <c r="G518" t="s">
        <v>853</v>
      </c>
      <c r="H518" t="s">
        <v>1364</v>
      </c>
      <c r="I518">
        <v>1993</v>
      </c>
      <c r="J518">
        <v>5</v>
      </c>
      <c r="K518">
        <v>24</v>
      </c>
      <c r="O518" t="s">
        <v>210</v>
      </c>
      <c r="P518" t="s">
        <v>122</v>
      </c>
      <c r="Q518" t="s">
        <v>484</v>
      </c>
      <c r="S518" t="s">
        <v>1557</v>
      </c>
      <c r="Y518" t="s">
        <v>1560</v>
      </c>
    </row>
    <row r="519" spans="1:25" hidden="1" x14ac:dyDescent="0.25">
      <c r="A519">
        <v>302461</v>
      </c>
      <c r="B519">
        <v>17713</v>
      </c>
      <c r="C519" t="s">
        <v>15</v>
      </c>
      <c r="D519" t="s">
        <v>612</v>
      </c>
      <c r="E519" t="s">
        <v>1335</v>
      </c>
      <c r="F519" t="s">
        <v>852</v>
      </c>
      <c r="G519" t="s">
        <v>853</v>
      </c>
      <c r="H519" t="s">
        <v>1364</v>
      </c>
      <c r="I519">
        <v>1993</v>
      </c>
      <c r="J519">
        <v>5</v>
      </c>
      <c r="K519">
        <v>24</v>
      </c>
      <c r="O519" t="s">
        <v>210</v>
      </c>
      <c r="P519" t="s">
        <v>122</v>
      </c>
      <c r="Q519" t="s">
        <v>484</v>
      </c>
      <c r="S519" t="s">
        <v>1557</v>
      </c>
      <c r="Y519" t="s">
        <v>1561</v>
      </c>
    </row>
    <row r="520" spans="1:25" hidden="1" x14ac:dyDescent="0.25">
      <c r="A520">
        <v>302462</v>
      </c>
      <c r="B520">
        <v>17714</v>
      </c>
      <c r="C520" t="s">
        <v>15</v>
      </c>
      <c r="D520" t="s">
        <v>612</v>
      </c>
      <c r="E520" t="s">
        <v>1335</v>
      </c>
      <c r="F520" t="s">
        <v>852</v>
      </c>
      <c r="G520" t="s">
        <v>853</v>
      </c>
      <c r="H520" t="s">
        <v>1364</v>
      </c>
      <c r="I520">
        <v>1993</v>
      </c>
      <c r="J520">
        <v>5</v>
      </c>
      <c r="K520">
        <v>20</v>
      </c>
      <c r="O520" t="s">
        <v>210</v>
      </c>
      <c r="P520" t="s">
        <v>122</v>
      </c>
      <c r="Q520" t="s">
        <v>484</v>
      </c>
      <c r="S520" t="s">
        <v>1562</v>
      </c>
      <c r="Y520" t="s">
        <v>1563</v>
      </c>
    </row>
    <row r="521" spans="1:25" hidden="1" x14ac:dyDescent="0.25">
      <c r="A521">
        <v>302463</v>
      </c>
      <c r="B521">
        <v>17715</v>
      </c>
      <c r="C521" t="s">
        <v>15</v>
      </c>
      <c r="D521" t="s">
        <v>612</v>
      </c>
      <c r="E521" t="s">
        <v>1335</v>
      </c>
      <c r="F521" t="s">
        <v>852</v>
      </c>
      <c r="G521" t="s">
        <v>853</v>
      </c>
      <c r="H521" t="s">
        <v>1364</v>
      </c>
      <c r="I521">
        <v>1993</v>
      </c>
      <c r="J521">
        <v>5</v>
      </c>
      <c r="K521">
        <v>20</v>
      </c>
      <c r="O521" t="s">
        <v>210</v>
      </c>
      <c r="P521" t="s">
        <v>122</v>
      </c>
      <c r="Q521" t="s">
        <v>484</v>
      </c>
      <c r="S521" t="s">
        <v>1562</v>
      </c>
      <c r="Y521" t="s">
        <v>1564</v>
      </c>
    </row>
    <row r="522" spans="1:25" hidden="1" x14ac:dyDescent="0.25">
      <c r="A522">
        <v>302464</v>
      </c>
      <c r="B522">
        <v>17716</v>
      </c>
      <c r="C522" t="s">
        <v>15</v>
      </c>
      <c r="D522" t="s">
        <v>612</v>
      </c>
      <c r="E522" t="s">
        <v>1335</v>
      </c>
      <c r="F522" t="s">
        <v>852</v>
      </c>
      <c r="G522" t="s">
        <v>853</v>
      </c>
      <c r="H522" t="s">
        <v>1377</v>
      </c>
      <c r="I522">
        <v>1993</v>
      </c>
      <c r="J522">
        <v>5</v>
      </c>
      <c r="K522">
        <v>17</v>
      </c>
      <c r="O522" t="s">
        <v>210</v>
      </c>
      <c r="P522" t="s">
        <v>122</v>
      </c>
      <c r="Q522" t="s">
        <v>484</v>
      </c>
      <c r="S522" t="s">
        <v>1562</v>
      </c>
      <c r="Y522" t="s">
        <v>1565</v>
      </c>
    </row>
    <row r="523" spans="1:25" hidden="1" x14ac:dyDescent="0.25">
      <c r="A523">
        <v>302637</v>
      </c>
      <c r="B523">
        <v>17889</v>
      </c>
      <c r="C523" t="s">
        <v>15</v>
      </c>
      <c r="D523" t="s">
        <v>612</v>
      </c>
      <c r="E523" t="s">
        <v>1335</v>
      </c>
      <c r="F523" t="s">
        <v>852</v>
      </c>
      <c r="G523" t="s">
        <v>853</v>
      </c>
      <c r="H523" t="s">
        <v>1566</v>
      </c>
      <c r="I523">
        <v>1993</v>
      </c>
      <c r="J523">
        <v>5</v>
      </c>
      <c r="K523">
        <v>20</v>
      </c>
      <c r="O523" t="s">
        <v>210</v>
      </c>
      <c r="P523" t="s">
        <v>122</v>
      </c>
      <c r="Q523" t="s">
        <v>484</v>
      </c>
      <c r="S523" t="s">
        <v>1567</v>
      </c>
      <c r="Y523" t="s">
        <v>1568</v>
      </c>
    </row>
    <row r="524" spans="1:25" hidden="1" x14ac:dyDescent="0.25">
      <c r="A524">
        <v>302638</v>
      </c>
      <c r="B524">
        <v>17890</v>
      </c>
      <c r="C524" t="s">
        <v>15</v>
      </c>
      <c r="D524" t="s">
        <v>612</v>
      </c>
      <c r="E524" t="s">
        <v>1335</v>
      </c>
      <c r="F524" t="s">
        <v>852</v>
      </c>
      <c r="G524" t="s">
        <v>853</v>
      </c>
      <c r="H524" t="s">
        <v>1566</v>
      </c>
      <c r="I524">
        <v>1993</v>
      </c>
      <c r="J524">
        <v>5</v>
      </c>
      <c r="K524">
        <v>26</v>
      </c>
      <c r="O524" t="s">
        <v>210</v>
      </c>
      <c r="P524" t="s">
        <v>122</v>
      </c>
      <c r="Q524" t="s">
        <v>484</v>
      </c>
      <c r="S524" t="s">
        <v>1569</v>
      </c>
      <c r="Y524" t="s">
        <v>1570</v>
      </c>
    </row>
    <row r="525" spans="1:25" hidden="1" x14ac:dyDescent="0.25">
      <c r="A525">
        <v>292800</v>
      </c>
      <c r="B525">
        <v>8031</v>
      </c>
      <c r="C525" t="s">
        <v>15</v>
      </c>
      <c r="D525" t="s">
        <v>706</v>
      </c>
      <c r="E525" t="s">
        <v>823</v>
      </c>
      <c r="F525" t="s">
        <v>725</v>
      </c>
      <c r="G525" t="s">
        <v>824</v>
      </c>
      <c r="H525" t="s">
        <v>668</v>
      </c>
      <c r="I525">
        <v>1968</v>
      </c>
      <c r="J525">
        <v>4</v>
      </c>
      <c r="K525">
        <v>16</v>
      </c>
      <c r="O525" t="s">
        <v>175</v>
      </c>
      <c r="P525" t="s">
        <v>168</v>
      </c>
      <c r="S525" t="s">
        <v>827</v>
      </c>
      <c r="Y525" t="s">
        <v>828</v>
      </c>
    </row>
    <row r="526" spans="1:25" hidden="1" x14ac:dyDescent="0.25">
      <c r="A526">
        <v>292831</v>
      </c>
      <c r="B526">
        <v>8062</v>
      </c>
      <c r="C526" t="s">
        <v>15</v>
      </c>
      <c r="D526" t="s">
        <v>706</v>
      </c>
      <c r="E526" t="s">
        <v>823</v>
      </c>
      <c r="F526" t="s">
        <v>725</v>
      </c>
      <c r="G526" t="s">
        <v>824</v>
      </c>
      <c r="H526" t="s">
        <v>198</v>
      </c>
      <c r="I526">
        <v>1966</v>
      </c>
      <c r="J526">
        <v>11</v>
      </c>
      <c r="K526">
        <v>1</v>
      </c>
      <c r="O526" t="s">
        <v>175</v>
      </c>
      <c r="P526" t="s">
        <v>168</v>
      </c>
      <c r="S526" t="s">
        <v>829</v>
      </c>
      <c r="Y526" t="s">
        <v>830</v>
      </c>
    </row>
    <row r="527" spans="1:25" hidden="1" x14ac:dyDescent="0.25">
      <c r="A527">
        <v>301251</v>
      </c>
      <c r="B527">
        <v>16487</v>
      </c>
      <c r="C527" t="s">
        <v>15</v>
      </c>
      <c r="D527" t="s">
        <v>706</v>
      </c>
      <c r="E527" t="s">
        <v>823</v>
      </c>
      <c r="F527" t="s">
        <v>725</v>
      </c>
      <c r="G527" t="s">
        <v>824</v>
      </c>
      <c r="H527" t="s">
        <v>649</v>
      </c>
      <c r="O527" t="s">
        <v>175</v>
      </c>
      <c r="P527" t="s">
        <v>168</v>
      </c>
      <c r="S527" t="s">
        <v>616</v>
      </c>
      <c r="Y527" t="s">
        <v>831</v>
      </c>
    </row>
    <row r="528" spans="1:25" hidden="1" x14ac:dyDescent="0.25">
      <c r="A528">
        <v>292786</v>
      </c>
      <c r="B528">
        <v>8017</v>
      </c>
      <c r="C528" t="s">
        <v>15</v>
      </c>
      <c r="D528" t="s">
        <v>706</v>
      </c>
      <c r="E528" t="s">
        <v>823</v>
      </c>
      <c r="F528" t="s">
        <v>725</v>
      </c>
      <c r="G528" t="s">
        <v>824</v>
      </c>
      <c r="H528" t="s">
        <v>622</v>
      </c>
      <c r="I528">
        <v>1967</v>
      </c>
      <c r="J528">
        <v>2</v>
      </c>
      <c r="K528">
        <v>21</v>
      </c>
      <c r="O528" t="s">
        <v>442</v>
      </c>
      <c r="P528" t="s">
        <v>168</v>
      </c>
      <c r="S528" t="s">
        <v>825</v>
      </c>
      <c r="Y528" t="s">
        <v>826</v>
      </c>
    </row>
    <row r="529" spans="1:25" hidden="1" x14ac:dyDescent="0.25">
      <c r="A529">
        <v>301253</v>
      </c>
      <c r="B529">
        <v>16489</v>
      </c>
      <c r="C529" t="s">
        <v>15</v>
      </c>
      <c r="D529" t="s">
        <v>706</v>
      </c>
      <c r="E529" t="s">
        <v>934</v>
      </c>
      <c r="F529" t="s">
        <v>725</v>
      </c>
      <c r="G529" t="s">
        <v>935</v>
      </c>
      <c r="H529" t="s">
        <v>649</v>
      </c>
      <c r="O529" t="s">
        <v>175</v>
      </c>
      <c r="P529" t="s">
        <v>168</v>
      </c>
      <c r="S529" t="s">
        <v>938</v>
      </c>
      <c r="Y529" t="s">
        <v>939</v>
      </c>
    </row>
    <row r="530" spans="1:25" hidden="1" x14ac:dyDescent="0.25">
      <c r="A530">
        <v>292766</v>
      </c>
      <c r="B530">
        <v>7997</v>
      </c>
      <c r="C530" t="s">
        <v>15</v>
      </c>
      <c r="D530" t="s">
        <v>706</v>
      </c>
      <c r="E530" t="s">
        <v>934</v>
      </c>
      <c r="F530" t="s">
        <v>725</v>
      </c>
      <c r="G530" t="s">
        <v>935</v>
      </c>
      <c r="H530" t="s">
        <v>198</v>
      </c>
      <c r="I530">
        <v>1969</v>
      </c>
      <c r="J530">
        <v>9</v>
      </c>
      <c r="K530">
        <v>23</v>
      </c>
      <c r="O530" t="s">
        <v>488</v>
      </c>
      <c r="P530" t="s">
        <v>168</v>
      </c>
      <c r="S530" t="s">
        <v>936</v>
      </c>
      <c r="Y530" t="s">
        <v>937</v>
      </c>
    </row>
    <row r="531" spans="1:25" hidden="1" x14ac:dyDescent="0.25"/>
    <row r="532" spans="1:25" hidden="1" x14ac:dyDescent="0.25"/>
    <row r="533" spans="1:25" hidden="1" x14ac:dyDescent="0.25"/>
    <row r="534" spans="1:25" hidden="1" x14ac:dyDescent="0.25"/>
    <row r="535" spans="1:25" hidden="1" x14ac:dyDescent="0.25"/>
    <row r="536" spans="1:25" hidden="1" x14ac:dyDescent="0.25"/>
    <row r="537" spans="1:25" hidden="1" x14ac:dyDescent="0.25"/>
    <row r="538" spans="1:25" hidden="1" x14ac:dyDescent="0.25">
      <c r="A538">
        <v>289022</v>
      </c>
      <c r="B538">
        <v>4239</v>
      </c>
      <c r="C538" t="s">
        <v>15</v>
      </c>
      <c r="D538" t="s">
        <v>706</v>
      </c>
      <c r="E538" t="s">
        <v>887</v>
      </c>
      <c r="F538" t="s">
        <v>725</v>
      </c>
      <c r="G538" t="s">
        <v>888</v>
      </c>
      <c r="H538" t="s">
        <v>889</v>
      </c>
      <c r="I538">
        <v>1958</v>
      </c>
      <c r="J538">
        <v>1</v>
      </c>
      <c r="K538">
        <v>25</v>
      </c>
      <c r="O538" t="s">
        <v>442</v>
      </c>
      <c r="P538" t="s">
        <v>122</v>
      </c>
      <c r="Q538" t="s">
        <v>123</v>
      </c>
      <c r="R538" t="s">
        <v>739</v>
      </c>
      <c r="S538" t="s">
        <v>890</v>
      </c>
      <c r="U538">
        <v>45.905859999999997</v>
      </c>
      <c r="V538">
        <v>-93.293599999999998</v>
      </c>
      <c r="W538" t="s">
        <v>132</v>
      </c>
      <c r="X538">
        <v>3</v>
      </c>
      <c r="Y538" t="s">
        <v>891</v>
      </c>
    </row>
    <row r="539" spans="1:25" hidden="1" x14ac:dyDescent="0.25">
      <c r="A539">
        <v>289160</v>
      </c>
      <c r="B539">
        <v>4377</v>
      </c>
      <c r="C539" t="s">
        <v>15</v>
      </c>
      <c r="D539" t="s">
        <v>706</v>
      </c>
      <c r="E539" t="s">
        <v>887</v>
      </c>
      <c r="F539" t="s">
        <v>725</v>
      </c>
      <c r="G539" t="s">
        <v>888</v>
      </c>
      <c r="H539" t="s">
        <v>636</v>
      </c>
      <c r="I539">
        <v>1958</v>
      </c>
      <c r="J539">
        <v>7</v>
      </c>
      <c r="K539">
        <v>17</v>
      </c>
      <c r="O539" t="s">
        <v>488</v>
      </c>
      <c r="P539" t="s">
        <v>122</v>
      </c>
      <c r="Q539" t="s">
        <v>123</v>
      </c>
      <c r="R539" t="s">
        <v>449</v>
      </c>
      <c r="S539" t="s">
        <v>147</v>
      </c>
      <c r="U539">
        <v>45.0167</v>
      </c>
      <c r="V539">
        <v>-93.45</v>
      </c>
      <c r="W539" t="s">
        <v>132</v>
      </c>
      <c r="X539">
        <v>19</v>
      </c>
      <c r="Y539" t="s">
        <v>892</v>
      </c>
    </row>
    <row r="540" spans="1:25" hidden="1" x14ac:dyDescent="0.25">
      <c r="A540">
        <v>301255</v>
      </c>
      <c r="B540">
        <v>16491</v>
      </c>
      <c r="C540" t="s">
        <v>15</v>
      </c>
      <c r="D540" t="s">
        <v>706</v>
      </c>
      <c r="E540" t="s">
        <v>872</v>
      </c>
      <c r="F540" t="s">
        <v>725</v>
      </c>
      <c r="G540" t="s">
        <v>873</v>
      </c>
      <c r="H540" t="s">
        <v>649</v>
      </c>
      <c r="O540" t="s">
        <v>175</v>
      </c>
      <c r="P540" t="s">
        <v>168</v>
      </c>
      <c r="S540" t="s">
        <v>616</v>
      </c>
      <c r="Y540" t="s">
        <v>874</v>
      </c>
    </row>
    <row r="541" spans="1:25" hidden="1" x14ac:dyDescent="0.25"/>
    <row r="542" spans="1:25" hidden="1" x14ac:dyDescent="0.25"/>
    <row r="543" spans="1:25" hidden="1" x14ac:dyDescent="0.25"/>
    <row r="544" spans="1:25" hidden="1" x14ac:dyDescent="0.25"/>
    <row r="545" hidden="1" x14ac:dyDescent="0.25"/>
    <row r="546" hidden="1" x14ac:dyDescent="0.25"/>
    <row r="547" hidden="1" x14ac:dyDescent="0.25"/>
    <row r="548" hidden="1" x14ac:dyDescent="0.25"/>
    <row r="549" hidden="1"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hidden="1" x14ac:dyDescent="0.25"/>
    <row r="569" hidden="1" x14ac:dyDescent="0.25"/>
    <row r="570" hidden="1" x14ac:dyDescent="0.25"/>
    <row r="571" hidden="1" x14ac:dyDescent="0.25"/>
    <row r="572" hidden="1" x14ac:dyDescent="0.25"/>
    <row r="573" hidden="1" x14ac:dyDescent="0.25"/>
    <row r="574" hidden="1" x14ac:dyDescent="0.25"/>
    <row r="575" hidden="1" x14ac:dyDescent="0.25"/>
    <row r="576"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spans="1:25" hidden="1" x14ac:dyDescent="0.25"/>
    <row r="594" spans="1:25" hidden="1" x14ac:dyDescent="0.25">
      <c r="A594">
        <v>301257</v>
      </c>
      <c r="B594">
        <v>16493</v>
      </c>
      <c r="C594" t="s">
        <v>15</v>
      </c>
      <c r="D594" t="s">
        <v>706</v>
      </c>
      <c r="E594" t="s">
        <v>724</v>
      </c>
      <c r="F594" t="s">
        <v>725</v>
      </c>
      <c r="G594" t="s">
        <v>726</v>
      </c>
      <c r="H594" t="s">
        <v>729</v>
      </c>
      <c r="I594">
        <v>1969</v>
      </c>
      <c r="J594">
        <v>6</v>
      </c>
      <c r="K594">
        <v>4</v>
      </c>
      <c r="O594" t="s">
        <v>442</v>
      </c>
      <c r="P594" t="s">
        <v>168</v>
      </c>
      <c r="S594" t="s">
        <v>616</v>
      </c>
      <c r="Y594" t="s">
        <v>730</v>
      </c>
    </row>
    <row r="595" spans="1:25" hidden="1" x14ac:dyDescent="0.25">
      <c r="A595">
        <v>301275</v>
      </c>
      <c r="B595">
        <v>16511</v>
      </c>
      <c r="C595" t="s">
        <v>15</v>
      </c>
      <c r="D595" t="s">
        <v>706</v>
      </c>
      <c r="E595" t="s">
        <v>724</v>
      </c>
      <c r="F595" t="s">
        <v>725</v>
      </c>
      <c r="G595" t="s">
        <v>726</v>
      </c>
      <c r="I595">
        <v>1967</v>
      </c>
      <c r="J595">
        <v>2</v>
      </c>
      <c r="K595">
        <v>21</v>
      </c>
      <c r="O595" t="s">
        <v>442</v>
      </c>
      <c r="P595" t="s">
        <v>731</v>
      </c>
      <c r="S595" t="s">
        <v>732</v>
      </c>
      <c r="U595">
        <v>-33</v>
      </c>
      <c r="V595">
        <v>-56</v>
      </c>
      <c r="W595" t="s">
        <v>347</v>
      </c>
      <c r="X595">
        <v>352</v>
      </c>
      <c r="Y595" t="s">
        <v>733</v>
      </c>
    </row>
    <row r="596" spans="1:25" hidden="1" x14ac:dyDescent="0.25">
      <c r="A596">
        <v>289243</v>
      </c>
      <c r="B596">
        <v>4460</v>
      </c>
      <c r="C596" t="s">
        <v>15</v>
      </c>
      <c r="D596" t="s">
        <v>706</v>
      </c>
      <c r="E596" t="s">
        <v>724</v>
      </c>
      <c r="F596" t="s">
        <v>725</v>
      </c>
      <c r="G596" t="s">
        <v>726</v>
      </c>
      <c r="H596" t="s">
        <v>190</v>
      </c>
      <c r="I596">
        <v>1958</v>
      </c>
      <c r="J596">
        <v>7</v>
      </c>
      <c r="K596">
        <v>17</v>
      </c>
      <c r="O596" t="s">
        <v>488</v>
      </c>
      <c r="P596" t="s">
        <v>122</v>
      </c>
      <c r="Q596" t="s">
        <v>123</v>
      </c>
      <c r="R596" t="s">
        <v>191</v>
      </c>
      <c r="S596" t="s">
        <v>190</v>
      </c>
      <c r="Y596" t="s">
        <v>728</v>
      </c>
    </row>
    <row r="597" spans="1:25" hidden="1" x14ac:dyDescent="0.25">
      <c r="A597">
        <v>301258</v>
      </c>
      <c r="B597">
        <v>16494</v>
      </c>
      <c r="C597" t="s">
        <v>15</v>
      </c>
      <c r="D597" t="s">
        <v>706</v>
      </c>
      <c r="E597" t="s">
        <v>800</v>
      </c>
      <c r="F597" t="s">
        <v>725</v>
      </c>
      <c r="G597" t="s">
        <v>801</v>
      </c>
      <c r="I597">
        <v>1970</v>
      </c>
      <c r="J597">
        <v>9</v>
      </c>
      <c r="K597">
        <v>24</v>
      </c>
      <c r="O597" t="s">
        <v>175</v>
      </c>
      <c r="P597" t="s">
        <v>168</v>
      </c>
      <c r="S597" t="s">
        <v>616</v>
      </c>
      <c r="Y597" t="s">
        <v>802</v>
      </c>
    </row>
    <row r="598" spans="1:25" hidden="1" x14ac:dyDescent="0.25"/>
    <row r="599" spans="1:25" hidden="1" x14ac:dyDescent="0.25"/>
    <row r="600" spans="1:25" hidden="1" x14ac:dyDescent="0.25"/>
    <row r="601" spans="1:25" hidden="1" x14ac:dyDescent="0.25"/>
    <row r="602" spans="1:25" hidden="1" x14ac:dyDescent="0.25"/>
    <row r="603" spans="1:25" hidden="1" x14ac:dyDescent="0.25"/>
    <row r="604" spans="1:25" hidden="1" x14ac:dyDescent="0.25"/>
    <row r="605" spans="1:25" hidden="1" x14ac:dyDescent="0.25"/>
    <row r="606" spans="1:25" hidden="1" x14ac:dyDescent="0.25"/>
    <row r="607" spans="1:25" hidden="1" x14ac:dyDescent="0.25"/>
    <row r="608" spans="1:25"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spans="1:25" hidden="1" x14ac:dyDescent="0.25">
      <c r="A641">
        <v>284663</v>
      </c>
      <c r="B641">
        <v>18580</v>
      </c>
      <c r="C641" t="s">
        <v>15</v>
      </c>
      <c r="D641" t="s">
        <v>706</v>
      </c>
      <c r="E641" t="s">
        <v>940</v>
      </c>
      <c r="F641" t="s">
        <v>725</v>
      </c>
      <c r="G641" t="s">
        <v>941</v>
      </c>
      <c r="H641" t="s">
        <v>674</v>
      </c>
      <c r="I641">
        <v>2000</v>
      </c>
      <c r="J641">
        <v>12</v>
      </c>
      <c r="K641">
        <v>12</v>
      </c>
      <c r="L641" t="s">
        <v>942</v>
      </c>
      <c r="O641" t="s">
        <v>488</v>
      </c>
      <c r="P641" t="s">
        <v>122</v>
      </c>
      <c r="Q641" t="s">
        <v>123</v>
      </c>
      <c r="R641" t="s">
        <v>449</v>
      </c>
      <c r="S641" t="s">
        <v>849</v>
      </c>
      <c r="U641">
        <v>44.900700000000001</v>
      </c>
      <c r="V641">
        <v>-93.202500000000001</v>
      </c>
      <c r="W641" t="s">
        <v>132</v>
      </c>
      <c r="X641">
        <v>0</v>
      </c>
      <c r="Y641" t="s">
        <v>943</v>
      </c>
    </row>
    <row r="642" spans="1:25" hidden="1" x14ac:dyDescent="0.25">
      <c r="A642">
        <v>301256</v>
      </c>
      <c r="B642">
        <v>16492</v>
      </c>
      <c r="C642" t="s">
        <v>15</v>
      </c>
      <c r="D642" t="s">
        <v>706</v>
      </c>
      <c r="E642" t="s">
        <v>998</v>
      </c>
      <c r="F642" t="s">
        <v>725</v>
      </c>
      <c r="G642" t="s">
        <v>999</v>
      </c>
      <c r="H642" t="s">
        <v>649</v>
      </c>
      <c r="O642" t="s">
        <v>442</v>
      </c>
      <c r="P642" t="s">
        <v>168</v>
      </c>
      <c r="S642" t="s">
        <v>616</v>
      </c>
      <c r="Y642" t="s">
        <v>1000</v>
      </c>
    </row>
    <row r="643" spans="1:25" hidden="1" x14ac:dyDescent="0.25">
      <c r="A643">
        <v>292767</v>
      </c>
      <c r="B643">
        <v>7998</v>
      </c>
      <c r="C643" t="s">
        <v>15</v>
      </c>
      <c r="D643" t="s">
        <v>706</v>
      </c>
      <c r="E643" t="s">
        <v>956</v>
      </c>
      <c r="F643" t="s">
        <v>725</v>
      </c>
      <c r="G643" t="s">
        <v>957</v>
      </c>
      <c r="H643" t="s">
        <v>668</v>
      </c>
      <c r="I643">
        <v>1969</v>
      </c>
      <c r="J643">
        <v>4</v>
      </c>
      <c r="K643">
        <v>18</v>
      </c>
      <c r="O643" t="s">
        <v>488</v>
      </c>
      <c r="P643" t="s">
        <v>168</v>
      </c>
      <c r="S643" t="s">
        <v>958</v>
      </c>
      <c r="Y643" t="s">
        <v>959</v>
      </c>
    </row>
    <row r="644" spans="1:25" hidden="1" x14ac:dyDescent="0.25">
      <c r="A644">
        <v>292780</v>
      </c>
      <c r="B644">
        <v>8011</v>
      </c>
      <c r="C644" t="s">
        <v>15</v>
      </c>
      <c r="D644" t="s">
        <v>706</v>
      </c>
      <c r="E644" t="s">
        <v>803</v>
      </c>
      <c r="F644" t="s">
        <v>725</v>
      </c>
      <c r="G644" t="s">
        <v>804</v>
      </c>
      <c r="H644" t="s">
        <v>718</v>
      </c>
      <c r="I644">
        <v>1966</v>
      </c>
      <c r="J644">
        <v>11</v>
      </c>
      <c r="K644">
        <v>1</v>
      </c>
      <c r="L644" t="s">
        <v>805</v>
      </c>
      <c r="O644" t="s">
        <v>488</v>
      </c>
      <c r="P644" t="s">
        <v>168</v>
      </c>
      <c r="S644" t="s">
        <v>806</v>
      </c>
      <c r="Y644" t="s">
        <v>807</v>
      </c>
    </row>
    <row r="645" spans="1:25" hidden="1" x14ac:dyDescent="0.25">
      <c r="A645">
        <v>301259</v>
      </c>
      <c r="B645">
        <v>16495</v>
      </c>
      <c r="C645" t="s">
        <v>15</v>
      </c>
      <c r="D645" t="s">
        <v>706</v>
      </c>
      <c r="E645" t="s">
        <v>803</v>
      </c>
      <c r="F645" t="s">
        <v>725</v>
      </c>
      <c r="G645" t="s">
        <v>804</v>
      </c>
      <c r="H645" t="s">
        <v>649</v>
      </c>
      <c r="I645">
        <v>1970</v>
      </c>
      <c r="J645">
        <v>9</v>
      </c>
      <c r="K645">
        <v>24</v>
      </c>
      <c r="O645" t="s">
        <v>210</v>
      </c>
      <c r="P645" t="s">
        <v>168</v>
      </c>
      <c r="S645" t="s">
        <v>616</v>
      </c>
      <c r="Y645" t="s">
        <v>808</v>
      </c>
    </row>
    <row r="646" spans="1:25" hidden="1" x14ac:dyDescent="0.25">
      <c r="A646">
        <v>292765</v>
      </c>
      <c r="B646">
        <v>7996</v>
      </c>
      <c r="C646" t="s">
        <v>15</v>
      </c>
      <c r="D646" t="s">
        <v>706</v>
      </c>
      <c r="E646" t="s">
        <v>875</v>
      </c>
      <c r="F646" t="s">
        <v>725</v>
      </c>
      <c r="G646" t="s">
        <v>876</v>
      </c>
      <c r="H646" t="s">
        <v>718</v>
      </c>
      <c r="I646">
        <v>1967</v>
      </c>
      <c r="J646">
        <v>12</v>
      </c>
      <c r="K646">
        <v>4</v>
      </c>
      <c r="O646" t="s">
        <v>175</v>
      </c>
      <c r="P646" t="s">
        <v>168</v>
      </c>
      <c r="S646" t="s">
        <v>877</v>
      </c>
      <c r="Y646" t="s">
        <v>878</v>
      </c>
    </row>
    <row r="647" spans="1:25" hidden="1" x14ac:dyDescent="0.25">
      <c r="A647">
        <v>301270</v>
      </c>
      <c r="B647">
        <v>16506</v>
      </c>
      <c r="C647" t="s">
        <v>15</v>
      </c>
      <c r="D647" t="s">
        <v>612</v>
      </c>
      <c r="E647" t="s">
        <v>638</v>
      </c>
      <c r="F647" t="s">
        <v>639</v>
      </c>
      <c r="O647" t="s">
        <v>210</v>
      </c>
      <c r="P647" t="s">
        <v>168</v>
      </c>
      <c r="S647" t="s">
        <v>616</v>
      </c>
      <c r="Y647" t="s">
        <v>640</v>
      </c>
    </row>
    <row r="648" spans="1:25" hidden="1" x14ac:dyDescent="0.25">
      <c r="A648">
        <v>301236</v>
      </c>
      <c r="B648">
        <v>16471</v>
      </c>
      <c r="C648" t="s">
        <v>15</v>
      </c>
      <c r="D648" t="s">
        <v>612</v>
      </c>
      <c r="E648" t="s">
        <v>952</v>
      </c>
      <c r="F648" t="s">
        <v>639</v>
      </c>
      <c r="G648" t="s">
        <v>953</v>
      </c>
      <c r="H648" t="s">
        <v>649</v>
      </c>
      <c r="O648" t="s">
        <v>175</v>
      </c>
      <c r="P648" t="s">
        <v>168</v>
      </c>
      <c r="S648" t="s">
        <v>954</v>
      </c>
      <c r="Y648" t="s">
        <v>955</v>
      </c>
    </row>
    <row r="649" spans="1:25" hidden="1" x14ac:dyDescent="0.25">
      <c r="A649">
        <v>292781</v>
      </c>
      <c r="B649">
        <v>8012</v>
      </c>
      <c r="C649" t="s">
        <v>15</v>
      </c>
      <c r="D649" t="s">
        <v>612</v>
      </c>
      <c r="E649" t="s">
        <v>979</v>
      </c>
      <c r="F649" t="s">
        <v>639</v>
      </c>
      <c r="G649" t="s">
        <v>980</v>
      </c>
      <c r="H649" t="s">
        <v>622</v>
      </c>
      <c r="O649" t="s">
        <v>175</v>
      </c>
      <c r="P649" t="s">
        <v>168</v>
      </c>
      <c r="S649" t="s">
        <v>147</v>
      </c>
      <c r="Y649" t="s">
        <v>981</v>
      </c>
    </row>
    <row r="650" spans="1:25" hidden="1" x14ac:dyDescent="0.25">
      <c r="A650">
        <v>301243</v>
      </c>
      <c r="B650">
        <v>16478</v>
      </c>
      <c r="C650" t="s">
        <v>15</v>
      </c>
      <c r="D650" t="s">
        <v>632</v>
      </c>
      <c r="E650" t="s">
        <v>633</v>
      </c>
      <c r="F650" t="s">
        <v>634</v>
      </c>
      <c r="H650" t="s">
        <v>615</v>
      </c>
      <c r="I650">
        <v>1967</v>
      </c>
      <c r="J650">
        <v>3</v>
      </c>
      <c r="K650">
        <v>22</v>
      </c>
      <c r="O650" t="s">
        <v>175</v>
      </c>
      <c r="P650" t="s">
        <v>168</v>
      </c>
      <c r="S650" t="s">
        <v>616</v>
      </c>
      <c r="Y650" t="s">
        <v>635</v>
      </c>
    </row>
    <row r="651" spans="1:25" hidden="1" x14ac:dyDescent="0.25">
      <c r="A651">
        <v>301244</v>
      </c>
      <c r="B651">
        <v>16479</v>
      </c>
      <c r="C651" t="s">
        <v>15</v>
      </c>
      <c r="D651" t="s">
        <v>632</v>
      </c>
      <c r="E651" t="s">
        <v>633</v>
      </c>
      <c r="F651" t="s">
        <v>634</v>
      </c>
      <c r="H651" t="s">
        <v>636</v>
      </c>
      <c r="I651">
        <v>1966</v>
      </c>
      <c r="J651">
        <v>11</v>
      </c>
      <c r="K651">
        <v>1</v>
      </c>
      <c r="O651" t="s">
        <v>175</v>
      </c>
      <c r="P651" t="s">
        <v>168</v>
      </c>
      <c r="S651" t="s">
        <v>616</v>
      </c>
      <c r="Y651" t="s">
        <v>637</v>
      </c>
    </row>
    <row r="652" spans="1:25" hidden="1" x14ac:dyDescent="0.25">
      <c r="A652">
        <v>301242</v>
      </c>
      <c r="B652">
        <v>16477</v>
      </c>
      <c r="C652" t="s">
        <v>15</v>
      </c>
      <c r="D652" t="s">
        <v>632</v>
      </c>
      <c r="E652" t="s">
        <v>792</v>
      </c>
      <c r="F652" t="s">
        <v>634</v>
      </c>
      <c r="G652" t="s">
        <v>793</v>
      </c>
      <c r="H652" t="s">
        <v>649</v>
      </c>
      <c r="O652" t="s">
        <v>175</v>
      </c>
      <c r="P652" t="s">
        <v>168</v>
      </c>
      <c r="S652" t="s">
        <v>616</v>
      </c>
      <c r="Y652" t="s">
        <v>796</v>
      </c>
    </row>
    <row r="653" spans="1:25" hidden="1" x14ac:dyDescent="0.25">
      <c r="A653">
        <v>300161</v>
      </c>
      <c r="B653">
        <v>15393</v>
      </c>
      <c r="C653" t="s">
        <v>15</v>
      </c>
      <c r="D653" t="s">
        <v>612</v>
      </c>
      <c r="E653" t="s">
        <v>916</v>
      </c>
      <c r="F653" t="s">
        <v>917</v>
      </c>
      <c r="G653" t="s">
        <v>918</v>
      </c>
      <c r="O653" t="s">
        <v>210</v>
      </c>
      <c r="P653" t="s">
        <v>168</v>
      </c>
      <c r="S653" t="s">
        <v>147</v>
      </c>
      <c r="Y653" t="s">
        <v>919</v>
      </c>
    </row>
    <row r="654" spans="1:25" hidden="1" x14ac:dyDescent="0.25">
      <c r="A654">
        <v>292412</v>
      </c>
      <c r="B654">
        <v>7643</v>
      </c>
      <c r="C654" t="s">
        <v>15</v>
      </c>
      <c r="D654" t="s">
        <v>612</v>
      </c>
      <c r="E654" t="s">
        <v>1816</v>
      </c>
      <c r="F654" t="s">
        <v>917</v>
      </c>
      <c r="G654" t="s">
        <v>918</v>
      </c>
      <c r="H654" t="s">
        <v>1818</v>
      </c>
      <c r="I654">
        <v>1967</v>
      </c>
      <c r="J654">
        <v>11</v>
      </c>
      <c r="K654">
        <v>11</v>
      </c>
      <c r="O654" t="s">
        <v>139</v>
      </c>
      <c r="P654" t="s">
        <v>122</v>
      </c>
      <c r="Q654" t="s">
        <v>123</v>
      </c>
      <c r="R654" t="s">
        <v>305</v>
      </c>
      <c r="S654" t="s">
        <v>147</v>
      </c>
      <c r="U654">
        <v>47.5672</v>
      </c>
      <c r="V654">
        <v>-92.397499999999994</v>
      </c>
      <c r="W654" t="s">
        <v>132</v>
      </c>
      <c r="X654">
        <v>80</v>
      </c>
      <c r="Y654" t="s">
        <v>1819</v>
      </c>
    </row>
    <row r="655" spans="1:25" hidden="1" x14ac:dyDescent="0.25">
      <c r="A655">
        <v>285873</v>
      </c>
      <c r="B655">
        <v>1053</v>
      </c>
      <c r="C655" t="s">
        <v>15</v>
      </c>
      <c r="D655" t="s">
        <v>612</v>
      </c>
      <c r="E655" t="s">
        <v>1816</v>
      </c>
      <c r="F655" t="s">
        <v>917</v>
      </c>
      <c r="G655" t="s">
        <v>918</v>
      </c>
      <c r="H655" t="s">
        <v>184</v>
      </c>
      <c r="I655">
        <v>1939</v>
      </c>
      <c r="J655">
        <v>1</v>
      </c>
      <c r="K655">
        <v>5</v>
      </c>
      <c r="O655" t="s">
        <v>210</v>
      </c>
      <c r="S655" t="s">
        <v>147</v>
      </c>
      <c r="Y655" t="s">
        <v>1817</v>
      </c>
    </row>
    <row r="656" spans="1:25" hidden="1" x14ac:dyDescent="0.25">
      <c r="A656">
        <v>292429</v>
      </c>
      <c r="B656">
        <v>7660</v>
      </c>
      <c r="C656" t="s">
        <v>15</v>
      </c>
      <c r="D656" t="s">
        <v>766</v>
      </c>
      <c r="E656" t="s">
        <v>767</v>
      </c>
      <c r="F656" t="s">
        <v>768</v>
      </c>
      <c r="G656" t="s">
        <v>769</v>
      </c>
      <c r="H656" t="s">
        <v>622</v>
      </c>
      <c r="O656" t="s">
        <v>175</v>
      </c>
      <c r="P656" t="s">
        <v>168</v>
      </c>
      <c r="S656" t="s">
        <v>147</v>
      </c>
      <c r="Y656" t="s">
        <v>770</v>
      </c>
    </row>
    <row r="657" spans="1:25" hidden="1" x14ac:dyDescent="0.25">
      <c r="A657">
        <v>284527</v>
      </c>
      <c r="B657">
        <v>18572</v>
      </c>
      <c r="C657" t="s">
        <v>15</v>
      </c>
      <c r="D657" t="s">
        <v>632</v>
      </c>
      <c r="E657" t="s">
        <v>844</v>
      </c>
      <c r="F657" t="s">
        <v>845</v>
      </c>
      <c r="G657" t="s">
        <v>846</v>
      </c>
      <c r="H657" t="s">
        <v>847</v>
      </c>
      <c r="I657">
        <v>2000</v>
      </c>
      <c r="J657">
        <v>12</v>
      </c>
      <c r="K657">
        <v>12</v>
      </c>
      <c r="L657" t="s">
        <v>848</v>
      </c>
      <c r="O657" t="s">
        <v>488</v>
      </c>
      <c r="P657" t="s">
        <v>122</v>
      </c>
      <c r="Q657" t="s">
        <v>123</v>
      </c>
      <c r="R657" t="s">
        <v>449</v>
      </c>
      <c r="S657" t="s">
        <v>849</v>
      </c>
      <c r="U657">
        <v>44.900700000000001</v>
      </c>
      <c r="V657">
        <v>-93.202500000000001</v>
      </c>
      <c r="W657" t="s">
        <v>132</v>
      </c>
      <c r="X657">
        <v>0</v>
      </c>
      <c r="Y657" t="s">
        <v>850</v>
      </c>
    </row>
    <row r="658" spans="1:25" hidden="1" x14ac:dyDescent="0.25">
      <c r="A658">
        <v>287892</v>
      </c>
      <c r="B658">
        <v>3100</v>
      </c>
      <c r="C658" t="s">
        <v>15</v>
      </c>
      <c r="D658" t="s">
        <v>627</v>
      </c>
      <c r="E658" t="s">
        <v>628</v>
      </c>
      <c r="F658" t="s">
        <v>629</v>
      </c>
      <c r="H658" t="s">
        <v>630</v>
      </c>
      <c r="I658">
        <v>1951</v>
      </c>
      <c r="J658">
        <v>11</v>
      </c>
      <c r="K658">
        <v>7</v>
      </c>
      <c r="O658" t="s">
        <v>488</v>
      </c>
      <c r="P658" t="s">
        <v>168</v>
      </c>
      <c r="S658" t="s">
        <v>147</v>
      </c>
      <c r="Y658" t="s">
        <v>631</v>
      </c>
    </row>
    <row r="659" spans="1:25" hidden="1" x14ac:dyDescent="0.25">
      <c r="A659">
        <v>301250</v>
      </c>
      <c r="B659">
        <v>16486</v>
      </c>
      <c r="C659" t="s">
        <v>15</v>
      </c>
      <c r="D659" t="s">
        <v>627</v>
      </c>
      <c r="E659" t="s">
        <v>960</v>
      </c>
      <c r="F659" t="s">
        <v>629</v>
      </c>
      <c r="G659" t="s">
        <v>961</v>
      </c>
      <c r="H659" t="s">
        <v>615</v>
      </c>
      <c r="I659">
        <v>1967</v>
      </c>
      <c r="J659">
        <v>1</v>
      </c>
      <c r="K659">
        <v>13</v>
      </c>
      <c r="O659" t="s">
        <v>488</v>
      </c>
      <c r="P659" t="s">
        <v>168</v>
      </c>
      <c r="S659" t="s">
        <v>616</v>
      </c>
      <c r="Y659" t="s">
        <v>962</v>
      </c>
    </row>
    <row r="660" spans="1:25" hidden="1" x14ac:dyDescent="0.25">
      <c r="A660">
        <v>301237</v>
      </c>
      <c r="B660">
        <v>16472</v>
      </c>
      <c r="C660" t="s">
        <v>15</v>
      </c>
      <c r="D660" t="s">
        <v>612</v>
      </c>
      <c r="E660" t="s">
        <v>840</v>
      </c>
      <c r="F660" t="s">
        <v>841</v>
      </c>
      <c r="G660" t="s">
        <v>842</v>
      </c>
      <c r="H660" t="s">
        <v>649</v>
      </c>
      <c r="O660" t="s">
        <v>175</v>
      </c>
      <c r="P660" t="s">
        <v>168</v>
      </c>
      <c r="S660" t="s">
        <v>616</v>
      </c>
      <c r="Y660" t="s">
        <v>843</v>
      </c>
    </row>
    <row r="661" spans="1:25" hidden="1" x14ac:dyDescent="0.25">
      <c r="A661">
        <v>284608</v>
      </c>
      <c r="B661">
        <v>18571</v>
      </c>
      <c r="C661" t="s">
        <v>15</v>
      </c>
      <c r="D661" t="s">
        <v>612</v>
      </c>
      <c r="E661" t="s">
        <v>735</v>
      </c>
      <c r="F661" t="s">
        <v>736</v>
      </c>
      <c r="G661" t="s">
        <v>709</v>
      </c>
      <c r="H661" t="s">
        <v>737</v>
      </c>
      <c r="I661">
        <v>2000</v>
      </c>
      <c r="J661">
        <v>12</v>
      </c>
      <c r="K661">
        <v>20</v>
      </c>
      <c r="L661" t="s">
        <v>738</v>
      </c>
      <c r="O661" t="s">
        <v>488</v>
      </c>
      <c r="P661" t="s">
        <v>122</v>
      </c>
      <c r="Q661" t="s">
        <v>123</v>
      </c>
      <c r="R661" t="s">
        <v>739</v>
      </c>
      <c r="S661" t="s">
        <v>740</v>
      </c>
      <c r="U661">
        <v>45.953240000000001</v>
      </c>
      <c r="V661">
        <v>-93.184309999999996</v>
      </c>
      <c r="W661" t="s">
        <v>132</v>
      </c>
      <c r="X661">
        <v>6</v>
      </c>
      <c r="Y661" t="s">
        <v>741</v>
      </c>
    </row>
    <row r="662" spans="1:25" hidden="1" x14ac:dyDescent="0.25">
      <c r="A662">
        <v>290274</v>
      </c>
      <c r="B662">
        <v>5495</v>
      </c>
      <c r="C662" t="s">
        <v>15</v>
      </c>
      <c r="D662" t="s">
        <v>612</v>
      </c>
      <c r="E662" t="s">
        <v>735</v>
      </c>
      <c r="F662" t="s">
        <v>736</v>
      </c>
      <c r="G662" t="s">
        <v>709</v>
      </c>
      <c r="O662" t="s">
        <v>167</v>
      </c>
      <c r="P662" t="s">
        <v>168</v>
      </c>
      <c r="S662" t="s">
        <v>732</v>
      </c>
      <c r="Y662" t="s">
        <v>743</v>
      </c>
    </row>
    <row r="663" spans="1:25" hidden="1" x14ac:dyDescent="0.25">
      <c r="A663">
        <v>290859</v>
      </c>
      <c r="B663">
        <v>6082</v>
      </c>
      <c r="C663" t="s">
        <v>15</v>
      </c>
      <c r="D663" t="s">
        <v>612</v>
      </c>
      <c r="E663" t="s">
        <v>735</v>
      </c>
      <c r="F663" t="s">
        <v>736</v>
      </c>
      <c r="G663" t="s">
        <v>709</v>
      </c>
      <c r="H663" t="s">
        <v>300</v>
      </c>
      <c r="O663" t="s">
        <v>167</v>
      </c>
      <c r="P663" t="s">
        <v>122</v>
      </c>
      <c r="Q663" t="s">
        <v>123</v>
      </c>
      <c r="S663" t="s">
        <v>147</v>
      </c>
      <c r="Y663" t="s">
        <v>744</v>
      </c>
    </row>
    <row r="664" spans="1:25" hidden="1" x14ac:dyDescent="0.25">
      <c r="A664">
        <v>284751</v>
      </c>
      <c r="B664">
        <v>18689</v>
      </c>
      <c r="C664" t="s">
        <v>15</v>
      </c>
      <c r="D664" t="s">
        <v>612</v>
      </c>
      <c r="E664" t="s">
        <v>735</v>
      </c>
      <c r="F664" t="s">
        <v>736</v>
      </c>
      <c r="G664" t="s">
        <v>709</v>
      </c>
      <c r="H664" t="s">
        <v>674</v>
      </c>
      <c r="I664">
        <v>2002</v>
      </c>
      <c r="J664">
        <v>11</v>
      </c>
      <c r="K664">
        <v>15</v>
      </c>
      <c r="N664" t="s">
        <v>624</v>
      </c>
      <c r="O664" t="s">
        <v>175</v>
      </c>
      <c r="P664" t="s">
        <v>122</v>
      </c>
      <c r="Q664" t="s">
        <v>123</v>
      </c>
      <c r="R664" t="s">
        <v>447</v>
      </c>
      <c r="S664" t="s">
        <v>677</v>
      </c>
      <c r="Y664" t="s">
        <v>742</v>
      </c>
    </row>
    <row r="665" spans="1:25" hidden="1" x14ac:dyDescent="0.25">
      <c r="A665">
        <v>301106</v>
      </c>
      <c r="B665">
        <v>16341</v>
      </c>
      <c r="C665" t="s">
        <v>15</v>
      </c>
      <c r="D665" t="s">
        <v>612</v>
      </c>
      <c r="E665" t="s">
        <v>735</v>
      </c>
      <c r="F665" t="s">
        <v>736</v>
      </c>
      <c r="G665" t="s">
        <v>709</v>
      </c>
      <c r="H665" t="s">
        <v>745</v>
      </c>
      <c r="O665" t="s">
        <v>488</v>
      </c>
      <c r="P665" t="s">
        <v>122</v>
      </c>
      <c r="Q665" t="s">
        <v>746</v>
      </c>
      <c r="R665" t="s">
        <v>230</v>
      </c>
      <c r="S665" t="s">
        <v>747</v>
      </c>
      <c r="U665">
        <v>45.451799999999999</v>
      </c>
      <c r="V665">
        <v>-92.651799999999994</v>
      </c>
      <c r="W665" t="s">
        <v>132</v>
      </c>
      <c r="X665">
        <v>18</v>
      </c>
      <c r="Y665" t="s">
        <v>748</v>
      </c>
    </row>
    <row r="666" spans="1:25" hidden="1" x14ac:dyDescent="0.25">
      <c r="A666">
        <v>287970</v>
      </c>
      <c r="B666">
        <v>3178</v>
      </c>
      <c r="C666" t="s">
        <v>15</v>
      </c>
      <c r="D666" t="s">
        <v>612</v>
      </c>
      <c r="E666" t="s">
        <v>1579</v>
      </c>
      <c r="F666" t="s">
        <v>736</v>
      </c>
      <c r="G666" t="s">
        <v>709</v>
      </c>
      <c r="H666" t="s">
        <v>1584</v>
      </c>
      <c r="O666" t="s">
        <v>175</v>
      </c>
      <c r="P666" t="s">
        <v>122</v>
      </c>
      <c r="Q666" t="s">
        <v>123</v>
      </c>
      <c r="R666" t="s">
        <v>305</v>
      </c>
      <c r="S666" t="s">
        <v>1585</v>
      </c>
      <c r="U666">
        <v>47.868899999999996</v>
      </c>
      <c r="V666">
        <v>-92.3155</v>
      </c>
      <c r="W666" t="s">
        <v>132</v>
      </c>
      <c r="X666">
        <v>8</v>
      </c>
      <c r="Y666" t="s">
        <v>1586</v>
      </c>
    </row>
    <row r="667" spans="1:25" hidden="1" x14ac:dyDescent="0.25">
      <c r="A667">
        <v>287971</v>
      </c>
      <c r="B667">
        <v>3179</v>
      </c>
      <c r="C667" t="s">
        <v>15</v>
      </c>
      <c r="D667" t="s">
        <v>612</v>
      </c>
      <c r="E667" t="s">
        <v>1579</v>
      </c>
      <c r="F667" t="s">
        <v>736</v>
      </c>
      <c r="G667" t="s">
        <v>709</v>
      </c>
      <c r="H667" t="s">
        <v>1587</v>
      </c>
      <c r="O667" t="s">
        <v>175</v>
      </c>
      <c r="P667" t="s">
        <v>122</v>
      </c>
      <c r="Q667" t="s">
        <v>123</v>
      </c>
      <c r="R667" t="s">
        <v>305</v>
      </c>
      <c r="S667" t="s">
        <v>1154</v>
      </c>
      <c r="U667">
        <v>47.903300000000002</v>
      </c>
      <c r="V667">
        <v>-91.866900000000001</v>
      </c>
      <c r="W667" t="s">
        <v>132</v>
      </c>
      <c r="X667">
        <v>1</v>
      </c>
      <c r="Y667" t="s">
        <v>1588</v>
      </c>
    </row>
    <row r="668" spans="1:25" hidden="1" x14ac:dyDescent="0.25">
      <c r="A668">
        <v>286224</v>
      </c>
      <c r="B668">
        <v>1404</v>
      </c>
      <c r="C668" t="s">
        <v>15</v>
      </c>
      <c r="D668" t="s">
        <v>612</v>
      </c>
      <c r="E668" t="s">
        <v>1579</v>
      </c>
      <c r="F668" t="s">
        <v>736</v>
      </c>
      <c r="G668" t="s">
        <v>709</v>
      </c>
      <c r="H668" t="s">
        <v>1060</v>
      </c>
      <c r="O668" t="s">
        <v>210</v>
      </c>
      <c r="P668" t="s">
        <v>122</v>
      </c>
      <c r="Q668" t="s">
        <v>1061</v>
      </c>
      <c r="S668" t="s">
        <v>147</v>
      </c>
      <c r="Y668" t="s">
        <v>1580</v>
      </c>
    </row>
    <row r="669" spans="1:25" hidden="1" x14ac:dyDescent="0.25">
      <c r="A669">
        <v>286655</v>
      </c>
      <c r="B669">
        <v>1860</v>
      </c>
      <c r="C669" t="s">
        <v>15</v>
      </c>
      <c r="D669" t="s">
        <v>612</v>
      </c>
      <c r="E669" t="s">
        <v>1579</v>
      </c>
      <c r="F669" t="s">
        <v>736</v>
      </c>
      <c r="G669" t="s">
        <v>709</v>
      </c>
      <c r="H669" t="s">
        <v>1581</v>
      </c>
      <c r="O669" t="s">
        <v>210</v>
      </c>
      <c r="P669" t="s">
        <v>122</v>
      </c>
      <c r="Q669" t="s">
        <v>123</v>
      </c>
      <c r="R669" t="s">
        <v>305</v>
      </c>
      <c r="S669" t="s">
        <v>1582</v>
      </c>
      <c r="U669">
        <v>47.276600000000002</v>
      </c>
      <c r="V669">
        <v>-91.867099999999994</v>
      </c>
      <c r="W669" t="s">
        <v>132</v>
      </c>
      <c r="X669">
        <v>1</v>
      </c>
      <c r="Y669" t="s">
        <v>1583</v>
      </c>
    </row>
    <row r="670" spans="1:25" hidden="1" x14ac:dyDescent="0.25">
      <c r="A670">
        <v>289819</v>
      </c>
      <c r="B670">
        <v>5040</v>
      </c>
      <c r="C670" t="s">
        <v>15</v>
      </c>
      <c r="D670" t="s">
        <v>612</v>
      </c>
      <c r="E670" t="s">
        <v>1579</v>
      </c>
      <c r="F670" t="s">
        <v>736</v>
      </c>
      <c r="G670" t="s">
        <v>709</v>
      </c>
      <c r="H670" t="s">
        <v>1590</v>
      </c>
      <c r="I670">
        <v>1960</v>
      </c>
      <c r="J670">
        <v>9</v>
      </c>
      <c r="K670">
        <v>25</v>
      </c>
      <c r="O670" t="s">
        <v>442</v>
      </c>
      <c r="P670" t="s">
        <v>122</v>
      </c>
      <c r="Q670" t="s">
        <v>746</v>
      </c>
      <c r="R670" t="s">
        <v>1591</v>
      </c>
      <c r="S670" t="s">
        <v>1592</v>
      </c>
      <c r="Y670" t="s">
        <v>1593</v>
      </c>
    </row>
    <row r="671" spans="1:25" hidden="1" x14ac:dyDescent="0.25">
      <c r="A671">
        <v>288014</v>
      </c>
      <c r="B671">
        <v>3222</v>
      </c>
      <c r="C671" t="s">
        <v>15</v>
      </c>
      <c r="D671" t="s">
        <v>612</v>
      </c>
      <c r="E671" t="s">
        <v>1579</v>
      </c>
      <c r="F671" t="s">
        <v>736</v>
      </c>
      <c r="G671" t="s">
        <v>709</v>
      </c>
      <c r="H671" t="s">
        <v>438</v>
      </c>
      <c r="I671">
        <v>1952</v>
      </c>
      <c r="J671">
        <v>2</v>
      </c>
      <c r="K671">
        <v>6</v>
      </c>
      <c r="O671" t="s">
        <v>488</v>
      </c>
      <c r="P671" t="s">
        <v>122</v>
      </c>
      <c r="Q671" t="s">
        <v>123</v>
      </c>
      <c r="R671" t="s">
        <v>305</v>
      </c>
      <c r="S671" t="s">
        <v>1154</v>
      </c>
      <c r="U671">
        <v>47.903300000000002</v>
      </c>
      <c r="V671">
        <v>-91.866900000000001</v>
      </c>
      <c r="W671" t="s">
        <v>132</v>
      </c>
      <c r="X671">
        <v>1</v>
      </c>
      <c r="Y671" t="s">
        <v>1589</v>
      </c>
    </row>
    <row r="672" spans="1:25" hidden="1" x14ac:dyDescent="0.25">
      <c r="A672">
        <v>298006</v>
      </c>
      <c r="B672">
        <v>13238</v>
      </c>
      <c r="C672" t="s">
        <v>15</v>
      </c>
      <c r="D672" t="s">
        <v>612</v>
      </c>
      <c r="E672" t="s">
        <v>1579</v>
      </c>
      <c r="F672" t="s">
        <v>736</v>
      </c>
      <c r="G672" t="s">
        <v>709</v>
      </c>
      <c r="H672" t="s">
        <v>1597</v>
      </c>
      <c r="I672">
        <v>1973</v>
      </c>
      <c r="J672">
        <v>6</v>
      </c>
      <c r="K672">
        <v>22</v>
      </c>
      <c r="O672" t="s">
        <v>488</v>
      </c>
      <c r="P672" t="s">
        <v>122</v>
      </c>
      <c r="Q672" t="s">
        <v>123</v>
      </c>
      <c r="R672" t="s">
        <v>1598</v>
      </c>
      <c r="S672" t="s">
        <v>496</v>
      </c>
      <c r="U672">
        <v>45.3371</v>
      </c>
      <c r="V672">
        <v>-93.292199999999994</v>
      </c>
      <c r="W672" t="s">
        <v>132</v>
      </c>
      <c r="X672">
        <v>0</v>
      </c>
      <c r="Y672" t="s">
        <v>1599</v>
      </c>
    </row>
    <row r="673" spans="1:25" hidden="1" x14ac:dyDescent="0.25">
      <c r="A673">
        <v>292784</v>
      </c>
      <c r="B673">
        <v>8015</v>
      </c>
      <c r="C673" t="s">
        <v>15</v>
      </c>
      <c r="D673" t="s">
        <v>612</v>
      </c>
      <c r="E673" t="s">
        <v>1579</v>
      </c>
      <c r="F673" t="s">
        <v>736</v>
      </c>
      <c r="G673" t="s">
        <v>709</v>
      </c>
      <c r="H673" t="s">
        <v>1594</v>
      </c>
      <c r="I673">
        <v>1969</v>
      </c>
      <c r="J673">
        <v>7</v>
      </c>
      <c r="K673">
        <v>26</v>
      </c>
      <c r="O673" t="s">
        <v>570</v>
      </c>
      <c r="P673" t="s">
        <v>122</v>
      </c>
      <c r="Q673" t="s">
        <v>123</v>
      </c>
      <c r="R673" t="s">
        <v>704</v>
      </c>
      <c r="S673" t="s">
        <v>1595</v>
      </c>
      <c r="Y673" t="s">
        <v>1596</v>
      </c>
    </row>
    <row r="674" spans="1:25" hidden="1" x14ac:dyDescent="0.25">
      <c r="A674">
        <v>286656</v>
      </c>
      <c r="B674">
        <v>1861</v>
      </c>
      <c r="C674" t="s">
        <v>15</v>
      </c>
      <c r="D674" t="s">
        <v>612</v>
      </c>
      <c r="E674" t="s">
        <v>1202</v>
      </c>
      <c r="F674" t="s">
        <v>736</v>
      </c>
      <c r="G674" t="s">
        <v>709</v>
      </c>
      <c r="H674" t="s">
        <v>1205</v>
      </c>
      <c r="I674">
        <v>1942</v>
      </c>
      <c r="J674">
        <v>3</v>
      </c>
      <c r="K674">
        <v>16</v>
      </c>
      <c r="O674" t="s">
        <v>175</v>
      </c>
      <c r="P674" t="s">
        <v>122</v>
      </c>
      <c r="Q674" t="s">
        <v>123</v>
      </c>
      <c r="R674" t="s">
        <v>1206</v>
      </c>
      <c r="S674" t="s">
        <v>1207</v>
      </c>
      <c r="U674">
        <v>45.974699999999999</v>
      </c>
      <c r="V674">
        <v>-94.865300000000005</v>
      </c>
      <c r="W674" t="s">
        <v>132</v>
      </c>
      <c r="X674">
        <v>2</v>
      </c>
      <c r="Y674" t="s">
        <v>1208</v>
      </c>
    </row>
    <row r="675" spans="1:25" hidden="1" x14ac:dyDescent="0.25">
      <c r="A675">
        <v>290458</v>
      </c>
      <c r="B675">
        <v>5681</v>
      </c>
      <c r="C675" t="s">
        <v>15</v>
      </c>
      <c r="D675" t="s">
        <v>612</v>
      </c>
      <c r="E675" t="s">
        <v>1202</v>
      </c>
      <c r="F675" t="s">
        <v>736</v>
      </c>
      <c r="G675" t="s">
        <v>709</v>
      </c>
      <c r="H675" t="s">
        <v>1213</v>
      </c>
      <c r="I675">
        <v>1963</v>
      </c>
      <c r="J675">
        <v>3</v>
      </c>
      <c r="K675">
        <v>2</v>
      </c>
      <c r="O675" t="s">
        <v>175</v>
      </c>
      <c r="P675" t="s">
        <v>122</v>
      </c>
      <c r="Q675" t="s">
        <v>123</v>
      </c>
      <c r="R675" t="s">
        <v>327</v>
      </c>
      <c r="S675" t="s">
        <v>1203</v>
      </c>
      <c r="U675">
        <v>44.0214</v>
      </c>
      <c r="V675">
        <v>-91.556399999999996</v>
      </c>
      <c r="W675" t="s">
        <v>132</v>
      </c>
      <c r="X675">
        <v>2</v>
      </c>
      <c r="Y675" t="s">
        <v>1214</v>
      </c>
    </row>
    <row r="676" spans="1:25" hidden="1" x14ac:dyDescent="0.25">
      <c r="A676">
        <v>290631</v>
      </c>
      <c r="B676">
        <v>5854</v>
      </c>
      <c r="C676" t="s">
        <v>15</v>
      </c>
      <c r="D676" t="s">
        <v>612</v>
      </c>
      <c r="E676" t="s">
        <v>1202</v>
      </c>
      <c r="F676" t="s">
        <v>736</v>
      </c>
      <c r="G676" t="s">
        <v>709</v>
      </c>
      <c r="H676" t="s">
        <v>1213</v>
      </c>
      <c r="I676">
        <v>1962</v>
      </c>
      <c r="J676">
        <v>3</v>
      </c>
      <c r="K676">
        <v>23</v>
      </c>
      <c r="O676" t="s">
        <v>204</v>
      </c>
      <c r="P676" t="s">
        <v>122</v>
      </c>
      <c r="Q676" t="s">
        <v>123</v>
      </c>
      <c r="R676" t="s">
        <v>327</v>
      </c>
      <c r="S676" t="s">
        <v>147</v>
      </c>
      <c r="U676">
        <v>43.966700000000003</v>
      </c>
      <c r="V676">
        <v>-91.7667</v>
      </c>
      <c r="W676" t="s">
        <v>132</v>
      </c>
      <c r="X676">
        <v>27</v>
      </c>
      <c r="Y676" t="s">
        <v>1215</v>
      </c>
    </row>
    <row r="677" spans="1:25" hidden="1" x14ac:dyDescent="0.25">
      <c r="A677">
        <v>288136</v>
      </c>
      <c r="B677">
        <v>3344</v>
      </c>
      <c r="C677" t="s">
        <v>15</v>
      </c>
      <c r="D677" t="s">
        <v>612</v>
      </c>
      <c r="E677" t="s">
        <v>1202</v>
      </c>
      <c r="F677" t="s">
        <v>736</v>
      </c>
      <c r="G677" t="s">
        <v>709</v>
      </c>
      <c r="H677" t="s">
        <v>1209</v>
      </c>
      <c r="I677">
        <v>1952</v>
      </c>
      <c r="J677">
        <v>4</v>
      </c>
      <c r="K677">
        <v>5</v>
      </c>
      <c r="O677" t="s">
        <v>210</v>
      </c>
      <c r="P677" t="s">
        <v>122</v>
      </c>
      <c r="Q677" t="s">
        <v>123</v>
      </c>
      <c r="R677" t="s">
        <v>1045</v>
      </c>
      <c r="S677" t="s">
        <v>1210</v>
      </c>
      <c r="U677">
        <v>45.58887</v>
      </c>
      <c r="V677">
        <v>-95.301810000000003</v>
      </c>
      <c r="W677" t="s">
        <v>132</v>
      </c>
      <c r="X677">
        <v>4</v>
      </c>
      <c r="Y677" t="s">
        <v>1211</v>
      </c>
    </row>
    <row r="678" spans="1:25" hidden="1" x14ac:dyDescent="0.25">
      <c r="A678">
        <v>301573</v>
      </c>
      <c r="B678">
        <v>16809</v>
      </c>
      <c r="C678" t="s">
        <v>15</v>
      </c>
      <c r="D678" t="s">
        <v>612</v>
      </c>
      <c r="E678" t="s">
        <v>1202</v>
      </c>
      <c r="F678" t="s">
        <v>736</v>
      </c>
      <c r="G678" t="s">
        <v>709</v>
      </c>
      <c r="H678" t="s">
        <v>326</v>
      </c>
      <c r="I678">
        <v>1993</v>
      </c>
      <c r="J678">
        <v>5</v>
      </c>
      <c r="K678">
        <v>17</v>
      </c>
      <c r="O678" t="s">
        <v>210</v>
      </c>
      <c r="P678" t="s">
        <v>122</v>
      </c>
      <c r="Q678" t="s">
        <v>123</v>
      </c>
      <c r="R678" t="s">
        <v>327</v>
      </c>
      <c r="S678" t="s">
        <v>1217</v>
      </c>
      <c r="U678">
        <v>43.958300000000001</v>
      </c>
      <c r="V678">
        <v>-91.406499999999994</v>
      </c>
      <c r="W678" t="s">
        <v>132</v>
      </c>
      <c r="X678">
        <v>0</v>
      </c>
      <c r="Y678" t="s">
        <v>1218</v>
      </c>
    </row>
    <row r="679" spans="1:25" hidden="1" x14ac:dyDescent="0.25">
      <c r="A679">
        <v>288586</v>
      </c>
      <c r="B679">
        <v>3797</v>
      </c>
      <c r="C679" t="s">
        <v>15</v>
      </c>
      <c r="D679" t="s">
        <v>612</v>
      </c>
      <c r="E679" t="s">
        <v>1202</v>
      </c>
      <c r="F679" t="s">
        <v>736</v>
      </c>
      <c r="G679" t="s">
        <v>709</v>
      </c>
      <c r="O679" t="s">
        <v>405</v>
      </c>
      <c r="P679" t="s">
        <v>122</v>
      </c>
      <c r="Q679" t="s">
        <v>123</v>
      </c>
      <c r="R679" t="s">
        <v>176</v>
      </c>
      <c r="S679" t="s">
        <v>147</v>
      </c>
      <c r="U679">
        <v>48.35</v>
      </c>
      <c r="V679">
        <v>-96.366699999999994</v>
      </c>
      <c r="W679" t="s">
        <v>132</v>
      </c>
      <c r="X679">
        <v>38</v>
      </c>
      <c r="Y679" t="s">
        <v>1212</v>
      </c>
    </row>
    <row r="680" spans="1:25" hidden="1" x14ac:dyDescent="0.25">
      <c r="A680">
        <v>286036</v>
      </c>
      <c r="B680">
        <v>1216</v>
      </c>
      <c r="C680" t="s">
        <v>15</v>
      </c>
      <c r="D680" t="s">
        <v>612</v>
      </c>
      <c r="E680" t="s">
        <v>1202</v>
      </c>
      <c r="F680" t="s">
        <v>736</v>
      </c>
      <c r="G680" t="s">
        <v>709</v>
      </c>
      <c r="H680" t="s">
        <v>184</v>
      </c>
      <c r="I680">
        <v>1938</v>
      </c>
      <c r="J680">
        <v>4</v>
      </c>
      <c r="K680">
        <v>20</v>
      </c>
      <c r="O680" t="s">
        <v>618</v>
      </c>
      <c r="P680" t="s">
        <v>122</v>
      </c>
      <c r="Q680" t="s">
        <v>123</v>
      </c>
      <c r="R680" t="s">
        <v>327</v>
      </c>
      <c r="S680" t="s">
        <v>1203</v>
      </c>
      <c r="U680">
        <v>44.0214</v>
      </c>
      <c r="V680">
        <v>-91.556399999999996</v>
      </c>
      <c r="W680" t="s">
        <v>132</v>
      </c>
      <c r="X680">
        <v>2</v>
      </c>
      <c r="Y680" t="s">
        <v>1204</v>
      </c>
    </row>
    <row r="681" spans="1:25" hidden="1" x14ac:dyDescent="0.25"/>
    <row r="682" spans="1:25" hidden="1" x14ac:dyDescent="0.25"/>
    <row r="683" spans="1:25" hidden="1" x14ac:dyDescent="0.25"/>
    <row r="684" spans="1:25" hidden="1" x14ac:dyDescent="0.25"/>
    <row r="685" spans="1:25" hidden="1" x14ac:dyDescent="0.25"/>
    <row r="686" spans="1:25" hidden="1" x14ac:dyDescent="0.25"/>
    <row r="687" spans="1:25" hidden="1" x14ac:dyDescent="0.25"/>
    <row r="688" spans="1:25" hidden="1" x14ac:dyDescent="0.25"/>
    <row r="689" hidden="1" x14ac:dyDescent="0.25"/>
    <row r="690" hidden="1" x14ac:dyDescent="0.25"/>
    <row r="691" hidden="1" x14ac:dyDescent="0.25"/>
    <row r="692" hidden="1" x14ac:dyDescent="0.25"/>
    <row r="693" hidden="1" x14ac:dyDescent="0.25"/>
    <row r="694" hidden="1" x14ac:dyDescent="0.25"/>
    <row r="695" hidden="1" x14ac:dyDescent="0.25"/>
    <row r="696" hidden="1" x14ac:dyDescent="0.25"/>
    <row r="697" hidden="1" x14ac:dyDescent="0.25"/>
    <row r="698" hidden="1" x14ac:dyDescent="0.25"/>
    <row r="699" hidden="1" x14ac:dyDescent="0.25"/>
    <row r="700" hidden="1" x14ac:dyDescent="0.25"/>
    <row r="701" hidden="1" x14ac:dyDescent="0.25"/>
    <row r="702" hidden="1" x14ac:dyDescent="0.25"/>
    <row r="703" hidden="1" x14ac:dyDescent="0.25"/>
    <row r="704"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spans="1:25" hidden="1" x14ac:dyDescent="0.25"/>
    <row r="722" spans="1:25" hidden="1" x14ac:dyDescent="0.25"/>
    <row r="723" spans="1:25" hidden="1" x14ac:dyDescent="0.25"/>
    <row r="724" spans="1:25" hidden="1" x14ac:dyDescent="0.25"/>
    <row r="725" spans="1:25" hidden="1" x14ac:dyDescent="0.25"/>
    <row r="726" spans="1:25" hidden="1" x14ac:dyDescent="0.25"/>
    <row r="727" spans="1:25" hidden="1" x14ac:dyDescent="0.25"/>
    <row r="728" spans="1:25" hidden="1" x14ac:dyDescent="0.25"/>
    <row r="729" spans="1:25" hidden="1" x14ac:dyDescent="0.25"/>
    <row r="730" spans="1:25" hidden="1" x14ac:dyDescent="0.25"/>
    <row r="731" spans="1:25" hidden="1" x14ac:dyDescent="0.25"/>
    <row r="732" spans="1:25" hidden="1" x14ac:dyDescent="0.25"/>
    <row r="733" spans="1:25" hidden="1" x14ac:dyDescent="0.25"/>
    <row r="734" spans="1:25" hidden="1" x14ac:dyDescent="0.25"/>
    <row r="735" spans="1:25" hidden="1" x14ac:dyDescent="0.25"/>
    <row r="736" spans="1:25" hidden="1" x14ac:dyDescent="0.25">
      <c r="A736">
        <v>301238</v>
      </c>
      <c r="B736">
        <v>16473</v>
      </c>
      <c r="C736" t="s">
        <v>15</v>
      </c>
      <c r="D736" t="s">
        <v>612</v>
      </c>
      <c r="E736" t="s">
        <v>1751</v>
      </c>
      <c r="F736" t="s">
        <v>1752</v>
      </c>
      <c r="G736" t="s">
        <v>1753</v>
      </c>
      <c r="H736" t="s">
        <v>649</v>
      </c>
      <c r="O736" t="s">
        <v>442</v>
      </c>
      <c r="P736" t="s">
        <v>168</v>
      </c>
      <c r="S736" t="s">
        <v>616</v>
      </c>
      <c r="Y736" t="s">
        <v>1754</v>
      </c>
    </row>
    <row r="737" spans="1:25" hidden="1" x14ac:dyDescent="0.25">
      <c r="A737">
        <v>301239</v>
      </c>
      <c r="B737">
        <v>16474</v>
      </c>
      <c r="C737" t="s">
        <v>15</v>
      </c>
      <c r="D737" t="s">
        <v>612</v>
      </c>
      <c r="E737" t="s">
        <v>613</v>
      </c>
      <c r="F737" t="s">
        <v>614</v>
      </c>
      <c r="H737" t="s">
        <v>615</v>
      </c>
      <c r="O737" t="s">
        <v>175</v>
      </c>
      <c r="P737" t="s">
        <v>168</v>
      </c>
      <c r="S737" t="s">
        <v>616</v>
      </c>
      <c r="Y737" t="s">
        <v>617</v>
      </c>
    </row>
    <row r="738" spans="1:25" hidden="1" x14ac:dyDescent="0.25">
      <c r="A738">
        <v>301272</v>
      </c>
      <c r="B738">
        <v>16508</v>
      </c>
      <c r="C738" t="s">
        <v>15</v>
      </c>
      <c r="D738" t="s">
        <v>612</v>
      </c>
      <c r="E738" t="s">
        <v>613</v>
      </c>
      <c r="F738" t="s">
        <v>614</v>
      </c>
      <c r="H738" t="s">
        <v>615</v>
      </c>
      <c r="O738" t="s">
        <v>618</v>
      </c>
      <c r="P738" t="s">
        <v>168</v>
      </c>
      <c r="S738" t="s">
        <v>619</v>
      </c>
      <c r="Y738" t="s">
        <v>620</v>
      </c>
    </row>
    <row r="739" spans="1:25" hidden="1" x14ac:dyDescent="0.25"/>
    <row r="740" spans="1:25" hidden="1" x14ac:dyDescent="0.25"/>
    <row r="741" spans="1:25" hidden="1" x14ac:dyDescent="0.25"/>
    <row r="742" spans="1:25" hidden="1" x14ac:dyDescent="0.25"/>
    <row r="743" spans="1:25" hidden="1" x14ac:dyDescent="0.25"/>
    <row r="744" spans="1:25" hidden="1" x14ac:dyDescent="0.25"/>
    <row r="745" spans="1:25" hidden="1" x14ac:dyDescent="0.25"/>
    <row r="746" spans="1:25" hidden="1" x14ac:dyDescent="0.25"/>
    <row r="747" spans="1:25" hidden="1" x14ac:dyDescent="0.25"/>
    <row r="748" spans="1:25" hidden="1" x14ac:dyDescent="0.25"/>
    <row r="749" spans="1:25" hidden="1" x14ac:dyDescent="0.25"/>
    <row r="750" spans="1:25" hidden="1" x14ac:dyDescent="0.25"/>
    <row r="751" spans="1:25" hidden="1" x14ac:dyDescent="0.25"/>
    <row r="752" spans="1:25"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801" hidden="1" x14ac:dyDescent="0.25"/>
    <row r="802" hidden="1" x14ac:dyDescent="0.25"/>
    <row r="803" hidden="1" x14ac:dyDescent="0.25"/>
    <row r="804" hidden="1" x14ac:dyDescent="0.25"/>
    <row r="805" hidden="1" x14ac:dyDescent="0.25"/>
    <row r="806" hidden="1" x14ac:dyDescent="0.25"/>
    <row r="807" hidden="1" x14ac:dyDescent="0.25"/>
    <row r="808" hidden="1" x14ac:dyDescent="0.25"/>
    <row r="809" hidden="1" x14ac:dyDescent="0.25"/>
    <row r="810" hidden="1" x14ac:dyDescent="0.25"/>
    <row r="811" hidden="1" x14ac:dyDescent="0.25"/>
    <row r="812" hidden="1" x14ac:dyDescent="0.25"/>
    <row r="813" hidden="1" x14ac:dyDescent="0.25"/>
    <row r="814" hidden="1" x14ac:dyDescent="0.25"/>
    <row r="815" hidden="1" x14ac:dyDescent="0.25"/>
    <row r="816" hidden="1" x14ac:dyDescent="0.25"/>
    <row r="817" hidden="1" x14ac:dyDescent="0.25"/>
    <row r="818" hidden="1" x14ac:dyDescent="0.25"/>
    <row r="819" hidden="1" x14ac:dyDescent="0.25"/>
    <row r="820" hidden="1" x14ac:dyDescent="0.25"/>
    <row r="821" hidden="1" x14ac:dyDescent="0.25"/>
    <row r="822" hidden="1" x14ac:dyDescent="0.25"/>
    <row r="823" hidden="1" x14ac:dyDescent="0.25"/>
    <row r="824" hidden="1" x14ac:dyDescent="0.25"/>
    <row r="825" hidden="1" x14ac:dyDescent="0.25"/>
    <row r="826" hidden="1" x14ac:dyDescent="0.25"/>
    <row r="827" hidden="1" x14ac:dyDescent="0.25"/>
    <row r="828" hidden="1" x14ac:dyDescent="0.25"/>
    <row r="829" hidden="1" x14ac:dyDescent="0.25"/>
    <row r="830" hidden="1" x14ac:dyDescent="0.25"/>
    <row r="831" hidden="1" x14ac:dyDescent="0.25"/>
    <row r="832" hidden="1" x14ac:dyDescent="0.25"/>
    <row r="833" hidden="1" x14ac:dyDescent="0.25"/>
    <row r="834" hidden="1" x14ac:dyDescent="0.25"/>
    <row r="835" hidden="1" x14ac:dyDescent="0.25"/>
    <row r="836" hidden="1" x14ac:dyDescent="0.25"/>
    <row r="837" hidden="1" x14ac:dyDescent="0.25"/>
    <row r="838" hidden="1" x14ac:dyDescent="0.25"/>
    <row r="839" hidden="1" x14ac:dyDescent="0.25"/>
    <row r="840" hidden="1" x14ac:dyDescent="0.25"/>
    <row r="841" hidden="1" x14ac:dyDescent="0.25"/>
    <row r="842" hidden="1" x14ac:dyDescent="0.25"/>
    <row r="843" hidden="1" x14ac:dyDescent="0.25"/>
    <row r="844" hidden="1" x14ac:dyDescent="0.25"/>
    <row r="845" hidden="1" x14ac:dyDescent="0.25"/>
    <row r="846" hidden="1" x14ac:dyDescent="0.25"/>
    <row r="847" hidden="1" x14ac:dyDescent="0.25"/>
    <row r="848" hidden="1" x14ac:dyDescent="0.25"/>
    <row r="849" hidden="1" x14ac:dyDescent="0.25"/>
    <row r="850" hidden="1" x14ac:dyDescent="0.25"/>
    <row r="851" hidden="1" x14ac:dyDescent="0.25"/>
    <row r="852" hidden="1" x14ac:dyDescent="0.25"/>
    <row r="853" hidden="1" x14ac:dyDescent="0.25"/>
    <row r="854" hidden="1" x14ac:dyDescent="0.25"/>
    <row r="855" hidden="1" x14ac:dyDescent="0.25"/>
    <row r="856" hidden="1" x14ac:dyDescent="0.25"/>
    <row r="857" hidden="1" x14ac:dyDescent="0.25"/>
    <row r="858" hidden="1" x14ac:dyDescent="0.25"/>
    <row r="859" hidden="1" x14ac:dyDescent="0.25"/>
    <row r="860" hidden="1" x14ac:dyDescent="0.25"/>
    <row r="861" hidden="1" x14ac:dyDescent="0.25"/>
    <row r="862" hidden="1" x14ac:dyDescent="0.25"/>
    <row r="863" hidden="1" x14ac:dyDescent="0.25"/>
    <row r="864" hidden="1" x14ac:dyDescent="0.25"/>
    <row r="865" hidden="1" x14ac:dyDescent="0.25"/>
    <row r="866" hidden="1" x14ac:dyDescent="0.25"/>
    <row r="867" hidden="1" x14ac:dyDescent="0.25"/>
    <row r="868" hidden="1" x14ac:dyDescent="0.25"/>
    <row r="869" hidden="1" x14ac:dyDescent="0.25"/>
    <row r="870" hidden="1" x14ac:dyDescent="0.25"/>
    <row r="871" hidden="1" x14ac:dyDescent="0.25"/>
    <row r="872" hidden="1" x14ac:dyDescent="0.25"/>
    <row r="873" hidden="1" x14ac:dyDescent="0.25"/>
    <row r="874" hidden="1" x14ac:dyDescent="0.25"/>
    <row r="875" hidden="1" x14ac:dyDescent="0.25"/>
    <row r="876" hidden="1" x14ac:dyDescent="0.25"/>
    <row r="877" hidden="1" x14ac:dyDescent="0.25"/>
    <row r="878" hidden="1" x14ac:dyDescent="0.25"/>
    <row r="879" hidden="1" x14ac:dyDescent="0.25"/>
    <row r="880" hidden="1" x14ac:dyDescent="0.25"/>
    <row r="881" hidden="1" x14ac:dyDescent="0.25"/>
    <row r="882" hidden="1" x14ac:dyDescent="0.25"/>
    <row r="883" hidden="1" x14ac:dyDescent="0.25"/>
    <row r="884" hidden="1" x14ac:dyDescent="0.25"/>
    <row r="885" hidden="1" x14ac:dyDescent="0.25"/>
    <row r="886" hidden="1" x14ac:dyDescent="0.25"/>
    <row r="887" hidden="1" x14ac:dyDescent="0.25"/>
    <row r="888" hidden="1" x14ac:dyDescent="0.25"/>
    <row r="889" hidden="1" x14ac:dyDescent="0.25"/>
    <row r="890" hidden="1" x14ac:dyDescent="0.25"/>
    <row r="891" hidden="1" x14ac:dyDescent="0.25"/>
    <row r="892" hidden="1" x14ac:dyDescent="0.25"/>
    <row r="893" hidden="1" x14ac:dyDescent="0.25"/>
    <row r="894" hidden="1" x14ac:dyDescent="0.25"/>
    <row r="895" hidden="1" x14ac:dyDescent="0.25"/>
    <row r="896" hidden="1" x14ac:dyDescent="0.25"/>
    <row r="897" hidden="1" x14ac:dyDescent="0.25"/>
    <row r="898" hidden="1" x14ac:dyDescent="0.25"/>
    <row r="899" hidden="1" x14ac:dyDescent="0.25"/>
    <row r="900" hidden="1" x14ac:dyDescent="0.25"/>
    <row r="901" hidden="1" x14ac:dyDescent="0.25"/>
    <row r="902" hidden="1" x14ac:dyDescent="0.25"/>
    <row r="903" hidden="1" x14ac:dyDescent="0.25"/>
    <row r="904" hidden="1" x14ac:dyDescent="0.25"/>
    <row r="905" hidden="1" x14ac:dyDescent="0.25"/>
    <row r="906" hidden="1" x14ac:dyDescent="0.25"/>
    <row r="907" hidden="1" x14ac:dyDescent="0.25"/>
    <row r="908" hidden="1" x14ac:dyDescent="0.25"/>
    <row r="909" hidden="1" x14ac:dyDescent="0.25"/>
    <row r="910" hidden="1" x14ac:dyDescent="0.25"/>
    <row r="911" hidden="1" x14ac:dyDescent="0.25"/>
    <row r="912" hidden="1" x14ac:dyDescent="0.25"/>
    <row r="913" hidden="1" x14ac:dyDescent="0.25"/>
    <row r="914" hidden="1" x14ac:dyDescent="0.25"/>
    <row r="915" hidden="1" x14ac:dyDescent="0.25"/>
    <row r="916" hidden="1" x14ac:dyDescent="0.25"/>
    <row r="917" hidden="1" x14ac:dyDescent="0.25"/>
    <row r="918" hidden="1" x14ac:dyDescent="0.25"/>
    <row r="919" hidden="1" x14ac:dyDescent="0.25"/>
    <row r="920" hidden="1" x14ac:dyDescent="0.25"/>
    <row r="921" hidden="1" x14ac:dyDescent="0.25"/>
    <row r="922" hidden="1" x14ac:dyDescent="0.25"/>
    <row r="923" hidden="1" x14ac:dyDescent="0.25"/>
    <row r="924" hidden="1" x14ac:dyDescent="0.25"/>
    <row r="925" hidden="1" x14ac:dyDescent="0.25"/>
    <row r="926" hidden="1" x14ac:dyDescent="0.25"/>
    <row r="927" hidden="1" x14ac:dyDescent="0.25"/>
    <row r="928" hidden="1" x14ac:dyDescent="0.25"/>
    <row r="929" hidden="1" x14ac:dyDescent="0.25"/>
    <row r="930" hidden="1" x14ac:dyDescent="0.25"/>
    <row r="931" hidden="1" x14ac:dyDescent="0.25"/>
    <row r="932" hidden="1" x14ac:dyDescent="0.25"/>
    <row r="933" hidden="1" x14ac:dyDescent="0.25"/>
    <row r="934" hidden="1" x14ac:dyDescent="0.25"/>
    <row r="935" hidden="1" x14ac:dyDescent="0.25"/>
    <row r="936" hidden="1" x14ac:dyDescent="0.25"/>
    <row r="937" hidden="1" x14ac:dyDescent="0.25"/>
    <row r="938" hidden="1" x14ac:dyDescent="0.25"/>
    <row r="939" hidden="1" x14ac:dyDescent="0.25"/>
    <row r="940" hidden="1" x14ac:dyDescent="0.25"/>
    <row r="941" hidden="1" x14ac:dyDescent="0.25"/>
    <row r="942" hidden="1" x14ac:dyDescent="0.25"/>
    <row r="943" hidden="1" x14ac:dyDescent="0.25"/>
    <row r="944" hidden="1" x14ac:dyDescent="0.25"/>
    <row r="945" hidden="1" x14ac:dyDescent="0.25"/>
    <row r="946" hidden="1" x14ac:dyDescent="0.25"/>
    <row r="947" hidden="1" x14ac:dyDescent="0.25"/>
    <row r="948" hidden="1" x14ac:dyDescent="0.25"/>
    <row r="949" hidden="1" x14ac:dyDescent="0.25"/>
    <row r="950" hidden="1" x14ac:dyDescent="0.25"/>
    <row r="951" hidden="1" x14ac:dyDescent="0.25"/>
    <row r="952" hidden="1" x14ac:dyDescent="0.25"/>
    <row r="953" hidden="1" x14ac:dyDescent="0.25"/>
    <row r="954" hidden="1" x14ac:dyDescent="0.25"/>
    <row r="955" hidden="1" x14ac:dyDescent="0.25"/>
    <row r="956" hidden="1" x14ac:dyDescent="0.25"/>
    <row r="957" hidden="1" x14ac:dyDescent="0.25"/>
    <row r="958" hidden="1" x14ac:dyDescent="0.25"/>
    <row r="959" hidden="1" x14ac:dyDescent="0.25"/>
    <row r="960" hidden="1" x14ac:dyDescent="0.25"/>
    <row r="961" hidden="1" x14ac:dyDescent="0.25"/>
    <row r="962" hidden="1" x14ac:dyDescent="0.25"/>
    <row r="963" hidden="1" x14ac:dyDescent="0.25"/>
    <row r="964" hidden="1" x14ac:dyDescent="0.25"/>
    <row r="965" hidden="1" x14ac:dyDescent="0.25"/>
    <row r="966" hidden="1" x14ac:dyDescent="0.25"/>
    <row r="967" hidden="1" x14ac:dyDescent="0.25"/>
    <row r="968" hidden="1" x14ac:dyDescent="0.25"/>
    <row r="969" hidden="1" x14ac:dyDescent="0.25"/>
    <row r="970" hidden="1" x14ac:dyDescent="0.25"/>
    <row r="971" hidden="1" x14ac:dyDescent="0.25"/>
    <row r="972" hidden="1" x14ac:dyDescent="0.25"/>
    <row r="973" hidden="1" x14ac:dyDescent="0.25"/>
    <row r="974" hidden="1" x14ac:dyDescent="0.25"/>
    <row r="975" hidden="1" x14ac:dyDescent="0.25"/>
    <row r="976" hidden="1" x14ac:dyDescent="0.25"/>
    <row r="977" hidden="1" x14ac:dyDescent="0.25"/>
    <row r="978" hidden="1" x14ac:dyDescent="0.25"/>
    <row r="979" hidden="1" x14ac:dyDescent="0.25"/>
    <row r="980" hidden="1" x14ac:dyDescent="0.25"/>
    <row r="981" hidden="1" x14ac:dyDescent="0.25"/>
    <row r="982" hidden="1" x14ac:dyDescent="0.25"/>
    <row r="983" hidden="1" x14ac:dyDescent="0.25"/>
    <row r="984" hidden="1" x14ac:dyDescent="0.25"/>
    <row r="985" hidden="1" x14ac:dyDescent="0.25"/>
    <row r="986" hidden="1" x14ac:dyDescent="0.25"/>
    <row r="987" hidden="1" x14ac:dyDescent="0.25"/>
    <row r="988" hidden="1" x14ac:dyDescent="0.25"/>
    <row r="989" hidden="1" x14ac:dyDescent="0.25"/>
    <row r="990" hidden="1" x14ac:dyDescent="0.25"/>
    <row r="991" hidden="1" x14ac:dyDescent="0.25"/>
    <row r="992" hidden="1" x14ac:dyDescent="0.25"/>
    <row r="993" spans="1:25" hidden="1" x14ac:dyDescent="0.25"/>
    <row r="994" spans="1:25" hidden="1" x14ac:dyDescent="0.25"/>
    <row r="995" spans="1:25" hidden="1" x14ac:dyDescent="0.25"/>
    <row r="996" spans="1:25" hidden="1" x14ac:dyDescent="0.25"/>
    <row r="997" spans="1:25" hidden="1" x14ac:dyDescent="0.25"/>
    <row r="998" spans="1:25" hidden="1" x14ac:dyDescent="0.25"/>
    <row r="999" spans="1:25" hidden="1" x14ac:dyDescent="0.25"/>
    <row r="1000" spans="1:25" hidden="1" x14ac:dyDescent="0.25">
      <c r="A1000">
        <v>288457</v>
      </c>
      <c r="B1000">
        <v>3667</v>
      </c>
      <c r="C1000" t="s">
        <v>15</v>
      </c>
      <c r="D1000" t="s">
        <v>612</v>
      </c>
      <c r="E1000" t="s">
        <v>786</v>
      </c>
      <c r="F1000" t="s">
        <v>787</v>
      </c>
      <c r="G1000" t="s">
        <v>788</v>
      </c>
      <c r="H1000" t="s">
        <v>789</v>
      </c>
      <c r="I1000">
        <v>1952</v>
      </c>
      <c r="J1000">
        <v>10</v>
      </c>
      <c r="K1000">
        <v>13</v>
      </c>
      <c r="O1000" t="s">
        <v>570</v>
      </c>
      <c r="P1000" t="s">
        <v>122</v>
      </c>
      <c r="Q1000" t="s">
        <v>675</v>
      </c>
      <c r="R1000" t="s">
        <v>790</v>
      </c>
      <c r="S1000" t="s">
        <v>147</v>
      </c>
      <c r="U1000">
        <v>45.492100000000001</v>
      </c>
      <c r="V1000">
        <v>-102.46210000000001</v>
      </c>
      <c r="W1000" t="s">
        <v>132</v>
      </c>
      <c r="X1000">
        <v>37</v>
      </c>
      <c r="Y1000" t="s">
        <v>791</v>
      </c>
    </row>
    <row r="1001" spans="1:25" hidden="1" x14ac:dyDescent="0.25"/>
    <row r="1002" spans="1:25" hidden="1" x14ac:dyDescent="0.25"/>
    <row r="1003" spans="1:25" hidden="1" x14ac:dyDescent="0.25"/>
    <row r="1004" spans="1:25" hidden="1" x14ac:dyDescent="0.25"/>
    <row r="1005" spans="1:25" hidden="1" x14ac:dyDescent="0.25"/>
    <row r="1006" spans="1:25" hidden="1" x14ac:dyDescent="0.25"/>
    <row r="1007" spans="1:25" hidden="1" x14ac:dyDescent="0.25"/>
    <row r="1008" spans="1:25" hidden="1" x14ac:dyDescent="0.25"/>
    <row r="1009" spans="1:25" hidden="1" x14ac:dyDescent="0.25"/>
    <row r="1010" spans="1:25" hidden="1" x14ac:dyDescent="0.25"/>
    <row r="1011" spans="1:25" hidden="1" x14ac:dyDescent="0.25"/>
    <row r="1012" spans="1:25" hidden="1" x14ac:dyDescent="0.25">
      <c r="A1012">
        <v>292768</v>
      </c>
      <c r="B1012">
        <v>7999</v>
      </c>
      <c r="C1012" t="s">
        <v>15</v>
      </c>
      <c r="D1012" t="s">
        <v>612</v>
      </c>
      <c r="E1012" t="s">
        <v>1019</v>
      </c>
      <c r="F1012" t="s">
        <v>787</v>
      </c>
      <c r="G1012" t="s">
        <v>965</v>
      </c>
      <c r="H1012" t="s">
        <v>718</v>
      </c>
      <c r="O1012" t="s">
        <v>488</v>
      </c>
      <c r="P1012" t="s">
        <v>168</v>
      </c>
      <c r="S1012" t="s">
        <v>147</v>
      </c>
      <c r="Y1012" t="s">
        <v>1020</v>
      </c>
    </row>
    <row r="1013" spans="1:25" hidden="1" x14ac:dyDescent="0.25"/>
    <row r="1014" spans="1:25" hidden="1" x14ac:dyDescent="0.25"/>
    <row r="1015" spans="1:25" hidden="1" x14ac:dyDescent="0.25"/>
    <row r="1016" spans="1:25" hidden="1" x14ac:dyDescent="0.25"/>
    <row r="1017" spans="1:25" hidden="1" x14ac:dyDescent="0.25"/>
    <row r="1018" spans="1:25" hidden="1" x14ac:dyDescent="0.25"/>
    <row r="1019" spans="1:25" hidden="1" x14ac:dyDescent="0.25"/>
    <row r="1020" spans="1:25" hidden="1" x14ac:dyDescent="0.25"/>
    <row r="1021" spans="1:25" hidden="1" x14ac:dyDescent="0.25"/>
    <row r="1022" spans="1:25" hidden="1" x14ac:dyDescent="0.25"/>
    <row r="1023" spans="1:25" hidden="1" x14ac:dyDescent="0.25"/>
    <row r="1024" spans="1:25" hidden="1" x14ac:dyDescent="0.25"/>
    <row r="1025" hidden="1" x14ac:dyDescent="0.25"/>
    <row r="1026" hidden="1" x14ac:dyDescent="0.25"/>
    <row r="1027" hidden="1" x14ac:dyDescent="0.25"/>
    <row r="1028" hidden="1" x14ac:dyDescent="0.25"/>
    <row r="1029" hidden="1" x14ac:dyDescent="0.25"/>
    <row r="1030" hidden="1" x14ac:dyDescent="0.25"/>
    <row r="1031" hidden="1" x14ac:dyDescent="0.25"/>
    <row r="1032" hidden="1" x14ac:dyDescent="0.25"/>
    <row r="1033" hidden="1" x14ac:dyDescent="0.25"/>
    <row r="1034" hidden="1" x14ac:dyDescent="0.25"/>
    <row r="1035" hidden="1" x14ac:dyDescent="0.25"/>
    <row r="1036" hidden="1" x14ac:dyDescent="0.25"/>
    <row r="1037" hidden="1" x14ac:dyDescent="0.25"/>
    <row r="1038" hidden="1" x14ac:dyDescent="0.25"/>
    <row r="1039" hidden="1" x14ac:dyDescent="0.25"/>
    <row r="1040" hidden="1" x14ac:dyDescent="0.25"/>
    <row r="1041" hidden="1" x14ac:dyDescent="0.25"/>
    <row r="1042" hidden="1" x14ac:dyDescent="0.25"/>
    <row r="1043" hidden="1" x14ac:dyDescent="0.25"/>
    <row r="1044" hidden="1" x14ac:dyDescent="0.25"/>
    <row r="1045" hidden="1" x14ac:dyDescent="0.25"/>
    <row r="1046" hidden="1" x14ac:dyDescent="0.25"/>
    <row r="1047" hidden="1" x14ac:dyDescent="0.25"/>
    <row r="1048" hidden="1" x14ac:dyDescent="0.25"/>
    <row r="1049" hidden="1" x14ac:dyDescent="0.25"/>
    <row r="1050" hidden="1" x14ac:dyDescent="0.25"/>
    <row r="1051" hidden="1" x14ac:dyDescent="0.25"/>
    <row r="1052" hidden="1" x14ac:dyDescent="0.25"/>
    <row r="1053" hidden="1" x14ac:dyDescent="0.25"/>
    <row r="1054" hidden="1" x14ac:dyDescent="0.25"/>
    <row r="1055" hidden="1" x14ac:dyDescent="0.25"/>
    <row r="1056" hidden="1" x14ac:dyDescent="0.25"/>
    <row r="1057" hidden="1" x14ac:dyDescent="0.25"/>
    <row r="1058" hidden="1" x14ac:dyDescent="0.25"/>
    <row r="1059" hidden="1" x14ac:dyDescent="0.25"/>
    <row r="1060" hidden="1" x14ac:dyDescent="0.25"/>
    <row r="1061" hidden="1" x14ac:dyDescent="0.25"/>
    <row r="1062" hidden="1" x14ac:dyDescent="0.25"/>
    <row r="1063" hidden="1" x14ac:dyDescent="0.25"/>
    <row r="1064" hidden="1" x14ac:dyDescent="0.25"/>
    <row r="1065" hidden="1" x14ac:dyDescent="0.25"/>
    <row r="1066" hidden="1" x14ac:dyDescent="0.25"/>
    <row r="1067" hidden="1" x14ac:dyDescent="0.25"/>
    <row r="1068" hidden="1" x14ac:dyDescent="0.25"/>
    <row r="1069" hidden="1" x14ac:dyDescent="0.25"/>
    <row r="1070" hidden="1" x14ac:dyDescent="0.25"/>
    <row r="1071" hidden="1" x14ac:dyDescent="0.25"/>
    <row r="1072" hidden="1" x14ac:dyDescent="0.25"/>
    <row r="1073" hidden="1" x14ac:dyDescent="0.25"/>
    <row r="1074" hidden="1" x14ac:dyDescent="0.25"/>
    <row r="1075" hidden="1" x14ac:dyDescent="0.25"/>
    <row r="1076" hidden="1" x14ac:dyDescent="0.25"/>
    <row r="1077" hidden="1" x14ac:dyDescent="0.25"/>
    <row r="1078" hidden="1" x14ac:dyDescent="0.25"/>
    <row r="1079" hidden="1" x14ac:dyDescent="0.25"/>
    <row r="1080" hidden="1" x14ac:dyDescent="0.25"/>
    <row r="1081" hidden="1" x14ac:dyDescent="0.25"/>
    <row r="1082" hidden="1" x14ac:dyDescent="0.25"/>
    <row r="1083" hidden="1" x14ac:dyDescent="0.25"/>
    <row r="1084" hidden="1" x14ac:dyDescent="0.25"/>
    <row r="1085" hidden="1" x14ac:dyDescent="0.25"/>
    <row r="1086" hidden="1" x14ac:dyDescent="0.25"/>
    <row r="1087" hidden="1" x14ac:dyDescent="0.25"/>
    <row r="1088" hidden="1" x14ac:dyDescent="0.25"/>
    <row r="1089" hidden="1" x14ac:dyDescent="0.25"/>
    <row r="1090" hidden="1" x14ac:dyDescent="0.25"/>
    <row r="1091" hidden="1" x14ac:dyDescent="0.25"/>
    <row r="1092" hidden="1" x14ac:dyDescent="0.25"/>
    <row r="1093" hidden="1" x14ac:dyDescent="0.25"/>
    <row r="1094" hidden="1" x14ac:dyDescent="0.25"/>
    <row r="1095" hidden="1" x14ac:dyDescent="0.25"/>
    <row r="1096" hidden="1" x14ac:dyDescent="0.25"/>
    <row r="1097" hidden="1" x14ac:dyDescent="0.25"/>
    <row r="1098" hidden="1" x14ac:dyDescent="0.25"/>
    <row r="1099" hidden="1" x14ac:dyDescent="0.25"/>
    <row r="1100" hidden="1" x14ac:dyDescent="0.25"/>
    <row r="1101" hidden="1" x14ac:dyDescent="0.25"/>
    <row r="1102" hidden="1" x14ac:dyDescent="0.25"/>
    <row r="1103" hidden="1" x14ac:dyDescent="0.25"/>
    <row r="1104" hidden="1" x14ac:dyDescent="0.25"/>
    <row r="1105" hidden="1" x14ac:dyDescent="0.25"/>
    <row r="1106" hidden="1" x14ac:dyDescent="0.25"/>
    <row r="1107" hidden="1" x14ac:dyDescent="0.25"/>
    <row r="1108" hidden="1" x14ac:dyDescent="0.25"/>
    <row r="1109" hidden="1" x14ac:dyDescent="0.25"/>
    <row r="1110" hidden="1" x14ac:dyDescent="0.25"/>
    <row r="1111" hidden="1" x14ac:dyDescent="0.25"/>
    <row r="1112" hidden="1" x14ac:dyDescent="0.25"/>
    <row r="1113" hidden="1" x14ac:dyDescent="0.25"/>
    <row r="1114" hidden="1" x14ac:dyDescent="0.25"/>
    <row r="1115" hidden="1" x14ac:dyDescent="0.25"/>
    <row r="1116" hidden="1" x14ac:dyDescent="0.25"/>
    <row r="1117" hidden="1" x14ac:dyDescent="0.25"/>
    <row r="1118" hidden="1" x14ac:dyDescent="0.25"/>
    <row r="1119" hidden="1" x14ac:dyDescent="0.25"/>
    <row r="1120" hidden="1" x14ac:dyDescent="0.25"/>
    <row r="1121" hidden="1" x14ac:dyDescent="0.25"/>
    <row r="1122" hidden="1" x14ac:dyDescent="0.25"/>
    <row r="1123" hidden="1" x14ac:dyDescent="0.25"/>
    <row r="1124" hidden="1" x14ac:dyDescent="0.25"/>
    <row r="1125" hidden="1" x14ac:dyDescent="0.25"/>
    <row r="1126" hidden="1" x14ac:dyDescent="0.25"/>
    <row r="1127" hidden="1" x14ac:dyDescent="0.25"/>
    <row r="1128" hidden="1" x14ac:dyDescent="0.25"/>
    <row r="1129" hidden="1" x14ac:dyDescent="0.25"/>
    <row r="1130" hidden="1" x14ac:dyDescent="0.25"/>
    <row r="1131" hidden="1" x14ac:dyDescent="0.25"/>
    <row r="1132" hidden="1" x14ac:dyDescent="0.25"/>
    <row r="1133" hidden="1" x14ac:dyDescent="0.25"/>
    <row r="1134" hidden="1" x14ac:dyDescent="0.25"/>
    <row r="1135" hidden="1" x14ac:dyDescent="0.25"/>
    <row r="1136" hidden="1" x14ac:dyDescent="0.25"/>
    <row r="1137" hidden="1" x14ac:dyDescent="0.25"/>
    <row r="1138" hidden="1" x14ac:dyDescent="0.25"/>
    <row r="1139" hidden="1" x14ac:dyDescent="0.25"/>
    <row r="1140" hidden="1" x14ac:dyDescent="0.25"/>
    <row r="1141" hidden="1" x14ac:dyDescent="0.25"/>
    <row r="1142" hidden="1" x14ac:dyDescent="0.25"/>
    <row r="1143" hidden="1" x14ac:dyDescent="0.25"/>
    <row r="1144" hidden="1" x14ac:dyDescent="0.25"/>
    <row r="1145" hidden="1" x14ac:dyDescent="0.25"/>
    <row r="1146" hidden="1" x14ac:dyDescent="0.25"/>
    <row r="1147" hidden="1" x14ac:dyDescent="0.25"/>
    <row r="1148" hidden="1" x14ac:dyDescent="0.25"/>
    <row r="1149" hidden="1" x14ac:dyDescent="0.25"/>
    <row r="1150" hidden="1" x14ac:dyDescent="0.25"/>
    <row r="1151" hidden="1" x14ac:dyDescent="0.25"/>
    <row r="1152" hidden="1" x14ac:dyDescent="0.25"/>
    <row r="1153" hidden="1" x14ac:dyDescent="0.25"/>
    <row r="1154" hidden="1" x14ac:dyDescent="0.25"/>
    <row r="1155" hidden="1" x14ac:dyDescent="0.25"/>
    <row r="1156" hidden="1" x14ac:dyDescent="0.25"/>
    <row r="1157" hidden="1" x14ac:dyDescent="0.25"/>
    <row r="1158" hidden="1" x14ac:dyDescent="0.25"/>
    <row r="1159" hidden="1" x14ac:dyDescent="0.25"/>
    <row r="1160" hidden="1" x14ac:dyDescent="0.25"/>
    <row r="1161" hidden="1" x14ac:dyDescent="0.25"/>
    <row r="1162" hidden="1" x14ac:dyDescent="0.25"/>
    <row r="1163" hidden="1" x14ac:dyDescent="0.25"/>
    <row r="1164" hidden="1" x14ac:dyDescent="0.25"/>
    <row r="1165" hidden="1" x14ac:dyDescent="0.25"/>
    <row r="1166" hidden="1" x14ac:dyDescent="0.25"/>
    <row r="1167" hidden="1" x14ac:dyDescent="0.25"/>
    <row r="1168" hidden="1" x14ac:dyDescent="0.25"/>
    <row r="1169" hidden="1" x14ac:dyDescent="0.25"/>
    <row r="1170" hidden="1" x14ac:dyDescent="0.25"/>
    <row r="1171" hidden="1" x14ac:dyDescent="0.25"/>
    <row r="1172" hidden="1" x14ac:dyDescent="0.25"/>
    <row r="1173" hidden="1" x14ac:dyDescent="0.25"/>
    <row r="1174" hidden="1" x14ac:dyDescent="0.25"/>
    <row r="1175" hidden="1" x14ac:dyDescent="0.25"/>
    <row r="1176" hidden="1" x14ac:dyDescent="0.25"/>
    <row r="1177" hidden="1" x14ac:dyDescent="0.25"/>
    <row r="1178" hidden="1" x14ac:dyDescent="0.25"/>
    <row r="1179" hidden="1" x14ac:dyDescent="0.25"/>
    <row r="1180" hidden="1" x14ac:dyDescent="0.25"/>
    <row r="1181" hidden="1" x14ac:dyDescent="0.25"/>
    <row r="1182" hidden="1" x14ac:dyDescent="0.25"/>
    <row r="1183" hidden="1" x14ac:dyDescent="0.25"/>
    <row r="1184" hidden="1" x14ac:dyDescent="0.25"/>
    <row r="1185" hidden="1" x14ac:dyDescent="0.25"/>
    <row r="1186" hidden="1" x14ac:dyDescent="0.25"/>
    <row r="1187" hidden="1" x14ac:dyDescent="0.25"/>
    <row r="1188" hidden="1" x14ac:dyDescent="0.25"/>
    <row r="1189" hidden="1" x14ac:dyDescent="0.25"/>
    <row r="1190" hidden="1" x14ac:dyDescent="0.25"/>
    <row r="1191" hidden="1" x14ac:dyDescent="0.25"/>
    <row r="1192" hidden="1" x14ac:dyDescent="0.25"/>
    <row r="1193" hidden="1" x14ac:dyDescent="0.25"/>
    <row r="1194" hidden="1" x14ac:dyDescent="0.25"/>
    <row r="1195" hidden="1" x14ac:dyDescent="0.25"/>
    <row r="1196" hidden="1" x14ac:dyDescent="0.25"/>
    <row r="1197" hidden="1" x14ac:dyDescent="0.25"/>
    <row r="1198" hidden="1" x14ac:dyDescent="0.25"/>
    <row r="1199" hidden="1" x14ac:dyDescent="0.25"/>
    <row r="1200" hidden="1" x14ac:dyDescent="0.25"/>
    <row r="1201" hidden="1" x14ac:dyDescent="0.25"/>
    <row r="1202" hidden="1" x14ac:dyDescent="0.25"/>
    <row r="1203" hidden="1" x14ac:dyDescent="0.25"/>
    <row r="1204" hidden="1" x14ac:dyDescent="0.25"/>
    <row r="1205" hidden="1" x14ac:dyDescent="0.25"/>
    <row r="1206" hidden="1" x14ac:dyDescent="0.25"/>
    <row r="1207" hidden="1" x14ac:dyDescent="0.25"/>
    <row r="1208" hidden="1" x14ac:dyDescent="0.25"/>
    <row r="1209" hidden="1" x14ac:dyDescent="0.25"/>
    <row r="1210" hidden="1" x14ac:dyDescent="0.25"/>
    <row r="1211" hidden="1" x14ac:dyDescent="0.25"/>
    <row r="1212" hidden="1" x14ac:dyDescent="0.25"/>
    <row r="1213" hidden="1" x14ac:dyDescent="0.25"/>
    <row r="1214" hidden="1" x14ac:dyDescent="0.25"/>
    <row r="1215" hidden="1" x14ac:dyDescent="0.25"/>
    <row r="1216" hidden="1" x14ac:dyDescent="0.25"/>
    <row r="1217" hidden="1" x14ac:dyDescent="0.25"/>
    <row r="1218" hidden="1" x14ac:dyDescent="0.25"/>
    <row r="1219" hidden="1" x14ac:dyDescent="0.25"/>
    <row r="1220" hidden="1" x14ac:dyDescent="0.25"/>
    <row r="1221" hidden="1" x14ac:dyDescent="0.25"/>
    <row r="1222" hidden="1" x14ac:dyDescent="0.25"/>
    <row r="1223" hidden="1" x14ac:dyDescent="0.25"/>
    <row r="1224" hidden="1" x14ac:dyDescent="0.25"/>
    <row r="1225" hidden="1" x14ac:dyDescent="0.25"/>
    <row r="1226" hidden="1" x14ac:dyDescent="0.25"/>
    <row r="1227" hidden="1" x14ac:dyDescent="0.25"/>
    <row r="1228" hidden="1" x14ac:dyDescent="0.25"/>
    <row r="1229" hidden="1" x14ac:dyDescent="0.25"/>
    <row r="1230" hidden="1" x14ac:dyDescent="0.25"/>
    <row r="1231" hidden="1" x14ac:dyDescent="0.25"/>
    <row r="1232" hidden="1" x14ac:dyDescent="0.25"/>
    <row r="1233" hidden="1" x14ac:dyDescent="0.25"/>
    <row r="1234" hidden="1" x14ac:dyDescent="0.25"/>
    <row r="1235" hidden="1" x14ac:dyDescent="0.25"/>
    <row r="1236" hidden="1" x14ac:dyDescent="0.25"/>
    <row r="1237" hidden="1" x14ac:dyDescent="0.25"/>
    <row r="1238" hidden="1" x14ac:dyDescent="0.25"/>
    <row r="1239" hidden="1" x14ac:dyDescent="0.25"/>
    <row r="1240" hidden="1" x14ac:dyDescent="0.25"/>
    <row r="1241" hidden="1" x14ac:dyDescent="0.25"/>
    <row r="1242" hidden="1" x14ac:dyDescent="0.25"/>
    <row r="1243" hidden="1" x14ac:dyDescent="0.25"/>
    <row r="1244" hidden="1" x14ac:dyDescent="0.25"/>
    <row r="1245" hidden="1" x14ac:dyDescent="0.25"/>
    <row r="1246" hidden="1" x14ac:dyDescent="0.25"/>
    <row r="1247" hidden="1" x14ac:dyDescent="0.25"/>
    <row r="1248" hidden="1" x14ac:dyDescent="0.25"/>
    <row r="1249" hidden="1" x14ac:dyDescent="0.25"/>
    <row r="1250" hidden="1" x14ac:dyDescent="0.25"/>
    <row r="1251" hidden="1" x14ac:dyDescent="0.25"/>
    <row r="1252" hidden="1" x14ac:dyDescent="0.25"/>
    <row r="1253" hidden="1" x14ac:dyDescent="0.25"/>
    <row r="1254" hidden="1" x14ac:dyDescent="0.25"/>
    <row r="1255" hidden="1" x14ac:dyDescent="0.25"/>
    <row r="1256" hidden="1" x14ac:dyDescent="0.25"/>
    <row r="1257" hidden="1" x14ac:dyDescent="0.25"/>
    <row r="1258" hidden="1" x14ac:dyDescent="0.25"/>
    <row r="1259" hidden="1" x14ac:dyDescent="0.25"/>
    <row r="1260" hidden="1" x14ac:dyDescent="0.25"/>
    <row r="1261" hidden="1" x14ac:dyDescent="0.25"/>
    <row r="1262" hidden="1" x14ac:dyDescent="0.25"/>
    <row r="1263" hidden="1" x14ac:dyDescent="0.25"/>
    <row r="1264" hidden="1" x14ac:dyDescent="0.25"/>
    <row r="1265" hidden="1" x14ac:dyDescent="0.25"/>
    <row r="1266" hidden="1" x14ac:dyDescent="0.25"/>
    <row r="1267" hidden="1" x14ac:dyDescent="0.25"/>
    <row r="1268" hidden="1" x14ac:dyDescent="0.25"/>
    <row r="1269" hidden="1" x14ac:dyDescent="0.25"/>
    <row r="1270" hidden="1" x14ac:dyDescent="0.25"/>
    <row r="1271" hidden="1" x14ac:dyDescent="0.25"/>
    <row r="1272" hidden="1" x14ac:dyDescent="0.25"/>
    <row r="1273" hidden="1" x14ac:dyDescent="0.25"/>
    <row r="1274" hidden="1" x14ac:dyDescent="0.25"/>
    <row r="1275" hidden="1" x14ac:dyDescent="0.25"/>
    <row r="1276" hidden="1" x14ac:dyDescent="0.25"/>
    <row r="1277" hidden="1" x14ac:dyDescent="0.25"/>
    <row r="1278" hidden="1" x14ac:dyDescent="0.25"/>
    <row r="1279" hidden="1" x14ac:dyDescent="0.25"/>
    <row r="1280" hidden="1" x14ac:dyDescent="0.25"/>
    <row r="1281" hidden="1" x14ac:dyDescent="0.25"/>
    <row r="1282" hidden="1" x14ac:dyDescent="0.25"/>
    <row r="1283" hidden="1" x14ac:dyDescent="0.25"/>
    <row r="1284" hidden="1" x14ac:dyDescent="0.25"/>
    <row r="1285" hidden="1" x14ac:dyDescent="0.25"/>
    <row r="1286" hidden="1" x14ac:dyDescent="0.25"/>
    <row r="1287" hidden="1" x14ac:dyDescent="0.25"/>
    <row r="1288" hidden="1" x14ac:dyDescent="0.25"/>
    <row r="1289" hidden="1" x14ac:dyDescent="0.25"/>
    <row r="1290" hidden="1" x14ac:dyDescent="0.25"/>
    <row r="1291" hidden="1" x14ac:dyDescent="0.25"/>
    <row r="1292" hidden="1" x14ac:dyDescent="0.25"/>
    <row r="1293" hidden="1" x14ac:dyDescent="0.25"/>
    <row r="1294" hidden="1" x14ac:dyDescent="0.25"/>
    <row r="1295" hidden="1" x14ac:dyDescent="0.25"/>
    <row r="1296" hidden="1" x14ac:dyDescent="0.25"/>
    <row r="1297" hidden="1" x14ac:dyDescent="0.25"/>
    <row r="1298" hidden="1" x14ac:dyDescent="0.25"/>
    <row r="1299" hidden="1" x14ac:dyDescent="0.25"/>
    <row r="1300" hidden="1" x14ac:dyDescent="0.25"/>
    <row r="1301" hidden="1" x14ac:dyDescent="0.25"/>
    <row r="1302" hidden="1" x14ac:dyDescent="0.25"/>
    <row r="1303" hidden="1" x14ac:dyDescent="0.25"/>
    <row r="1304" hidden="1" x14ac:dyDescent="0.25"/>
    <row r="1305" hidden="1" x14ac:dyDescent="0.25"/>
    <row r="1306" hidden="1" x14ac:dyDescent="0.25"/>
    <row r="1307" hidden="1" x14ac:dyDescent="0.25"/>
    <row r="1308" hidden="1" x14ac:dyDescent="0.25"/>
    <row r="1309" hidden="1" x14ac:dyDescent="0.25"/>
    <row r="1310" hidden="1" x14ac:dyDescent="0.25"/>
    <row r="1311" hidden="1" x14ac:dyDescent="0.25"/>
    <row r="1312" hidden="1" x14ac:dyDescent="0.25"/>
    <row r="1313" hidden="1" x14ac:dyDescent="0.25"/>
    <row r="1314" hidden="1" x14ac:dyDescent="0.25"/>
    <row r="1315" hidden="1" x14ac:dyDescent="0.25"/>
    <row r="1316" hidden="1" x14ac:dyDescent="0.25"/>
    <row r="1317" hidden="1" x14ac:dyDescent="0.25"/>
    <row r="1318" hidden="1" x14ac:dyDescent="0.25"/>
    <row r="1319" hidden="1" x14ac:dyDescent="0.25"/>
    <row r="1320" hidden="1" x14ac:dyDescent="0.25"/>
    <row r="1321" hidden="1" x14ac:dyDescent="0.25"/>
    <row r="1322" hidden="1" x14ac:dyDescent="0.25"/>
    <row r="1323" hidden="1" x14ac:dyDescent="0.25"/>
    <row r="1324" hidden="1" x14ac:dyDescent="0.25"/>
    <row r="1325" hidden="1" x14ac:dyDescent="0.25"/>
    <row r="1326" hidden="1" x14ac:dyDescent="0.25"/>
    <row r="1327" hidden="1" x14ac:dyDescent="0.25"/>
    <row r="1328" hidden="1" x14ac:dyDescent="0.25"/>
    <row r="1329" hidden="1" x14ac:dyDescent="0.25"/>
    <row r="1330" hidden="1" x14ac:dyDescent="0.25"/>
    <row r="1331" hidden="1" x14ac:dyDescent="0.25"/>
    <row r="1332" hidden="1" x14ac:dyDescent="0.25"/>
    <row r="1333" hidden="1" x14ac:dyDescent="0.25"/>
    <row r="1334" hidden="1" x14ac:dyDescent="0.25"/>
    <row r="1335" hidden="1" x14ac:dyDescent="0.25"/>
    <row r="1336" hidden="1" x14ac:dyDescent="0.25"/>
    <row r="1337" hidden="1" x14ac:dyDescent="0.25"/>
    <row r="1338" hidden="1" x14ac:dyDescent="0.25"/>
    <row r="1339" hidden="1" x14ac:dyDescent="0.25"/>
    <row r="1340" hidden="1" x14ac:dyDescent="0.25"/>
    <row r="1341" hidden="1" x14ac:dyDescent="0.25"/>
    <row r="1342" hidden="1" x14ac:dyDescent="0.25"/>
    <row r="1343" hidden="1" x14ac:dyDescent="0.25"/>
    <row r="1344" hidden="1" x14ac:dyDescent="0.25"/>
    <row r="1345" hidden="1" x14ac:dyDescent="0.25"/>
    <row r="1346" hidden="1" x14ac:dyDescent="0.25"/>
    <row r="1347" hidden="1" x14ac:dyDescent="0.25"/>
    <row r="1348" hidden="1" x14ac:dyDescent="0.25"/>
    <row r="1349" hidden="1" x14ac:dyDescent="0.25"/>
    <row r="1350" hidden="1" x14ac:dyDescent="0.25"/>
    <row r="1351" hidden="1" x14ac:dyDescent="0.25"/>
    <row r="1352" hidden="1" x14ac:dyDescent="0.25"/>
    <row r="1353" hidden="1" x14ac:dyDescent="0.25"/>
    <row r="1354" hidden="1" x14ac:dyDescent="0.25"/>
    <row r="1355" hidden="1" x14ac:dyDescent="0.25"/>
    <row r="1356" hidden="1" x14ac:dyDescent="0.25"/>
    <row r="1357" hidden="1" x14ac:dyDescent="0.25"/>
    <row r="1358" hidden="1" x14ac:dyDescent="0.25"/>
    <row r="1359" hidden="1" x14ac:dyDescent="0.25"/>
    <row r="1360" hidden="1" x14ac:dyDescent="0.25"/>
    <row r="1361" hidden="1" x14ac:dyDescent="0.25"/>
    <row r="1362" hidden="1" x14ac:dyDescent="0.25"/>
    <row r="1363" hidden="1" x14ac:dyDescent="0.25"/>
    <row r="1364" hidden="1" x14ac:dyDescent="0.25"/>
    <row r="1365" hidden="1" x14ac:dyDescent="0.25"/>
    <row r="1366" hidden="1" x14ac:dyDescent="0.25"/>
    <row r="1367" hidden="1" x14ac:dyDescent="0.25"/>
    <row r="1368" hidden="1" x14ac:dyDescent="0.25"/>
    <row r="1369" hidden="1" x14ac:dyDescent="0.25"/>
    <row r="1370" hidden="1" x14ac:dyDescent="0.25"/>
    <row r="1371" hidden="1" x14ac:dyDescent="0.25"/>
    <row r="1372" hidden="1" x14ac:dyDescent="0.25"/>
    <row r="1373" hidden="1" x14ac:dyDescent="0.25"/>
    <row r="1374" hidden="1" x14ac:dyDescent="0.25"/>
    <row r="1375" hidden="1" x14ac:dyDescent="0.25"/>
    <row r="1376" hidden="1" x14ac:dyDescent="0.25"/>
    <row r="1377" hidden="1" x14ac:dyDescent="0.25"/>
    <row r="1378" hidden="1" x14ac:dyDescent="0.25"/>
    <row r="1379" hidden="1" x14ac:dyDescent="0.25"/>
    <row r="1380" hidden="1" x14ac:dyDescent="0.25"/>
    <row r="1381" hidden="1" x14ac:dyDescent="0.25"/>
    <row r="1382" hidden="1" x14ac:dyDescent="0.25"/>
    <row r="1383" hidden="1" x14ac:dyDescent="0.25"/>
    <row r="1384" hidden="1" x14ac:dyDescent="0.25"/>
    <row r="1385" hidden="1" x14ac:dyDescent="0.25"/>
    <row r="1386" hidden="1" x14ac:dyDescent="0.25"/>
    <row r="1387" hidden="1" x14ac:dyDescent="0.25"/>
    <row r="1388" hidden="1" x14ac:dyDescent="0.25"/>
    <row r="1389" hidden="1" x14ac:dyDescent="0.25"/>
    <row r="1390" hidden="1" x14ac:dyDescent="0.25"/>
    <row r="1391" hidden="1" x14ac:dyDescent="0.25"/>
    <row r="1392" hidden="1" x14ac:dyDescent="0.25"/>
    <row r="1393" hidden="1" x14ac:dyDescent="0.25"/>
    <row r="1394" hidden="1" x14ac:dyDescent="0.25"/>
    <row r="1395" hidden="1" x14ac:dyDescent="0.25"/>
    <row r="1396" hidden="1" x14ac:dyDescent="0.25"/>
    <row r="1397" hidden="1" x14ac:dyDescent="0.25"/>
    <row r="1398" hidden="1" x14ac:dyDescent="0.25"/>
    <row r="1399" hidden="1" x14ac:dyDescent="0.25"/>
    <row r="1400" hidden="1" x14ac:dyDescent="0.25"/>
    <row r="1401" hidden="1" x14ac:dyDescent="0.25"/>
    <row r="1402" hidden="1" x14ac:dyDescent="0.25"/>
    <row r="1403" hidden="1" x14ac:dyDescent="0.25"/>
    <row r="1404" hidden="1" x14ac:dyDescent="0.25"/>
    <row r="1405" hidden="1" x14ac:dyDescent="0.25"/>
    <row r="1406" hidden="1" x14ac:dyDescent="0.25"/>
    <row r="1407" hidden="1" x14ac:dyDescent="0.25"/>
    <row r="1408" hidden="1" x14ac:dyDescent="0.25"/>
    <row r="1409" hidden="1" x14ac:dyDescent="0.25"/>
    <row r="1410" hidden="1" x14ac:dyDescent="0.25"/>
    <row r="1411" hidden="1" x14ac:dyDescent="0.25"/>
    <row r="1412" hidden="1" x14ac:dyDescent="0.25"/>
    <row r="1413" hidden="1" x14ac:dyDescent="0.25"/>
    <row r="1414" hidden="1" x14ac:dyDescent="0.25"/>
    <row r="1415" hidden="1" x14ac:dyDescent="0.25"/>
    <row r="1416" hidden="1" x14ac:dyDescent="0.25"/>
    <row r="1417" hidden="1" x14ac:dyDescent="0.25"/>
    <row r="1418" hidden="1" x14ac:dyDescent="0.25"/>
    <row r="1419" hidden="1" x14ac:dyDescent="0.25"/>
    <row r="1420" hidden="1" x14ac:dyDescent="0.25"/>
    <row r="1421" hidden="1" x14ac:dyDescent="0.25"/>
    <row r="1422" hidden="1" x14ac:dyDescent="0.25"/>
    <row r="1423" hidden="1" x14ac:dyDescent="0.25"/>
    <row r="1424" hidden="1" x14ac:dyDescent="0.25"/>
    <row r="1425" hidden="1" x14ac:dyDescent="0.25"/>
    <row r="1426" hidden="1" x14ac:dyDescent="0.25"/>
    <row r="1427" hidden="1" x14ac:dyDescent="0.25"/>
    <row r="1428" hidden="1" x14ac:dyDescent="0.25"/>
    <row r="1429" hidden="1" x14ac:dyDescent="0.25"/>
    <row r="1430" hidden="1" x14ac:dyDescent="0.25"/>
    <row r="1431" hidden="1" x14ac:dyDescent="0.25"/>
    <row r="1432" hidden="1" x14ac:dyDescent="0.25"/>
    <row r="1433" hidden="1" x14ac:dyDescent="0.25"/>
    <row r="1434" hidden="1" x14ac:dyDescent="0.25"/>
    <row r="1435" hidden="1" x14ac:dyDescent="0.25"/>
    <row r="1436" hidden="1" x14ac:dyDescent="0.25"/>
    <row r="1437" hidden="1" x14ac:dyDescent="0.25"/>
    <row r="1438" hidden="1" x14ac:dyDescent="0.25"/>
    <row r="1439" hidden="1" x14ac:dyDescent="0.25"/>
    <row r="1440" hidden="1" x14ac:dyDescent="0.25"/>
    <row r="1441" hidden="1" x14ac:dyDescent="0.25"/>
    <row r="1442" hidden="1" x14ac:dyDescent="0.25"/>
    <row r="1443" hidden="1" x14ac:dyDescent="0.25"/>
    <row r="1444" hidden="1" x14ac:dyDescent="0.25"/>
    <row r="1445" hidden="1" x14ac:dyDescent="0.25"/>
    <row r="1446" hidden="1" x14ac:dyDescent="0.25"/>
    <row r="1447" hidden="1" x14ac:dyDescent="0.25"/>
    <row r="1448" hidden="1" x14ac:dyDescent="0.25"/>
    <row r="1449" hidden="1" x14ac:dyDescent="0.25"/>
    <row r="1450" hidden="1" x14ac:dyDescent="0.25"/>
    <row r="1451" hidden="1" x14ac:dyDescent="0.25"/>
    <row r="1452" hidden="1" x14ac:dyDescent="0.25"/>
    <row r="1453" hidden="1" x14ac:dyDescent="0.25"/>
    <row r="1454" hidden="1" x14ac:dyDescent="0.25"/>
    <row r="1455" hidden="1" x14ac:dyDescent="0.25"/>
    <row r="1456" hidden="1" x14ac:dyDescent="0.25"/>
    <row r="1457" hidden="1" x14ac:dyDescent="0.25"/>
    <row r="1458" hidden="1" x14ac:dyDescent="0.25"/>
    <row r="1459" hidden="1" x14ac:dyDescent="0.25"/>
    <row r="1460" hidden="1" x14ac:dyDescent="0.25"/>
    <row r="1461" hidden="1" x14ac:dyDescent="0.25"/>
    <row r="1462" hidden="1" x14ac:dyDescent="0.25"/>
    <row r="1463" hidden="1" x14ac:dyDescent="0.25"/>
    <row r="1464" hidden="1" x14ac:dyDescent="0.25"/>
    <row r="1465" hidden="1" x14ac:dyDescent="0.25"/>
    <row r="1466" hidden="1" x14ac:dyDescent="0.25"/>
    <row r="1467" hidden="1" x14ac:dyDescent="0.25"/>
    <row r="1468" hidden="1" x14ac:dyDescent="0.25"/>
    <row r="1469" hidden="1" x14ac:dyDescent="0.25"/>
    <row r="1470" hidden="1" x14ac:dyDescent="0.25"/>
    <row r="1471" hidden="1" x14ac:dyDescent="0.25"/>
    <row r="1472" hidden="1" x14ac:dyDescent="0.25"/>
    <row r="1473" hidden="1" x14ac:dyDescent="0.25"/>
    <row r="1474" hidden="1" x14ac:dyDescent="0.25"/>
    <row r="1475" hidden="1" x14ac:dyDescent="0.25"/>
    <row r="1476" hidden="1" x14ac:dyDescent="0.25"/>
    <row r="1477" hidden="1" x14ac:dyDescent="0.25"/>
    <row r="1478" hidden="1" x14ac:dyDescent="0.25"/>
    <row r="1479" hidden="1" x14ac:dyDescent="0.25"/>
    <row r="1480" hidden="1" x14ac:dyDescent="0.25"/>
    <row r="1481" hidden="1" x14ac:dyDescent="0.25"/>
    <row r="1482" hidden="1" x14ac:dyDescent="0.25"/>
    <row r="1483" hidden="1" x14ac:dyDescent="0.25"/>
    <row r="1484" hidden="1" x14ac:dyDescent="0.25"/>
    <row r="1485" hidden="1" x14ac:dyDescent="0.25"/>
    <row r="1486" hidden="1" x14ac:dyDescent="0.25"/>
    <row r="1487" hidden="1" x14ac:dyDescent="0.25"/>
    <row r="1488" hidden="1" x14ac:dyDescent="0.25"/>
    <row r="1489" spans="1:25" hidden="1" x14ac:dyDescent="0.25"/>
    <row r="1490" spans="1:25" hidden="1" x14ac:dyDescent="0.25"/>
    <row r="1491" spans="1:25" hidden="1" x14ac:dyDescent="0.25"/>
    <row r="1492" spans="1:25" hidden="1" x14ac:dyDescent="0.25"/>
    <row r="1493" spans="1:25" hidden="1" x14ac:dyDescent="0.25"/>
    <row r="1494" spans="1:25" hidden="1" x14ac:dyDescent="0.25"/>
    <row r="1495" spans="1:25" hidden="1" x14ac:dyDescent="0.25"/>
    <row r="1496" spans="1:25" hidden="1" x14ac:dyDescent="0.25">
      <c r="A1496">
        <v>292844</v>
      </c>
      <c r="B1496">
        <v>8075</v>
      </c>
      <c r="C1496" t="s">
        <v>15</v>
      </c>
      <c r="D1496" t="s">
        <v>612</v>
      </c>
      <c r="E1496" t="s">
        <v>1013</v>
      </c>
      <c r="F1496" t="s">
        <v>1014</v>
      </c>
      <c r="G1496" t="s">
        <v>1015</v>
      </c>
      <c r="H1496" t="s">
        <v>152</v>
      </c>
      <c r="O1496" t="s">
        <v>210</v>
      </c>
      <c r="P1496" t="s">
        <v>153</v>
      </c>
      <c r="S1496" t="s">
        <v>1016</v>
      </c>
      <c r="Y1496" t="s">
        <v>1017</v>
      </c>
    </row>
    <row r="1497" spans="1:25" hidden="1" x14ac:dyDescent="0.25">
      <c r="A1497">
        <v>292845</v>
      </c>
      <c r="B1497">
        <v>8076</v>
      </c>
      <c r="C1497" t="s">
        <v>15</v>
      </c>
      <c r="D1497" t="s">
        <v>612</v>
      </c>
      <c r="E1497" t="s">
        <v>1013</v>
      </c>
      <c r="F1497" t="s">
        <v>1014</v>
      </c>
      <c r="G1497" t="s">
        <v>1015</v>
      </c>
      <c r="H1497" t="s">
        <v>152</v>
      </c>
      <c r="O1497" t="s">
        <v>210</v>
      </c>
      <c r="P1497" t="s">
        <v>153</v>
      </c>
      <c r="S1497" t="s">
        <v>1016</v>
      </c>
      <c r="Y1497" t="s">
        <v>1018</v>
      </c>
    </row>
    <row r="1498" spans="1:25" hidden="1" x14ac:dyDescent="0.25">
      <c r="A1498">
        <v>297838</v>
      </c>
      <c r="B1498">
        <v>13070</v>
      </c>
      <c r="C1498" t="s">
        <v>15</v>
      </c>
      <c r="D1498" t="s">
        <v>632</v>
      </c>
      <c r="E1498" t="s">
        <v>1002</v>
      </c>
      <c r="F1498" t="s">
        <v>1003</v>
      </c>
      <c r="G1498" t="s">
        <v>1004</v>
      </c>
      <c r="H1498" t="s">
        <v>794</v>
      </c>
      <c r="O1498" t="s">
        <v>570</v>
      </c>
      <c r="P1498" t="s">
        <v>795</v>
      </c>
      <c r="S1498" t="s">
        <v>1005</v>
      </c>
      <c r="U1498">
        <v>2.1166700000000001</v>
      </c>
      <c r="V1498">
        <v>28.816669999999998</v>
      </c>
      <c r="W1498" t="s">
        <v>347</v>
      </c>
      <c r="X1498">
        <v>11</v>
      </c>
      <c r="Y1498" t="s">
        <v>1006</v>
      </c>
    </row>
    <row r="1499" spans="1:25" hidden="1" x14ac:dyDescent="0.25"/>
    <row r="1500" spans="1:25" hidden="1" x14ac:dyDescent="0.25"/>
    <row r="1501" spans="1:25" hidden="1" x14ac:dyDescent="0.25"/>
    <row r="1502" spans="1:25" hidden="1" x14ac:dyDescent="0.25"/>
    <row r="1503" spans="1:25" hidden="1" x14ac:dyDescent="0.25"/>
    <row r="1504" spans="1:25" hidden="1" x14ac:dyDescent="0.25"/>
    <row r="1505" spans="1:25" hidden="1" x14ac:dyDescent="0.25"/>
    <row r="1506" spans="1:25" hidden="1" x14ac:dyDescent="0.25"/>
    <row r="1507" spans="1:25" hidden="1" x14ac:dyDescent="0.25"/>
    <row r="1508" spans="1:25" hidden="1" x14ac:dyDescent="0.25"/>
    <row r="1509" spans="1:25" hidden="1" x14ac:dyDescent="0.25"/>
    <row r="1510" spans="1:25" hidden="1" x14ac:dyDescent="0.25"/>
    <row r="1511" spans="1:25" hidden="1" x14ac:dyDescent="0.25"/>
    <row r="1512" spans="1:25" hidden="1" x14ac:dyDescent="0.25"/>
    <row r="1513" spans="1:25" hidden="1" x14ac:dyDescent="0.25"/>
    <row r="1514" spans="1:25" hidden="1" x14ac:dyDescent="0.25">
      <c r="A1514">
        <v>292764</v>
      </c>
      <c r="B1514">
        <v>7995</v>
      </c>
      <c r="C1514" t="s">
        <v>15</v>
      </c>
      <c r="D1514" t="s">
        <v>706</v>
      </c>
      <c r="E1514" t="s">
        <v>894</v>
      </c>
      <c r="F1514" t="s">
        <v>895</v>
      </c>
      <c r="G1514" t="s">
        <v>896</v>
      </c>
      <c r="H1514" t="s">
        <v>190</v>
      </c>
      <c r="I1514">
        <v>1969</v>
      </c>
      <c r="J1514">
        <v>6</v>
      </c>
      <c r="K1514">
        <v>5</v>
      </c>
      <c r="O1514" t="s">
        <v>175</v>
      </c>
      <c r="P1514" t="s">
        <v>122</v>
      </c>
      <c r="Q1514" t="s">
        <v>123</v>
      </c>
      <c r="R1514" t="s">
        <v>191</v>
      </c>
      <c r="S1514" t="s">
        <v>192</v>
      </c>
      <c r="Y1514" t="s">
        <v>897</v>
      </c>
    </row>
    <row r="1515" spans="1:25" hidden="1" x14ac:dyDescent="0.25">
      <c r="A1515">
        <v>301260</v>
      </c>
      <c r="B1515">
        <v>16496</v>
      </c>
      <c r="C1515" t="s">
        <v>15</v>
      </c>
      <c r="D1515" t="s">
        <v>706</v>
      </c>
      <c r="E1515" t="s">
        <v>894</v>
      </c>
      <c r="F1515" t="s">
        <v>895</v>
      </c>
      <c r="G1515" t="s">
        <v>896</v>
      </c>
      <c r="H1515" t="s">
        <v>184</v>
      </c>
      <c r="I1515">
        <v>1970</v>
      </c>
      <c r="J1515">
        <v>8</v>
      </c>
      <c r="K1515">
        <v>24</v>
      </c>
      <c r="O1515" t="s">
        <v>175</v>
      </c>
      <c r="P1515" t="s">
        <v>168</v>
      </c>
      <c r="S1515" t="s">
        <v>898</v>
      </c>
      <c r="Y1515" t="s">
        <v>899</v>
      </c>
    </row>
    <row r="1516" spans="1:25" x14ac:dyDescent="0.25">
      <c r="A1516">
        <v>292763</v>
      </c>
      <c r="B1516">
        <v>7994</v>
      </c>
      <c r="C1516" t="s">
        <v>15</v>
      </c>
      <c r="D1516" t="s">
        <v>605</v>
      </c>
      <c r="E1516" t="s">
        <v>653</v>
      </c>
      <c r="F1516" t="s">
        <v>654</v>
      </c>
      <c r="G1516" t="s">
        <v>655</v>
      </c>
      <c r="H1516" t="s">
        <v>622</v>
      </c>
      <c r="I1516">
        <v>1969</v>
      </c>
      <c r="J1516">
        <v>7</v>
      </c>
      <c r="K1516">
        <v>23</v>
      </c>
      <c r="O1516" t="s">
        <v>175</v>
      </c>
      <c r="P1516" t="s">
        <v>168</v>
      </c>
      <c r="S1516" t="s">
        <v>656</v>
      </c>
      <c r="Y1516" t="s">
        <v>657</v>
      </c>
    </row>
    <row r="1517" spans="1:25" x14ac:dyDescent="0.25">
      <c r="A1517">
        <v>301232</v>
      </c>
      <c r="B1517">
        <v>16467</v>
      </c>
      <c r="C1517" t="s">
        <v>15</v>
      </c>
      <c r="D1517" t="s">
        <v>605</v>
      </c>
      <c r="E1517" t="s">
        <v>653</v>
      </c>
      <c r="F1517" t="s">
        <v>654</v>
      </c>
      <c r="G1517" t="s">
        <v>655</v>
      </c>
      <c r="H1517" t="s">
        <v>649</v>
      </c>
      <c r="O1517" t="s">
        <v>175</v>
      </c>
      <c r="P1517" t="s">
        <v>168</v>
      </c>
      <c r="S1517" t="s">
        <v>658</v>
      </c>
      <c r="Y1517" t="s">
        <v>659</v>
      </c>
    </row>
    <row r="1518" spans="1:25" hidden="1" x14ac:dyDescent="0.25">
      <c r="A1518">
        <v>292772</v>
      </c>
      <c r="B1518">
        <v>8003</v>
      </c>
      <c r="C1518" t="s">
        <v>15</v>
      </c>
      <c r="D1518" t="s">
        <v>632</v>
      </c>
      <c r="E1518" t="s">
        <v>879</v>
      </c>
      <c r="F1518" t="s">
        <v>880</v>
      </c>
      <c r="G1518" t="s">
        <v>881</v>
      </c>
      <c r="H1518" t="s">
        <v>622</v>
      </c>
      <c r="I1518">
        <v>1967</v>
      </c>
      <c r="J1518">
        <v>2</v>
      </c>
      <c r="K1518">
        <v>21</v>
      </c>
      <c r="O1518" t="s">
        <v>175</v>
      </c>
      <c r="P1518" t="s">
        <v>168</v>
      </c>
      <c r="S1518" t="s">
        <v>713</v>
      </c>
      <c r="Y1518" t="s">
        <v>882</v>
      </c>
    </row>
    <row r="1519" spans="1:25" hidden="1" x14ac:dyDescent="0.25"/>
    <row r="1520" spans="1:25" hidden="1" x14ac:dyDescent="0.25"/>
    <row r="1521" hidden="1" x14ac:dyDescent="0.25"/>
    <row r="1522" hidden="1" x14ac:dyDescent="0.25"/>
    <row r="1523" hidden="1" x14ac:dyDescent="0.25"/>
    <row r="1524" hidden="1" x14ac:dyDescent="0.25"/>
    <row r="1525" hidden="1" x14ac:dyDescent="0.25"/>
    <row r="1526" hidden="1" x14ac:dyDescent="0.25"/>
    <row r="1527" hidden="1" x14ac:dyDescent="0.25"/>
    <row r="1528" hidden="1" x14ac:dyDescent="0.25"/>
    <row r="1529" hidden="1" x14ac:dyDescent="0.25"/>
    <row r="1530" hidden="1" x14ac:dyDescent="0.25"/>
    <row r="1531" hidden="1" x14ac:dyDescent="0.25"/>
    <row r="1532" hidden="1" x14ac:dyDescent="0.25"/>
    <row r="1533" hidden="1" x14ac:dyDescent="0.25"/>
    <row r="1534" hidden="1" x14ac:dyDescent="0.25"/>
    <row r="1535" hidden="1" x14ac:dyDescent="0.25"/>
    <row r="1536" hidden="1" x14ac:dyDescent="0.25"/>
    <row r="1537" spans="1:25" hidden="1" x14ac:dyDescent="0.25"/>
    <row r="1538" spans="1:25" hidden="1" x14ac:dyDescent="0.25"/>
    <row r="1539" spans="1:25" hidden="1" x14ac:dyDescent="0.25"/>
    <row r="1540" spans="1:25" hidden="1" x14ac:dyDescent="0.25"/>
    <row r="1541" spans="1:25" hidden="1" x14ac:dyDescent="0.25"/>
    <row r="1542" spans="1:25" hidden="1" x14ac:dyDescent="0.25"/>
    <row r="1543" spans="1:25" hidden="1" x14ac:dyDescent="0.25"/>
    <row r="1544" spans="1:25" hidden="1" x14ac:dyDescent="0.25"/>
    <row r="1545" spans="1:25" hidden="1" x14ac:dyDescent="0.25"/>
    <row r="1546" spans="1:25" hidden="1" x14ac:dyDescent="0.25">
      <c r="A1546">
        <v>303529</v>
      </c>
      <c r="B1546">
        <v>3720</v>
      </c>
      <c r="C1546" t="s">
        <v>15</v>
      </c>
      <c r="D1546" t="s">
        <v>706</v>
      </c>
      <c r="E1546" t="s">
        <v>1185</v>
      </c>
      <c r="F1546" t="s">
        <v>750</v>
      </c>
      <c r="G1546" t="s">
        <v>1186</v>
      </c>
      <c r="I1546">
        <v>1986</v>
      </c>
      <c r="J1546">
        <v>12</v>
      </c>
      <c r="K1546">
        <v>0</v>
      </c>
      <c r="O1546" t="s">
        <v>210</v>
      </c>
      <c r="P1546" t="s">
        <v>1187</v>
      </c>
      <c r="S1546" t="s">
        <v>1188</v>
      </c>
      <c r="Y1546" t="s">
        <v>1189</v>
      </c>
    </row>
    <row r="1547" spans="1:25" hidden="1" x14ac:dyDescent="0.25"/>
    <row r="1548" spans="1:25" hidden="1" x14ac:dyDescent="0.25"/>
    <row r="1549" spans="1:25" hidden="1" x14ac:dyDescent="0.25"/>
    <row r="1550" spans="1:25" hidden="1" x14ac:dyDescent="0.25"/>
    <row r="1551" spans="1:25" hidden="1" x14ac:dyDescent="0.25"/>
    <row r="1552" spans="1:25" hidden="1" x14ac:dyDescent="0.25"/>
    <row r="1553" spans="1:25" hidden="1" x14ac:dyDescent="0.25"/>
    <row r="1554" spans="1:25" hidden="1" x14ac:dyDescent="0.25"/>
    <row r="1555" spans="1:25" hidden="1" x14ac:dyDescent="0.25"/>
    <row r="1556" spans="1:25" hidden="1" x14ac:dyDescent="0.25"/>
    <row r="1557" spans="1:25" hidden="1" x14ac:dyDescent="0.25"/>
    <row r="1558" spans="1:25" hidden="1" x14ac:dyDescent="0.25"/>
    <row r="1559" spans="1:25" hidden="1" x14ac:dyDescent="0.25"/>
    <row r="1560" spans="1:25" hidden="1" x14ac:dyDescent="0.25"/>
    <row r="1561" spans="1:25" hidden="1" x14ac:dyDescent="0.25"/>
    <row r="1562" spans="1:25" hidden="1" x14ac:dyDescent="0.25"/>
    <row r="1563" spans="1:25" hidden="1" x14ac:dyDescent="0.25"/>
    <row r="1564" spans="1:25" hidden="1" x14ac:dyDescent="0.25"/>
    <row r="1565" spans="1:25" hidden="1" x14ac:dyDescent="0.25">
      <c r="A1565">
        <v>292773</v>
      </c>
      <c r="B1565">
        <v>8004</v>
      </c>
      <c r="C1565" t="s">
        <v>15</v>
      </c>
      <c r="D1565" t="s">
        <v>632</v>
      </c>
      <c r="E1565" t="s">
        <v>832</v>
      </c>
      <c r="F1565" t="s">
        <v>833</v>
      </c>
      <c r="G1565" t="s">
        <v>834</v>
      </c>
      <c r="H1565" t="s">
        <v>622</v>
      </c>
      <c r="I1565">
        <v>1969</v>
      </c>
      <c r="J1565">
        <v>2</v>
      </c>
      <c r="K1565">
        <v>21</v>
      </c>
      <c r="O1565" t="s">
        <v>175</v>
      </c>
      <c r="P1565" t="s">
        <v>168</v>
      </c>
      <c r="S1565" t="s">
        <v>713</v>
      </c>
      <c r="Y1565" t="s">
        <v>835</v>
      </c>
    </row>
    <row r="1566" spans="1:25" hidden="1" x14ac:dyDescent="0.25">
      <c r="A1566">
        <v>292792</v>
      </c>
      <c r="B1566">
        <v>8023</v>
      </c>
      <c r="C1566" t="s">
        <v>15</v>
      </c>
      <c r="D1566" t="s">
        <v>632</v>
      </c>
      <c r="E1566" t="s">
        <v>832</v>
      </c>
      <c r="F1566" t="s">
        <v>833</v>
      </c>
      <c r="G1566" t="s">
        <v>834</v>
      </c>
      <c r="H1566" t="s">
        <v>622</v>
      </c>
      <c r="I1566">
        <v>1969</v>
      </c>
      <c r="J1566">
        <v>2</v>
      </c>
      <c r="K1566">
        <v>21</v>
      </c>
      <c r="O1566" t="s">
        <v>175</v>
      </c>
      <c r="P1566" t="s">
        <v>168</v>
      </c>
      <c r="S1566" t="s">
        <v>713</v>
      </c>
      <c r="Y1566" t="s">
        <v>836</v>
      </c>
    </row>
    <row r="1567" spans="1:25" hidden="1" x14ac:dyDescent="0.25">
      <c r="A1567">
        <v>292793</v>
      </c>
      <c r="B1567">
        <v>8024</v>
      </c>
      <c r="C1567" t="s">
        <v>15</v>
      </c>
      <c r="D1567" t="s">
        <v>632</v>
      </c>
      <c r="E1567" t="s">
        <v>832</v>
      </c>
      <c r="F1567" t="s">
        <v>833</v>
      </c>
      <c r="G1567" t="s">
        <v>834</v>
      </c>
      <c r="H1567" t="s">
        <v>622</v>
      </c>
      <c r="I1567">
        <v>1966</v>
      </c>
      <c r="J1567">
        <v>11</v>
      </c>
      <c r="K1567">
        <v>1</v>
      </c>
      <c r="O1567" t="s">
        <v>488</v>
      </c>
      <c r="P1567" t="s">
        <v>168</v>
      </c>
      <c r="S1567" t="s">
        <v>713</v>
      </c>
      <c r="Y1567" t="s">
        <v>837</v>
      </c>
    </row>
    <row r="1568" spans="1:25" hidden="1" x14ac:dyDescent="0.25">
      <c r="A1568">
        <v>301249</v>
      </c>
      <c r="B1568">
        <v>16485</v>
      </c>
      <c r="C1568" t="s">
        <v>15</v>
      </c>
      <c r="D1568" t="s">
        <v>632</v>
      </c>
      <c r="E1568" t="s">
        <v>832</v>
      </c>
      <c r="F1568" t="s">
        <v>833</v>
      </c>
      <c r="G1568" t="s">
        <v>834</v>
      </c>
      <c r="H1568" t="s">
        <v>718</v>
      </c>
      <c r="I1568">
        <v>1968</v>
      </c>
      <c r="J1568">
        <v>5</v>
      </c>
      <c r="K1568">
        <v>2</v>
      </c>
      <c r="O1568" t="s">
        <v>488</v>
      </c>
      <c r="P1568" t="s">
        <v>168</v>
      </c>
      <c r="S1568" t="s">
        <v>616</v>
      </c>
      <c r="Y1568" t="s">
        <v>838</v>
      </c>
    </row>
    <row r="1569" spans="1:25" hidden="1" x14ac:dyDescent="0.25"/>
    <row r="1570" spans="1:25" hidden="1" x14ac:dyDescent="0.25"/>
    <row r="1571" spans="1:25" hidden="1" x14ac:dyDescent="0.25"/>
    <row r="1572" spans="1:25" hidden="1" x14ac:dyDescent="0.25"/>
    <row r="1573" spans="1:25" hidden="1" x14ac:dyDescent="0.25"/>
    <row r="1574" spans="1:25" hidden="1" x14ac:dyDescent="0.25">
      <c r="A1574">
        <v>292770</v>
      </c>
      <c r="B1574">
        <v>8001</v>
      </c>
      <c r="C1574" t="s">
        <v>15</v>
      </c>
      <c r="D1574" t="s">
        <v>632</v>
      </c>
      <c r="E1574" t="s">
        <v>710</v>
      </c>
      <c r="F1574" t="s">
        <v>711</v>
      </c>
      <c r="G1574" t="s">
        <v>712</v>
      </c>
      <c r="H1574" t="s">
        <v>622</v>
      </c>
      <c r="I1574">
        <v>1967</v>
      </c>
      <c r="J1574">
        <v>11</v>
      </c>
      <c r="K1574">
        <v>21</v>
      </c>
      <c r="O1574" t="s">
        <v>175</v>
      </c>
      <c r="P1574" t="s">
        <v>168</v>
      </c>
      <c r="S1574" t="s">
        <v>713</v>
      </c>
      <c r="Y1574" t="s">
        <v>714</v>
      </c>
    </row>
    <row r="1575" spans="1:25" hidden="1" x14ac:dyDescent="0.25"/>
    <row r="1576" spans="1:25" hidden="1" x14ac:dyDescent="0.25"/>
    <row r="1577" spans="1:25" hidden="1" x14ac:dyDescent="0.25"/>
    <row r="1578" spans="1:25" hidden="1" x14ac:dyDescent="0.25"/>
    <row r="1579" spans="1:25" hidden="1" x14ac:dyDescent="0.25"/>
    <row r="1580" spans="1:25" hidden="1" x14ac:dyDescent="0.25"/>
    <row r="1581" spans="1:25" hidden="1" x14ac:dyDescent="0.25"/>
    <row r="1582" spans="1:25" hidden="1" x14ac:dyDescent="0.25"/>
    <row r="1583" spans="1:25" hidden="1" x14ac:dyDescent="0.25"/>
    <row r="1584" spans="1:25" hidden="1" x14ac:dyDescent="0.25"/>
    <row r="1585" hidden="1" x14ac:dyDescent="0.25"/>
    <row r="1586" hidden="1" x14ac:dyDescent="0.25"/>
    <row r="1587" hidden="1" x14ac:dyDescent="0.25"/>
    <row r="1588" hidden="1" x14ac:dyDescent="0.25"/>
    <row r="1589" hidden="1" x14ac:dyDescent="0.25"/>
    <row r="1590" hidden="1" x14ac:dyDescent="0.25"/>
    <row r="1591" hidden="1" x14ac:dyDescent="0.25"/>
    <row r="1592" hidden="1" x14ac:dyDescent="0.25"/>
    <row r="1593" hidden="1" x14ac:dyDescent="0.25"/>
    <row r="1594" hidden="1" x14ac:dyDescent="0.25"/>
    <row r="1595" hidden="1" x14ac:dyDescent="0.25"/>
    <row r="1596" hidden="1" x14ac:dyDescent="0.25"/>
    <row r="1597" hidden="1" x14ac:dyDescent="0.25"/>
    <row r="1598" hidden="1" x14ac:dyDescent="0.25"/>
    <row r="1599" hidden="1" x14ac:dyDescent="0.25"/>
    <row r="1600" hidden="1" x14ac:dyDescent="0.25"/>
    <row r="1601" hidden="1" x14ac:dyDescent="0.25"/>
    <row r="1602" hidden="1" x14ac:dyDescent="0.25"/>
    <row r="1603" hidden="1" x14ac:dyDescent="0.25"/>
    <row r="1604" hidden="1" x14ac:dyDescent="0.25"/>
    <row r="1605" hidden="1" x14ac:dyDescent="0.25"/>
    <row r="1606" hidden="1" x14ac:dyDescent="0.25"/>
    <row r="1607" hidden="1" x14ac:dyDescent="0.25"/>
    <row r="1608" hidden="1" x14ac:dyDescent="0.25"/>
    <row r="1609" hidden="1" x14ac:dyDescent="0.25"/>
    <row r="1610" hidden="1" x14ac:dyDescent="0.25"/>
    <row r="1611" hidden="1" x14ac:dyDescent="0.25"/>
    <row r="1612" hidden="1" x14ac:dyDescent="0.25"/>
    <row r="1613" hidden="1" x14ac:dyDescent="0.25"/>
    <row r="1614" hidden="1" x14ac:dyDescent="0.25"/>
    <row r="1615" hidden="1" x14ac:dyDescent="0.25"/>
    <row r="1616" hidden="1" x14ac:dyDescent="0.25"/>
    <row r="1617" spans="1:25" hidden="1" x14ac:dyDescent="0.25"/>
    <row r="1618" spans="1:25" hidden="1" x14ac:dyDescent="0.25"/>
    <row r="1619" spans="1:25" hidden="1" x14ac:dyDescent="0.25"/>
    <row r="1620" spans="1:25" hidden="1" x14ac:dyDescent="0.25"/>
    <row r="1621" spans="1:25" hidden="1" x14ac:dyDescent="0.25"/>
    <row r="1622" spans="1:25" hidden="1" x14ac:dyDescent="0.25"/>
    <row r="1623" spans="1:25" hidden="1" x14ac:dyDescent="0.25"/>
    <row r="1624" spans="1:25" hidden="1" x14ac:dyDescent="0.25"/>
    <row r="1625" spans="1:25" hidden="1" x14ac:dyDescent="0.25"/>
    <row r="1626" spans="1:25" hidden="1" x14ac:dyDescent="0.25"/>
    <row r="1627" spans="1:25" hidden="1" x14ac:dyDescent="0.25"/>
    <row r="1628" spans="1:25" hidden="1" x14ac:dyDescent="0.25"/>
    <row r="1629" spans="1:25" hidden="1" x14ac:dyDescent="0.25"/>
    <row r="1630" spans="1:25" hidden="1" x14ac:dyDescent="0.25"/>
    <row r="1631" spans="1:25" hidden="1" x14ac:dyDescent="0.25">
      <c r="A1631">
        <v>301276</v>
      </c>
      <c r="B1631">
        <v>16512</v>
      </c>
      <c r="C1631" t="s">
        <v>15</v>
      </c>
      <c r="D1631" t="s">
        <v>627</v>
      </c>
      <c r="E1631" t="s">
        <v>923</v>
      </c>
      <c r="F1631" t="s">
        <v>924</v>
      </c>
      <c r="G1631" t="s">
        <v>925</v>
      </c>
      <c r="H1631" t="s">
        <v>615</v>
      </c>
      <c r="I1631">
        <v>1966</v>
      </c>
      <c r="J1631">
        <v>12</v>
      </c>
      <c r="K1631">
        <v>15</v>
      </c>
      <c r="O1631" t="s">
        <v>442</v>
      </c>
      <c r="P1631" t="s">
        <v>168</v>
      </c>
      <c r="S1631" t="s">
        <v>619</v>
      </c>
      <c r="Y1631" t="s">
        <v>926</v>
      </c>
    </row>
    <row r="1632" spans="1:25" hidden="1" x14ac:dyDescent="0.25"/>
    <row r="1633" hidden="1" x14ac:dyDescent="0.25"/>
    <row r="1634" hidden="1" x14ac:dyDescent="0.25"/>
    <row r="1635" hidden="1" x14ac:dyDescent="0.25"/>
    <row r="1636" hidden="1" x14ac:dyDescent="0.25"/>
    <row r="1637" hidden="1" x14ac:dyDescent="0.25"/>
    <row r="1638" hidden="1" x14ac:dyDescent="0.25"/>
    <row r="1639" hidden="1" x14ac:dyDescent="0.25"/>
    <row r="1640" hidden="1" x14ac:dyDescent="0.25"/>
    <row r="1641" hidden="1" x14ac:dyDescent="0.25"/>
    <row r="1642" hidden="1" x14ac:dyDescent="0.25"/>
    <row r="1643" hidden="1" x14ac:dyDescent="0.25"/>
    <row r="1644" hidden="1" x14ac:dyDescent="0.25"/>
    <row r="1645" hidden="1" x14ac:dyDescent="0.25"/>
    <row r="1646" hidden="1" x14ac:dyDescent="0.25"/>
    <row r="1647" hidden="1" x14ac:dyDescent="0.25"/>
    <row r="1648" hidden="1" x14ac:dyDescent="0.25"/>
    <row r="1649" hidden="1" x14ac:dyDescent="0.25"/>
    <row r="1650" hidden="1" x14ac:dyDescent="0.25"/>
    <row r="1651" hidden="1" x14ac:dyDescent="0.25"/>
    <row r="1652" hidden="1" x14ac:dyDescent="0.25"/>
    <row r="1653" hidden="1" x14ac:dyDescent="0.25"/>
    <row r="1654" hidden="1" x14ac:dyDescent="0.25"/>
    <row r="1655" hidden="1" x14ac:dyDescent="0.25"/>
    <row r="1656" hidden="1" x14ac:dyDescent="0.25"/>
    <row r="1657" hidden="1" x14ac:dyDescent="0.25"/>
    <row r="1658" hidden="1" x14ac:dyDescent="0.25"/>
    <row r="1659" hidden="1" x14ac:dyDescent="0.25"/>
    <row r="1660" hidden="1" x14ac:dyDescent="0.25"/>
    <row r="1661" hidden="1" x14ac:dyDescent="0.25"/>
    <row r="1662" hidden="1" x14ac:dyDescent="0.25"/>
    <row r="1663" hidden="1" x14ac:dyDescent="0.25"/>
    <row r="1664" hidden="1" x14ac:dyDescent="0.25"/>
    <row r="1665" hidden="1" x14ac:dyDescent="0.25"/>
    <row r="1666" hidden="1" x14ac:dyDescent="0.25"/>
    <row r="1667" hidden="1" x14ac:dyDescent="0.25"/>
    <row r="1668" hidden="1" x14ac:dyDescent="0.25"/>
    <row r="1669" hidden="1" x14ac:dyDescent="0.25"/>
    <row r="1670" hidden="1" x14ac:dyDescent="0.25"/>
    <row r="1671" hidden="1" x14ac:dyDescent="0.25"/>
    <row r="1672" hidden="1" x14ac:dyDescent="0.25"/>
    <row r="1673" hidden="1" x14ac:dyDescent="0.25"/>
    <row r="1674" hidden="1" x14ac:dyDescent="0.25"/>
    <row r="1675" hidden="1" x14ac:dyDescent="0.25"/>
    <row r="1676" hidden="1" x14ac:dyDescent="0.25"/>
    <row r="1677" hidden="1" x14ac:dyDescent="0.25"/>
    <row r="1678" hidden="1" x14ac:dyDescent="0.25"/>
    <row r="1679" hidden="1" x14ac:dyDescent="0.25"/>
    <row r="1680" hidden="1" x14ac:dyDescent="0.25"/>
    <row r="1681" hidden="1" x14ac:dyDescent="0.25"/>
    <row r="1682" hidden="1" x14ac:dyDescent="0.25"/>
    <row r="1683" hidden="1" x14ac:dyDescent="0.25"/>
    <row r="1684" hidden="1" x14ac:dyDescent="0.25"/>
    <row r="1685" hidden="1" x14ac:dyDescent="0.25"/>
    <row r="1686" hidden="1" x14ac:dyDescent="0.25"/>
    <row r="1687" hidden="1" x14ac:dyDescent="0.25"/>
    <row r="1688" hidden="1" x14ac:dyDescent="0.25"/>
    <row r="1689" hidden="1" x14ac:dyDescent="0.25"/>
    <row r="1690" hidden="1" x14ac:dyDescent="0.25"/>
    <row r="1691" hidden="1" x14ac:dyDescent="0.25"/>
    <row r="1692" hidden="1" x14ac:dyDescent="0.25"/>
    <row r="1693" hidden="1" x14ac:dyDescent="0.25"/>
    <row r="1694" hidden="1" x14ac:dyDescent="0.25"/>
    <row r="1695" hidden="1" x14ac:dyDescent="0.25"/>
    <row r="1696" hidden="1" x14ac:dyDescent="0.25"/>
    <row r="1697" hidden="1" x14ac:dyDescent="0.25"/>
    <row r="1698" hidden="1" x14ac:dyDescent="0.25"/>
    <row r="1699" hidden="1" x14ac:dyDescent="0.25"/>
    <row r="1700" hidden="1" x14ac:dyDescent="0.25"/>
    <row r="1701" hidden="1" x14ac:dyDescent="0.25"/>
    <row r="1702" hidden="1" x14ac:dyDescent="0.25"/>
    <row r="1703" hidden="1" x14ac:dyDescent="0.25"/>
    <row r="1704" hidden="1" x14ac:dyDescent="0.25"/>
    <row r="1705" hidden="1" x14ac:dyDescent="0.25"/>
    <row r="1706" hidden="1" x14ac:dyDescent="0.25"/>
    <row r="1707" hidden="1" x14ac:dyDescent="0.25"/>
    <row r="1708" hidden="1" x14ac:dyDescent="0.25"/>
    <row r="1709" hidden="1" x14ac:dyDescent="0.25"/>
    <row r="1710" hidden="1" x14ac:dyDescent="0.25"/>
    <row r="1711" hidden="1" x14ac:dyDescent="0.25"/>
    <row r="1712" hidden="1" x14ac:dyDescent="0.25"/>
    <row r="1713" hidden="1" x14ac:dyDescent="0.25"/>
    <row r="1714" hidden="1" x14ac:dyDescent="0.25"/>
    <row r="1715" hidden="1" x14ac:dyDescent="0.25"/>
    <row r="1716" hidden="1" x14ac:dyDescent="0.25"/>
    <row r="1717" hidden="1" x14ac:dyDescent="0.25"/>
    <row r="1718" hidden="1" x14ac:dyDescent="0.25"/>
    <row r="1719" hidden="1" x14ac:dyDescent="0.25"/>
    <row r="1720" hidden="1" x14ac:dyDescent="0.25"/>
    <row r="1721" hidden="1" x14ac:dyDescent="0.25"/>
    <row r="1722" hidden="1" x14ac:dyDescent="0.25"/>
    <row r="1723" hidden="1" x14ac:dyDescent="0.25"/>
    <row r="1724" hidden="1" x14ac:dyDescent="0.25"/>
    <row r="1725" hidden="1" x14ac:dyDescent="0.25"/>
    <row r="1726" hidden="1" x14ac:dyDescent="0.25"/>
    <row r="1727" hidden="1" x14ac:dyDescent="0.25"/>
    <row r="1728" hidden="1" x14ac:dyDescent="0.25"/>
    <row r="1729" spans="1:25" hidden="1" x14ac:dyDescent="0.25"/>
    <row r="1730" spans="1:25" hidden="1" x14ac:dyDescent="0.25"/>
    <row r="1731" spans="1:25" hidden="1" x14ac:dyDescent="0.25"/>
    <row r="1732" spans="1:25" hidden="1" x14ac:dyDescent="0.25"/>
    <row r="1733" spans="1:25" hidden="1" x14ac:dyDescent="0.25"/>
    <row r="1734" spans="1:25" hidden="1" x14ac:dyDescent="0.25"/>
    <row r="1735" spans="1:25" hidden="1" x14ac:dyDescent="0.25"/>
    <row r="1736" spans="1:25" hidden="1" x14ac:dyDescent="0.25"/>
    <row r="1737" spans="1:25" hidden="1" x14ac:dyDescent="0.25"/>
    <row r="1738" spans="1:25" hidden="1" x14ac:dyDescent="0.25">
      <c r="A1738">
        <v>292233</v>
      </c>
      <c r="B1738">
        <v>7461</v>
      </c>
      <c r="C1738" t="s">
        <v>15</v>
      </c>
      <c r="D1738" t="s">
        <v>766</v>
      </c>
      <c r="E1738" t="s">
        <v>944</v>
      </c>
      <c r="F1738" t="s">
        <v>928</v>
      </c>
      <c r="G1738" t="s">
        <v>945</v>
      </c>
      <c r="H1738" t="s">
        <v>398</v>
      </c>
      <c r="I1738">
        <v>1966</v>
      </c>
      <c r="J1738">
        <v>3</v>
      </c>
      <c r="K1738">
        <v>16</v>
      </c>
      <c r="O1738" t="s">
        <v>175</v>
      </c>
      <c r="P1738" t="s">
        <v>122</v>
      </c>
      <c r="Q1738" t="s">
        <v>123</v>
      </c>
      <c r="S1738" t="s">
        <v>946</v>
      </c>
      <c r="Y1738" t="s">
        <v>947</v>
      </c>
    </row>
    <row r="1739" spans="1:25" hidden="1" x14ac:dyDescent="0.25">
      <c r="A1739">
        <v>292771</v>
      </c>
      <c r="B1739">
        <v>8002</v>
      </c>
      <c r="C1739" t="s">
        <v>15</v>
      </c>
      <c r="D1739" t="s">
        <v>632</v>
      </c>
      <c r="E1739" t="s">
        <v>948</v>
      </c>
      <c r="F1739" t="s">
        <v>772</v>
      </c>
      <c r="G1739" t="s">
        <v>949</v>
      </c>
      <c r="H1739" t="s">
        <v>622</v>
      </c>
      <c r="I1739">
        <v>1967</v>
      </c>
      <c r="J1739">
        <v>2</v>
      </c>
      <c r="K1739">
        <v>3</v>
      </c>
      <c r="O1739" t="s">
        <v>488</v>
      </c>
      <c r="P1739" t="s">
        <v>122</v>
      </c>
      <c r="Q1739" t="s">
        <v>123</v>
      </c>
      <c r="S1739" t="s">
        <v>950</v>
      </c>
      <c r="Y1739" t="s">
        <v>951</v>
      </c>
    </row>
    <row r="1740" spans="1:25" hidden="1" x14ac:dyDescent="0.25">
      <c r="A1740">
        <v>290885</v>
      </c>
      <c r="B1740">
        <v>6108</v>
      </c>
      <c r="C1740" t="s">
        <v>15</v>
      </c>
      <c r="D1740" t="s">
        <v>632</v>
      </c>
      <c r="E1740" t="s">
        <v>771</v>
      </c>
      <c r="F1740" t="s">
        <v>772</v>
      </c>
      <c r="G1740" t="s">
        <v>773</v>
      </c>
      <c r="O1740" t="s">
        <v>139</v>
      </c>
      <c r="P1740" t="s">
        <v>168</v>
      </c>
      <c r="S1740" t="s">
        <v>147</v>
      </c>
      <c r="Y1740" t="s">
        <v>774</v>
      </c>
    </row>
    <row r="1741" spans="1:25" hidden="1" x14ac:dyDescent="0.25">
      <c r="A1741">
        <v>301245</v>
      </c>
      <c r="B1741">
        <v>16480</v>
      </c>
      <c r="C1741" t="s">
        <v>15</v>
      </c>
      <c r="D1741" t="s">
        <v>632</v>
      </c>
      <c r="E1741" t="s">
        <v>868</v>
      </c>
      <c r="F1741" t="s">
        <v>772</v>
      </c>
      <c r="G1741" t="s">
        <v>869</v>
      </c>
      <c r="H1741" t="s">
        <v>649</v>
      </c>
      <c r="O1741" t="s">
        <v>175</v>
      </c>
      <c r="P1741" t="s">
        <v>168</v>
      </c>
      <c r="S1741" t="s">
        <v>870</v>
      </c>
      <c r="Y1741" t="s">
        <v>871</v>
      </c>
    </row>
    <row r="1742" spans="1:25" hidden="1" x14ac:dyDescent="0.25">
      <c r="A1742">
        <v>301246</v>
      </c>
      <c r="B1742">
        <v>16481</v>
      </c>
      <c r="C1742" t="s">
        <v>15</v>
      </c>
      <c r="D1742" t="s">
        <v>632</v>
      </c>
      <c r="E1742" t="s">
        <v>857</v>
      </c>
      <c r="F1742" t="s">
        <v>858</v>
      </c>
      <c r="G1742" t="s">
        <v>859</v>
      </c>
      <c r="H1742" t="s">
        <v>636</v>
      </c>
      <c r="O1742" t="s">
        <v>175</v>
      </c>
      <c r="P1742" t="s">
        <v>168</v>
      </c>
      <c r="S1742" t="s">
        <v>616</v>
      </c>
      <c r="Y1742" t="s">
        <v>862</v>
      </c>
    </row>
    <row r="1743" spans="1:25" hidden="1" x14ac:dyDescent="0.25">
      <c r="A1743">
        <v>301247</v>
      </c>
      <c r="B1743">
        <v>16482</v>
      </c>
      <c r="C1743" t="s">
        <v>15</v>
      </c>
      <c r="D1743" t="s">
        <v>632</v>
      </c>
      <c r="E1743" t="s">
        <v>857</v>
      </c>
      <c r="F1743" t="s">
        <v>858</v>
      </c>
      <c r="G1743" t="s">
        <v>859</v>
      </c>
      <c r="H1743" t="s">
        <v>649</v>
      </c>
      <c r="I1743">
        <v>1969</v>
      </c>
      <c r="J1743">
        <v>10</v>
      </c>
      <c r="K1743">
        <v>15</v>
      </c>
      <c r="O1743" t="s">
        <v>175</v>
      </c>
      <c r="P1743" t="s">
        <v>168</v>
      </c>
      <c r="S1743" t="s">
        <v>863</v>
      </c>
      <c r="Y1743" t="s">
        <v>864</v>
      </c>
    </row>
    <row r="1744" spans="1:25" hidden="1" x14ac:dyDescent="0.25">
      <c r="A1744">
        <v>292796</v>
      </c>
      <c r="B1744">
        <v>8027</v>
      </c>
      <c r="C1744" t="s">
        <v>15</v>
      </c>
      <c r="D1744" t="s">
        <v>632</v>
      </c>
      <c r="E1744" t="s">
        <v>857</v>
      </c>
      <c r="F1744" t="s">
        <v>858</v>
      </c>
      <c r="G1744" t="s">
        <v>859</v>
      </c>
      <c r="H1744" t="s">
        <v>622</v>
      </c>
      <c r="O1744" t="s">
        <v>488</v>
      </c>
      <c r="P1744" t="s">
        <v>168</v>
      </c>
      <c r="S1744" t="s">
        <v>860</v>
      </c>
      <c r="Y1744" t="s">
        <v>861</v>
      </c>
    </row>
    <row r="1745" spans="1:25" x14ac:dyDescent="0.25">
      <c r="A1745">
        <v>301269</v>
      </c>
      <c r="B1745">
        <v>16505</v>
      </c>
      <c r="C1745" t="s">
        <v>15</v>
      </c>
      <c r="D1745" t="s">
        <v>605</v>
      </c>
      <c r="E1745" t="s">
        <v>661</v>
      </c>
      <c r="F1745" t="s">
        <v>662</v>
      </c>
      <c r="G1745" t="s">
        <v>663</v>
      </c>
      <c r="H1745" t="s">
        <v>615</v>
      </c>
      <c r="O1745" t="s">
        <v>210</v>
      </c>
      <c r="P1745" t="s">
        <v>168</v>
      </c>
      <c r="S1745" t="s">
        <v>616</v>
      </c>
      <c r="Y1745" t="s">
        <v>664</v>
      </c>
    </row>
    <row r="1746" spans="1:25" hidden="1" x14ac:dyDescent="0.25"/>
    <row r="1747" spans="1:25" hidden="1" x14ac:dyDescent="0.25"/>
    <row r="1748" spans="1:25" hidden="1" x14ac:dyDescent="0.25"/>
    <row r="1749" spans="1:25" hidden="1" x14ac:dyDescent="0.25"/>
    <row r="1750" spans="1:25" hidden="1" x14ac:dyDescent="0.25"/>
    <row r="1751" spans="1:25" hidden="1" x14ac:dyDescent="0.25"/>
    <row r="1752" spans="1:25" hidden="1" x14ac:dyDescent="0.25"/>
    <row r="1753" spans="1:25" hidden="1" x14ac:dyDescent="0.25"/>
    <row r="1754" spans="1:25" hidden="1" x14ac:dyDescent="0.25"/>
    <row r="1755" spans="1:25" hidden="1" x14ac:dyDescent="0.25"/>
    <row r="1756" spans="1:25" hidden="1" x14ac:dyDescent="0.25"/>
    <row r="1757" spans="1:25" hidden="1" x14ac:dyDescent="0.25"/>
    <row r="1758" spans="1:25" hidden="1" x14ac:dyDescent="0.25"/>
    <row r="1759" spans="1:25" hidden="1" x14ac:dyDescent="0.25"/>
    <row r="1760" spans="1:25" hidden="1" x14ac:dyDescent="0.25"/>
    <row r="1761" hidden="1" x14ac:dyDescent="0.25"/>
    <row r="1762" hidden="1" x14ac:dyDescent="0.25"/>
    <row r="1763" hidden="1" x14ac:dyDescent="0.25"/>
    <row r="1764" hidden="1" x14ac:dyDescent="0.25"/>
    <row r="1765" hidden="1" x14ac:dyDescent="0.25"/>
    <row r="1766" hidden="1" x14ac:dyDescent="0.25"/>
    <row r="1767" hidden="1" x14ac:dyDescent="0.25"/>
    <row r="1768" hidden="1" x14ac:dyDescent="0.25"/>
    <row r="1769" hidden="1" x14ac:dyDescent="0.25"/>
    <row r="1770" hidden="1" x14ac:dyDescent="0.25"/>
    <row r="1771" hidden="1" x14ac:dyDescent="0.25"/>
    <row r="1772" hidden="1" x14ac:dyDescent="0.25"/>
    <row r="1773" hidden="1" x14ac:dyDescent="0.25"/>
    <row r="1774" hidden="1" x14ac:dyDescent="0.25"/>
    <row r="1775" hidden="1" x14ac:dyDescent="0.25"/>
    <row r="1776" hidden="1" x14ac:dyDescent="0.25"/>
    <row r="1777" hidden="1" x14ac:dyDescent="0.25"/>
    <row r="1778" hidden="1" x14ac:dyDescent="0.25"/>
    <row r="1779" hidden="1" x14ac:dyDescent="0.25"/>
    <row r="1780" hidden="1" x14ac:dyDescent="0.25"/>
    <row r="1781" hidden="1" x14ac:dyDescent="0.25"/>
    <row r="1782" hidden="1" x14ac:dyDescent="0.25"/>
    <row r="1783" hidden="1" x14ac:dyDescent="0.25"/>
    <row r="1784" hidden="1" x14ac:dyDescent="0.25"/>
    <row r="1785" hidden="1" x14ac:dyDescent="0.25"/>
    <row r="1786" hidden="1" x14ac:dyDescent="0.25"/>
    <row r="1787" hidden="1" x14ac:dyDescent="0.25"/>
    <row r="1788" hidden="1" x14ac:dyDescent="0.25"/>
    <row r="1789" hidden="1" x14ac:dyDescent="0.25"/>
    <row r="1790" hidden="1" x14ac:dyDescent="0.25"/>
    <row r="1791" hidden="1" x14ac:dyDescent="0.25"/>
    <row r="1792" hidden="1" x14ac:dyDescent="0.25"/>
    <row r="1793" hidden="1" x14ac:dyDescent="0.25"/>
    <row r="1794" hidden="1" x14ac:dyDescent="0.25"/>
    <row r="1795" hidden="1" x14ac:dyDescent="0.25"/>
    <row r="1796" hidden="1" x14ac:dyDescent="0.25"/>
    <row r="1797" hidden="1" x14ac:dyDescent="0.25"/>
    <row r="1798" hidden="1" x14ac:dyDescent="0.25"/>
    <row r="1799" hidden="1" x14ac:dyDescent="0.25"/>
    <row r="1800" hidden="1" x14ac:dyDescent="0.25"/>
    <row r="1801" hidden="1" x14ac:dyDescent="0.25"/>
    <row r="1802" hidden="1" x14ac:dyDescent="0.25"/>
    <row r="1803" hidden="1" x14ac:dyDescent="0.25"/>
    <row r="1804" hidden="1" x14ac:dyDescent="0.25"/>
    <row r="1805" hidden="1" x14ac:dyDescent="0.25"/>
    <row r="1806" hidden="1" x14ac:dyDescent="0.25"/>
    <row r="1807" hidden="1" x14ac:dyDescent="0.25"/>
    <row r="1808" hidden="1" x14ac:dyDescent="0.25"/>
    <row r="1809" hidden="1" x14ac:dyDescent="0.25"/>
    <row r="1810" hidden="1" x14ac:dyDescent="0.25"/>
    <row r="1811" hidden="1" x14ac:dyDescent="0.25"/>
    <row r="1812" hidden="1" x14ac:dyDescent="0.25"/>
    <row r="1813" hidden="1" x14ac:dyDescent="0.25"/>
    <row r="1814" hidden="1" x14ac:dyDescent="0.25"/>
    <row r="1815" hidden="1" x14ac:dyDescent="0.25"/>
    <row r="1816" hidden="1" x14ac:dyDescent="0.25"/>
    <row r="1817" hidden="1" x14ac:dyDescent="0.25"/>
    <row r="1818" hidden="1" x14ac:dyDescent="0.25"/>
    <row r="1819" hidden="1" x14ac:dyDescent="0.25"/>
    <row r="1820" hidden="1" x14ac:dyDescent="0.25"/>
    <row r="1821" hidden="1" x14ac:dyDescent="0.25"/>
    <row r="1822" hidden="1" x14ac:dyDescent="0.25"/>
    <row r="1823" hidden="1" x14ac:dyDescent="0.25"/>
    <row r="1824" hidden="1" x14ac:dyDescent="0.25"/>
    <row r="1825" hidden="1" x14ac:dyDescent="0.25"/>
    <row r="1826" hidden="1" x14ac:dyDescent="0.25"/>
    <row r="1827" hidden="1" x14ac:dyDescent="0.25"/>
    <row r="1828" hidden="1" x14ac:dyDescent="0.25"/>
    <row r="1829" hidden="1" x14ac:dyDescent="0.25"/>
    <row r="1830" hidden="1" x14ac:dyDescent="0.25"/>
    <row r="1831" hidden="1" x14ac:dyDescent="0.25"/>
    <row r="1832" hidden="1" x14ac:dyDescent="0.25"/>
    <row r="1833" hidden="1" x14ac:dyDescent="0.25"/>
    <row r="1834" hidden="1" x14ac:dyDescent="0.25"/>
    <row r="1835" hidden="1" x14ac:dyDescent="0.25"/>
    <row r="1836" hidden="1" x14ac:dyDescent="0.25"/>
    <row r="1837" hidden="1" x14ac:dyDescent="0.25"/>
    <row r="1838" hidden="1" x14ac:dyDescent="0.25"/>
    <row r="1839" hidden="1" x14ac:dyDescent="0.25"/>
    <row r="1840" hidden="1" x14ac:dyDescent="0.25"/>
    <row r="1841" hidden="1" x14ac:dyDescent="0.25"/>
    <row r="1842" hidden="1" x14ac:dyDescent="0.25"/>
    <row r="1843" hidden="1" x14ac:dyDescent="0.25"/>
    <row r="1844" hidden="1" x14ac:dyDescent="0.25"/>
    <row r="1845" hidden="1" x14ac:dyDescent="0.25"/>
    <row r="1846" hidden="1" x14ac:dyDescent="0.25"/>
    <row r="1847" hidden="1" x14ac:dyDescent="0.25"/>
    <row r="1848" hidden="1" x14ac:dyDescent="0.25"/>
    <row r="1849" hidden="1" x14ac:dyDescent="0.25"/>
    <row r="1850" hidden="1" x14ac:dyDescent="0.25"/>
    <row r="1851" hidden="1" x14ac:dyDescent="0.25"/>
    <row r="1852" hidden="1" x14ac:dyDescent="0.25"/>
    <row r="1853" hidden="1" x14ac:dyDescent="0.25"/>
    <row r="1854" hidden="1" x14ac:dyDescent="0.25"/>
    <row r="1855" hidden="1" x14ac:dyDescent="0.25"/>
    <row r="1856" hidden="1" x14ac:dyDescent="0.25"/>
    <row r="1857" hidden="1" x14ac:dyDescent="0.25"/>
    <row r="1858" hidden="1" x14ac:dyDescent="0.25"/>
    <row r="1859" hidden="1" x14ac:dyDescent="0.25"/>
    <row r="1860" hidden="1" x14ac:dyDescent="0.25"/>
    <row r="1861" hidden="1" x14ac:dyDescent="0.25"/>
    <row r="1862" hidden="1" x14ac:dyDescent="0.25"/>
    <row r="1863" hidden="1" x14ac:dyDescent="0.25"/>
    <row r="1864" hidden="1" x14ac:dyDescent="0.25"/>
    <row r="1865" hidden="1" x14ac:dyDescent="0.25"/>
    <row r="1866" hidden="1" x14ac:dyDescent="0.25"/>
    <row r="1867" hidden="1" x14ac:dyDescent="0.25"/>
    <row r="1868" hidden="1" x14ac:dyDescent="0.25"/>
    <row r="1869" hidden="1" x14ac:dyDescent="0.25"/>
    <row r="1870" hidden="1" x14ac:dyDescent="0.25"/>
    <row r="1871" hidden="1" x14ac:dyDescent="0.25"/>
    <row r="1872" hidden="1" x14ac:dyDescent="0.25"/>
    <row r="1873" hidden="1" x14ac:dyDescent="0.25"/>
    <row r="1874" hidden="1" x14ac:dyDescent="0.25"/>
    <row r="1875" hidden="1" x14ac:dyDescent="0.25"/>
    <row r="1876" hidden="1" x14ac:dyDescent="0.25"/>
    <row r="1877" hidden="1" x14ac:dyDescent="0.25"/>
    <row r="1878" hidden="1" x14ac:dyDescent="0.25"/>
    <row r="1879" hidden="1" x14ac:dyDescent="0.25"/>
    <row r="1880" hidden="1" x14ac:dyDescent="0.25"/>
    <row r="1881" hidden="1" x14ac:dyDescent="0.25"/>
    <row r="1882" hidden="1" x14ac:dyDescent="0.25"/>
    <row r="1883" hidden="1" x14ac:dyDescent="0.25"/>
    <row r="1884" hidden="1" x14ac:dyDescent="0.25"/>
    <row r="1885" hidden="1" x14ac:dyDescent="0.25"/>
    <row r="1886" hidden="1" x14ac:dyDescent="0.25"/>
    <row r="1887" hidden="1" x14ac:dyDescent="0.25"/>
    <row r="1888" hidden="1" x14ac:dyDescent="0.25"/>
    <row r="1889" hidden="1" x14ac:dyDescent="0.25"/>
    <row r="1890" hidden="1" x14ac:dyDescent="0.25"/>
    <row r="1891" hidden="1" x14ac:dyDescent="0.25"/>
    <row r="1892" hidden="1" x14ac:dyDescent="0.25"/>
    <row r="1893" hidden="1" x14ac:dyDescent="0.25"/>
    <row r="1894" hidden="1" x14ac:dyDescent="0.25"/>
    <row r="1895" hidden="1" x14ac:dyDescent="0.25"/>
    <row r="1896" hidden="1" x14ac:dyDescent="0.25"/>
    <row r="1897" hidden="1" x14ac:dyDescent="0.25"/>
    <row r="1898" hidden="1" x14ac:dyDescent="0.25"/>
    <row r="1899" hidden="1" x14ac:dyDescent="0.25"/>
    <row r="1900" hidden="1" x14ac:dyDescent="0.25"/>
    <row r="1901" hidden="1" x14ac:dyDescent="0.25"/>
    <row r="1902" hidden="1" x14ac:dyDescent="0.25"/>
    <row r="1903" hidden="1" x14ac:dyDescent="0.25"/>
    <row r="1904" hidden="1" x14ac:dyDescent="0.25"/>
    <row r="1905" hidden="1" x14ac:dyDescent="0.25"/>
    <row r="1906" hidden="1" x14ac:dyDescent="0.25"/>
    <row r="1907" hidden="1" x14ac:dyDescent="0.25"/>
    <row r="1908" hidden="1" x14ac:dyDescent="0.25"/>
    <row r="1909" hidden="1" x14ac:dyDescent="0.25"/>
    <row r="1910" hidden="1" x14ac:dyDescent="0.25"/>
    <row r="1911" hidden="1" x14ac:dyDescent="0.25"/>
    <row r="1912" hidden="1" x14ac:dyDescent="0.25"/>
    <row r="1913" hidden="1" x14ac:dyDescent="0.25"/>
    <row r="1914" hidden="1" x14ac:dyDescent="0.25"/>
    <row r="1915" hidden="1" x14ac:dyDescent="0.25"/>
    <row r="1916" hidden="1" x14ac:dyDescent="0.25"/>
    <row r="1917" hidden="1" x14ac:dyDescent="0.25"/>
    <row r="1918" hidden="1" x14ac:dyDescent="0.25"/>
    <row r="1919" hidden="1" x14ac:dyDescent="0.25"/>
    <row r="1920" hidden="1" x14ac:dyDescent="0.25"/>
    <row r="1921" hidden="1" x14ac:dyDescent="0.25"/>
    <row r="1922" hidden="1" x14ac:dyDescent="0.25"/>
    <row r="1923" hidden="1" x14ac:dyDescent="0.25"/>
    <row r="1924" hidden="1" x14ac:dyDescent="0.25"/>
    <row r="1925" hidden="1" x14ac:dyDescent="0.25"/>
    <row r="1926" hidden="1" x14ac:dyDescent="0.25"/>
    <row r="1927" hidden="1" x14ac:dyDescent="0.25"/>
    <row r="1928" hidden="1" x14ac:dyDescent="0.25"/>
    <row r="1929" hidden="1" x14ac:dyDescent="0.25"/>
    <row r="1930" hidden="1" x14ac:dyDescent="0.25"/>
    <row r="1931" hidden="1" x14ac:dyDescent="0.25"/>
    <row r="1932" hidden="1" x14ac:dyDescent="0.25"/>
    <row r="1933" hidden="1" x14ac:dyDescent="0.25"/>
    <row r="1934" hidden="1" x14ac:dyDescent="0.25"/>
    <row r="1935" hidden="1" x14ac:dyDescent="0.25"/>
    <row r="1936" hidden="1" x14ac:dyDescent="0.25"/>
    <row r="1937" hidden="1" x14ac:dyDescent="0.25"/>
    <row r="1938" hidden="1" x14ac:dyDescent="0.25"/>
    <row r="1939" hidden="1" x14ac:dyDescent="0.25"/>
    <row r="1940" hidden="1" x14ac:dyDescent="0.25"/>
    <row r="1941" hidden="1" x14ac:dyDescent="0.25"/>
    <row r="1942" hidden="1" x14ac:dyDescent="0.25"/>
    <row r="1943" hidden="1" x14ac:dyDescent="0.25"/>
    <row r="1944" hidden="1" x14ac:dyDescent="0.25"/>
    <row r="1945" hidden="1" x14ac:dyDescent="0.25"/>
    <row r="1946" hidden="1" x14ac:dyDescent="0.25"/>
    <row r="1947" hidden="1" x14ac:dyDescent="0.25"/>
    <row r="1948" hidden="1" x14ac:dyDescent="0.25"/>
    <row r="1949" hidden="1" x14ac:dyDescent="0.25"/>
    <row r="1950" hidden="1" x14ac:dyDescent="0.25"/>
    <row r="1951" hidden="1" x14ac:dyDescent="0.25"/>
    <row r="1952" hidden="1" x14ac:dyDescent="0.25"/>
    <row r="1953" hidden="1" x14ac:dyDescent="0.25"/>
    <row r="1954" hidden="1" x14ac:dyDescent="0.25"/>
    <row r="1955" hidden="1" x14ac:dyDescent="0.25"/>
    <row r="1956" hidden="1" x14ac:dyDescent="0.25"/>
    <row r="1957" hidden="1" x14ac:dyDescent="0.25"/>
    <row r="1958" hidden="1" x14ac:dyDescent="0.25"/>
    <row r="1959" hidden="1" x14ac:dyDescent="0.25"/>
    <row r="1960" hidden="1" x14ac:dyDescent="0.25"/>
    <row r="1961" hidden="1" x14ac:dyDescent="0.25"/>
    <row r="1962" hidden="1" x14ac:dyDescent="0.25"/>
    <row r="1963" hidden="1" x14ac:dyDescent="0.25"/>
    <row r="1964" hidden="1" x14ac:dyDescent="0.25"/>
    <row r="1965" hidden="1" x14ac:dyDescent="0.25"/>
    <row r="1966" hidden="1" x14ac:dyDescent="0.25"/>
    <row r="1967" hidden="1" x14ac:dyDescent="0.25"/>
    <row r="1968" hidden="1" x14ac:dyDescent="0.25"/>
    <row r="1969" hidden="1" x14ac:dyDescent="0.25"/>
    <row r="1970" hidden="1" x14ac:dyDescent="0.25"/>
    <row r="1971" hidden="1" x14ac:dyDescent="0.25"/>
    <row r="1972" hidden="1" x14ac:dyDescent="0.25"/>
    <row r="1973" hidden="1" x14ac:dyDescent="0.25"/>
    <row r="1974" hidden="1" x14ac:dyDescent="0.25"/>
    <row r="1975" hidden="1" x14ac:dyDescent="0.25"/>
    <row r="1976" hidden="1" x14ac:dyDescent="0.25"/>
    <row r="1977" hidden="1" x14ac:dyDescent="0.25"/>
    <row r="1978" hidden="1" x14ac:dyDescent="0.25"/>
    <row r="1979" hidden="1" x14ac:dyDescent="0.25"/>
    <row r="1980" hidden="1" x14ac:dyDescent="0.25"/>
    <row r="1981" hidden="1" x14ac:dyDescent="0.25"/>
    <row r="1982" hidden="1" x14ac:dyDescent="0.25"/>
    <row r="1983" hidden="1" x14ac:dyDescent="0.25"/>
    <row r="1984" hidden="1" x14ac:dyDescent="0.25"/>
    <row r="1985" hidden="1" x14ac:dyDescent="0.25"/>
    <row r="1986" hidden="1" x14ac:dyDescent="0.25"/>
    <row r="1987" hidden="1" x14ac:dyDescent="0.25"/>
    <row r="1988" hidden="1" x14ac:dyDescent="0.25"/>
    <row r="1989" hidden="1" x14ac:dyDescent="0.25"/>
    <row r="1990" hidden="1" x14ac:dyDescent="0.25"/>
    <row r="1991" hidden="1" x14ac:dyDescent="0.25"/>
    <row r="1992" hidden="1" x14ac:dyDescent="0.25"/>
    <row r="1993" hidden="1" x14ac:dyDescent="0.25"/>
    <row r="1994" hidden="1" x14ac:dyDescent="0.25"/>
    <row r="1995" hidden="1" x14ac:dyDescent="0.25"/>
    <row r="1996" hidden="1" x14ac:dyDescent="0.25"/>
    <row r="1997" hidden="1" x14ac:dyDescent="0.25"/>
    <row r="1998" hidden="1" x14ac:dyDescent="0.25"/>
    <row r="1999" hidden="1" x14ac:dyDescent="0.25"/>
    <row r="2000" hidden="1" x14ac:dyDescent="0.25"/>
    <row r="2001" hidden="1" x14ac:dyDescent="0.25"/>
    <row r="2002" hidden="1" x14ac:dyDescent="0.25"/>
    <row r="2003" hidden="1" x14ac:dyDescent="0.25"/>
    <row r="2004" hidden="1" x14ac:dyDescent="0.25"/>
    <row r="2005" hidden="1" x14ac:dyDescent="0.25"/>
    <row r="2006" hidden="1" x14ac:dyDescent="0.25"/>
    <row r="2007" hidden="1" x14ac:dyDescent="0.25"/>
    <row r="2008" hidden="1" x14ac:dyDescent="0.25"/>
    <row r="2009" hidden="1" x14ac:dyDescent="0.25"/>
    <row r="2010" hidden="1" x14ac:dyDescent="0.25"/>
    <row r="2011" hidden="1" x14ac:dyDescent="0.25"/>
    <row r="2012" hidden="1" x14ac:dyDescent="0.25"/>
    <row r="2013" hidden="1" x14ac:dyDescent="0.25"/>
    <row r="2014" hidden="1" x14ac:dyDescent="0.25"/>
    <row r="2015" hidden="1" x14ac:dyDescent="0.25"/>
    <row r="2016" hidden="1" x14ac:dyDescent="0.25"/>
    <row r="2017" hidden="1" x14ac:dyDescent="0.25"/>
    <row r="2018" hidden="1" x14ac:dyDescent="0.25"/>
    <row r="2019" hidden="1" x14ac:dyDescent="0.25"/>
    <row r="2020" hidden="1" x14ac:dyDescent="0.25"/>
    <row r="2021" hidden="1" x14ac:dyDescent="0.25"/>
    <row r="2022" hidden="1" x14ac:dyDescent="0.25"/>
    <row r="2023" hidden="1" x14ac:dyDescent="0.25"/>
    <row r="2024" hidden="1" x14ac:dyDescent="0.25"/>
    <row r="2025" hidden="1" x14ac:dyDescent="0.25"/>
    <row r="2026" hidden="1" x14ac:dyDescent="0.25"/>
    <row r="2027" hidden="1" x14ac:dyDescent="0.25"/>
    <row r="2028" hidden="1" x14ac:dyDescent="0.25"/>
    <row r="2029" hidden="1" x14ac:dyDescent="0.25"/>
    <row r="2030" hidden="1" x14ac:dyDescent="0.25"/>
    <row r="2031" hidden="1" x14ac:dyDescent="0.25"/>
    <row r="2032" hidden="1" x14ac:dyDescent="0.25"/>
    <row r="2033" hidden="1" x14ac:dyDescent="0.25"/>
    <row r="2034" hidden="1" x14ac:dyDescent="0.25"/>
    <row r="2035" hidden="1" x14ac:dyDescent="0.25"/>
    <row r="2036" hidden="1" x14ac:dyDescent="0.25"/>
    <row r="2037" hidden="1" x14ac:dyDescent="0.25"/>
    <row r="2038" hidden="1" x14ac:dyDescent="0.25"/>
    <row r="2039" hidden="1" x14ac:dyDescent="0.25"/>
    <row r="2040" hidden="1" x14ac:dyDescent="0.25"/>
    <row r="2041" hidden="1" x14ac:dyDescent="0.25"/>
    <row r="2042" hidden="1" x14ac:dyDescent="0.25"/>
    <row r="2043" hidden="1" x14ac:dyDescent="0.25"/>
    <row r="2044" hidden="1" x14ac:dyDescent="0.25"/>
    <row r="2045" hidden="1" x14ac:dyDescent="0.25"/>
    <row r="2046" hidden="1" x14ac:dyDescent="0.25"/>
    <row r="2047" hidden="1" x14ac:dyDescent="0.25"/>
    <row r="2048" hidden="1" x14ac:dyDescent="0.25"/>
    <row r="2049" hidden="1" x14ac:dyDescent="0.25"/>
    <row r="2050" hidden="1" x14ac:dyDescent="0.25"/>
    <row r="2051" hidden="1" x14ac:dyDescent="0.25"/>
    <row r="2052" hidden="1" x14ac:dyDescent="0.25"/>
    <row r="2053" hidden="1" x14ac:dyDescent="0.25"/>
    <row r="2054" hidden="1" x14ac:dyDescent="0.25"/>
    <row r="2055" hidden="1" x14ac:dyDescent="0.25"/>
    <row r="2056" hidden="1" x14ac:dyDescent="0.25"/>
    <row r="2057" hidden="1" x14ac:dyDescent="0.25"/>
    <row r="2058" hidden="1" x14ac:dyDescent="0.25"/>
    <row r="2059" hidden="1" x14ac:dyDescent="0.25"/>
    <row r="2060" hidden="1" x14ac:dyDescent="0.25"/>
    <row r="2061" hidden="1" x14ac:dyDescent="0.25"/>
    <row r="2062" hidden="1" x14ac:dyDescent="0.25"/>
    <row r="2063" hidden="1" x14ac:dyDescent="0.25"/>
    <row r="2064" hidden="1" x14ac:dyDescent="0.25"/>
    <row r="2065" hidden="1" x14ac:dyDescent="0.25"/>
    <row r="2066" hidden="1" x14ac:dyDescent="0.25"/>
    <row r="2067" hidden="1" x14ac:dyDescent="0.25"/>
    <row r="2068" hidden="1" x14ac:dyDescent="0.25"/>
    <row r="2069" hidden="1" x14ac:dyDescent="0.25"/>
    <row r="2070" hidden="1" x14ac:dyDescent="0.25"/>
    <row r="2071" hidden="1" x14ac:dyDescent="0.25"/>
    <row r="2072" hidden="1" x14ac:dyDescent="0.25"/>
    <row r="2073" hidden="1" x14ac:dyDescent="0.25"/>
    <row r="2074" hidden="1" x14ac:dyDescent="0.25"/>
    <row r="2075" hidden="1" x14ac:dyDescent="0.25"/>
    <row r="2076" hidden="1" x14ac:dyDescent="0.25"/>
    <row r="2077" hidden="1" x14ac:dyDescent="0.25"/>
    <row r="2078" hidden="1" x14ac:dyDescent="0.25"/>
    <row r="2079" hidden="1" x14ac:dyDescent="0.25"/>
    <row r="2080" hidden="1" x14ac:dyDescent="0.25"/>
    <row r="2081" hidden="1" x14ac:dyDescent="0.25"/>
    <row r="2082" hidden="1" x14ac:dyDescent="0.25"/>
    <row r="2083" hidden="1" x14ac:dyDescent="0.25"/>
    <row r="2084" hidden="1" x14ac:dyDescent="0.25"/>
    <row r="2085" hidden="1" x14ac:dyDescent="0.25"/>
    <row r="2086" hidden="1" x14ac:dyDescent="0.25"/>
    <row r="2087" hidden="1" x14ac:dyDescent="0.25"/>
    <row r="2088" hidden="1" x14ac:dyDescent="0.25"/>
    <row r="2089" hidden="1" x14ac:dyDescent="0.25"/>
    <row r="2090" hidden="1" x14ac:dyDescent="0.25"/>
    <row r="2091" hidden="1" x14ac:dyDescent="0.25"/>
    <row r="2092" hidden="1" x14ac:dyDescent="0.25"/>
    <row r="2093" hidden="1" x14ac:dyDescent="0.25"/>
    <row r="2094" hidden="1" x14ac:dyDescent="0.25"/>
    <row r="2095" hidden="1" x14ac:dyDescent="0.25"/>
    <row r="2096" hidden="1" x14ac:dyDescent="0.25"/>
    <row r="2097" hidden="1" x14ac:dyDescent="0.25"/>
    <row r="2098" hidden="1" x14ac:dyDescent="0.25"/>
    <row r="2099" hidden="1" x14ac:dyDescent="0.25"/>
    <row r="2100" hidden="1" x14ac:dyDescent="0.25"/>
    <row r="2101" hidden="1" x14ac:dyDescent="0.25"/>
    <row r="2102" hidden="1" x14ac:dyDescent="0.25"/>
    <row r="2103" hidden="1" x14ac:dyDescent="0.25"/>
    <row r="2104" hidden="1" x14ac:dyDescent="0.25"/>
    <row r="2105" hidden="1" x14ac:dyDescent="0.25"/>
    <row r="2106" hidden="1" x14ac:dyDescent="0.25"/>
    <row r="2107" hidden="1" x14ac:dyDescent="0.25"/>
    <row r="2108" hidden="1" x14ac:dyDescent="0.25"/>
    <row r="2109" hidden="1" x14ac:dyDescent="0.25"/>
    <row r="2110" hidden="1" x14ac:dyDescent="0.25"/>
    <row r="2111" hidden="1" x14ac:dyDescent="0.25"/>
    <row r="2112" hidden="1" x14ac:dyDescent="0.25"/>
    <row r="2113" hidden="1" x14ac:dyDescent="0.25"/>
    <row r="2114" hidden="1" x14ac:dyDescent="0.25"/>
    <row r="2115" hidden="1" x14ac:dyDescent="0.25"/>
    <row r="2116" hidden="1" x14ac:dyDescent="0.25"/>
    <row r="2117" hidden="1" x14ac:dyDescent="0.25"/>
    <row r="2118" hidden="1" x14ac:dyDescent="0.25"/>
    <row r="2119" hidden="1" x14ac:dyDescent="0.25"/>
    <row r="2120" hidden="1" x14ac:dyDescent="0.25"/>
    <row r="2121" hidden="1" x14ac:dyDescent="0.25"/>
    <row r="2122" hidden="1" x14ac:dyDescent="0.25"/>
    <row r="2123" hidden="1" x14ac:dyDescent="0.25"/>
    <row r="2124" hidden="1" x14ac:dyDescent="0.25"/>
    <row r="2125" hidden="1" x14ac:dyDescent="0.25"/>
    <row r="2126" hidden="1" x14ac:dyDescent="0.25"/>
    <row r="2127" hidden="1" x14ac:dyDescent="0.25"/>
    <row r="2128" hidden="1" x14ac:dyDescent="0.25"/>
    <row r="2129" hidden="1" x14ac:dyDescent="0.25"/>
    <row r="2130" hidden="1" x14ac:dyDescent="0.25"/>
    <row r="2131" hidden="1" x14ac:dyDescent="0.25"/>
    <row r="2132" hidden="1" x14ac:dyDescent="0.25"/>
    <row r="2133" hidden="1" x14ac:dyDescent="0.25"/>
    <row r="2134" hidden="1" x14ac:dyDescent="0.25"/>
    <row r="2135" hidden="1" x14ac:dyDescent="0.25"/>
    <row r="2136" hidden="1" x14ac:dyDescent="0.25"/>
    <row r="2137" hidden="1" x14ac:dyDescent="0.25"/>
    <row r="2138" hidden="1" x14ac:dyDescent="0.25"/>
    <row r="2139" hidden="1" x14ac:dyDescent="0.25"/>
    <row r="2140" hidden="1" x14ac:dyDescent="0.25"/>
    <row r="2141" hidden="1" x14ac:dyDescent="0.25"/>
    <row r="2142" hidden="1" x14ac:dyDescent="0.25"/>
    <row r="2143" hidden="1" x14ac:dyDescent="0.25"/>
    <row r="2144" hidden="1" x14ac:dyDescent="0.25"/>
    <row r="2145" spans="1:26" hidden="1" x14ac:dyDescent="0.25"/>
    <row r="2146" spans="1:26" hidden="1" x14ac:dyDescent="0.25"/>
    <row r="2147" spans="1:26" x14ac:dyDescent="0.25">
      <c r="A2147">
        <v>301104</v>
      </c>
      <c r="B2147">
        <v>16339</v>
      </c>
      <c r="C2147" t="s">
        <v>15</v>
      </c>
      <c r="D2147" t="s">
        <v>605</v>
      </c>
      <c r="E2147" t="s">
        <v>678</v>
      </c>
      <c r="F2147" t="s">
        <v>662</v>
      </c>
      <c r="G2147" t="s">
        <v>679</v>
      </c>
      <c r="H2147" t="s">
        <v>608</v>
      </c>
      <c r="I2147">
        <v>1970</v>
      </c>
      <c r="J2147">
        <v>10</v>
      </c>
      <c r="K2147">
        <v>9</v>
      </c>
      <c r="O2147" t="s">
        <v>175</v>
      </c>
      <c r="P2147" t="s">
        <v>168</v>
      </c>
      <c r="S2147" t="s">
        <v>680</v>
      </c>
      <c r="Y2147" t="s">
        <v>681</v>
      </c>
    </row>
    <row r="2148" spans="1:26" x14ac:dyDescent="0.25">
      <c r="A2148">
        <v>301233</v>
      </c>
      <c r="B2148">
        <v>16468</v>
      </c>
      <c r="C2148" t="s">
        <v>15</v>
      </c>
      <c r="D2148" t="s">
        <v>605</v>
      </c>
      <c r="E2148" t="s">
        <v>678</v>
      </c>
      <c r="F2148" t="s">
        <v>662</v>
      </c>
      <c r="G2148" t="s">
        <v>679</v>
      </c>
      <c r="H2148" t="s">
        <v>649</v>
      </c>
      <c r="I2148">
        <v>1970</v>
      </c>
      <c r="J2148">
        <v>10</v>
      </c>
      <c r="K2148">
        <v>9</v>
      </c>
      <c r="O2148" t="s">
        <v>442</v>
      </c>
      <c r="P2148" t="s">
        <v>168</v>
      </c>
      <c r="S2148" t="s">
        <v>616</v>
      </c>
      <c r="Y2148" t="s">
        <v>682</v>
      </c>
    </row>
    <row r="2149" spans="1:26" hidden="1" x14ac:dyDescent="0.25">
      <c r="A2149">
        <v>289265</v>
      </c>
      <c r="B2149">
        <v>4484</v>
      </c>
      <c r="C2149" t="s">
        <v>32</v>
      </c>
      <c r="D2149" t="s">
        <v>1824</v>
      </c>
      <c r="E2149" t="s">
        <v>2300</v>
      </c>
      <c r="F2149" t="s">
        <v>1825</v>
      </c>
      <c r="G2149" t="s">
        <v>1822</v>
      </c>
      <c r="H2149" t="s">
        <v>314</v>
      </c>
      <c r="I2149">
        <v>1958</v>
      </c>
      <c r="J2149">
        <v>6</v>
      </c>
      <c r="K2149">
        <v>12</v>
      </c>
      <c r="O2149" t="s">
        <v>488</v>
      </c>
      <c r="P2149" t="s">
        <v>122</v>
      </c>
      <c r="Q2149" t="s">
        <v>315</v>
      </c>
      <c r="R2149" t="s">
        <v>316</v>
      </c>
      <c r="T2149" t="s">
        <v>2301</v>
      </c>
      <c r="V2149">
        <v>32.0413</v>
      </c>
      <c r="W2149">
        <v>-110.7286</v>
      </c>
      <c r="X2149" t="s">
        <v>132</v>
      </c>
      <c r="Y2149">
        <v>7</v>
      </c>
      <c r="Z2149" t="s">
        <v>2302</v>
      </c>
    </row>
    <row r="2150" spans="1:26" hidden="1" x14ac:dyDescent="0.25">
      <c r="A2150">
        <v>298333</v>
      </c>
      <c r="B2150">
        <v>13565</v>
      </c>
      <c r="C2150" t="s">
        <v>32</v>
      </c>
      <c r="D2150" t="s">
        <v>1824</v>
      </c>
      <c r="E2150" t="s">
        <v>2300</v>
      </c>
      <c r="F2150" t="s">
        <v>1825</v>
      </c>
      <c r="G2150" t="s">
        <v>1822</v>
      </c>
      <c r="H2150" t="s">
        <v>2303</v>
      </c>
      <c r="I2150">
        <v>1969</v>
      </c>
      <c r="J2150">
        <v>1</v>
      </c>
      <c r="K2150">
        <v>12</v>
      </c>
      <c r="O2150" t="s">
        <v>488</v>
      </c>
      <c r="P2150" t="s">
        <v>122</v>
      </c>
      <c r="Q2150" t="s">
        <v>315</v>
      </c>
      <c r="R2150" t="s">
        <v>316</v>
      </c>
      <c r="T2150" t="s">
        <v>2304</v>
      </c>
      <c r="Z2150" t="s">
        <v>2305</v>
      </c>
    </row>
    <row r="2151" spans="1:26" hidden="1" x14ac:dyDescent="0.25">
      <c r="A2151">
        <v>288955</v>
      </c>
      <c r="B2151">
        <v>4171</v>
      </c>
      <c r="C2151" t="s">
        <v>32</v>
      </c>
      <c r="D2151" t="s">
        <v>1824</v>
      </c>
      <c r="E2151" t="s">
        <v>2147</v>
      </c>
      <c r="F2151" t="s">
        <v>1825</v>
      </c>
      <c r="G2151" t="s">
        <v>1822</v>
      </c>
      <c r="H2151" t="s">
        <v>112</v>
      </c>
      <c r="I2151">
        <v>1956</v>
      </c>
      <c r="J2151">
        <v>12</v>
      </c>
      <c r="K2151">
        <v>18</v>
      </c>
      <c r="O2151" t="s">
        <v>210</v>
      </c>
      <c r="P2151" t="s">
        <v>114</v>
      </c>
      <c r="Q2151" t="s">
        <v>2148</v>
      </c>
      <c r="T2151" t="s">
        <v>2149</v>
      </c>
      <c r="Z2151" t="s">
        <v>2150</v>
      </c>
    </row>
    <row r="2152" spans="1:26" x14ac:dyDescent="0.25">
      <c r="A2152">
        <v>298012</v>
      </c>
      <c r="B2152">
        <v>13244</v>
      </c>
      <c r="C2152" t="s">
        <v>15</v>
      </c>
      <c r="D2152" t="s">
        <v>605</v>
      </c>
      <c r="E2152" t="s">
        <v>606</v>
      </c>
      <c r="F2152" t="s">
        <v>607</v>
      </c>
      <c r="H2152" t="s">
        <v>608</v>
      </c>
      <c r="I2152">
        <v>1979</v>
      </c>
      <c r="J2152">
        <v>11</v>
      </c>
      <c r="K2152">
        <v>4</v>
      </c>
      <c r="L2152" t="s">
        <v>2544</v>
      </c>
      <c r="O2152" t="s">
        <v>210</v>
      </c>
      <c r="P2152" t="s">
        <v>122</v>
      </c>
      <c r="Q2152" t="s">
        <v>251</v>
      </c>
      <c r="R2152" t="s">
        <v>609</v>
      </c>
      <c r="Z2152" t="s">
        <v>2165</v>
      </c>
    </row>
    <row r="2153" spans="1:26" x14ac:dyDescent="0.25">
      <c r="A2153">
        <v>298013</v>
      </c>
      <c r="B2153">
        <v>13245</v>
      </c>
      <c r="C2153" t="s">
        <v>15</v>
      </c>
      <c r="D2153" t="s">
        <v>605</v>
      </c>
      <c r="E2153" t="s">
        <v>606</v>
      </c>
      <c r="F2153" t="s">
        <v>607</v>
      </c>
      <c r="H2153" t="s">
        <v>608</v>
      </c>
      <c r="I2153">
        <v>1979</v>
      </c>
      <c r="J2153">
        <v>11</v>
      </c>
      <c r="K2153">
        <v>4</v>
      </c>
      <c r="O2153" t="s">
        <v>210</v>
      </c>
      <c r="P2153" t="s">
        <v>122</v>
      </c>
      <c r="Q2153" t="s">
        <v>251</v>
      </c>
      <c r="R2153" t="s">
        <v>609</v>
      </c>
      <c r="Z2153" t="s">
        <v>2153</v>
      </c>
    </row>
    <row r="2154" spans="1:26" hidden="1" x14ac:dyDescent="0.25">
      <c r="A2154">
        <v>301239</v>
      </c>
      <c r="B2154">
        <v>16474</v>
      </c>
      <c r="C2154" t="s">
        <v>15</v>
      </c>
      <c r="D2154" t="s">
        <v>612</v>
      </c>
      <c r="E2154" t="s">
        <v>613</v>
      </c>
      <c r="F2154" t="s">
        <v>614</v>
      </c>
      <c r="H2154" t="s">
        <v>615</v>
      </c>
      <c r="O2154" t="s">
        <v>175</v>
      </c>
      <c r="P2154" t="s">
        <v>168</v>
      </c>
      <c r="Z2154" t="s">
        <v>2155</v>
      </c>
    </row>
    <row r="2155" spans="1:26" hidden="1" x14ac:dyDescent="0.25">
      <c r="A2155">
        <v>301272</v>
      </c>
      <c r="B2155">
        <v>16508</v>
      </c>
      <c r="C2155" t="s">
        <v>15</v>
      </c>
      <c r="D2155" t="s">
        <v>612</v>
      </c>
      <c r="E2155" t="s">
        <v>613</v>
      </c>
      <c r="F2155" t="s">
        <v>614</v>
      </c>
      <c r="H2155" t="s">
        <v>615</v>
      </c>
      <c r="O2155" t="s">
        <v>618</v>
      </c>
      <c r="P2155" t="s">
        <v>168</v>
      </c>
      <c r="Z2155" t="s">
        <v>2156</v>
      </c>
    </row>
    <row r="2156" spans="1:26" hidden="1" x14ac:dyDescent="0.25">
      <c r="A2156">
        <v>284629</v>
      </c>
      <c r="B2156">
        <v>19092</v>
      </c>
      <c r="C2156" t="s">
        <v>15</v>
      </c>
      <c r="D2156" t="s">
        <v>612</v>
      </c>
      <c r="E2156" t="s">
        <v>621</v>
      </c>
      <c r="F2156" t="s">
        <v>621</v>
      </c>
      <c r="H2156" t="s">
        <v>622</v>
      </c>
      <c r="I2156">
        <v>1966</v>
      </c>
      <c r="J2156">
        <v>12</v>
      </c>
      <c r="K2156">
        <v>15</v>
      </c>
      <c r="L2156" t="s">
        <v>623</v>
      </c>
      <c r="N2156" t="s">
        <v>624</v>
      </c>
      <c r="O2156" t="s">
        <v>488</v>
      </c>
      <c r="P2156" t="s">
        <v>122</v>
      </c>
      <c r="Q2156" t="s">
        <v>123</v>
      </c>
      <c r="R2156" t="s">
        <v>449</v>
      </c>
      <c r="Z2156" t="s">
        <v>2158</v>
      </c>
    </row>
    <row r="2157" spans="1:26" hidden="1" x14ac:dyDescent="0.25">
      <c r="A2157">
        <v>287892</v>
      </c>
      <c r="B2157">
        <v>3100</v>
      </c>
      <c r="C2157" t="s">
        <v>15</v>
      </c>
      <c r="D2157" t="s">
        <v>627</v>
      </c>
      <c r="E2157" t="s">
        <v>628</v>
      </c>
      <c r="F2157" t="s">
        <v>629</v>
      </c>
      <c r="H2157" t="s">
        <v>630</v>
      </c>
      <c r="I2157">
        <v>1951</v>
      </c>
      <c r="J2157">
        <v>11</v>
      </c>
      <c r="K2157">
        <v>7</v>
      </c>
      <c r="O2157" t="s">
        <v>488</v>
      </c>
      <c r="P2157" t="s">
        <v>168</v>
      </c>
      <c r="Z2157" t="s">
        <v>2159</v>
      </c>
    </row>
    <row r="2158" spans="1:26" hidden="1" x14ac:dyDescent="0.25">
      <c r="A2158">
        <v>301243</v>
      </c>
      <c r="B2158">
        <v>16478</v>
      </c>
      <c r="C2158" t="s">
        <v>15</v>
      </c>
      <c r="D2158" t="s">
        <v>632</v>
      </c>
      <c r="E2158" t="s">
        <v>633</v>
      </c>
      <c r="F2158" t="s">
        <v>634</v>
      </c>
      <c r="H2158" t="s">
        <v>615</v>
      </c>
      <c r="I2158">
        <v>1967</v>
      </c>
      <c r="J2158">
        <v>3</v>
      </c>
      <c r="K2158">
        <v>22</v>
      </c>
      <c r="O2158" t="s">
        <v>175</v>
      </c>
      <c r="P2158" t="s">
        <v>168</v>
      </c>
      <c r="Z2158" t="s">
        <v>2160</v>
      </c>
    </row>
    <row r="2159" spans="1:26" hidden="1" x14ac:dyDescent="0.25">
      <c r="A2159">
        <v>301244</v>
      </c>
      <c r="B2159">
        <v>16479</v>
      </c>
      <c r="C2159" t="s">
        <v>15</v>
      </c>
      <c r="D2159" t="s">
        <v>632</v>
      </c>
      <c r="E2159" t="s">
        <v>633</v>
      </c>
      <c r="F2159" t="s">
        <v>634</v>
      </c>
      <c r="H2159" t="s">
        <v>636</v>
      </c>
      <c r="I2159">
        <v>1966</v>
      </c>
      <c r="J2159">
        <v>11</v>
      </c>
      <c r="K2159">
        <v>1</v>
      </c>
      <c r="O2159" t="s">
        <v>175</v>
      </c>
      <c r="P2159" t="s">
        <v>168</v>
      </c>
      <c r="Z2159" t="s">
        <v>2161</v>
      </c>
    </row>
    <row r="2160" spans="1:26" hidden="1" x14ac:dyDescent="0.25">
      <c r="A2160">
        <v>301270</v>
      </c>
      <c r="B2160">
        <v>16506</v>
      </c>
      <c r="C2160" t="s">
        <v>15</v>
      </c>
      <c r="D2160" t="s">
        <v>612</v>
      </c>
      <c r="E2160" t="s">
        <v>638</v>
      </c>
      <c r="F2160" t="s">
        <v>639</v>
      </c>
      <c r="O2160" t="s">
        <v>210</v>
      </c>
      <c r="P2160" t="s">
        <v>168</v>
      </c>
      <c r="Z2160" t="s">
        <v>2162</v>
      </c>
    </row>
    <row r="2161" spans="1:26" hidden="1" x14ac:dyDescent="0.25">
      <c r="A2161">
        <v>292787</v>
      </c>
      <c r="B2161">
        <v>8018</v>
      </c>
      <c r="C2161" t="s">
        <v>15</v>
      </c>
      <c r="D2161" t="s">
        <v>641</v>
      </c>
      <c r="E2161" t="s">
        <v>642</v>
      </c>
      <c r="F2161" t="s">
        <v>643</v>
      </c>
      <c r="H2161" t="s">
        <v>622</v>
      </c>
      <c r="O2161" t="s">
        <v>488</v>
      </c>
      <c r="P2161" t="s">
        <v>168</v>
      </c>
      <c r="Z2161" t="s">
        <v>2167</v>
      </c>
    </row>
    <row r="2162" spans="1:26" hidden="1" x14ac:dyDescent="0.25">
      <c r="A2162">
        <v>288666</v>
      </c>
      <c r="B2162">
        <v>3880</v>
      </c>
      <c r="C2162" t="s">
        <v>15</v>
      </c>
      <c r="D2162" t="s">
        <v>2545</v>
      </c>
      <c r="E2162" t="s">
        <v>2546</v>
      </c>
      <c r="F2162" t="s">
        <v>2547</v>
      </c>
      <c r="G2162" t="s">
        <v>2548</v>
      </c>
      <c r="H2162" t="s">
        <v>190</v>
      </c>
      <c r="I2162">
        <v>1954</v>
      </c>
      <c r="J2162">
        <v>12</v>
      </c>
      <c r="K2162">
        <v>17</v>
      </c>
      <c r="O2162" t="s">
        <v>488</v>
      </c>
      <c r="P2162" t="s">
        <v>122</v>
      </c>
      <c r="Q2162" t="s">
        <v>123</v>
      </c>
      <c r="R2162" t="s">
        <v>191</v>
      </c>
      <c r="Z2162" t="s">
        <v>1968</v>
      </c>
    </row>
    <row r="2163" spans="1:26" hidden="1" x14ac:dyDescent="0.25">
      <c r="A2163">
        <v>290384</v>
      </c>
      <c r="B2163">
        <v>5606</v>
      </c>
      <c r="C2163" t="s">
        <v>15</v>
      </c>
      <c r="D2163" t="s">
        <v>2545</v>
      </c>
      <c r="E2163" t="s">
        <v>2546</v>
      </c>
      <c r="F2163" t="s">
        <v>2547</v>
      </c>
      <c r="G2163" t="s">
        <v>2548</v>
      </c>
      <c r="H2163" t="s">
        <v>190</v>
      </c>
      <c r="I2163">
        <v>1962</v>
      </c>
      <c r="J2163">
        <v>3</v>
      </c>
      <c r="K2163">
        <v>7</v>
      </c>
      <c r="O2163" t="s">
        <v>175</v>
      </c>
      <c r="P2163" t="s">
        <v>122</v>
      </c>
      <c r="Q2163" t="s">
        <v>123</v>
      </c>
      <c r="R2163" t="s">
        <v>191</v>
      </c>
      <c r="Z2163" t="s">
        <v>1969</v>
      </c>
    </row>
    <row r="2164" spans="1:26" hidden="1" x14ac:dyDescent="0.25">
      <c r="A2164">
        <v>290447</v>
      </c>
      <c r="B2164">
        <v>5670</v>
      </c>
      <c r="C2164" t="s">
        <v>15</v>
      </c>
      <c r="D2164" t="s">
        <v>2545</v>
      </c>
      <c r="E2164" t="s">
        <v>2546</v>
      </c>
      <c r="F2164" t="s">
        <v>2547</v>
      </c>
      <c r="G2164" t="s">
        <v>2548</v>
      </c>
      <c r="H2164" t="s">
        <v>190</v>
      </c>
      <c r="I2164">
        <v>1963</v>
      </c>
      <c r="J2164">
        <v>3</v>
      </c>
      <c r="K2164">
        <v>13</v>
      </c>
      <c r="O2164" t="s">
        <v>442</v>
      </c>
      <c r="P2164" t="s">
        <v>122</v>
      </c>
      <c r="Q2164" t="s">
        <v>123</v>
      </c>
      <c r="R2164" t="s">
        <v>191</v>
      </c>
      <c r="Z2164" t="s">
        <v>1971</v>
      </c>
    </row>
    <row r="2165" spans="1:26" hidden="1" x14ac:dyDescent="0.25">
      <c r="A2165">
        <v>299537</v>
      </c>
      <c r="B2165">
        <v>14769</v>
      </c>
      <c r="C2165" t="s">
        <v>15</v>
      </c>
      <c r="D2165" t="s">
        <v>2545</v>
      </c>
      <c r="E2165" t="s">
        <v>2546</v>
      </c>
      <c r="F2165" t="s">
        <v>2547</v>
      </c>
      <c r="G2165" t="s">
        <v>2548</v>
      </c>
      <c r="H2165" t="s">
        <v>622</v>
      </c>
      <c r="I2165">
        <v>1969</v>
      </c>
      <c r="J2165">
        <v>2</v>
      </c>
      <c r="K2165">
        <v>12</v>
      </c>
      <c r="O2165" t="s">
        <v>442</v>
      </c>
      <c r="P2165" t="s">
        <v>168</v>
      </c>
      <c r="Z2165" t="s">
        <v>1973</v>
      </c>
    </row>
    <row r="2166" spans="1:26" hidden="1" x14ac:dyDescent="0.25">
      <c r="A2166">
        <v>299538</v>
      </c>
      <c r="B2166">
        <v>14770</v>
      </c>
      <c r="C2166" t="s">
        <v>15</v>
      </c>
      <c r="D2166" t="s">
        <v>2545</v>
      </c>
      <c r="E2166" t="s">
        <v>2546</v>
      </c>
      <c r="F2166" t="s">
        <v>2547</v>
      </c>
      <c r="G2166" t="s">
        <v>2548</v>
      </c>
      <c r="H2166" t="s">
        <v>190</v>
      </c>
      <c r="I2166">
        <v>1964</v>
      </c>
      <c r="J2166">
        <v>5</v>
      </c>
      <c r="K2166">
        <v>17</v>
      </c>
      <c r="O2166" t="s">
        <v>488</v>
      </c>
      <c r="P2166" t="s">
        <v>122</v>
      </c>
      <c r="Q2166" t="s">
        <v>123</v>
      </c>
      <c r="R2166" t="s">
        <v>191</v>
      </c>
      <c r="Z2166" t="s">
        <v>1974</v>
      </c>
    </row>
    <row r="2167" spans="1:26" hidden="1" x14ac:dyDescent="0.25">
      <c r="A2167">
        <v>299539</v>
      </c>
      <c r="B2167">
        <v>14771</v>
      </c>
      <c r="C2167" t="s">
        <v>15</v>
      </c>
      <c r="D2167" t="s">
        <v>2545</v>
      </c>
      <c r="E2167" t="s">
        <v>2546</v>
      </c>
      <c r="F2167" t="s">
        <v>2547</v>
      </c>
      <c r="G2167" t="s">
        <v>2548</v>
      </c>
      <c r="O2167" t="s">
        <v>442</v>
      </c>
      <c r="P2167" t="s">
        <v>168</v>
      </c>
      <c r="Z2167" t="s">
        <v>1990</v>
      </c>
    </row>
    <row r="2168" spans="1:26" x14ac:dyDescent="0.25">
      <c r="A2168">
        <v>301229</v>
      </c>
      <c r="B2168">
        <v>16464</v>
      </c>
      <c r="C2168" t="s">
        <v>15</v>
      </c>
      <c r="D2168" t="s">
        <v>605</v>
      </c>
      <c r="E2168" t="s">
        <v>646</v>
      </c>
      <c r="F2168" t="s">
        <v>647</v>
      </c>
      <c r="G2168" t="s">
        <v>648</v>
      </c>
      <c r="H2168" t="s">
        <v>649</v>
      </c>
      <c r="O2168" t="s">
        <v>488</v>
      </c>
      <c r="P2168" t="s">
        <v>168</v>
      </c>
      <c r="Z2168" t="s">
        <v>1991</v>
      </c>
    </row>
    <row r="2169" spans="1:26" x14ac:dyDescent="0.25">
      <c r="A2169">
        <v>301230</v>
      </c>
      <c r="B2169">
        <v>16465</v>
      </c>
      <c r="C2169" t="s">
        <v>15</v>
      </c>
      <c r="D2169" t="s">
        <v>605</v>
      </c>
      <c r="E2169" t="s">
        <v>646</v>
      </c>
      <c r="F2169" t="s">
        <v>647</v>
      </c>
      <c r="G2169" t="s">
        <v>648</v>
      </c>
      <c r="H2169" t="s">
        <v>651</v>
      </c>
      <c r="I2169">
        <v>1970</v>
      </c>
      <c r="J2169">
        <v>6</v>
      </c>
      <c r="K2169">
        <v>26</v>
      </c>
      <c r="O2169" t="s">
        <v>175</v>
      </c>
      <c r="P2169" t="s">
        <v>168</v>
      </c>
      <c r="Z2169" t="s">
        <v>2004</v>
      </c>
    </row>
    <row r="2170" spans="1:26" hidden="1" x14ac:dyDescent="0.25">
      <c r="A2170">
        <v>292599</v>
      </c>
      <c r="B2170">
        <v>7830</v>
      </c>
      <c r="C2170" t="s">
        <v>15</v>
      </c>
      <c r="D2170" t="s">
        <v>2549</v>
      </c>
      <c r="E2170" t="s">
        <v>2550</v>
      </c>
      <c r="F2170" t="s">
        <v>2551</v>
      </c>
      <c r="G2170" t="s">
        <v>2552</v>
      </c>
      <c r="H2170" t="s">
        <v>2553</v>
      </c>
      <c r="I2170">
        <v>1968</v>
      </c>
      <c r="J2170">
        <v>3</v>
      </c>
      <c r="K2170">
        <v>14</v>
      </c>
      <c r="O2170" t="s">
        <v>488</v>
      </c>
      <c r="Z2170" t="s">
        <v>2006</v>
      </c>
    </row>
    <row r="2171" spans="1:26" hidden="1" x14ac:dyDescent="0.25">
      <c r="A2171">
        <v>292600</v>
      </c>
      <c r="B2171">
        <v>7831</v>
      </c>
      <c r="C2171" t="s">
        <v>15</v>
      </c>
      <c r="D2171" t="s">
        <v>2549</v>
      </c>
      <c r="E2171" t="s">
        <v>2550</v>
      </c>
      <c r="F2171" t="s">
        <v>2551</v>
      </c>
      <c r="G2171" t="s">
        <v>2552</v>
      </c>
      <c r="H2171" t="s">
        <v>2553</v>
      </c>
      <c r="I2171">
        <v>1968</v>
      </c>
      <c r="J2171">
        <v>2</v>
      </c>
      <c r="K2171">
        <v>12</v>
      </c>
      <c r="O2171" t="s">
        <v>488</v>
      </c>
      <c r="Z2171" t="s">
        <v>2007</v>
      </c>
    </row>
    <row r="2172" spans="1:26" hidden="1" x14ac:dyDescent="0.25">
      <c r="A2172">
        <v>299536</v>
      </c>
      <c r="B2172">
        <v>14768</v>
      </c>
      <c r="C2172" t="s">
        <v>15</v>
      </c>
      <c r="D2172" t="s">
        <v>2549</v>
      </c>
      <c r="E2172" t="s">
        <v>2550</v>
      </c>
      <c r="F2172" t="s">
        <v>2551</v>
      </c>
      <c r="G2172" t="s">
        <v>2552</v>
      </c>
      <c r="H2172" t="s">
        <v>2554</v>
      </c>
      <c r="I2172">
        <v>1968</v>
      </c>
      <c r="J2172">
        <v>11</v>
      </c>
      <c r="K2172">
        <v>15</v>
      </c>
      <c r="O2172" t="s">
        <v>488</v>
      </c>
      <c r="Z2172" t="s">
        <v>2012</v>
      </c>
    </row>
    <row r="2173" spans="1:26" x14ac:dyDescent="0.25">
      <c r="A2173">
        <v>290481</v>
      </c>
      <c r="B2173">
        <v>5704</v>
      </c>
      <c r="C2173" t="s">
        <v>15</v>
      </c>
      <c r="D2173" t="s">
        <v>605</v>
      </c>
      <c r="E2173" t="s">
        <v>653</v>
      </c>
      <c r="F2173" t="s">
        <v>654</v>
      </c>
      <c r="G2173" t="s">
        <v>655</v>
      </c>
      <c r="O2173" t="s">
        <v>2555</v>
      </c>
      <c r="P2173" t="s">
        <v>2556</v>
      </c>
      <c r="Z2173" t="s">
        <v>2013</v>
      </c>
    </row>
    <row r="2174" spans="1:26" x14ac:dyDescent="0.25">
      <c r="A2174">
        <v>292763</v>
      </c>
      <c r="B2174">
        <v>7994</v>
      </c>
      <c r="C2174" t="s">
        <v>15</v>
      </c>
      <c r="D2174" t="s">
        <v>605</v>
      </c>
      <c r="E2174" t="s">
        <v>653</v>
      </c>
      <c r="F2174" t="s">
        <v>654</v>
      </c>
      <c r="G2174" t="s">
        <v>655</v>
      </c>
      <c r="H2174" t="s">
        <v>622</v>
      </c>
      <c r="I2174">
        <v>1969</v>
      </c>
      <c r="J2174">
        <v>7</v>
      </c>
      <c r="K2174">
        <v>23</v>
      </c>
      <c r="O2174" t="s">
        <v>175</v>
      </c>
      <c r="P2174" t="s">
        <v>168</v>
      </c>
      <c r="Z2174" t="s">
        <v>1952</v>
      </c>
    </row>
    <row r="2175" spans="1:26" x14ac:dyDescent="0.25">
      <c r="A2175">
        <v>301232</v>
      </c>
      <c r="B2175">
        <v>16467</v>
      </c>
      <c r="C2175" t="s">
        <v>15</v>
      </c>
      <c r="D2175" t="s">
        <v>605</v>
      </c>
      <c r="E2175" t="s">
        <v>653</v>
      </c>
      <c r="F2175" t="s">
        <v>654</v>
      </c>
      <c r="G2175" t="s">
        <v>655</v>
      </c>
      <c r="H2175" t="s">
        <v>649</v>
      </c>
      <c r="O2175" t="s">
        <v>175</v>
      </c>
      <c r="P2175" t="s">
        <v>168</v>
      </c>
      <c r="Z2175" t="s">
        <v>1958</v>
      </c>
    </row>
    <row r="2176" spans="1:26" hidden="1" x14ac:dyDescent="0.25">
      <c r="A2176">
        <v>284471</v>
      </c>
      <c r="B2176">
        <v>19032</v>
      </c>
      <c r="C2176" t="s">
        <v>15</v>
      </c>
      <c r="D2176" t="s">
        <v>2549</v>
      </c>
      <c r="E2176" t="s">
        <v>2557</v>
      </c>
      <c r="F2176" t="s">
        <v>2558</v>
      </c>
      <c r="G2176" t="s">
        <v>2559</v>
      </c>
      <c r="H2176" t="s">
        <v>184</v>
      </c>
      <c r="I2176">
        <v>1976</v>
      </c>
      <c r="J2176">
        <v>10</v>
      </c>
      <c r="K2176">
        <v>8</v>
      </c>
      <c r="N2176" t="s">
        <v>155</v>
      </c>
      <c r="O2176" t="s">
        <v>210</v>
      </c>
      <c r="Z2176" t="s">
        <v>1988</v>
      </c>
    </row>
    <row r="2177" spans="1:26" hidden="1" x14ac:dyDescent="0.25">
      <c r="A2177">
        <v>284486</v>
      </c>
      <c r="B2177">
        <v>18943</v>
      </c>
      <c r="C2177" t="s">
        <v>15</v>
      </c>
      <c r="D2177" t="s">
        <v>2549</v>
      </c>
      <c r="E2177" t="s">
        <v>2557</v>
      </c>
      <c r="F2177" t="s">
        <v>2558</v>
      </c>
      <c r="G2177" t="s">
        <v>2559</v>
      </c>
      <c r="H2177" t="s">
        <v>184</v>
      </c>
      <c r="I2177">
        <v>1976</v>
      </c>
      <c r="J2177">
        <v>10</v>
      </c>
      <c r="K2177">
        <v>16</v>
      </c>
      <c r="M2177" t="s">
        <v>2560</v>
      </c>
      <c r="N2177" t="s">
        <v>155</v>
      </c>
      <c r="O2177" t="s">
        <v>210</v>
      </c>
      <c r="Z2177" t="s">
        <v>1989</v>
      </c>
    </row>
    <row r="2178" spans="1:26" hidden="1" x14ac:dyDescent="0.25">
      <c r="A2178">
        <v>284699</v>
      </c>
      <c r="B2178">
        <v>18945</v>
      </c>
      <c r="C2178" t="s">
        <v>15</v>
      </c>
      <c r="D2178" t="s">
        <v>2549</v>
      </c>
      <c r="E2178" t="s">
        <v>2557</v>
      </c>
      <c r="F2178" t="s">
        <v>2558</v>
      </c>
      <c r="G2178" t="s">
        <v>2559</v>
      </c>
      <c r="H2178" t="s">
        <v>184</v>
      </c>
      <c r="M2178" t="s">
        <v>2560</v>
      </c>
      <c r="N2178" t="s">
        <v>155</v>
      </c>
      <c r="O2178" t="s">
        <v>210</v>
      </c>
      <c r="Z2178" t="s">
        <v>2009</v>
      </c>
    </row>
    <row r="2179" spans="1:26" hidden="1" x14ac:dyDescent="0.25">
      <c r="A2179">
        <v>292661</v>
      </c>
      <c r="B2179">
        <v>7892</v>
      </c>
      <c r="C2179" t="s">
        <v>15</v>
      </c>
      <c r="D2179" t="s">
        <v>2549</v>
      </c>
      <c r="E2179" t="s">
        <v>2557</v>
      </c>
      <c r="F2179" t="s">
        <v>2558</v>
      </c>
      <c r="G2179" t="s">
        <v>2559</v>
      </c>
      <c r="H2179" t="s">
        <v>2553</v>
      </c>
      <c r="I2179">
        <v>1968</v>
      </c>
      <c r="J2179">
        <v>2</v>
      </c>
      <c r="K2179">
        <v>10</v>
      </c>
      <c r="O2179" t="s">
        <v>488</v>
      </c>
      <c r="Z2179" t="s">
        <v>1917</v>
      </c>
    </row>
    <row r="2180" spans="1:26" hidden="1" x14ac:dyDescent="0.25">
      <c r="A2180">
        <v>299533</v>
      </c>
      <c r="B2180">
        <v>14765</v>
      </c>
      <c r="C2180" t="s">
        <v>15</v>
      </c>
      <c r="D2180" t="s">
        <v>2549</v>
      </c>
      <c r="E2180" t="s">
        <v>2557</v>
      </c>
      <c r="F2180" t="s">
        <v>2558</v>
      </c>
      <c r="G2180" t="s">
        <v>2559</v>
      </c>
      <c r="H2180" t="s">
        <v>2561</v>
      </c>
      <c r="I2180">
        <v>1970</v>
      </c>
      <c r="J2180">
        <v>1</v>
      </c>
      <c r="K2180">
        <v>24</v>
      </c>
      <c r="O2180" t="s">
        <v>488</v>
      </c>
      <c r="Z2180" t="s">
        <v>1918</v>
      </c>
    </row>
    <row r="2181" spans="1:26" hidden="1" x14ac:dyDescent="0.25">
      <c r="A2181">
        <v>303226</v>
      </c>
      <c r="B2181">
        <v>18944</v>
      </c>
      <c r="C2181" t="s">
        <v>15</v>
      </c>
      <c r="D2181" t="s">
        <v>2549</v>
      </c>
      <c r="E2181" t="s">
        <v>2557</v>
      </c>
      <c r="F2181" t="s">
        <v>2558</v>
      </c>
      <c r="G2181" t="s">
        <v>2559</v>
      </c>
      <c r="H2181" t="s">
        <v>184</v>
      </c>
      <c r="I2181">
        <v>1976</v>
      </c>
      <c r="J2181">
        <v>10</v>
      </c>
      <c r="K2181">
        <v>10</v>
      </c>
      <c r="M2181" t="s">
        <v>2560</v>
      </c>
      <c r="N2181" t="s">
        <v>660</v>
      </c>
      <c r="O2181" t="s">
        <v>210</v>
      </c>
      <c r="Z2181" t="s">
        <v>1919</v>
      </c>
    </row>
    <row r="2182" spans="1:26" x14ac:dyDescent="0.25">
      <c r="A2182">
        <v>301269</v>
      </c>
      <c r="B2182">
        <v>16505</v>
      </c>
      <c r="C2182" t="s">
        <v>15</v>
      </c>
      <c r="D2182" t="s">
        <v>605</v>
      </c>
      <c r="E2182" t="s">
        <v>661</v>
      </c>
      <c r="F2182" t="s">
        <v>662</v>
      </c>
      <c r="G2182" t="s">
        <v>663</v>
      </c>
      <c r="H2182" t="s">
        <v>615</v>
      </c>
      <c r="O2182" t="s">
        <v>210</v>
      </c>
      <c r="P2182" t="s">
        <v>168</v>
      </c>
      <c r="Z2182" t="s">
        <v>1921</v>
      </c>
    </row>
    <row r="2183" spans="1:26" x14ac:dyDescent="0.25">
      <c r="A2183">
        <v>292266</v>
      </c>
      <c r="B2183">
        <v>7496</v>
      </c>
      <c r="C2183" t="s">
        <v>15</v>
      </c>
      <c r="D2183" t="s">
        <v>605</v>
      </c>
      <c r="E2183" t="s">
        <v>665</v>
      </c>
      <c r="F2183" t="s">
        <v>607</v>
      </c>
      <c r="G2183" t="s">
        <v>666</v>
      </c>
      <c r="H2183" t="s">
        <v>509</v>
      </c>
      <c r="L2183" t="s">
        <v>2562</v>
      </c>
      <c r="O2183" t="s">
        <v>2563</v>
      </c>
      <c r="P2183" t="s">
        <v>510</v>
      </c>
      <c r="Z2183" t="s">
        <v>1922</v>
      </c>
    </row>
    <row r="2184" spans="1:26" x14ac:dyDescent="0.25">
      <c r="A2184">
        <v>292267</v>
      </c>
      <c r="B2184">
        <v>7497</v>
      </c>
      <c r="C2184" t="s">
        <v>15</v>
      </c>
      <c r="D2184" t="s">
        <v>605</v>
      </c>
      <c r="E2184" t="s">
        <v>665</v>
      </c>
      <c r="F2184" t="s">
        <v>607</v>
      </c>
      <c r="G2184" t="s">
        <v>666</v>
      </c>
      <c r="H2184" t="s">
        <v>509</v>
      </c>
      <c r="L2184" t="s">
        <v>2562</v>
      </c>
      <c r="O2184" t="s">
        <v>2563</v>
      </c>
      <c r="P2184" t="s">
        <v>510</v>
      </c>
      <c r="Z2184" t="s">
        <v>1923</v>
      </c>
    </row>
    <row r="2185" spans="1:26" x14ac:dyDescent="0.25">
      <c r="A2185">
        <v>301228</v>
      </c>
      <c r="B2185">
        <v>16463</v>
      </c>
      <c r="C2185" t="s">
        <v>15</v>
      </c>
      <c r="D2185" t="s">
        <v>605</v>
      </c>
      <c r="E2185" t="s">
        <v>665</v>
      </c>
      <c r="F2185" t="s">
        <v>607</v>
      </c>
      <c r="G2185" t="s">
        <v>666</v>
      </c>
      <c r="H2185" t="s">
        <v>649</v>
      </c>
      <c r="O2185" t="s">
        <v>442</v>
      </c>
      <c r="P2185" t="s">
        <v>168</v>
      </c>
      <c r="Z2185" t="s">
        <v>1924</v>
      </c>
    </row>
    <row r="2186" spans="1:26" hidden="1" x14ac:dyDescent="0.25">
      <c r="A2186">
        <v>299531</v>
      </c>
      <c r="B2186">
        <v>14763</v>
      </c>
      <c r="C2186" t="s">
        <v>15</v>
      </c>
      <c r="D2186" t="s">
        <v>2545</v>
      </c>
      <c r="E2186" t="s">
        <v>2564</v>
      </c>
      <c r="F2186" t="s">
        <v>2565</v>
      </c>
      <c r="G2186" t="s">
        <v>2566</v>
      </c>
      <c r="H2186" t="s">
        <v>184</v>
      </c>
      <c r="I2186">
        <v>1970</v>
      </c>
      <c r="J2186">
        <v>1</v>
      </c>
      <c r="K2186">
        <v>17</v>
      </c>
      <c r="O2186" t="s">
        <v>488</v>
      </c>
      <c r="P2186" t="s">
        <v>2567</v>
      </c>
      <c r="Z2186" t="s">
        <v>1925</v>
      </c>
    </row>
    <row r="2187" spans="1:26" hidden="1" x14ac:dyDescent="0.25">
      <c r="A2187">
        <v>299532</v>
      </c>
      <c r="B2187">
        <v>14764</v>
      </c>
      <c r="C2187" t="s">
        <v>15</v>
      </c>
      <c r="D2187" t="s">
        <v>2545</v>
      </c>
      <c r="E2187" t="s">
        <v>2564</v>
      </c>
      <c r="F2187" t="s">
        <v>2565</v>
      </c>
      <c r="G2187" t="s">
        <v>2566</v>
      </c>
      <c r="H2187" t="s">
        <v>668</v>
      </c>
      <c r="I2187">
        <v>1970</v>
      </c>
      <c r="J2187">
        <v>1</v>
      </c>
      <c r="K2187">
        <v>17</v>
      </c>
      <c r="O2187" t="s">
        <v>175</v>
      </c>
      <c r="P2187" t="s">
        <v>2567</v>
      </c>
      <c r="Z2187" t="s">
        <v>1926</v>
      </c>
    </row>
    <row r="2188" spans="1:26" hidden="1" x14ac:dyDescent="0.25">
      <c r="A2188">
        <v>288854</v>
      </c>
      <c r="B2188">
        <v>4070</v>
      </c>
      <c r="C2188" t="s">
        <v>15</v>
      </c>
      <c r="D2188" t="s">
        <v>2545</v>
      </c>
      <c r="E2188" t="s">
        <v>2568</v>
      </c>
      <c r="F2188" t="s">
        <v>2569</v>
      </c>
      <c r="G2188" t="s">
        <v>2570</v>
      </c>
      <c r="O2188" t="s">
        <v>488</v>
      </c>
      <c r="P2188" t="s">
        <v>168</v>
      </c>
      <c r="Z2188" t="s">
        <v>1928</v>
      </c>
    </row>
    <row r="2189" spans="1:26" hidden="1" x14ac:dyDescent="0.25">
      <c r="A2189">
        <v>288855</v>
      </c>
      <c r="B2189">
        <v>4071</v>
      </c>
      <c r="C2189" t="s">
        <v>15</v>
      </c>
      <c r="D2189" t="s">
        <v>2545</v>
      </c>
      <c r="E2189" t="s">
        <v>2568</v>
      </c>
      <c r="F2189" t="s">
        <v>2569</v>
      </c>
      <c r="G2189" t="s">
        <v>2570</v>
      </c>
      <c r="O2189" t="s">
        <v>488</v>
      </c>
      <c r="P2189" t="s">
        <v>168</v>
      </c>
      <c r="Z2189" t="s">
        <v>1931</v>
      </c>
    </row>
    <row r="2190" spans="1:26" hidden="1" x14ac:dyDescent="0.25">
      <c r="A2190">
        <v>297505</v>
      </c>
      <c r="B2190">
        <v>12737</v>
      </c>
      <c r="C2190" t="s">
        <v>15</v>
      </c>
      <c r="D2190" t="s">
        <v>2545</v>
      </c>
      <c r="E2190" t="s">
        <v>2568</v>
      </c>
      <c r="F2190" t="s">
        <v>2569</v>
      </c>
      <c r="G2190" t="s">
        <v>2570</v>
      </c>
      <c r="O2190" t="s">
        <v>210</v>
      </c>
      <c r="P2190" t="s">
        <v>168</v>
      </c>
      <c r="Z2190" t="s">
        <v>1933</v>
      </c>
    </row>
    <row r="2191" spans="1:26" x14ac:dyDescent="0.25">
      <c r="A2191">
        <v>290761</v>
      </c>
      <c r="B2191">
        <v>5984</v>
      </c>
      <c r="C2191" t="s">
        <v>15</v>
      </c>
      <c r="D2191" t="s">
        <v>605</v>
      </c>
      <c r="E2191" t="s">
        <v>2571</v>
      </c>
      <c r="F2191" t="s">
        <v>669</v>
      </c>
      <c r="G2191" t="s">
        <v>670</v>
      </c>
      <c r="L2191" t="s">
        <v>2562</v>
      </c>
      <c r="O2191" t="s">
        <v>2563</v>
      </c>
      <c r="P2191" t="s">
        <v>122</v>
      </c>
      <c r="Q2191" t="s">
        <v>123</v>
      </c>
      <c r="Z2191" t="s">
        <v>1934</v>
      </c>
    </row>
    <row r="2192" spans="1:26" x14ac:dyDescent="0.25">
      <c r="A2192">
        <v>292759</v>
      </c>
      <c r="B2192">
        <v>7990</v>
      </c>
      <c r="C2192" t="s">
        <v>15</v>
      </c>
      <c r="D2192" t="s">
        <v>605</v>
      </c>
      <c r="E2192" t="s">
        <v>2571</v>
      </c>
      <c r="F2192" t="s">
        <v>669</v>
      </c>
      <c r="G2192" t="s">
        <v>670</v>
      </c>
      <c r="I2192">
        <v>1969</v>
      </c>
      <c r="J2192">
        <v>5</v>
      </c>
      <c r="K2192">
        <v>5</v>
      </c>
      <c r="L2192" t="s">
        <v>2562</v>
      </c>
      <c r="O2192" t="s">
        <v>570</v>
      </c>
      <c r="P2192" t="s">
        <v>168</v>
      </c>
      <c r="Z2192" t="s">
        <v>1936</v>
      </c>
    </row>
    <row r="2193" spans="1:26" x14ac:dyDescent="0.25">
      <c r="A2193">
        <v>303192</v>
      </c>
      <c r="B2193">
        <v>19169</v>
      </c>
      <c r="C2193" t="s">
        <v>15</v>
      </c>
      <c r="D2193" t="s">
        <v>605</v>
      </c>
      <c r="E2193" t="s">
        <v>2571</v>
      </c>
      <c r="F2193" t="s">
        <v>669</v>
      </c>
      <c r="G2193" t="s">
        <v>670</v>
      </c>
      <c r="H2193" t="s">
        <v>2572</v>
      </c>
      <c r="I2193">
        <v>2007</v>
      </c>
      <c r="J2193">
        <v>8</v>
      </c>
      <c r="K2193">
        <v>20</v>
      </c>
      <c r="M2193" t="s">
        <v>2573</v>
      </c>
      <c r="N2193" t="s">
        <v>624</v>
      </c>
      <c r="O2193" t="s">
        <v>442</v>
      </c>
      <c r="P2193" t="s">
        <v>122</v>
      </c>
      <c r="Q2193" t="s">
        <v>123</v>
      </c>
      <c r="R2193" t="s">
        <v>671</v>
      </c>
      <c r="Z2193" t="s">
        <v>1937</v>
      </c>
    </row>
    <row r="2194" spans="1:26" x14ac:dyDescent="0.25">
      <c r="A2194">
        <v>284686</v>
      </c>
      <c r="B2194">
        <v>18698</v>
      </c>
      <c r="C2194" t="s">
        <v>15</v>
      </c>
      <c r="D2194" t="s">
        <v>605</v>
      </c>
      <c r="E2194" t="s">
        <v>672</v>
      </c>
      <c r="F2194" t="s">
        <v>607</v>
      </c>
      <c r="G2194" t="s">
        <v>673</v>
      </c>
      <c r="H2194" t="s">
        <v>674</v>
      </c>
      <c r="I2194">
        <v>2002</v>
      </c>
      <c r="J2194">
        <v>11</v>
      </c>
      <c r="K2194">
        <v>22</v>
      </c>
      <c r="N2194" t="s">
        <v>660</v>
      </c>
      <c r="O2194" t="s">
        <v>210</v>
      </c>
      <c r="P2194" t="s">
        <v>122</v>
      </c>
      <c r="Q2194" t="s">
        <v>675</v>
      </c>
      <c r="R2194" t="s">
        <v>676</v>
      </c>
      <c r="Z2194" t="s">
        <v>1939</v>
      </c>
    </row>
    <row r="2195" spans="1:26" x14ac:dyDescent="0.25">
      <c r="A2195">
        <v>301104</v>
      </c>
      <c r="B2195">
        <v>16339</v>
      </c>
      <c r="C2195" t="s">
        <v>15</v>
      </c>
      <c r="D2195" t="s">
        <v>605</v>
      </c>
      <c r="E2195" t="s">
        <v>678</v>
      </c>
      <c r="F2195" t="s">
        <v>662</v>
      </c>
      <c r="G2195" t="s">
        <v>679</v>
      </c>
      <c r="H2195" t="s">
        <v>608</v>
      </c>
      <c r="I2195">
        <v>1970</v>
      </c>
      <c r="J2195">
        <v>10</v>
      </c>
      <c r="K2195">
        <v>9</v>
      </c>
      <c r="O2195" t="s">
        <v>175</v>
      </c>
      <c r="P2195" t="s">
        <v>168</v>
      </c>
      <c r="Z2195" t="s">
        <v>1942</v>
      </c>
    </row>
    <row r="2196" spans="1:26" x14ac:dyDescent="0.25">
      <c r="A2196">
        <v>301233</v>
      </c>
      <c r="B2196">
        <v>16468</v>
      </c>
      <c r="C2196" t="s">
        <v>15</v>
      </c>
      <c r="D2196" t="s">
        <v>605</v>
      </c>
      <c r="E2196" t="s">
        <v>678</v>
      </c>
      <c r="F2196" t="s">
        <v>662</v>
      </c>
      <c r="G2196" t="s">
        <v>679</v>
      </c>
      <c r="H2196" t="s">
        <v>649</v>
      </c>
      <c r="I2196">
        <v>1970</v>
      </c>
      <c r="J2196">
        <v>10</v>
      </c>
      <c r="K2196">
        <v>9</v>
      </c>
      <c r="O2196" t="s">
        <v>442</v>
      </c>
      <c r="P2196" t="s">
        <v>168</v>
      </c>
      <c r="Z2196" t="s">
        <v>1943</v>
      </c>
    </row>
    <row r="2197" spans="1:26" x14ac:dyDescent="0.25">
      <c r="A2197">
        <v>292776</v>
      </c>
      <c r="B2197">
        <v>8007</v>
      </c>
      <c r="C2197" t="s">
        <v>15</v>
      </c>
      <c r="D2197" t="s">
        <v>605</v>
      </c>
      <c r="E2197" t="s">
        <v>2574</v>
      </c>
      <c r="F2197" t="s">
        <v>2575</v>
      </c>
      <c r="G2197" t="s">
        <v>2576</v>
      </c>
      <c r="H2197" t="s">
        <v>622</v>
      </c>
      <c r="L2197" t="s">
        <v>2577</v>
      </c>
      <c r="O2197" t="s">
        <v>204</v>
      </c>
      <c r="P2197" t="s">
        <v>168</v>
      </c>
      <c r="Z2197" t="s">
        <v>1944</v>
      </c>
    </row>
    <row r="2198" spans="1:26" hidden="1" x14ac:dyDescent="0.25">
      <c r="A2198">
        <v>297506</v>
      </c>
      <c r="B2198">
        <v>12738</v>
      </c>
      <c r="C2198" t="s">
        <v>15</v>
      </c>
      <c r="D2198" t="s">
        <v>2545</v>
      </c>
      <c r="E2198" t="s">
        <v>2578</v>
      </c>
      <c r="F2198" t="s">
        <v>2579</v>
      </c>
      <c r="G2198" t="s">
        <v>683</v>
      </c>
      <c r="O2198" t="s">
        <v>210</v>
      </c>
      <c r="P2198" t="s">
        <v>122</v>
      </c>
      <c r="Q2198" t="s">
        <v>484</v>
      </c>
      <c r="Z2198" t="s">
        <v>1945</v>
      </c>
    </row>
    <row r="2199" spans="1:26" x14ac:dyDescent="0.25">
      <c r="A2199">
        <v>288309</v>
      </c>
      <c r="B2199">
        <v>3518</v>
      </c>
      <c r="C2199" t="s">
        <v>15</v>
      </c>
      <c r="D2199" t="s">
        <v>605</v>
      </c>
      <c r="E2199" t="s">
        <v>684</v>
      </c>
      <c r="F2199" t="s">
        <v>607</v>
      </c>
      <c r="G2199" t="s">
        <v>685</v>
      </c>
      <c r="H2199" t="s">
        <v>686</v>
      </c>
      <c r="I2199">
        <v>1953</v>
      </c>
      <c r="J2199">
        <v>6</v>
      </c>
      <c r="K2199">
        <v>15</v>
      </c>
      <c r="O2199" t="s">
        <v>488</v>
      </c>
      <c r="P2199" t="s">
        <v>122</v>
      </c>
      <c r="Q2199" t="s">
        <v>123</v>
      </c>
      <c r="R2199" t="s">
        <v>124</v>
      </c>
      <c r="Z2199" t="s">
        <v>1946</v>
      </c>
    </row>
    <row r="2200" spans="1:26" x14ac:dyDescent="0.25">
      <c r="A2200">
        <v>288590</v>
      </c>
      <c r="B2200">
        <v>3801</v>
      </c>
      <c r="C2200" t="s">
        <v>15</v>
      </c>
      <c r="D2200" t="s">
        <v>605</v>
      </c>
      <c r="E2200" t="s">
        <v>684</v>
      </c>
      <c r="F2200" t="s">
        <v>607</v>
      </c>
      <c r="G2200" t="s">
        <v>685</v>
      </c>
      <c r="H2200" t="s">
        <v>687</v>
      </c>
      <c r="I2200">
        <v>1955</v>
      </c>
      <c r="J2200">
        <v>2</v>
      </c>
      <c r="K2200">
        <v>5</v>
      </c>
      <c r="O2200" t="s">
        <v>488</v>
      </c>
      <c r="P2200" t="s">
        <v>122</v>
      </c>
      <c r="Q2200" t="s">
        <v>123</v>
      </c>
      <c r="R2200" t="s">
        <v>688</v>
      </c>
      <c r="Z2200" t="s">
        <v>1948</v>
      </c>
    </row>
    <row r="2201" spans="1:26" x14ac:dyDescent="0.25">
      <c r="A2201">
        <v>288622</v>
      </c>
      <c r="B2201">
        <v>3833</v>
      </c>
      <c r="C2201" t="s">
        <v>15</v>
      </c>
      <c r="D2201" t="s">
        <v>605</v>
      </c>
      <c r="E2201" t="s">
        <v>684</v>
      </c>
      <c r="F2201" t="s">
        <v>607</v>
      </c>
      <c r="G2201" t="s">
        <v>685</v>
      </c>
      <c r="H2201" t="s">
        <v>689</v>
      </c>
      <c r="O2201" t="s">
        <v>210</v>
      </c>
      <c r="P2201" t="s">
        <v>122</v>
      </c>
      <c r="Q2201" t="s">
        <v>123</v>
      </c>
      <c r="R2201" t="s">
        <v>191</v>
      </c>
      <c r="Z2201" t="s">
        <v>1950</v>
      </c>
    </row>
    <row r="2202" spans="1:26" x14ac:dyDescent="0.25">
      <c r="A2202">
        <v>288623</v>
      </c>
      <c r="B2202">
        <v>3834</v>
      </c>
      <c r="C2202" t="s">
        <v>15</v>
      </c>
      <c r="D2202" t="s">
        <v>605</v>
      </c>
      <c r="E2202" t="s">
        <v>684</v>
      </c>
      <c r="F2202" t="s">
        <v>607</v>
      </c>
      <c r="G2202" t="s">
        <v>685</v>
      </c>
      <c r="H2202" t="s">
        <v>689</v>
      </c>
      <c r="O2202" t="s">
        <v>210</v>
      </c>
      <c r="P2202" t="s">
        <v>122</v>
      </c>
      <c r="Q2202" t="s">
        <v>123</v>
      </c>
      <c r="R2202" t="s">
        <v>191</v>
      </c>
      <c r="Z2202" t="s">
        <v>1955</v>
      </c>
    </row>
    <row r="2203" spans="1:26" x14ac:dyDescent="0.25">
      <c r="A2203">
        <v>288624</v>
      </c>
      <c r="B2203">
        <v>3835</v>
      </c>
      <c r="C2203" t="s">
        <v>15</v>
      </c>
      <c r="D2203" t="s">
        <v>605</v>
      </c>
      <c r="E2203" t="s">
        <v>684</v>
      </c>
      <c r="F2203" t="s">
        <v>607</v>
      </c>
      <c r="G2203" t="s">
        <v>685</v>
      </c>
      <c r="H2203" t="s">
        <v>689</v>
      </c>
      <c r="O2203" t="s">
        <v>210</v>
      </c>
      <c r="P2203" t="s">
        <v>122</v>
      </c>
      <c r="Q2203" t="s">
        <v>123</v>
      </c>
      <c r="R2203" t="s">
        <v>191</v>
      </c>
      <c r="Z2203" t="s">
        <v>1959</v>
      </c>
    </row>
    <row r="2204" spans="1:26" x14ac:dyDescent="0.25">
      <c r="A2204">
        <v>288625</v>
      </c>
      <c r="B2204">
        <v>3836</v>
      </c>
      <c r="C2204" t="s">
        <v>15</v>
      </c>
      <c r="D2204" t="s">
        <v>605</v>
      </c>
      <c r="E2204" t="s">
        <v>684</v>
      </c>
      <c r="F2204" t="s">
        <v>607</v>
      </c>
      <c r="G2204" t="s">
        <v>685</v>
      </c>
      <c r="H2204" t="s">
        <v>690</v>
      </c>
      <c r="O2204" t="s">
        <v>210</v>
      </c>
      <c r="P2204" t="s">
        <v>122</v>
      </c>
      <c r="Q2204" t="s">
        <v>123</v>
      </c>
      <c r="R2204" t="s">
        <v>191</v>
      </c>
      <c r="Z2204" t="s">
        <v>1960</v>
      </c>
    </row>
    <row r="2205" spans="1:26" x14ac:dyDescent="0.25">
      <c r="A2205">
        <v>288626</v>
      </c>
      <c r="B2205">
        <v>3837</v>
      </c>
      <c r="C2205" t="s">
        <v>15</v>
      </c>
      <c r="D2205" t="s">
        <v>605</v>
      </c>
      <c r="E2205" t="s">
        <v>684</v>
      </c>
      <c r="F2205" t="s">
        <v>607</v>
      </c>
      <c r="G2205" t="s">
        <v>685</v>
      </c>
      <c r="H2205" t="s">
        <v>689</v>
      </c>
      <c r="O2205" t="s">
        <v>210</v>
      </c>
      <c r="P2205" t="s">
        <v>122</v>
      </c>
      <c r="Q2205" t="s">
        <v>123</v>
      </c>
      <c r="R2205" t="s">
        <v>191</v>
      </c>
      <c r="Z2205" t="s">
        <v>1962</v>
      </c>
    </row>
    <row r="2206" spans="1:26" x14ac:dyDescent="0.25">
      <c r="A2206">
        <v>288627</v>
      </c>
      <c r="B2206">
        <v>3838</v>
      </c>
      <c r="C2206" t="s">
        <v>15</v>
      </c>
      <c r="D2206" t="s">
        <v>605</v>
      </c>
      <c r="E2206" t="s">
        <v>684</v>
      </c>
      <c r="F2206" t="s">
        <v>607</v>
      </c>
      <c r="G2206" t="s">
        <v>685</v>
      </c>
      <c r="H2206" t="s">
        <v>689</v>
      </c>
      <c r="O2206" t="s">
        <v>210</v>
      </c>
      <c r="P2206" t="s">
        <v>122</v>
      </c>
      <c r="Q2206" t="s">
        <v>123</v>
      </c>
      <c r="R2206" t="s">
        <v>191</v>
      </c>
      <c r="Z2206" t="s">
        <v>1964</v>
      </c>
    </row>
    <row r="2207" spans="1:26" x14ac:dyDescent="0.25">
      <c r="A2207">
        <v>288628</v>
      </c>
      <c r="B2207">
        <v>3839</v>
      </c>
      <c r="C2207" t="s">
        <v>15</v>
      </c>
      <c r="D2207" t="s">
        <v>605</v>
      </c>
      <c r="E2207" t="s">
        <v>684</v>
      </c>
      <c r="F2207" t="s">
        <v>607</v>
      </c>
      <c r="G2207" t="s">
        <v>685</v>
      </c>
      <c r="H2207" t="s">
        <v>690</v>
      </c>
      <c r="O2207" t="s">
        <v>210</v>
      </c>
      <c r="P2207" t="s">
        <v>122</v>
      </c>
      <c r="Q2207" t="s">
        <v>123</v>
      </c>
      <c r="R2207" t="s">
        <v>191</v>
      </c>
      <c r="Z2207" t="s">
        <v>1966</v>
      </c>
    </row>
    <row r="2208" spans="1:26" x14ac:dyDescent="0.25">
      <c r="A2208">
        <v>288629</v>
      </c>
      <c r="B2208">
        <v>3840</v>
      </c>
      <c r="C2208" t="s">
        <v>15</v>
      </c>
      <c r="D2208" t="s">
        <v>605</v>
      </c>
      <c r="E2208" t="s">
        <v>684</v>
      </c>
      <c r="F2208" t="s">
        <v>607</v>
      </c>
      <c r="G2208" t="s">
        <v>685</v>
      </c>
      <c r="H2208" t="s">
        <v>689</v>
      </c>
      <c r="L2208" t="s">
        <v>2580</v>
      </c>
      <c r="O2208" t="s">
        <v>405</v>
      </c>
      <c r="P2208" t="s">
        <v>122</v>
      </c>
      <c r="Q2208" t="s">
        <v>123</v>
      </c>
      <c r="R2208" t="s">
        <v>191</v>
      </c>
      <c r="Z2208" t="s">
        <v>1976</v>
      </c>
    </row>
    <row r="2209" spans="1:26" x14ac:dyDescent="0.25">
      <c r="A2209">
        <v>289011</v>
      </c>
      <c r="B2209">
        <v>4227</v>
      </c>
      <c r="C2209" t="s">
        <v>15</v>
      </c>
      <c r="D2209" t="s">
        <v>605</v>
      </c>
      <c r="E2209" t="s">
        <v>684</v>
      </c>
      <c r="F2209" t="s">
        <v>607</v>
      </c>
      <c r="G2209" t="s">
        <v>685</v>
      </c>
      <c r="H2209" t="s">
        <v>112</v>
      </c>
      <c r="O2209" t="s">
        <v>442</v>
      </c>
      <c r="P2209" t="s">
        <v>114</v>
      </c>
      <c r="Q2209" t="s">
        <v>692</v>
      </c>
      <c r="Z2209" t="s">
        <v>1978</v>
      </c>
    </row>
    <row r="2210" spans="1:26" x14ac:dyDescent="0.25">
      <c r="A2210">
        <v>297502</v>
      </c>
      <c r="B2210">
        <v>12733</v>
      </c>
      <c r="C2210" t="s">
        <v>15</v>
      </c>
      <c r="D2210" t="s">
        <v>605</v>
      </c>
      <c r="E2210" t="s">
        <v>684</v>
      </c>
      <c r="F2210" t="s">
        <v>607</v>
      </c>
      <c r="G2210" t="s">
        <v>685</v>
      </c>
      <c r="L2210" t="s">
        <v>2580</v>
      </c>
      <c r="O2210" t="s">
        <v>618</v>
      </c>
      <c r="P2210" t="s">
        <v>168</v>
      </c>
      <c r="Z2210" t="s">
        <v>1980</v>
      </c>
    </row>
    <row r="2211" spans="1:26" x14ac:dyDescent="0.25">
      <c r="A2211">
        <v>297600</v>
      </c>
      <c r="B2211">
        <v>12832</v>
      </c>
      <c r="C2211" t="s">
        <v>15</v>
      </c>
      <c r="D2211" t="s">
        <v>605</v>
      </c>
      <c r="E2211" t="s">
        <v>2581</v>
      </c>
      <c r="F2211" t="s">
        <v>607</v>
      </c>
      <c r="G2211" t="s">
        <v>693</v>
      </c>
      <c r="H2211" t="s">
        <v>451</v>
      </c>
      <c r="I2211">
        <v>1971</v>
      </c>
      <c r="J2211">
        <v>7</v>
      </c>
      <c r="K2211">
        <v>2</v>
      </c>
      <c r="L2211" t="s">
        <v>2562</v>
      </c>
      <c r="O2211" t="s">
        <v>405</v>
      </c>
      <c r="P2211" t="s">
        <v>122</v>
      </c>
      <c r="Z2211" t="s">
        <v>1982</v>
      </c>
    </row>
    <row r="2212" spans="1:26" hidden="1" x14ac:dyDescent="0.25">
      <c r="A2212">
        <v>292662</v>
      </c>
      <c r="B2212">
        <v>7893</v>
      </c>
      <c r="C2212" t="s">
        <v>15</v>
      </c>
      <c r="D2212" t="s">
        <v>2549</v>
      </c>
      <c r="E2212" t="s">
        <v>2582</v>
      </c>
      <c r="F2212" t="s">
        <v>2583</v>
      </c>
      <c r="G2212" t="s">
        <v>2584</v>
      </c>
      <c r="H2212" t="s">
        <v>2553</v>
      </c>
      <c r="I2212">
        <v>1968</v>
      </c>
      <c r="J2212">
        <v>3</v>
      </c>
      <c r="K2212">
        <v>15</v>
      </c>
      <c r="O2212" t="s">
        <v>488</v>
      </c>
      <c r="Z2212" t="s">
        <v>1983</v>
      </c>
    </row>
    <row r="2213" spans="1:26" hidden="1" x14ac:dyDescent="0.25">
      <c r="A2213">
        <v>299535</v>
      </c>
      <c r="B2213">
        <v>14767</v>
      </c>
      <c r="C2213" t="s">
        <v>15</v>
      </c>
      <c r="D2213" t="s">
        <v>2549</v>
      </c>
      <c r="E2213" t="s">
        <v>2582</v>
      </c>
      <c r="F2213" t="s">
        <v>2583</v>
      </c>
      <c r="G2213" t="s">
        <v>2584</v>
      </c>
      <c r="H2213" t="s">
        <v>2585</v>
      </c>
      <c r="I2213">
        <v>1970</v>
      </c>
      <c r="J2213">
        <v>1</v>
      </c>
      <c r="K2213">
        <v>13</v>
      </c>
      <c r="O2213" t="s">
        <v>488</v>
      </c>
      <c r="Z2213" t="s">
        <v>1985</v>
      </c>
    </row>
    <row r="2214" spans="1:26" hidden="1" x14ac:dyDescent="0.25">
      <c r="A2214">
        <v>286673</v>
      </c>
      <c r="B2214">
        <v>1878</v>
      </c>
      <c r="C2214" t="s">
        <v>15</v>
      </c>
      <c r="D2214" t="s">
        <v>2549</v>
      </c>
      <c r="E2214" t="s">
        <v>2586</v>
      </c>
      <c r="F2214" t="s">
        <v>2587</v>
      </c>
      <c r="G2214" t="s">
        <v>2588</v>
      </c>
      <c r="H2214" t="s">
        <v>2589</v>
      </c>
      <c r="L2214" t="s">
        <v>2590</v>
      </c>
      <c r="O2214" t="s">
        <v>405</v>
      </c>
      <c r="P2214" t="s">
        <v>694</v>
      </c>
      <c r="Z2214" t="s">
        <v>1993</v>
      </c>
    </row>
    <row r="2215" spans="1:26" hidden="1" x14ac:dyDescent="0.25">
      <c r="A2215">
        <v>292566</v>
      </c>
      <c r="B2215">
        <v>7797</v>
      </c>
      <c r="C2215" t="s">
        <v>15</v>
      </c>
      <c r="D2215" t="s">
        <v>2549</v>
      </c>
      <c r="E2215" t="s">
        <v>2586</v>
      </c>
      <c r="F2215" t="s">
        <v>2587</v>
      </c>
      <c r="G2215" t="s">
        <v>2588</v>
      </c>
      <c r="O2215" t="s">
        <v>442</v>
      </c>
      <c r="P2215" t="s">
        <v>2591</v>
      </c>
      <c r="Q2215" t="s">
        <v>2592</v>
      </c>
      <c r="Z2215" t="s">
        <v>1994</v>
      </c>
    </row>
    <row r="2216" spans="1:26" hidden="1" x14ac:dyDescent="0.25">
      <c r="A2216">
        <v>299540</v>
      </c>
      <c r="B2216">
        <v>14772</v>
      </c>
      <c r="C2216" t="s">
        <v>15</v>
      </c>
      <c r="D2216" t="s">
        <v>2549</v>
      </c>
      <c r="E2216" t="s">
        <v>2586</v>
      </c>
      <c r="F2216" t="s">
        <v>2587</v>
      </c>
      <c r="G2216" t="s">
        <v>2588</v>
      </c>
      <c r="H2216" t="s">
        <v>622</v>
      </c>
      <c r="O2216" t="s">
        <v>488</v>
      </c>
      <c r="P2216" t="s">
        <v>122</v>
      </c>
      <c r="Q2216" t="s">
        <v>123</v>
      </c>
      <c r="Z2216" t="s">
        <v>1995</v>
      </c>
    </row>
    <row r="2217" spans="1:26" hidden="1" x14ac:dyDescent="0.25">
      <c r="A2217">
        <v>299541</v>
      </c>
      <c r="B2217">
        <v>14773</v>
      </c>
      <c r="C2217" t="s">
        <v>15</v>
      </c>
      <c r="D2217" t="s">
        <v>2549</v>
      </c>
      <c r="E2217" t="s">
        <v>2586</v>
      </c>
      <c r="F2217" t="s">
        <v>2587</v>
      </c>
      <c r="G2217" t="s">
        <v>2588</v>
      </c>
      <c r="H2217" t="s">
        <v>190</v>
      </c>
      <c r="O2217" t="s">
        <v>488</v>
      </c>
      <c r="P2217" t="s">
        <v>122</v>
      </c>
      <c r="Q2217" t="s">
        <v>123</v>
      </c>
      <c r="R2217" t="s">
        <v>191</v>
      </c>
      <c r="Z2217" t="s">
        <v>1997</v>
      </c>
    </row>
    <row r="2218" spans="1:26" x14ac:dyDescent="0.25">
      <c r="A2218">
        <v>301231</v>
      </c>
      <c r="B2218">
        <v>16466</v>
      </c>
      <c r="C2218" t="s">
        <v>15</v>
      </c>
      <c r="D2218" t="s">
        <v>605</v>
      </c>
      <c r="E2218" t="s">
        <v>695</v>
      </c>
      <c r="F2218" t="s">
        <v>696</v>
      </c>
      <c r="G2218" t="s">
        <v>697</v>
      </c>
      <c r="H2218" t="s">
        <v>649</v>
      </c>
      <c r="O2218" t="s">
        <v>175</v>
      </c>
      <c r="P2218" t="s">
        <v>168</v>
      </c>
      <c r="Z2218" t="s">
        <v>1998</v>
      </c>
    </row>
    <row r="2219" spans="1:26" hidden="1" x14ac:dyDescent="0.25">
      <c r="A2219">
        <v>299534</v>
      </c>
      <c r="B2219">
        <v>14766</v>
      </c>
      <c r="C2219" t="s">
        <v>15</v>
      </c>
      <c r="D2219" t="s">
        <v>2549</v>
      </c>
      <c r="E2219" t="s">
        <v>2593</v>
      </c>
      <c r="F2219" t="s">
        <v>2594</v>
      </c>
      <c r="G2219" t="s">
        <v>2595</v>
      </c>
      <c r="H2219" t="s">
        <v>2596</v>
      </c>
      <c r="I2219">
        <v>1969</v>
      </c>
      <c r="J2219">
        <v>3</v>
      </c>
      <c r="K2219">
        <v>22</v>
      </c>
      <c r="O2219" t="s">
        <v>488</v>
      </c>
      <c r="Z2219" t="s">
        <v>2000</v>
      </c>
    </row>
    <row r="2220" spans="1:26" hidden="1" x14ac:dyDescent="0.25">
      <c r="A2220">
        <v>284661</v>
      </c>
      <c r="B2220">
        <v>18612</v>
      </c>
      <c r="C2220" t="s">
        <v>15</v>
      </c>
      <c r="D2220" t="s">
        <v>2597</v>
      </c>
      <c r="E2220" t="s">
        <v>2598</v>
      </c>
      <c r="F2220" t="s">
        <v>2599</v>
      </c>
      <c r="G2220" t="s">
        <v>2600</v>
      </c>
      <c r="H2220" t="s">
        <v>184</v>
      </c>
      <c r="L2220" t="s">
        <v>2601</v>
      </c>
      <c r="O2220" t="s">
        <v>2602</v>
      </c>
      <c r="Z2220" t="s">
        <v>2001</v>
      </c>
    </row>
    <row r="2221" spans="1:26" hidden="1" x14ac:dyDescent="0.25">
      <c r="A2221">
        <v>299542</v>
      </c>
      <c r="B2221">
        <v>14774</v>
      </c>
      <c r="C2221" t="s">
        <v>15</v>
      </c>
      <c r="D2221" t="s">
        <v>2597</v>
      </c>
      <c r="E2221" t="s">
        <v>2598</v>
      </c>
      <c r="F2221" t="s">
        <v>2599</v>
      </c>
      <c r="G2221" t="s">
        <v>2600</v>
      </c>
      <c r="O2221" t="s">
        <v>210</v>
      </c>
      <c r="P2221" t="s">
        <v>122</v>
      </c>
      <c r="Q2221" t="s">
        <v>484</v>
      </c>
      <c r="Z2221" t="s">
        <v>2002</v>
      </c>
    </row>
    <row r="2222" spans="1:26" x14ac:dyDescent="0.25">
      <c r="A2222">
        <v>285445</v>
      </c>
      <c r="B2222">
        <v>624</v>
      </c>
      <c r="C2222" t="s">
        <v>15</v>
      </c>
      <c r="D2222" t="s">
        <v>605</v>
      </c>
      <c r="E2222" t="s">
        <v>699</v>
      </c>
      <c r="F2222" t="s">
        <v>662</v>
      </c>
      <c r="G2222" t="s">
        <v>700</v>
      </c>
      <c r="H2222" t="s">
        <v>184</v>
      </c>
      <c r="O2222" t="s">
        <v>488</v>
      </c>
      <c r="P2222" t="s">
        <v>168</v>
      </c>
      <c r="Z2222" t="s">
        <v>2011</v>
      </c>
    </row>
    <row r="2223" spans="1:26" x14ac:dyDescent="0.25">
      <c r="A2223">
        <v>286052</v>
      </c>
      <c r="B2223">
        <v>1232</v>
      </c>
      <c r="C2223" t="s">
        <v>15</v>
      </c>
      <c r="D2223" t="s">
        <v>605</v>
      </c>
      <c r="E2223" t="s">
        <v>699</v>
      </c>
      <c r="F2223" t="s">
        <v>662</v>
      </c>
      <c r="G2223" t="s">
        <v>700</v>
      </c>
      <c r="H2223" t="s">
        <v>184</v>
      </c>
      <c r="O2223" t="s">
        <v>488</v>
      </c>
      <c r="Z2223" t="s">
        <v>2016</v>
      </c>
    </row>
    <row r="2224" spans="1:26" x14ac:dyDescent="0.25">
      <c r="A2224">
        <v>286053</v>
      </c>
      <c r="B2224">
        <v>1233</v>
      </c>
      <c r="C2224" t="s">
        <v>15</v>
      </c>
      <c r="D2224" t="s">
        <v>605</v>
      </c>
      <c r="E2224" t="s">
        <v>699</v>
      </c>
      <c r="F2224" t="s">
        <v>662</v>
      </c>
      <c r="G2224" t="s">
        <v>700</v>
      </c>
      <c r="H2224" t="s">
        <v>184</v>
      </c>
      <c r="O2224" t="s">
        <v>2603</v>
      </c>
      <c r="Z2224" t="s">
        <v>2019</v>
      </c>
    </row>
    <row r="2225" spans="1:26" x14ac:dyDescent="0.25">
      <c r="A2225">
        <v>286148</v>
      </c>
      <c r="B2225">
        <v>1328</v>
      </c>
      <c r="C2225" t="s">
        <v>15</v>
      </c>
      <c r="D2225" t="s">
        <v>605</v>
      </c>
      <c r="E2225" t="s">
        <v>699</v>
      </c>
      <c r="F2225" t="s">
        <v>662</v>
      </c>
      <c r="G2225" t="s">
        <v>700</v>
      </c>
      <c r="H2225" t="s">
        <v>2604</v>
      </c>
      <c r="I2225">
        <v>1930</v>
      </c>
      <c r="J2225">
        <v>1</v>
      </c>
      <c r="K2225">
        <v>15</v>
      </c>
      <c r="L2225" t="s">
        <v>2605</v>
      </c>
      <c r="O2225" t="s">
        <v>2555</v>
      </c>
      <c r="Z2225" t="s">
        <v>2022</v>
      </c>
    </row>
    <row r="2226" spans="1:26" x14ac:dyDescent="0.25">
      <c r="A2226">
        <v>286980</v>
      </c>
      <c r="B2226">
        <v>2185</v>
      </c>
      <c r="C2226" t="s">
        <v>15</v>
      </c>
      <c r="D2226" t="s">
        <v>605</v>
      </c>
      <c r="E2226" t="s">
        <v>699</v>
      </c>
      <c r="F2226" t="s">
        <v>662</v>
      </c>
      <c r="G2226" t="s">
        <v>700</v>
      </c>
      <c r="H2226" t="s">
        <v>701</v>
      </c>
      <c r="I2226">
        <v>1938</v>
      </c>
      <c r="J2226">
        <v>2</v>
      </c>
      <c r="K2226">
        <v>12</v>
      </c>
      <c r="L2226" t="s">
        <v>702</v>
      </c>
      <c r="O2226" t="s">
        <v>405</v>
      </c>
      <c r="P2226" t="s">
        <v>122</v>
      </c>
      <c r="Q2226" t="s">
        <v>123</v>
      </c>
      <c r="R2226" t="s">
        <v>327</v>
      </c>
      <c r="Z2226" t="s">
        <v>2026</v>
      </c>
    </row>
    <row r="2227" spans="1:26" x14ac:dyDescent="0.25">
      <c r="A2227">
        <v>286981</v>
      </c>
      <c r="B2227">
        <v>2186</v>
      </c>
      <c r="C2227" t="s">
        <v>15</v>
      </c>
      <c r="D2227" t="s">
        <v>605</v>
      </c>
      <c r="E2227" t="s">
        <v>699</v>
      </c>
      <c r="F2227" t="s">
        <v>662</v>
      </c>
      <c r="G2227" t="s">
        <v>700</v>
      </c>
      <c r="H2227" t="s">
        <v>701</v>
      </c>
      <c r="I2227">
        <v>1938</v>
      </c>
      <c r="J2227">
        <v>2</v>
      </c>
      <c r="K2227">
        <v>12</v>
      </c>
      <c r="L2227" t="s">
        <v>703</v>
      </c>
      <c r="O2227" t="s">
        <v>405</v>
      </c>
      <c r="P2227" t="s">
        <v>122</v>
      </c>
      <c r="Q2227" t="s">
        <v>123</v>
      </c>
      <c r="R2227" t="s">
        <v>327</v>
      </c>
      <c r="Z2227" t="s">
        <v>2028</v>
      </c>
    </row>
    <row r="2228" spans="1:26" x14ac:dyDescent="0.25">
      <c r="A2228">
        <v>288312</v>
      </c>
      <c r="B2228">
        <v>3521</v>
      </c>
      <c r="C2228" t="s">
        <v>15</v>
      </c>
      <c r="D2228" t="s">
        <v>605</v>
      </c>
      <c r="E2228" t="s">
        <v>699</v>
      </c>
      <c r="F2228" t="s">
        <v>662</v>
      </c>
      <c r="G2228" t="s">
        <v>700</v>
      </c>
      <c r="H2228" t="s">
        <v>2606</v>
      </c>
      <c r="I2228">
        <v>1953</v>
      </c>
      <c r="J2228">
        <v>12</v>
      </c>
      <c r="K2228">
        <v>25</v>
      </c>
      <c r="L2228" t="s">
        <v>2607</v>
      </c>
      <c r="O2228" t="s">
        <v>488</v>
      </c>
      <c r="P2228" t="s">
        <v>122</v>
      </c>
      <c r="Q2228" t="s">
        <v>123</v>
      </c>
      <c r="R2228" t="s">
        <v>704</v>
      </c>
      <c r="Z2228" t="s">
        <v>2029</v>
      </c>
    </row>
    <row r="2229" spans="1:26" x14ac:dyDescent="0.25">
      <c r="A2229">
        <v>290469</v>
      </c>
      <c r="B2229">
        <v>5692</v>
      </c>
      <c r="C2229" t="s">
        <v>15</v>
      </c>
      <c r="D2229" t="s">
        <v>605</v>
      </c>
      <c r="E2229" t="s">
        <v>699</v>
      </c>
      <c r="F2229" t="s">
        <v>662</v>
      </c>
      <c r="G2229" t="s">
        <v>700</v>
      </c>
      <c r="O2229" t="s">
        <v>405</v>
      </c>
      <c r="P2229" t="s">
        <v>168</v>
      </c>
      <c r="Z2229" t="s">
        <v>2030</v>
      </c>
    </row>
    <row r="2230" spans="1:26" x14ac:dyDescent="0.25">
      <c r="A2230">
        <v>290760</v>
      </c>
      <c r="B2230">
        <v>5983</v>
      </c>
      <c r="C2230" t="s">
        <v>15</v>
      </c>
      <c r="D2230" t="s">
        <v>605</v>
      </c>
      <c r="E2230" t="s">
        <v>699</v>
      </c>
      <c r="F2230" t="s">
        <v>662</v>
      </c>
      <c r="G2230" t="s">
        <v>700</v>
      </c>
      <c r="O2230" t="s">
        <v>2555</v>
      </c>
      <c r="P2230" t="s">
        <v>168</v>
      </c>
      <c r="Z2230" t="s">
        <v>2031</v>
      </c>
    </row>
    <row r="2231" spans="1:26" x14ac:dyDescent="0.25">
      <c r="A2231">
        <v>286038</v>
      </c>
      <c r="B2231">
        <v>1218</v>
      </c>
      <c r="C2231" t="s">
        <v>15</v>
      </c>
      <c r="D2231" t="s">
        <v>605</v>
      </c>
      <c r="E2231" t="s">
        <v>2608</v>
      </c>
      <c r="F2231" t="s">
        <v>607</v>
      </c>
      <c r="G2231" t="s">
        <v>705</v>
      </c>
      <c r="H2231" t="s">
        <v>209</v>
      </c>
      <c r="L2231" t="s">
        <v>2562</v>
      </c>
      <c r="O2231" t="s">
        <v>570</v>
      </c>
      <c r="P2231" t="s">
        <v>122</v>
      </c>
      <c r="Q2231" t="s">
        <v>123</v>
      </c>
      <c r="R2231" t="s">
        <v>211</v>
      </c>
      <c r="Z2231" t="s">
        <v>2032</v>
      </c>
    </row>
    <row r="2232" spans="1:26" x14ac:dyDescent="0.25">
      <c r="A2232">
        <v>286043</v>
      </c>
      <c r="B2232">
        <v>1223</v>
      </c>
      <c r="C2232" t="s">
        <v>15</v>
      </c>
      <c r="D2232" t="s">
        <v>605</v>
      </c>
      <c r="E2232" t="s">
        <v>2608</v>
      </c>
      <c r="F2232" t="s">
        <v>607</v>
      </c>
      <c r="G2232" t="s">
        <v>705</v>
      </c>
      <c r="H2232" t="s">
        <v>2609</v>
      </c>
      <c r="I2232">
        <v>1938</v>
      </c>
      <c r="J2232">
        <v>2</v>
      </c>
      <c r="K2232">
        <v>9</v>
      </c>
      <c r="L2232" t="s">
        <v>2562</v>
      </c>
      <c r="O2232" t="s">
        <v>570</v>
      </c>
      <c r="P2232" t="s">
        <v>122</v>
      </c>
      <c r="Q2232" t="s">
        <v>123</v>
      </c>
      <c r="R2232" t="s">
        <v>704</v>
      </c>
      <c r="Z2232" t="s">
        <v>2033</v>
      </c>
    </row>
    <row r="2233" spans="1:26" x14ac:dyDescent="0.25">
      <c r="A2233">
        <v>286044</v>
      </c>
      <c r="B2233">
        <v>1224</v>
      </c>
      <c r="C2233" t="s">
        <v>15</v>
      </c>
      <c r="D2233" t="s">
        <v>605</v>
      </c>
      <c r="E2233" t="s">
        <v>2608</v>
      </c>
      <c r="F2233" t="s">
        <v>607</v>
      </c>
      <c r="G2233" t="s">
        <v>705</v>
      </c>
      <c r="H2233" t="s">
        <v>2610</v>
      </c>
      <c r="I2233">
        <v>1938</v>
      </c>
      <c r="J2233">
        <v>2</v>
      </c>
      <c r="K2233">
        <v>22</v>
      </c>
      <c r="L2233" t="s">
        <v>2562</v>
      </c>
      <c r="O2233" t="s">
        <v>570</v>
      </c>
      <c r="P2233" t="s">
        <v>122</v>
      </c>
      <c r="Q2233" t="s">
        <v>123</v>
      </c>
      <c r="R2233" t="s">
        <v>704</v>
      </c>
      <c r="Z2233" t="s">
        <v>2034</v>
      </c>
    </row>
    <row r="2234" spans="1:26" x14ac:dyDescent="0.25">
      <c r="A2234">
        <v>286047</v>
      </c>
      <c r="B2234">
        <v>1227</v>
      </c>
      <c r="C2234" t="s">
        <v>15</v>
      </c>
      <c r="D2234" t="s">
        <v>605</v>
      </c>
      <c r="E2234" t="s">
        <v>2608</v>
      </c>
      <c r="F2234" t="s">
        <v>607</v>
      </c>
      <c r="G2234" t="s">
        <v>705</v>
      </c>
      <c r="H2234" t="s">
        <v>2611</v>
      </c>
      <c r="L2234" t="s">
        <v>2562</v>
      </c>
      <c r="O2234" t="s">
        <v>405</v>
      </c>
      <c r="P2234" t="s">
        <v>122</v>
      </c>
      <c r="Q2234" t="s">
        <v>123</v>
      </c>
      <c r="R2234" t="s">
        <v>211</v>
      </c>
      <c r="Z2234" t="s">
        <v>2035</v>
      </c>
    </row>
    <row r="2235" spans="1:26" x14ac:dyDescent="0.25">
      <c r="A2235">
        <v>292408</v>
      </c>
      <c r="B2235">
        <v>7639</v>
      </c>
      <c r="C2235" t="s">
        <v>15</v>
      </c>
      <c r="D2235" t="s">
        <v>605</v>
      </c>
      <c r="E2235" t="s">
        <v>2612</v>
      </c>
      <c r="F2235" t="s">
        <v>2613</v>
      </c>
      <c r="G2235" t="s">
        <v>2614</v>
      </c>
      <c r="H2235" t="s">
        <v>622</v>
      </c>
      <c r="I2235">
        <v>1967</v>
      </c>
      <c r="J2235">
        <v>11</v>
      </c>
      <c r="K2235">
        <v>6</v>
      </c>
      <c r="L2235" t="s">
        <v>2577</v>
      </c>
      <c r="O2235" t="s">
        <v>204</v>
      </c>
      <c r="P2235" t="s">
        <v>168</v>
      </c>
      <c r="Z2235" t="s">
        <v>2036</v>
      </c>
    </row>
    <row r="2236" spans="1:26" x14ac:dyDescent="0.25">
      <c r="A2236">
        <v>301268</v>
      </c>
      <c r="B2236">
        <v>16504</v>
      </c>
      <c r="C2236" t="s">
        <v>15</v>
      </c>
      <c r="D2236" t="s">
        <v>605</v>
      </c>
      <c r="E2236" t="s">
        <v>2615</v>
      </c>
      <c r="F2236" t="s">
        <v>2616</v>
      </c>
      <c r="G2236" t="s">
        <v>2617</v>
      </c>
      <c r="H2236" t="s">
        <v>2618</v>
      </c>
      <c r="I2236">
        <v>1980</v>
      </c>
      <c r="J2236">
        <v>11</v>
      </c>
      <c r="K2236">
        <v>21</v>
      </c>
      <c r="L2236" t="s">
        <v>2619</v>
      </c>
      <c r="O2236" t="s">
        <v>570</v>
      </c>
      <c r="P2236" t="s">
        <v>122</v>
      </c>
      <c r="Q2236" t="s">
        <v>484</v>
      </c>
      <c r="Z2236" t="s">
        <v>2037</v>
      </c>
    </row>
    <row r="2237" spans="1:26" hidden="1" x14ac:dyDescent="0.25">
      <c r="A2237">
        <v>303295</v>
      </c>
      <c r="B2237">
        <v>18611</v>
      </c>
      <c r="C2237" t="s">
        <v>15</v>
      </c>
      <c r="D2237" t="s">
        <v>706</v>
      </c>
      <c r="E2237" t="s">
        <v>707</v>
      </c>
      <c r="F2237" t="s">
        <v>708</v>
      </c>
      <c r="G2237" t="s">
        <v>709</v>
      </c>
      <c r="H2237" t="s">
        <v>184</v>
      </c>
      <c r="I2237">
        <v>1964</v>
      </c>
      <c r="J2237">
        <v>5</v>
      </c>
      <c r="K2237">
        <v>11</v>
      </c>
      <c r="O2237" t="s">
        <v>210</v>
      </c>
      <c r="P2237" t="s">
        <v>122</v>
      </c>
      <c r="Q2237" t="s">
        <v>484</v>
      </c>
      <c r="Z2237" t="s">
        <v>2038</v>
      </c>
    </row>
    <row r="2238" spans="1:26" hidden="1" x14ac:dyDescent="0.25">
      <c r="A2238">
        <v>292770</v>
      </c>
      <c r="B2238">
        <v>8001</v>
      </c>
      <c r="C2238" t="s">
        <v>15</v>
      </c>
      <c r="D2238" t="s">
        <v>632</v>
      </c>
      <c r="E2238" t="s">
        <v>710</v>
      </c>
      <c r="F2238" t="s">
        <v>711</v>
      </c>
      <c r="G2238" t="s">
        <v>712</v>
      </c>
      <c r="H2238" t="s">
        <v>622</v>
      </c>
      <c r="I2238">
        <v>1967</v>
      </c>
      <c r="J2238">
        <v>11</v>
      </c>
      <c r="K2238">
        <v>21</v>
      </c>
      <c r="O2238" t="s">
        <v>175</v>
      </c>
      <c r="P2238" t="s">
        <v>168</v>
      </c>
      <c r="Z2238" t="s">
        <v>2039</v>
      </c>
    </row>
    <row r="2239" spans="1:26" hidden="1" x14ac:dyDescent="0.25">
      <c r="A2239">
        <v>292785</v>
      </c>
      <c r="B2239">
        <v>8016</v>
      </c>
      <c r="C2239" t="s">
        <v>15</v>
      </c>
      <c r="D2239" t="s">
        <v>612</v>
      </c>
      <c r="E2239" t="s">
        <v>715</v>
      </c>
      <c r="F2239" t="s">
        <v>716</v>
      </c>
      <c r="G2239" t="s">
        <v>717</v>
      </c>
      <c r="H2239" t="s">
        <v>718</v>
      </c>
      <c r="I2239">
        <v>1969</v>
      </c>
      <c r="J2239">
        <v>5</v>
      </c>
      <c r="K2239">
        <v>23</v>
      </c>
      <c r="O2239" t="s">
        <v>175</v>
      </c>
      <c r="P2239" t="s">
        <v>168</v>
      </c>
      <c r="Z2239" t="s">
        <v>2040</v>
      </c>
    </row>
    <row r="2240" spans="1:26" hidden="1" x14ac:dyDescent="0.25">
      <c r="A2240">
        <v>297503</v>
      </c>
      <c r="B2240">
        <v>12734</v>
      </c>
      <c r="C2240" t="s">
        <v>15</v>
      </c>
      <c r="D2240" t="s">
        <v>612</v>
      </c>
      <c r="E2240" t="s">
        <v>721</v>
      </c>
      <c r="F2240" t="s">
        <v>722</v>
      </c>
      <c r="G2240" t="s">
        <v>723</v>
      </c>
      <c r="O2240" t="s">
        <v>442</v>
      </c>
      <c r="P2240" t="s">
        <v>168</v>
      </c>
      <c r="Z2240" t="s">
        <v>2042</v>
      </c>
    </row>
    <row r="2241" spans="1:26" hidden="1" x14ac:dyDescent="0.25">
      <c r="A2241">
        <v>286726</v>
      </c>
      <c r="B2241">
        <v>1931</v>
      </c>
      <c r="C2241" t="s">
        <v>15</v>
      </c>
      <c r="D2241" t="s">
        <v>706</v>
      </c>
      <c r="E2241" t="s">
        <v>724</v>
      </c>
      <c r="F2241" t="s">
        <v>725</v>
      </c>
      <c r="G2241" t="s">
        <v>726</v>
      </c>
      <c r="H2241" t="s">
        <v>727</v>
      </c>
      <c r="L2241" t="s">
        <v>2620</v>
      </c>
      <c r="O2241" t="s">
        <v>2555</v>
      </c>
      <c r="Z2241" t="s">
        <v>2043</v>
      </c>
    </row>
    <row r="2242" spans="1:26" hidden="1" x14ac:dyDescent="0.25">
      <c r="A2242">
        <v>289243</v>
      </c>
      <c r="B2242">
        <v>4460</v>
      </c>
      <c r="C2242" t="s">
        <v>15</v>
      </c>
      <c r="D2242" t="s">
        <v>706</v>
      </c>
      <c r="E2242" t="s">
        <v>724</v>
      </c>
      <c r="F2242" t="s">
        <v>725</v>
      </c>
      <c r="G2242" t="s">
        <v>726</v>
      </c>
      <c r="H2242" t="s">
        <v>190</v>
      </c>
      <c r="I2242">
        <v>1958</v>
      </c>
      <c r="J2242">
        <v>7</v>
      </c>
      <c r="K2242">
        <v>17</v>
      </c>
      <c r="O2242" t="s">
        <v>488</v>
      </c>
      <c r="P2242" t="s">
        <v>122</v>
      </c>
      <c r="Q2242" t="s">
        <v>123</v>
      </c>
      <c r="R2242" t="s">
        <v>191</v>
      </c>
      <c r="Z2242" t="s">
        <v>2044</v>
      </c>
    </row>
    <row r="2243" spans="1:26" hidden="1" x14ac:dyDescent="0.25">
      <c r="A2243">
        <v>301257</v>
      </c>
      <c r="B2243">
        <v>16493</v>
      </c>
      <c r="C2243" t="s">
        <v>15</v>
      </c>
      <c r="D2243" t="s">
        <v>706</v>
      </c>
      <c r="E2243" t="s">
        <v>724</v>
      </c>
      <c r="F2243" t="s">
        <v>725</v>
      </c>
      <c r="G2243" t="s">
        <v>726</v>
      </c>
      <c r="H2243" t="s">
        <v>729</v>
      </c>
      <c r="I2243">
        <v>1969</v>
      </c>
      <c r="J2243">
        <v>6</v>
      </c>
      <c r="K2243">
        <v>4</v>
      </c>
      <c r="O2243" t="s">
        <v>442</v>
      </c>
      <c r="P2243" t="s">
        <v>168</v>
      </c>
      <c r="Z2243" t="s">
        <v>2045</v>
      </c>
    </row>
    <row r="2244" spans="1:26" hidden="1" x14ac:dyDescent="0.25">
      <c r="A2244">
        <v>289571</v>
      </c>
      <c r="B2244">
        <v>4791</v>
      </c>
      <c r="C2244" t="s">
        <v>32</v>
      </c>
      <c r="D2244" t="s">
        <v>1824</v>
      </c>
      <c r="E2244" t="s">
        <v>1858</v>
      </c>
      <c r="F2244" t="s">
        <v>1825</v>
      </c>
      <c r="G2244" t="s">
        <v>1859</v>
      </c>
      <c r="H2244" t="s">
        <v>1860</v>
      </c>
      <c r="O2244" t="s">
        <v>488</v>
      </c>
      <c r="P2244" t="s">
        <v>694</v>
      </c>
      <c r="T2244" t="s">
        <v>147</v>
      </c>
      <c r="Z2244" t="s">
        <v>1861</v>
      </c>
    </row>
    <row r="2245" spans="1:26" hidden="1" x14ac:dyDescent="0.25">
      <c r="A2245">
        <v>301274</v>
      </c>
      <c r="B2245">
        <v>16510</v>
      </c>
      <c r="C2245" t="s">
        <v>15</v>
      </c>
      <c r="D2245" t="s">
        <v>706</v>
      </c>
      <c r="E2245" t="s">
        <v>724</v>
      </c>
      <c r="F2245" t="s">
        <v>725</v>
      </c>
      <c r="G2245" t="s">
        <v>726</v>
      </c>
      <c r="H2245" t="s">
        <v>2621</v>
      </c>
      <c r="I2245">
        <v>1983</v>
      </c>
      <c r="J2245">
        <v>5</v>
      </c>
      <c r="K2245">
        <v>26</v>
      </c>
      <c r="O2245" t="s">
        <v>2555</v>
      </c>
      <c r="P2245" t="s">
        <v>2622</v>
      </c>
      <c r="Q2245" t="s">
        <v>2623</v>
      </c>
      <c r="Z2245" t="s">
        <v>1840</v>
      </c>
    </row>
    <row r="2246" spans="1:26" hidden="1" x14ac:dyDescent="0.25">
      <c r="A2246">
        <v>301275</v>
      </c>
      <c r="B2246">
        <v>16511</v>
      </c>
      <c r="C2246" t="s">
        <v>15</v>
      </c>
      <c r="D2246" t="s">
        <v>706</v>
      </c>
      <c r="E2246" t="s">
        <v>724</v>
      </c>
      <c r="F2246" t="s">
        <v>725</v>
      </c>
      <c r="G2246" t="s">
        <v>726</v>
      </c>
      <c r="I2246">
        <v>1967</v>
      </c>
      <c r="J2246">
        <v>2</v>
      </c>
      <c r="K2246">
        <v>21</v>
      </c>
      <c r="O2246" t="s">
        <v>442</v>
      </c>
      <c r="P2246" t="s">
        <v>731</v>
      </c>
      <c r="Z2246" t="s">
        <v>2260</v>
      </c>
    </row>
    <row r="2247" spans="1:26" hidden="1" x14ac:dyDescent="0.25">
      <c r="A2247">
        <v>288016</v>
      </c>
      <c r="B2247">
        <v>3224</v>
      </c>
      <c r="C2247" t="s">
        <v>15</v>
      </c>
      <c r="D2247" t="s">
        <v>612</v>
      </c>
      <c r="E2247" t="s">
        <v>2624</v>
      </c>
      <c r="F2247" t="s">
        <v>621</v>
      </c>
      <c r="G2247" t="s">
        <v>2625</v>
      </c>
      <c r="H2247" t="s">
        <v>2626</v>
      </c>
      <c r="I2247">
        <v>1951</v>
      </c>
      <c r="J2247">
        <v>12</v>
      </c>
      <c r="K2247">
        <v>12</v>
      </c>
      <c r="L2247" t="s">
        <v>2627</v>
      </c>
      <c r="O2247" t="s">
        <v>488</v>
      </c>
      <c r="P2247" t="s">
        <v>114</v>
      </c>
      <c r="Q2247" t="s">
        <v>734</v>
      </c>
      <c r="Z2247" t="s">
        <v>2268</v>
      </c>
    </row>
    <row r="2248" spans="1:26" hidden="1" x14ac:dyDescent="0.25">
      <c r="A2248">
        <v>292265</v>
      </c>
      <c r="B2248">
        <v>7493</v>
      </c>
      <c r="C2248" t="s">
        <v>15</v>
      </c>
      <c r="D2248" t="s">
        <v>632</v>
      </c>
      <c r="E2248" t="s">
        <v>2628</v>
      </c>
      <c r="F2248" t="s">
        <v>634</v>
      </c>
      <c r="G2248" t="s">
        <v>2629</v>
      </c>
      <c r="H2248" t="s">
        <v>509</v>
      </c>
      <c r="O2248" t="s">
        <v>2563</v>
      </c>
      <c r="P2248" t="s">
        <v>510</v>
      </c>
      <c r="Z2248" t="s">
        <v>1879</v>
      </c>
    </row>
    <row r="2249" spans="1:26" hidden="1" x14ac:dyDescent="0.25">
      <c r="A2249">
        <v>284608</v>
      </c>
      <c r="B2249">
        <v>18571</v>
      </c>
      <c r="C2249" t="s">
        <v>15</v>
      </c>
      <c r="D2249" t="s">
        <v>612</v>
      </c>
      <c r="E2249" t="s">
        <v>735</v>
      </c>
      <c r="F2249" t="s">
        <v>736</v>
      </c>
      <c r="G2249" t="s">
        <v>709</v>
      </c>
      <c r="H2249" t="s">
        <v>737</v>
      </c>
      <c r="I2249">
        <v>2000</v>
      </c>
      <c r="J2249">
        <v>12</v>
      </c>
      <c r="K2249">
        <v>20</v>
      </c>
      <c r="L2249" t="s">
        <v>738</v>
      </c>
      <c r="O2249" t="s">
        <v>488</v>
      </c>
      <c r="P2249" t="s">
        <v>122</v>
      </c>
      <c r="Q2249" t="s">
        <v>123</v>
      </c>
      <c r="R2249" t="s">
        <v>739</v>
      </c>
      <c r="Z2249" t="s">
        <v>1881</v>
      </c>
    </row>
    <row r="2250" spans="1:26" hidden="1" x14ac:dyDescent="0.25">
      <c r="A2250">
        <v>284751</v>
      </c>
      <c r="B2250">
        <v>18689</v>
      </c>
      <c r="C2250" t="s">
        <v>15</v>
      </c>
      <c r="D2250" t="s">
        <v>612</v>
      </c>
      <c r="E2250" t="s">
        <v>735</v>
      </c>
      <c r="F2250" t="s">
        <v>736</v>
      </c>
      <c r="G2250" t="s">
        <v>709</v>
      </c>
      <c r="H2250" t="s">
        <v>674</v>
      </c>
      <c r="I2250">
        <v>2002</v>
      </c>
      <c r="J2250">
        <v>11</v>
      </c>
      <c r="K2250">
        <v>15</v>
      </c>
      <c r="N2250" t="s">
        <v>624</v>
      </c>
      <c r="O2250" t="s">
        <v>175</v>
      </c>
      <c r="P2250" t="s">
        <v>122</v>
      </c>
      <c r="Q2250" t="s">
        <v>123</v>
      </c>
      <c r="R2250" t="s">
        <v>447</v>
      </c>
      <c r="Z2250" t="s">
        <v>1874</v>
      </c>
    </row>
    <row r="2251" spans="1:26" hidden="1" x14ac:dyDescent="0.25">
      <c r="A2251">
        <v>290274</v>
      </c>
      <c r="B2251">
        <v>5495</v>
      </c>
      <c r="C2251" t="s">
        <v>15</v>
      </c>
      <c r="D2251" t="s">
        <v>612</v>
      </c>
      <c r="E2251" t="s">
        <v>735</v>
      </c>
      <c r="F2251" t="s">
        <v>736</v>
      </c>
      <c r="G2251" t="s">
        <v>709</v>
      </c>
      <c r="O2251" t="s">
        <v>167</v>
      </c>
      <c r="P2251" t="s">
        <v>168</v>
      </c>
      <c r="Z2251" t="s">
        <v>1877</v>
      </c>
    </row>
    <row r="2252" spans="1:26" hidden="1" x14ac:dyDescent="0.25">
      <c r="A2252">
        <v>290859</v>
      </c>
      <c r="B2252">
        <v>6082</v>
      </c>
      <c r="C2252" t="s">
        <v>15</v>
      </c>
      <c r="D2252" t="s">
        <v>612</v>
      </c>
      <c r="E2252" t="s">
        <v>735</v>
      </c>
      <c r="F2252" t="s">
        <v>736</v>
      </c>
      <c r="G2252" t="s">
        <v>709</v>
      </c>
      <c r="H2252" t="s">
        <v>300</v>
      </c>
      <c r="O2252" t="s">
        <v>167</v>
      </c>
      <c r="P2252" t="s">
        <v>122</v>
      </c>
      <c r="Q2252" t="s">
        <v>123</v>
      </c>
      <c r="Z2252" t="s">
        <v>2356</v>
      </c>
    </row>
    <row r="2253" spans="1:26" hidden="1" x14ac:dyDescent="0.25">
      <c r="A2253">
        <v>301106</v>
      </c>
      <c r="B2253">
        <v>16341</v>
      </c>
      <c r="C2253" t="s">
        <v>15</v>
      </c>
      <c r="D2253" t="s">
        <v>612</v>
      </c>
      <c r="E2253" t="s">
        <v>735</v>
      </c>
      <c r="F2253" t="s">
        <v>736</v>
      </c>
      <c r="G2253" t="s">
        <v>709</v>
      </c>
      <c r="H2253" t="s">
        <v>745</v>
      </c>
      <c r="O2253" t="s">
        <v>488</v>
      </c>
      <c r="P2253" t="s">
        <v>122</v>
      </c>
      <c r="Q2253" t="s">
        <v>746</v>
      </c>
      <c r="R2253" t="s">
        <v>230</v>
      </c>
      <c r="Z2253" t="s">
        <v>2353</v>
      </c>
    </row>
    <row r="2254" spans="1:26" hidden="1" x14ac:dyDescent="0.25">
      <c r="A2254">
        <v>289028</v>
      </c>
      <c r="B2254">
        <v>4245</v>
      </c>
      <c r="C2254" t="s">
        <v>32</v>
      </c>
      <c r="D2254" t="s">
        <v>1824</v>
      </c>
      <c r="E2254" t="s">
        <v>2287</v>
      </c>
      <c r="F2254" t="s">
        <v>1825</v>
      </c>
      <c r="G2254" t="s">
        <v>2288</v>
      </c>
      <c r="H2254" t="s">
        <v>112</v>
      </c>
      <c r="I2254">
        <v>1956</v>
      </c>
      <c r="J2254">
        <v>9</v>
      </c>
      <c r="K2254">
        <v>30</v>
      </c>
      <c r="O2254" t="s">
        <v>488</v>
      </c>
      <c r="P2254" t="s">
        <v>114</v>
      </c>
      <c r="Q2254" t="s">
        <v>2148</v>
      </c>
      <c r="T2254" t="s">
        <v>2289</v>
      </c>
      <c r="Z2254" t="s">
        <v>2290</v>
      </c>
    </row>
    <row r="2255" spans="1:26" hidden="1" x14ac:dyDescent="0.25">
      <c r="A2255">
        <v>301875</v>
      </c>
      <c r="B2255">
        <v>17111</v>
      </c>
      <c r="C2255" t="s">
        <v>32</v>
      </c>
      <c r="D2255" t="s">
        <v>1824</v>
      </c>
      <c r="E2255" t="s">
        <v>1853</v>
      </c>
      <c r="F2255" t="s">
        <v>1825</v>
      </c>
      <c r="G2255" t="s">
        <v>1854</v>
      </c>
      <c r="H2255" t="s">
        <v>608</v>
      </c>
      <c r="I2255">
        <v>1995</v>
      </c>
      <c r="J2255">
        <v>3</v>
      </c>
      <c r="K2255">
        <v>27</v>
      </c>
      <c r="O2255" t="s">
        <v>210</v>
      </c>
      <c r="P2255" t="s">
        <v>268</v>
      </c>
      <c r="Q2255" t="s">
        <v>1855</v>
      </c>
      <c r="T2255" t="s">
        <v>1856</v>
      </c>
      <c r="V2255">
        <v>-40.94</v>
      </c>
      <c r="W2255">
        <v>-63.02</v>
      </c>
      <c r="X2255" t="s">
        <v>155</v>
      </c>
      <c r="Z2255" t="s">
        <v>1857</v>
      </c>
    </row>
    <row r="2256" spans="1:26" hidden="1" x14ac:dyDescent="0.25">
      <c r="A2256">
        <v>303530</v>
      </c>
      <c r="B2256">
        <v>18574</v>
      </c>
      <c r="C2256" t="s">
        <v>15</v>
      </c>
      <c r="D2256" t="s">
        <v>706</v>
      </c>
      <c r="E2256" t="s">
        <v>749</v>
      </c>
      <c r="F2256" t="s">
        <v>750</v>
      </c>
      <c r="G2256" t="s">
        <v>751</v>
      </c>
      <c r="H2256" t="s">
        <v>752</v>
      </c>
      <c r="I2256">
        <v>1987</v>
      </c>
      <c r="J2256">
        <v>10</v>
      </c>
      <c r="K2256">
        <v>1</v>
      </c>
      <c r="L2256" t="s">
        <v>753</v>
      </c>
      <c r="O2256" t="s">
        <v>210</v>
      </c>
      <c r="P2256" t="s">
        <v>754</v>
      </c>
      <c r="R2256" t="s">
        <v>755</v>
      </c>
      <c r="Z2256" t="s">
        <v>2178</v>
      </c>
    </row>
    <row r="2257" spans="1:26" hidden="1" x14ac:dyDescent="0.25">
      <c r="A2257">
        <v>303531</v>
      </c>
      <c r="B2257">
        <v>18578</v>
      </c>
      <c r="C2257" t="s">
        <v>15</v>
      </c>
      <c r="D2257" t="s">
        <v>706</v>
      </c>
      <c r="E2257" t="s">
        <v>749</v>
      </c>
      <c r="F2257" t="s">
        <v>750</v>
      </c>
      <c r="G2257" t="s">
        <v>751</v>
      </c>
      <c r="H2257" t="s">
        <v>752</v>
      </c>
      <c r="L2257" t="s">
        <v>753</v>
      </c>
      <c r="O2257" t="s">
        <v>210</v>
      </c>
      <c r="P2257" t="s">
        <v>754</v>
      </c>
      <c r="R2257" t="s">
        <v>755</v>
      </c>
      <c r="Z2257" t="s">
        <v>2246</v>
      </c>
    </row>
    <row r="2258" spans="1:26" hidden="1" x14ac:dyDescent="0.25">
      <c r="A2258">
        <v>303532</v>
      </c>
      <c r="B2258">
        <v>18573</v>
      </c>
      <c r="C2258" t="s">
        <v>15</v>
      </c>
      <c r="D2258" t="s">
        <v>706</v>
      </c>
      <c r="E2258" t="s">
        <v>749</v>
      </c>
      <c r="F2258" t="s">
        <v>750</v>
      </c>
      <c r="G2258" t="s">
        <v>751</v>
      </c>
      <c r="H2258" t="s">
        <v>752</v>
      </c>
      <c r="L2258" t="s">
        <v>753</v>
      </c>
      <c r="O2258" t="s">
        <v>210</v>
      </c>
      <c r="P2258" t="s">
        <v>754</v>
      </c>
      <c r="R2258" t="s">
        <v>755</v>
      </c>
      <c r="Z2258" t="s">
        <v>2248</v>
      </c>
    </row>
    <row r="2259" spans="1:26" hidden="1" x14ac:dyDescent="0.25">
      <c r="A2259">
        <v>303543</v>
      </c>
      <c r="B2259">
        <v>4480</v>
      </c>
      <c r="C2259" t="s">
        <v>15</v>
      </c>
      <c r="D2259" t="s">
        <v>706</v>
      </c>
      <c r="E2259" t="s">
        <v>749</v>
      </c>
      <c r="F2259" t="s">
        <v>750</v>
      </c>
      <c r="G2259" t="s">
        <v>751</v>
      </c>
      <c r="I2259">
        <v>1958</v>
      </c>
      <c r="J2259">
        <v>12</v>
      </c>
      <c r="K2259">
        <v>15</v>
      </c>
      <c r="L2259" t="s">
        <v>756</v>
      </c>
      <c r="O2259" t="s">
        <v>570</v>
      </c>
      <c r="P2259" t="s">
        <v>122</v>
      </c>
      <c r="Q2259" t="s">
        <v>123</v>
      </c>
      <c r="R2259" t="s">
        <v>757</v>
      </c>
      <c r="Z2259" t="s">
        <v>2227</v>
      </c>
    </row>
    <row r="2260" spans="1:26" hidden="1" x14ac:dyDescent="0.25">
      <c r="A2260">
        <v>303544</v>
      </c>
      <c r="B2260">
        <v>4481</v>
      </c>
      <c r="C2260" t="s">
        <v>15</v>
      </c>
      <c r="D2260" t="s">
        <v>706</v>
      </c>
      <c r="E2260" t="s">
        <v>749</v>
      </c>
      <c r="F2260" t="s">
        <v>750</v>
      </c>
      <c r="G2260" t="s">
        <v>751</v>
      </c>
      <c r="I2260">
        <v>1958</v>
      </c>
      <c r="J2260">
        <v>12</v>
      </c>
      <c r="K2260">
        <v>15</v>
      </c>
      <c r="L2260" t="s">
        <v>756</v>
      </c>
      <c r="O2260" t="s">
        <v>488</v>
      </c>
      <c r="P2260" t="s">
        <v>122</v>
      </c>
      <c r="Q2260" t="s">
        <v>123</v>
      </c>
      <c r="R2260" t="s">
        <v>757</v>
      </c>
      <c r="Z2260" t="s">
        <v>2230</v>
      </c>
    </row>
    <row r="2261" spans="1:26" hidden="1" x14ac:dyDescent="0.25">
      <c r="A2261">
        <v>303545</v>
      </c>
      <c r="B2261">
        <v>4721</v>
      </c>
      <c r="C2261" t="s">
        <v>15</v>
      </c>
      <c r="D2261" t="s">
        <v>706</v>
      </c>
      <c r="E2261" t="s">
        <v>749</v>
      </c>
      <c r="F2261" t="s">
        <v>750</v>
      </c>
      <c r="G2261" t="s">
        <v>751</v>
      </c>
      <c r="I2261">
        <v>1959</v>
      </c>
      <c r="J2261">
        <v>8</v>
      </c>
      <c r="K2261">
        <v>10</v>
      </c>
      <c r="L2261" t="s">
        <v>758</v>
      </c>
      <c r="O2261" t="s">
        <v>175</v>
      </c>
      <c r="P2261" t="s">
        <v>122</v>
      </c>
      <c r="Q2261" t="s">
        <v>123</v>
      </c>
      <c r="R2261" t="s">
        <v>757</v>
      </c>
      <c r="Z2261" t="s">
        <v>2234</v>
      </c>
    </row>
    <row r="2262" spans="1:26" hidden="1" x14ac:dyDescent="0.25">
      <c r="A2262">
        <v>303547</v>
      </c>
      <c r="B2262">
        <v>5547</v>
      </c>
      <c r="C2262" t="s">
        <v>15</v>
      </c>
      <c r="D2262" t="s">
        <v>706</v>
      </c>
      <c r="E2262" t="s">
        <v>749</v>
      </c>
      <c r="F2262" t="s">
        <v>750</v>
      </c>
      <c r="G2262" t="s">
        <v>751</v>
      </c>
      <c r="I2262">
        <v>1959</v>
      </c>
      <c r="J2262">
        <v>8</v>
      </c>
      <c r="K2262">
        <v>21</v>
      </c>
      <c r="L2262" t="s">
        <v>759</v>
      </c>
      <c r="O2262" t="s">
        <v>175</v>
      </c>
      <c r="P2262" t="s">
        <v>122</v>
      </c>
      <c r="Q2262" t="s">
        <v>123</v>
      </c>
      <c r="R2262" t="s">
        <v>757</v>
      </c>
      <c r="Z2262" t="s">
        <v>2236</v>
      </c>
    </row>
    <row r="2263" spans="1:26" hidden="1" x14ac:dyDescent="0.25">
      <c r="A2263">
        <v>303552</v>
      </c>
      <c r="B2263">
        <v>7494</v>
      </c>
      <c r="C2263" t="s">
        <v>15</v>
      </c>
      <c r="D2263" t="s">
        <v>706</v>
      </c>
      <c r="E2263" t="s">
        <v>749</v>
      </c>
      <c r="F2263" t="s">
        <v>750</v>
      </c>
      <c r="G2263" t="s">
        <v>751</v>
      </c>
      <c r="I2263">
        <v>1966</v>
      </c>
      <c r="J2263">
        <v>5</v>
      </c>
      <c r="K2263">
        <v>17</v>
      </c>
      <c r="L2263" t="s">
        <v>756</v>
      </c>
      <c r="O2263" t="s">
        <v>175</v>
      </c>
      <c r="P2263" t="s">
        <v>122</v>
      </c>
      <c r="Q2263" t="s">
        <v>123</v>
      </c>
      <c r="R2263" t="s">
        <v>757</v>
      </c>
      <c r="Z2263" t="s">
        <v>2220</v>
      </c>
    </row>
    <row r="2264" spans="1:26" hidden="1" x14ac:dyDescent="0.25">
      <c r="A2264">
        <v>303553</v>
      </c>
      <c r="B2264">
        <v>7495</v>
      </c>
      <c r="C2264" t="s">
        <v>15</v>
      </c>
      <c r="D2264" t="s">
        <v>706</v>
      </c>
      <c r="E2264" t="s">
        <v>749</v>
      </c>
      <c r="F2264" t="s">
        <v>750</v>
      </c>
      <c r="G2264" t="s">
        <v>751</v>
      </c>
      <c r="L2264" t="s">
        <v>756</v>
      </c>
      <c r="O2264" t="s">
        <v>204</v>
      </c>
      <c r="P2264" t="s">
        <v>122</v>
      </c>
      <c r="Q2264" t="s">
        <v>123</v>
      </c>
      <c r="R2264" t="s">
        <v>757</v>
      </c>
      <c r="Z2264" t="s">
        <v>2221</v>
      </c>
    </row>
    <row r="2265" spans="1:26" hidden="1" x14ac:dyDescent="0.25">
      <c r="A2265">
        <v>303555</v>
      </c>
      <c r="B2265">
        <v>12736</v>
      </c>
      <c r="C2265" t="s">
        <v>15</v>
      </c>
      <c r="D2265" t="s">
        <v>706</v>
      </c>
      <c r="E2265" t="s">
        <v>749</v>
      </c>
      <c r="F2265" t="s">
        <v>750</v>
      </c>
      <c r="G2265" t="s">
        <v>751</v>
      </c>
      <c r="H2265" t="s">
        <v>760</v>
      </c>
      <c r="I2265">
        <v>1985</v>
      </c>
      <c r="J2265">
        <v>3</v>
      </c>
      <c r="K2265">
        <v>4</v>
      </c>
      <c r="O2265" t="s">
        <v>210</v>
      </c>
      <c r="P2265" t="s">
        <v>761</v>
      </c>
      <c r="Z2265" t="s">
        <v>2228</v>
      </c>
    </row>
    <row r="2266" spans="1:26" hidden="1" x14ac:dyDescent="0.25">
      <c r="A2266">
        <v>303556</v>
      </c>
      <c r="B2266">
        <v>17531</v>
      </c>
      <c r="C2266" t="s">
        <v>15</v>
      </c>
      <c r="D2266" t="s">
        <v>706</v>
      </c>
      <c r="E2266" t="s">
        <v>749</v>
      </c>
      <c r="F2266" t="s">
        <v>750</v>
      </c>
      <c r="G2266" t="s">
        <v>751</v>
      </c>
      <c r="H2266" t="s">
        <v>752</v>
      </c>
      <c r="I2266">
        <v>1985</v>
      </c>
      <c r="J2266">
        <v>3</v>
      </c>
      <c r="K2266">
        <v>4</v>
      </c>
      <c r="L2266" t="s">
        <v>762</v>
      </c>
      <c r="O2266" t="s">
        <v>405</v>
      </c>
      <c r="P2266" t="s">
        <v>754</v>
      </c>
      <c r="Z2266" t="s">
        <v>2231</v>
      </c>
    </row>
    <row r="2267" spans="1:26" hidden="1" x14ac:dyDescent="0.25">
      <c r="A2267">
        <v>303557</v>
      </c>
      <c r="B2267">
        <v>17532</v>
      </c>
      <c r="C2267" t="s">
        <v>15</v>
      </c>
      <c r="D2267" t="s">
        <v>706</v>
      </c>
      <c r="E2267" t="s">
        <v>749</v>
      </c>
      <c r="F2267" t="s">
        <v>750</v>
      </c>
      <c r="G2267" t="s">
        <v>751</v>
      </c>
      <c r="H2267" t="s">
        <v>763</v>
      </c>
      <c r="L2267" t="s">
        <v>753</v>
      </c>
      <c r="O2267" t="s">
        <v>210</v>
      </c>
      <c r="P2267" t="s">
        <v>754</v>
      </c>
      <c r="Z2267" t="s">
        <v>2202</v>
      </c>
    </row>
    <row r="2268" spans="1:26" hidden="1" x14ac:dyDescent="0.25">
      <c r="A2268">
        <v>303558</v>
      </c>
      <c r="B2268">
        <v>17533</v>
      </c>
      <c r="C2268" t="s">
        <v>15</v>
      </c>
      <c r="D2268" t="s">
        <v>706</v>
      </c>
      <c r="E2268" t="s">
        <v>749</v>
      </c>
      <c r="F2268" t="s">
        <v>750</v>
      </c>
      <c r="G2268" t="s">
        <v>751</v>
      </c>
      <c r="H2268" t="s">
        <v>752</v>
      </c>
      <c r="I2268">
        <v>1985</v>
      </c>
      <c r="J2268">
        <v>10</v>
      </c>
      <c r="K2268">
        <v>15</v>
      </c>
      <c r="L2268" t="s">
        <v>753</v>
      </c>
      <c r="O2268" t="s">
        <v>210</v>
      </c>
      <c r="P2268" t="s">
        <v>754</v>
      </c>
      <c r="Z2268" t="s">
        <v>2203</v>
      </c>
    </row>
    <row r="2269" spans="1:26" hidden="1" x14ac:dyDescent="0.25">
      <c r="A2269">
        <v>303559</v>
      </c>
      <c r="B2269">
        <v>17534</v>
      </c>
      <c r="C2269" t="s">
        <v>15</v>
      </c>
      <c r="D2269" t="s">
        <v>706</v>
      </c>
      <c r="E2269" t="s">
        <v>749</v>
      </c>
      <c r="F2269" t="s">
        <v>750</v>
      </c>
      <c r="G2269" t="s">
        <v>751</v>
      </c>
      <c r="H2269" t="s">
        <v>752</v>
      </c>
      <c r="I2269">
        <v>1985</v>
      </c>
      <c r="J2269">
        <v>9</v>
      </c>
      <c r="K2269">
        <v>16</v>
      </c>
      <c r="L2269" t="s">
        <v>753</v>
      </c>
      <c r="O2269" t="s">
        <v>210</v>
      </c>
      <c r="P2269" t="s">
        <v>754</v>
      </c>
      <c r="Z2269" t="s">
        <v>2204</v>
      </c>
    </row>
    <row r="2270" spans="1:26" hidden="1" x14ac:dyDescent="0.25">
      <c r="A2270">
        <v>303560</v>
      </c>
      <c r="B2270">
        <v>17535</v>
      </c>
      <c r="C2270" t="s">
        <v>15</v>
      </c>
      <c r="D2270" t="s">
        <v>706</v>
      </c>
      <c r="E2270" t="s">
        <v>749</v>
      </c>
      <c r="F2270" t="s">
        <v>750</v>
      </c>
      <c r="G2270" t="s">
        <v>751</v>
      </c>
      <c r="H2270" t="s">
        <v>752</v>
      </c>
      <c r="I2270">
        <v>1989</v>
      </c>
      <c r="J2270">
        <v>1</v>
      </c>
      <c r="K2270">
        <v>22</v>
      </c>
      <c r="L2270" t="s">
        <v>753</v>
      </c>
      <c r="O2270" t="s">
        <v>210</v>
      </c>
      <c r="P2270" t="s">
        <v>754</v>
      </c>
      <c r="Z2270" t="s">
        <v>2205</v>
      </c>
    </row>
    <row r="2271" spans="1:26" hidden="1" x14ac:dyDescent="0.25">
      <c r="A2271">
        <v>303561</v>
      </c>
      <c r="B2271">
        <v>17536</v>
      </c>
      <c r="C2271" t="s">
        <v>15</v>
      </c>
      <c r="D2271" t="s">
        <v>706</v>
      </c>
      <c r="E2271" t="s">
        <v>749</v>
      </c>
      <c r="F2271" t="s">
        <v>750</v>
      </c>
      <c r="G2271" t="s">
        <v>751</v>
      </c>
      <c r="H2271" t="s">
        <v>752</v>
      </c>
      <c r="I2271">
        <v>1986</v>
      </c>
      <c r="J2271">
        <v>5</v>
      </c>
      <c r="K2271">
        <v>5</v>
      </c>
      <c r="L2271" t="s">
        <v>762</v>
      </c>
      <c r="O2271" t="s">
        <v>405</v>
      </c>
      <c r="P2271" t="s">
        <v>754</v>
      </c>
      <c r="Z2271" t="s">
        <v>2206</v>
      </c>
    </row>
    <row r="2272" spans="1:26" hidden="1" x14ac:dyDescent="0.25">
      <c r="A2272">
        <v>303562</v>
      </c>
      <c r="B2272">
        <v>17537</v>
      </c>
      <c r="C2272" t="s">
        <v>15</v>
      </c>
      <c r="D2272" t="s">
        <v>706</v>
      </c>
      <c r="E2272" t="s">
        <v>749</v>
      </c>
      <c r="F2272" t="s">
        <v>750</v>
      </c>
      <c r="G2272" t="s">
        <v>751</v>
      </c>
      <c r="H2272" t="s">
        <v>752</v>
      </c>
      <c r="I2272">
        <v>1985</v>
      </c>
      <c r="J2272">
        <v>10</v>
      </c>
      <c r="K2272">
        <v>3</v>
      </c>
      <c r="L2272" t="s">
        <v>753</v>
      </c>
      <c r="O2272" t="s">
        <v>210</v>
      </c>
      <c r="P2272" t="s">
        <v>754</v>
      </c>
      <c r="Z2272" t="s">
        <v>2208</v>
      </c>
    </row>
    <row r="2273" spans="1:26" hidden="1" x14ac:dyDescent="0.25">
      <c r="A2273">
        <v>303563</v>
      </c>
      <c r="B2273">
        <v>17538</v>
      </c>
      <c r="C2273" t="s">
        <v>15</v>
      </c>
      <c r="D2273" t="s">
        <v>706</v>
      </c>
      <c r="E2273" t="s">
        <v>749</v>
      </c>
      <c r="F2273" t="s">
        <v>750</v>
      </c>
      <c r="G2273" t="s">
        <v>751</v>
      </c>
      <c r="H2273" t="s">
        <v>752</v>
      </c>
      <c r="I2273">
        <v>1980</v>
      </c>
      <c r="J2273">
        <v>10</v>
      </c>
      <c r="K2273">
        <v>10</v>
      </c>
      <c r="L2273" t="s">
        <v>753</v>
      </c>
      <c r="O2273" t="s">
        <v>210</v>
      </c>
      <c r="P2273" t="s">
        <v>754</v>
      </c>
      <c r="Z2273" t="s">
        <v>2211</v>
      </c>
    </row>
    <row r="2274" spans="1:26" hidden="1" x14ac:dyDescent="0.25">
      <c r="A2274">
        <v>303564</v>
      </c>
      <c r="B2274">
        <v>17539</v>
      </c>
      <c r="C2274" t="s">
        <v>15</v>
      </c>
      <c r="D2274" t="s">
        <v>706</v>
      </c>
      <c r="E2274" t="s">
        <v>749</v>
      </c>
      <c r="F2274" t="s">
        <v>750</v>
      </c>
      <c r="G2274" t="s">
        <v>751</v>
      </c>
      <c r="H2274" t="s">
        <v>752</v>
      </c>
      <c r="I2274">
        <v>1979</v>
      </c>
      <c r="J2274">
        <v>6</v>
      </c>
      <c r="K2274">
        <v>1</v>
      </c>
      <c r="L2274" t="s">
        <v>753</v>
      </c>
      <c r="O2274" t="s">
        <v>210</v>
      </c>
      <c r="P2274" t="s">
        <v>754</v>
      </c>
      <c r="Z2274" t="s">
        <v>2213</v>
      </c>
    </row>
    <row r="2275" spans="1:26" hidden="1" x14ac:dyDescent="0.25">
      <c r="A2275">
        <v>303565</v>
      </c>
      <c r="B2275">
        <v>17540</v>
      </c>
      <c r="C2275" t="s">
        <v>15</v>
      </c>
      <c r="D2275" t="s">
        <v>706</v>
      </c>
      <c r="E2275" t="s">
        <v>749</v>
      </c>
      <c r="F2275" t="s">
        <v>750</v>
      </c>
      <c r="G2275" t="s">
        <v>751</v>
      </c>
      <c r="H2275" t="s">
        <v>752</v>
      </c>
      <c r="L2275" t="s">
        <v>753</v>
      </c>
      <c r="O2275" t="s">
        <v>210</v>
      </c>
      <c r="P2275" t="s">
        <v>754</v>
      </c>
      <c r="Z2275" t="s">
        <v>2215</v>
      </c>
    </row>
    <row r="2276" spans="1:26" hidden="1" x14ac:dyDescent="0.25">
      <c r="A2276">
        <v>303566</v>
      </c>
      <c r="B2276">
        <v>17541</v>
      </c>
      <c r="C2276" t="s">
        <v>15</v>
      </c>
      <c r="D2276" t="s">
        <v>706</v>
      </c>
      <c r="E2276" t="s">
        <v>749</v>
      </c>
      <c r="F2276" t="s">
        <v>750</v>
      </c>
      <c r="G2276" t="s">
        <v>751</v>
      </c>
      <c r="H2276" t="s">
        <v>752</v>
      </c>
      <c r="L2276" t="s">
        <v>753</v>
      </c>
      <c r="O2276" t="s">
        <v>210</v>
      </c>
      <c r="P2276" t="s">
        <v>754</v>
      </c>
      <c r="Z2276" t="s">
        <v>2218</v>
      </c>
    </row>
    <row r="2277" spans="1:26" hidden="1" x14ac:dyDescent="0.25">
      <c r="A2277">
        <v>303567</v>
      </c>
      <c r="B2277">
        <v>17542</v>
      </c>
      <c r="C2277" t="s">
        <v>15</v>
      </c>
      <c r="D2277" t="s">
        <v>706</v>
      </c>
      <c r="E2277" t="s">
        <v>749</v>
      </c>
      <c r="F2277" t="s">
        <v>750</v>
      </c>
      <c r="G2277" t="s">
        <v>751</v>
      </c>
      <c r="H2277" t="s">
        <v>764</v>
      </c>
      <c r="L2277" t="s">
        <v>753</v>
      </c>
      <c r="O2277" t="s">
        <v>210</v>
      </c>
      <c r="P2277" t="s">
        <v>754</v>
      </c>
      <c r="Z2277" t="s">
        <v>2223</v>
      </c>
    </row>
    <row r="2278" spans="1:26" hidden="1" x14ac:dyDescent="0.25">
      <c r="A2278">
        <v>303568</v>
      </c>
      <c r="B2278">
        <v>17543</v>
      </c>
      <c r="C2278" t="s">
        <v>15</v>
      </c>
      <c r="D2278" t="s">
        <v>706</v>
      </c>
      <c r="E2278" t="s">
        <v>749</v>
      </c>
      <c r="F2278" t="s">
        <v>750</v>
      </c>
      <c r="G2278" t="s">
        <v>751</v>
      </c>
      <c r="H2278" t="s">
        <v>752</v>
      </c>
      <c r="I2278">
        <v>1982</v>
      </c>
      <c r="J2278">
        <v>12</v>
      </c>
      <c r="K2278">
        <v>6</v>
      </c>
      <c r="L2278" t="s">
        <v>753</v>
      </c>
      <c r="O2278" t="s">
        <v>210</v>
      </c>
      <c r="P2278" t="s">
        <v>754</v>
      </c>
      <c r="Z2278" t="s">
        <v>2225</v>
      </c>
    </row>
    <row r="2279" spans="1:26" hidden="1" x14ac:dyDescent="0.25">
      <c r="A2279">
        <v>303569</v>
      </c>
      <c r="B2279">
        <v>17544</v>
      </c>
      <c r="C2279" t="s">
        <v>15</v>
      </c>
      <c r="D2279" t="s">
        <v>706</v>
      </c>
      <c r="E2279" t="s">
        <v>749</v>
      </c>
      <c r="F2279" t="s">
        <v>750</v>
      </c>
      <c r="G2279" t="s">
        <v>751</v>
      </c>
      <c r="H2279" t="s">
        <v>752</v>
      </c>
      <c r="I2279">
        <v>1985</v>
      </c>
      <c r="J2279">
        <v>12</v>
      </c>
      <c r="K2279">
        <v>17</v>
      </c>
      <c r="L2279" t="s">
        <v>753</v>
      </c>
      <c r="O2279" t="s">
        <v>210</v>
      </c>
      <c r="P2279" t="s">
        <v>754</v>
      </c>
      <c r="Z2279" t="s">
        <v>2232</v>
      </c>
    </row>
    <row r="2280" spans="1:26" hidden="1" x14ac:dyDescent="0.25">
      <c r="A2280">
        <v>303570</v>
      </c>
      <c r="B2280">
        <v>18579</v>
      </c>
      <c r="C2280" t="s">
        <v>15</v>
      </c>
      <c r="D2280" t="s">
        <v>706</v>
      </c>
      <c r="E2280" t="s">
        <v>749</v>
      </c>
      <c r="F2280" t="s">
        <v>750</v>
      </c>
      <c r="G2280" t="s">
        <v>751</v>
      </c>
      <c r="H2280" t="s">
        <v>752</v>
      </c>
      <c r="L2280" t="s">
        <v>753</v>
      </c>
      <c r="O2280" t="s">
        <v>210</v>
      </c>
      <c r="P2280" t="s">
        <v>754</v>
      </c>
      <c r="Z2280" t="s">
        <v>2237</v>
      </c>
    </row>
    <row r="2281" spans="1:26" hidden="1" x14ac:dyDescent="0.25">
      <c r="A2281">
        <v>303571</v>
      </c>
      <c r="B2281">
        <v>18576</v>
      </c>
      <c r="C2281" t="s">
        <v>15</v>
      </c>
      <c r="D2281" t="s">
        <v>706</v>
      </c>
      <c r="E2281" t="s">
        <v>749</v>
      </c>
      <c r="F2281" t="s">
        <v>750</v>
      </c>
      <c r="G2281" t="s">
        <v>751</v>
      </c>
      <c r="H2281" t="s">
        <v>765</v>
      </c>
      <c r="L2281" t="s">
        <v>753</v>
      </c>
      <c r="O2281" t="s">
        <v>210</v>
      </c>
      <c r="P2281" t="s">
        <v>754</v>
      </c>
      <c r="Z2281" t="s">
        <v>2240</v>
      </c>
    </row>
    <row r="2282" spans="1:26" hidden="1" x14ac:dyDescent="0.25">
      <c r="A2282">
        <v>303572</v>
      </c>
      <c r="B2282">
        <v>18575</v>
      </c>
      <c r="C2282" t="s">
        <v>15</v>
      </c>
      <c r="D2282" t="s">
        <v>706</v>
      </c>
      <c r="E2282" t="s">
        <v>749</v>
      </c>
      <c r="F2282" t="s">
        <v>750</v>
      </c>
      <c r="G2282" t="s">
        <v>751</v>
      </c>
      <c r="H2282" t="s">
        <v>752</v>
      </c>
      <c r="I2282">
        <v>1987</v>
      </c>
      <c r="J2282">
        <v>2</v>
      </c>
      <c r="K2282">
        <v>0</v>
      </c>
      <c r="L2282" t="s">
        <v>753</v>
      </c>
      <c r="O2282" t="s">
        <v>210</v>
      </c>
      <c r="P2282" t="s">
        <v>754</v>
      </c>
      <c r="Z2282" t="s">
        <v>2243</v>
      </c>
    </row>
    <row r="2283" spans="1:26" hidden="1" x14ac:dyDescent="0.25">
      <c r="A2283">
        <v>292429</v>
      </c>
      <c r="B2283">
        <v>7660</v>
      </c>
      <c r="C2283" t="s">
        <v>15</v>
      </c>
      <c r="D2283" t="s">
        <v>766</v>
      </c>
      <c r="E2283" t="s">
        <v>767</v>
      </c>
      <c r="F2283" t="s">
        <v>768</v>
      </c>
      <c r="G2283" t="s">
        <v>769</v>
      </c>
      <c r="H2283" t="s">
        <v>622</v>
      </c>
      <c r="O2283" t="s">
        <v>175</v>
      </c>
      <c r="P2283" t="s">
        <v>168</v>
      </c>
      <c r="Z2283" t="s">
        <v>2245</v>
      </c>
    </row>
    <row r="2284" spans="1:26" hidden="1" x14ac:dyDescent="0.25">
      <c r="A2284">
        <v>290885</v>
      </c>
      <c r="B2284">
        <v>6108</v>
      </c>
      <c r="C2284" t="s">
        <v>15</v>
      </c>
      <c r="D2284" t="s">
        <v>632</v>
      </c>
      <c r="E2284" t="s">
        <v>771</v>
      </c>
      <c r="F2284" t="s">
        <v>772</v>
      </c>
      <c r="G2284" t="s">
        <v>773</v>
      </c>
      <c r="O2284" t="s">
        <v>139</v>
      </c>
      <c r="P2284" t="s">
        <v>168</v>
      </c>
      <c r="Z2284" t="s">
        <v>1914</v>
      </c>
    </row>
    <row r="2285" spans="1:26" hidden="1" x14ac:dyDescent="0.25">
      <c r="A2285">
        <v>288765</v>
      </c>
      <c r="B2285">
        <v>3981</v>
      </c>
      <c r="C2285" t="s">
        <v>15</v>
      </c>
      <c r="D2285" t="s">
        <v>641</v>
      </c>
      <c r="E2285" t="s">
        <v>775</v>
      </c>
      <c r="F2285" t="s">
        <v>776</v>
      </c>
      <c r="G2285" t="s">
        <v>777</v>
      </c>
      <c r="H2285" t="s">
        <v>112</v>
      </c>
      <c r="O2285" t="s">
        <v>2555</v>
      </c>
      <c r="P2285" t="s">
        <v>114</v>
      </c>
      <c r="Q2285" t="s">
        <v>2630</v>
      </c>
      <c r="Z2285" t="s">
        <v>2319</v>
      </c>
    </row>
    <row r="2286" spans="1:26" hidden="1" x14ac:dyDescent="0.25">
      <c r="A2286">
        <v>290478</v>
      </c>
      <c r="B2286">
        <v>5701</v>
      </c>
      <c r="C2286" t="s">
        <v>15</v>
      </c>
      <c r="D2286" t="s">
        <v>641</v>
      </c>
      <c r="E2286" t="s">
        <v>775</v>
      </c>
      <c r="F2286" t="s">
        <v>776</v>
      </c>
      <c r="G2286" t="s">
        <v>777</v>
      </c>
      <c r="H2286" t="s">
        <v>190</v>
      </c>
      <c r="O2286" t="s">
        <v>442</v>
      </c>
      <c r="P2286" t="s">
        <v>122</v>
      </c>
      <c r="Q2286" t="s">
        <v>123</v>
      </c>
      <c r="R2286" t="s">
        <v>191</v>
      </c>
      <c r="Z2286" t="s">
        <v>2320</v>
      </c>
    </row>
    <row r="2287" spans="1:26" hidden="1" x14ac:dyDescent="0.25">
      <c r="A2287">
        <v>286146</v>
      </c>
      <c r="B2287">
        <v>1326</v>
      </c>
      <c r="C2287" t="s">
        <v>15</v>
      </c>
      <c r="D2287" t="s">
        <v>706</v>
      </c>
      <c r="E2287" t="s">
        <v>779</v>
      </c>
      <c r="F2287" t="s">
        <v>725</v>
      </c>
      <c r="G2287" t="s">
        <v>780</v>
      </c>
      <c r="H2287" t="s">
        <v>184</v>
      </c>
      <c r="L2287" t="s">
        <v>2631</v>
      </c>
      <c r="O2287" t="s">
        <v>2563</v>
      </c>
      <c r="Z2287" t="s">
        <v>2195</v>
      </c>
    </row>
    <row r="2288" spans="1:26" hidden="1" x14ac:dyDescent="0.25">
      <c r="A2288">
        <v>289069</v>
      </c>
      <c r="B2288">
        <v>4286</v>
      </c>
      <c r="C2288" t="s">
        <v>15</v>
      </c>
      <c r="D2288" t="s">
        <v>706</v>
      </c>
      <c r="E2288" t="s">
        <v>779</v>
      </c>
      <c r="F2288" t="s">
        <v>725</v>
      </c>
      <c r="G2288" t="s">
        <v>780</v>
      </c>
      <c r="H2288" t="s">
        <v>781</v>
      </c>
      <c r="I2288">
        <v>1956</v>
      </c>
      <c r="J2288">
        <v>5</v>
      </c>
      <c r="K2288">
        <v>18</v>
      </c>
      <c r="O2288" t="s">
        <v>488</v>
      </c>
      <c r="P2288" t="s">
        <v>122</v>
      </c>
      <c r="Q2288" t="s">
        <v>782</v>
      </c>
      <c r="Z2288" t="s">
        <v>2197</v>
      </c>
    </row>
    <row r="2289" spans="1:26" hidden="1" x14ac:dyDescent="0.25">
      <c r="A2289">
        <v>289070</v>
      </c>
      <c r="B2289">
        <v>4287</v>
      </c>
      <c r="C2289" t="s">
        <v>15</v>
      </c>
      <c r="D2289" t="s">
        <v>706</v>
      </c>
      <c r="E2289" t="s">
        <v>779</v>
      </c>
      <c r="F2289" t="s">
        <v>725</v>
      </c>
      <c r="G2289" t="s">
        <v>780</v>
      </c>
      <c r="H2289" t="s">
        <v>783</v>
      </c>
      <c r="I2289">
        <v>1927</v>
      </c>
      <c r="J2289">
        <v>4</v>
      </c>
      <c r="K2289">
        <v>17</v>
      </c>
      <c r="O2289" t="s">
        <v>488</v>
      </c>
      <c r="P2289" t="s">
        <v>122</v>
      </c>
      <c r="Q2289" t="s">
        <v>782</v>
      </c>
      <c r="R2289" t="s">
        <v>784</v>
      </c>
      <c r="Z2289" t="s">
        <v>2200</v>
      </c>
    </row>
    <row r="2290" spans="1:26" hidden="1" x14ac:dyDescent="0.25">
      <c r="A2290">
        <v>290256</v>
      </c>
      <c r="B2290">
        <v>5477</v>
      </c>
      <c r="C2290" t="s">
        <v>15</v>
      </c>
      <c r="D2290" t="s">
        <v>706</v>
      </c>
      <c r="E2290" t="s">
        <v>779</v>
      </c>
      <c r="F2290" t="s">
        <v>725</v>
      </c>
      <c r="G2290" t="s">
        <v>780</v>
      </c>
      <c r="I2290">
        <v>1961</v>
      </c>
      <c r="O2290" t="s">
        <v>2632</v>
      </c>
      <c r="P2290" t="s">
        <v>122</v>
      </c>
      <c r="Q2290" t="s">
        <v>123</v>
      </c>
      <c r="R2290" t="s">
        <v>191</v>
      </c>
      <c r="Z2290" t="s">
        <v>1870</v>
      </c>
    </row>
    <row r="2291" spans="1:26" hidden="1" x14ac:dyDescent="0.25">
      <c r="A2291">
        <v>289323</v>
      </c>
      <c r="B2291">
        <v>4542</v>
      </c>
      <c r="C2291" t="s">
        <v>32</v>
      </c>
      <c r="D2291" t="s">
        <v>1824</v>
      </c>
      <c r="E2291" t="s">
        <v>2187</v>
      </c>
      <c r="F2291" t="s">
        <v>1827</v>
      </c>
      <c r="G2291" t="s">
        <v>1900</v>
      </c>
      <c r="H2291" t="s">
        <v>314</v>
      </c>
      <c r="I2291">
        <v>1958</v>
      </c>
      <c r="J2291">
        <v>6</v>
      </c>
      <c r="K2291">
        <v>21</v>
      </c>
      <c r="O2291" t="s">
        <v>488</v>
      </c>
      <c r="P2291" t="s">
        <v>122</v>
      </c>
      <c r="Q2291" t="s">
        <v>315</v>
      </c>
      <c r="R2291" t="s">
        <v>316</v>
      </c>
      <c r="T2291" t="s">
        <v>2188</v>
      </c>
      <c r="V2291">
        <v>33.0593</v>
      </c>
      <c r="W2291">
        <v>-110.68510000000001</v>
      </c>
      <c r="X2291" t="s">
        <v>132</v>
      </c>
      <c r="Y2291">
        <v>3</v>
      </c>
      <c r="Z2291" t="s">
        <v>2189</v>
      </c>
    </row>
    <row r="2292" spans="1:26" hidden="1" x14ac:dyDescent="0.25">
      <c r="A2292">
        <v>290703</v>
      </c>
      <c r="B2292">
        <v>5926</v>
      </c>
      <c r="C2292" t="s">
        <v>32</v>
      </c>
      <c r="D2292" t="s">
        <v>1824</v>
      </c>
      <c r="E2292" t="s">
        <v>2187</v>
      </c>
      <c r="F2292" t="s">
        <v>1827</v>
      </c>
      <c r="G2292" t="s">
        <v>1900</v>
      </c>
      <c r="H2292" t="s">
        <v>314</v>
      </c>
      <c r="I2292">
        <v>1958</v>
      </c>
      <c r="J2292">
        <v>6</v>
      </c>
      <c r="K2292">
        <v>16</v>
      </c>
      <c r="O2292" t="s">
        <v>488</v>
      </c>
      <c r="P2292" t="s">
        <v>122</v>
      </c>
      <c r="Q2292" t="s">
        <v>315</v>
      </c>
      <c r="R2292" t="s">
        <v>316</v>
      </c>
      <c r="T2292" t="s">
        <v>2190</v>
      </c>
      <c r="V2292">
        <v>32.128500000000003</v>
      </c>
      <c r="W2292">
        <v>-110.8312</v>
      </c>
      <c r="X2292" t="s">
        <v>132</v>
      </c>
      <c r="Y2292">
        <v>4</v>
      </c>
      <c r="Z2292" t="s">
        <v>2191</v>
      </c>
    </row>
    <row r="2293" spans="1:26" hidden="1" x14ac:dyDescent="0.25">
      <c r="A2293">
        <v>290449</v>
      </c>
      <c r="B2293">
        <v>5672</v>
      </c>
      <c r="C2293" t="s">
        <v>15</v>
      </c>
      <c r="D2293" t="s">
        <v>706</v>
      </c>
      <c r="E2293" t="s">
        <v>779</v>
      </c>
      <c r="F2293" t="s">
        <v>725</v>
      </c>
      <c r="G2293" t="s">
        <v>780</v>
      </c>
      <c r="I2293">
        <v>1963</v>
      </c>
      <c r="O2293" t="s">
        <v>488</v>
      </c>
      <c r="P2293" t="s">
        <v>122</v>
      </c>
      <c r="Q2293" t="s">
        <v>123</v>
      </c>
      <c r="R2293" t="s">
        <v>191</v>
      </c>
      <c r="Z2293" t="s">
        <v>2329</v>
      </c>
    </row>
    <row r="2294" spans="1:26" hidden="1" x14ac:dyDescent="0.25">
      <c r="A2294">
        <v>290531</v>
      </c>
      <c r="B2294">
        <v>5754</v>
      </c>
      <c r="C2294" t="s">
        <v>15</v>
      </c>
      <c r="D2294" t="s">
        <v>706</v>
      </c>
      <c r="E2294" t="s">
        <v>779</v>
      </c>
      <c r="F2294" t="s">
        <v>725</v>
      </c>
      <c r="G2294" t="s">
        <v>780</v>
      </c>
      <c r="I2294">
        <v>1962</v>
      </c>
      <c r="J2294">
        <v>8</v>
      </c>
      <c r="K2294">
        <v>28</v>
      </c>
      <c r="O2294" t="s">
        <v>570</v>
      </c>
      <c r="P2294" t="s">
        <v>168</v>
      </c>
      <c r="Z2294" t="s">
        <v>2346</v>
      </c>
    </row>
    <row r="2295" spans="1:26" hidden="1" x14ac:dyDescent="0.25">
      <c r="A2295">
        <v>301254</v>
      </c>
      <c r="B2295">
        <v>16490</v>
      </c>
      <c r="C2295" t="s">
        <v>15</v>
      </c>
      <c r="D2295" t="s">
        <v>706</v>
      </c>
      <c r="E2295" t="s">
        <v>779</v>
      </c>
      <c r="F2295" t="s">
        <v>725</v>
      </c>
      <c r="G2295" t="s">
        <v>780</v>
      </c>
      <c r="H2295" t="s">
        <v>2633</v>
      </c>
      <c r="I2295">
        <v>1969</v>
      </c>
      <c r="J2295">
        <v>8</v>
      </c>
      <c r="K2295">
        <v>16</v>
      </c>
      <c r="O2295" t="s">
        <v>2555</v>
      </c>
      <c r="P2295" t="s">
        <v>785</v>
      </c>
      <c r="Z2295" t="s">
        <v>2324</v>
      </c>
    </row>
    <row r="2296" spans="1:26" hidden="1" x14ac:dyDescent="0.25">
      <c r="A2296">
        <v>288457</v>
      </c>
      <c r="B2296">
        <v>3667</v>
      </c>
      <c r="C2296" t="s">
        <v>15</v>
      </c>
      <c r="D2296" t="s">
        <v>612</v>
      </c>
      <c r="E2296" t="s">
        <v>786</v>
      </c>
      <c r="F2296" t="s">
        <v>787</v>
      </c>
      <c r="G2296" t="s">
        <v>788</v>
      </c>
      <c r="H2296" t="s">
        <v>789</v>
      </c>
      <c r="I2296">
        <v>1952</v>
      </c>
      <c r="J2296">
        <v>10</v>
      </c>
      <c r="K2296">
        <v>13</v>
      </c>
      <c r="O2296" t="s">
        <v>570</v>
      </c>
      <c r="P2296" t="s">
        <v>122</v>
      </c>
      <c r="Q2296" t="s">
        <v>675</v>
      </c>
      <c r="R2296" t="s">
        <v>790</v>
      </c>
      <c r="Z2296" t="s">
        <v>2327</v>
      </c>
    </row>
    <row r="2297" spans="1:26" hidden="1" x14ac:dyDescent="0.25">
      <c r="A2297">
        <v>297841</v>
      </c>
      <c r="B2297">
        <v>13073</v>
      </c>
      <c r="C2297" t="s">
        <v>15</v>
      </c>
      <c r="D2297" t="s">
        <v>632</v>
      </c>
      <c r="E2297" t="s">
        <v>792</v>
      </c>
      <c r="F2297" t="s">
        <v>634</v>
      </c>
      <c r="G2297" t="s">
        <v>793</v>
      </c>
      <c r="H2297" t="s">
        <v>794</v>
      </c>
      <c r="O2297" t="s">
        <v>2555</v>
      </c>
      <c r="P2297" t="s">
        <v>795</v>
      </c>
      <c r="Z2297" t="s">
        <v>2328</v>
      </c>
    </row>
    <row r="2298" spans="1:26" hidden="1" x14ac:dyDescent="0.25">
      <c r="A2298">
        <v>297842</v>
      </c>
      <c r="B2298">
        <v>13074</v>
      </c>
      <c r="C2298" t="s">
        <v>15</v>
      </c>
      <c r="D2298" t="s">
        <v>632</v>
      </c>
      <c r="E2298" t="s">
        <v>792</v>
      </c>
      <c r="F2298" t="s">
        <v>634</v>
      </c>
      <c r="G2298" t="s">
        <v>793</v>
      </c>
      <c r="H2298" t="s">
        <v>794</v>
      </c>
      <c r="O2298" t="s">
        <v>2555</v>
      </c>
      <c r="P2298" t="s">
        <v>795</v>
      </c>
      <c r="Z2298" t="s">
        <v>2330</v>
      </c>
    </row>
    <row r="2299" spans="1:26" hidden="1" x14ac:dyDescent="0.25">
      <c r="A2299">
        <v>297843</v>
      </c>
      <c r="B2299">
        <v>13075</v>
      </c>
      <c r="C2299" t="s">
        <v>15</v>
      </c>
      <c r="D2299" t="s">
        <v>632</v>
      </c>
      <c r="E2299" t="s">
        <v>792</v>
      </c>
      <c r="F2299" t="s">
        <v>634</v>
      </c>
      <c r="G2299" t="s">
        <v>793</v>
      </c>
      <c r="H2299" t="s">
        <v>794</v>
      </c>
      <c r="O2299" t="s">
        <v>2555</v>
      </c>
      <c r="P2299" t="s">
        <v>795</v>
      </c>
      <c r="Z2299" t="s">
        <v>2332</v>
      </c>
    </row>
    <row r="2300" spans="1:26" hidden="1" x14ac:dyDescent="0.25">
      <c r="A2300">
        <v>301242</v>
      </c>
      <c r="B2300">
        <v>16477</v>
      </c>
      <c r="C2300" t="s">
        <v>15</v>
      </c>
      <c r="D2300" t="s">
        <v>632</v>
      </c>
      <c r="E2300" t="s">
        <v>792</v>
      </c>
      <c r="F2300" t="s">
        <v>634</v>
      </c>
      <c r="G2300" t="s">
        <v>793</v>
      </c>
      <c r="H2300" t="s">
        <v>649</v>
      </c>
      <c r="O2300" t="s">
        <v>175</v>
      </c>
      <c r="P2300" t="s">
        <v>168</v>
      </c>
      <c r="Z2300" t="s">
        <v>2333</v>
      </c>
    </row>
    <row r="2301" spans="1:26" hidden="1" x14ac:dyDescent="0.25">
      <c r="A2301">
        <v>289332</v>
      </c>
      <c r="B2301">
        <v>4551</v>
      </c>
      <c r="C2301" t="s">
        <v>15</v>
      </c>
      <c r="D2301" t="s">
        <v>612</v>
      </c>
      <c r="E2301" t="s">
        <v>2634</v>
      </c>
      <c r="F2301" t="s">
        <v>797</v>
      </c>
      <c r="G2301" t="s">
        <v>798</v>
      </c>
      <c r="H2301" t="s">
        <v>112</v>
      </c>
      <c r="I2301">
        <v>1958</v>
      </c>
      <c r="J2301">
        <v>4</v>
      </c>
      <c r="K2301">
        <v>20</v>
      </c>
      <c r="L2301" t="s">
        <v>2627</v>
      </c>
      <c r="O2301" t="s">
        <v>2555</v>
      </c>
      <c r="P2301" t="s">
        <v>114</v>
      </c>
      <c r="Q2301" t="s">
        <v>734</v>
      </c>
      <c r="Z2301" t="s">
        <v>2335</v>
      </c>
    </row>
    <row r="2302" spans="1:26" hidden="1" x14ac:dyDescent="0.25">
      <c r="A2302">
        <v>301235</v>
      </c>
      <c r="B2302">
        <v>16470</v>
      </c>
      <c r="C2302" t="s">
        <v>15</v>
      </c>
      <c r="D2302" t="s">
        <v>641</v>
      </c>
      <c r="E2302" t="s">
        <v>2635</v>
      </c>
      <c r="F2302" t="s">
        <v>799</v>
      </c>
      <c r="G2302" t="s">
        <v>2636</v>
      </c>
      <c r="H2302" t="s">
        <v>649</v>
      </c>
      <c r="I2302">
        <v>1971</v>
      </c>
      <c r="J2302">
        <v>10</v>
      </c>
      <c r="K2302">
        <v>28</v>
      </c>
      <c r="O2302" t="s">
        <v>2555</v>
      </c>
      <c r="P2302" t="s">
        <v>168</v>
      </c>
      <c r="Z2302" t="s">
        <v>2337</v>
      </c>
    </row>
    <row r="2303" spans="1:26" hidden="1" x14ac:dyDescent="0.25">
      <c r="A2303">
        <v>301258</v>
      </c>
      <c r="B2303">
        <v>16494</v>
      </c>
      <c r="C2303" t="s">
        <v>15</v>
      </c>
      <c r="D2303" t="s">
        <v>706</v>
      </c>
      <c r="E2303" t="s">
        <v>800</v>
      </c>
      <c r="F2303" t="s">
        <v>725</v>
      </c>
      <c r="G2303" t="s">
        <v>801</v>
      </c>
      <c r="I2303">
        <v>1970</v>
      </c>
      <c r="J2303">
        <v>9</v>
      </c>
      <c r="K2303">
        <v>24</v>
      </c>
      <c r="O2303" t="s">
        <v>175</v>
      </c>
      <c r="P2303" t="s">
        <v>168</v>
      </c>
      <c r="Z2303" t="s">
        <v>2338</v>
      </c>
    </row>
    <row r="2304" spans="1:26" hidden="1" x14ac:dyDescent="0.25">
      <c r="A2304">
        <v>292780</v>
      </c>
      <c r="B2304">
        <v>8011</v>
      </c>
      <c r="C2304" t="s">
        <v>15</v>
      </c>
      <c r="D2304" t="s">
        <v>706</v>
      </c>
      <c r="E2304" t="s">
        <v>803</v>
      </c>
      <c r="F2304" t="s">
        <v>725</v>
      </c>
      <c r="G2304" t="s">
        <v>804</v>
      </c>
      <c r="H2304" t="s">
        <v>718</v>
      </c>
      <c r="I2304">
        <v>1966</v>
      </c>
      <c r="J2304">
        <v>11</v>
      </c>
      <c r="K2304">
        <v>1</v>
      </c>
      <c r="L2304" t="s">
        <v>805</v>
      </c>
      <c r="O2304" t="s">
        <v>488</v>
      </c>
      <c r="P2304" t="s">
        <v>168</v>
      </c>
      <c r="Z2304" t="s">
        <v>2339</v>
      </c>
    </row>
    <row r="2305" spans="1:26" hidden="1" x14ac:dyDescent="0.25">
      <c r="A2305">
        <v>301259</v>
      </c>
      <c r="B2305">
        <v>16495</v>
      </c>
      <c r="C2305" t="s">
        <v>15</v>
      </c>
      <c r="D2305" t="s">
        <v>706</v>
      </c>
      <c r="E2305" t="s">
        <v>803</v>
      </c>
      <c r="F2305" t="s">
        <v>725</v>
      </c>
      <c r="G2305" t="s">
        <v>804</v>
      </c>
      <c r="H2305" t="s">
        <v>649</v>
      </c>
      <c r="I2305">
        <v>1970</v>
      </c>
      <c r="J2305">
        <v>9</v>
      </c>
      <c r="K2305">
        <v>24</v>
      </c>
      <c r="O2305" t="s">
        <v>210</v>
      </c>
      <c r="P2305" t="s">
        <v>168</v>
      </c>
      <c r="Z2305" t="s">
        <v>2341</v>
      </c>
    </row>
    <row r="2306" spans="1:26" hidden="1" x14ac:dyDescent="0.25">
      <c r="A2306">
        <v>297840</v>
      </c>
      <c r="B2306">
        <v>13072</v>
      </c>
      <c r="C2306" t="s">
        <v>15</v>
      </c>
      <c r="D2306" t="s">
        <v>632</v>
      </c>
      <c r="E2306" t="s">
        <v>2637</v>
      </c>
      <c r="F2306" t="s">
        <v>634</v>
      </c>
      <c r="G2306" t="s">
        <v>2638</v>
      </c>
      <c r="H2306" t="s">
        <v>794</v>
      </c>
      <c r="O2306" t="s">
        <v>2555</v>
      </c>
      <c r="P2306" t="s">
        <v>795</v>
      </c>
      <c r="Z2306" t="s">
        <v>2343</v>
      </c>
    </row>
    <row r="2307" spans="1:26" hidden="1" x14ac:dyDescent="0.25">
      <c r="A2307">
        <v>285438</v>
      </c>
      <c r="B2307">
        <v>617</v>
      </c>
      <c r="C2307" t="s">
        <v>15</v>
      </c>
      <c r="D2307" t="s">
        <v>612</v>
      </c>
      <c r="E2307" t="s">
        <v>2639</v>
      </c>
      <c r="F2307" t="s">
        <v>809</v>
      </c>
      <c r="G2307" t="s">
        <v>810</v>
      </c>
      <c r="H2307" t="s">
        <v>184</v>
      </c>
      <c r="O2307" t="s">
        <v>2555</v>
      </c>
      <c r="P2307" t="s">
        <v>168</v>
      </c>
      <c r="Z2307" t="s">
        <v>2344</v>
      </c>
    </row>
    <row r="2308" spans="1:26" hidden="1" x14ac:dyDescent="0.25">
      <c r="A2308">
        <v>284534</v>
      </c>
      <c r="B2308">
        <v>18569</v>
      </c>
      <c r="C2308" t="s">
        <v>15</v>
      </c>
      <c r="D2308" t="s">
        <v>612</v>
      </c>
      <c r="E2308" t="s">
        <v>811</v>
      </c>
      <c r="F2308" t="s">
        <v>787</v>
      </c>
      <c r="G2308" t="s">
        <v>812</v>
      </c>
      <c r="H2308" t="s">
        <v>737</v>
      </c>
      <c r="I2308">
        <v>2001</v>
      </c>
      <c r="J2308">
        <v>1</v>
      </c>
      <c r="K2308">
        <v>10</v>
      </c>
      <c r="L2308" t="s">
        <v>813</v>
      </c>
      <c r="O2308" t="s">
        <v>210</v>
      </c>
      <c r="P2308" t="s">
        <v>122</v>
      </c>
      <c r="Q2308" t="s">
        <v>123</v>
      </c>
      <c r="R2308" t="s">
        <v>814</v>
      </c>
      <c r="Z2308" t="s">
        <v>2349</v>
      </c>
    </row>
    <row r="2309" spans="1:26" hidden="1" x14ac:dyDescent="0.25">
      <c r="A2309">
        <v>284753</v>
      </c>
      <c r="B2309">
        <v>18570</v>
      </c>
      <c r="C2309" t="s">
        <v>15</v>
      </c>
      <c r="D2309" t="s">
        <v>612</v>
      </c>
      <c r="E2309" t="s">
        <v>811</v>
      </c>
      <c r="F2309" t="s">
        <v>787</v>
      </c>
      <c r="G2309" t="s">
        <v>812</v>
      </c>
      <c r="H2309" t="s">
        <v>737</v>
      </c>
      <c r="I2309">
        <v>2001</v>
      </c>
      <c r="J2309">
        <v>1</v>
      </c>
      <c r="K2309">
        <v>2</v>
      </c>
      <c r="L2309" t="s">
        <v>815</v>
      </c>
      <c r="O2309" t="s">
        <v>488</v>
      </c>
      <c r="P2309" t="s">
        <v>122</v>
      </c>
      <c r="Q2309" t="s">
        <v>123</v>
      </c>
      <c r="R2309" t="s">
        <v>739</v>
      </c>
      <c r="Z2309" t="s">
        <v>2282</v>
      </c>
    </row>
    <row r="2310" spans="1:26" hidden="1" x14ac:dyDescent="0.25">
      <c r="A2310">
        <v>284766</v>
      </c>
      <c r="B2310">
        <v>18568</v>
      </c>
      <c r="C2310" t="s">
        <v>15</v>
      </c>
      <c r="D2310" t="s">
        <v>612</v>
      </c>
      <c r="E2310" t="s">
        <v>811</v>
      </c>
      <c r="F2310" t="s">
        <v>787</v>
      </c>
      <c r="G2310" t="s">
        <v>812</v>
      </c>
      <c r="H2310" t="s">
        <v>816</v>
      </c>
      <c r="I2310">
        <v>1999</v>
      </c>
      <c r="J2310">
        <v>10</v>
      </c>
      <c r="K2310">
        <v>31</v>
      </c>
      <c r="O2310" t="s">
        <v>488</v>
      </c>
      <c r="P2310" t="s">
        <v>122</v>
      </c>
      <c r="Q2310" t="s">
        <v>123</v>
      </c>
      <c r="R2310" t="s">
        <v>739</v>
      </c>
      <c r="Z2310" t="s">
        <v>2275</v>
      </c>
    </row>
    <row r="2311" spans="1:26" hidden="1" x14ac:dyDescent="0.25">
      <c r="A2311">
        <v>287868</v>
      </c>
      <c r="B2311">
        <v>3076</v>
      </c>
      <c r="C2311" t="s">
        <v>15</v>
      </c>
      <c r="D2311" t="s">
        <v>612</v>
      </c>
      <c r="E2311" t="s">
        <v>811</v>
      </c>
      <c r="F2311" t="s">
        <v>787</v>
      </c>
      <c r="G2311" t="s">
        <v>812</v>
      </c>
      <c r="H2311" t="s">
        <v>817</v>
      </c>
      <c r="I2311">
        <v>1941</v>
      </c>
      <c r="J2311">
        <v>8</v>
      </c>
      <c r="K2311">
        <v>28</v>
      </c>
      <c r="O2311" t="s">
        <v>2555</v>
      </c>
      <c r="P2311" t="s">
        <v>168</v>
      </c>
      <c r="Z2311" t="s">
        <v>2277</v>
      </c>
    </row>
    <row r="2312" spans="1:26" hidden="1" x14ac:dyDescent="0.25">
      <c r="A2312">
        <v>302512</v>
      </c>
      <c r="B2312">
        <v>17764</v>
      </c>
      <c r="C2312" t="s">
        <v>15</v>
      </c>
      <c r="D2312" t="s">
        <v>612</v>
      </c>
      <c r="E2312" t="s">
        <v>811</v>
      </c>
      <c r="F2312" t="s">
        <v>787</v>
      </c>
      <c r="G2312" t="s">
        <v>812</v>
      </c>
      <c r="H2312" t="s">
        <v>818</v>
      </c>
      <c r="I2312">
        <v>1938</v>
      </c>
      <c r="J2312">
        <v>1</v>
      </c>
      <c r="K2312">
        <v>27</v>
      </c>
      <c r="O2312" t="s">
        <v>2555</v>
      </c>
      <c r="P2312" t="s">
        <v>122</v>
      </c>
      <c r="Q2312" t="s">
        <v>123</v>
      </c>
      <c r="Z2312" t="s">
        <v>2280</v>
      </c>
    </row>
    <row r="2313" spans="1:26" hidden="1" x14ac:dyDescent="0.25">
      <c r="A2313">
        <v>303406</v>
      </c>
      <c r="B2313">
        <v>18690</v>
      </c>
      <c r="C2313" t="s">
        <v>15</v>
      </c>
      <c r="D2313" t="s">
        <v>612</v>
      </c>
      <c r="E2313" t="s">
        <v>811</v>
      </c>
      <c r="F2313" t="s">
        <v>787</v>
      </c>
      <c r="G2313" t="s">
        <v>812</v>
      </c>
      <c r="H2313" t="s">
        <v>184</v>
      </c>
      <c r="N2313" t="s">
        <v>624</v>
      </c>
      <c r="O2313" t="s">
        <v>175</v>
      </c>
      <c r="P2313" t="s">
        <v>122</v>
      </c>
      <c r="Q2313" t="s">
        <v>123</v>
      </c>
      <c r="Z2313" t="s">
        <v>2285</v>
      </c>
    </row>
    <row r="2314" spans="1:26" hidden="1" x14ac:dyDescent="0.25">
      <c r="A2314">
        <v>301241</v>
      </c>
      <c r="B2314">
        <v>16476</v>
      </c>
      <c r="C2314" t="s">
        <v>15</v>
      </c>
      <c r="D2314" t="s">
        <v>632</v>
      </c>
      <c r="E2314" t="s">
        <v>819</v>
      </c>
      <c r="F2314" t="s">
        <v>820</v>
      </c>
      <c r="G2314" t="s">
        <v>821</v>
      </c>
      <c r="H2314" t="s">
        <v>649</v>
      </c>
      <c r="O2314" t="s">
        <v>442</v>
      </c>
      <c r="P2314" t="s">
        <v>168</v>
      </c>
      <c r="Z2314" t="s">
        <v>2286</v>
      </c>
    </row>
    <row r="2315" spans="1:26" hidden="1" x14ac:dyDescent="0.25">
      <c r="A2315">
        <v>292786</v>
      </c>
      <c r="B2315">
        <v>8017</v>
      </c>
      <c r="C2315" t="s">
        <v>15</v>
      </c>
      <c r="D2315" t="s">
        <v>706</v>
      </c>
      <c r="E2315" t="s">
        <v>823</v>
      </c>
      <c r="F2315" t="s">
        <v>725</v>
      </c>
      <c r="G2315" t="s">
        <v>824</v>
      </c>
      <c r="H2315" t="s">
        <v>622</v>
      </c>
      <c r="I2315">
        <v>1967</v>
      </c>
      <c r="J2315">
        <v>2</v>
      </c>
      <c r="K2315">
        <v>21</v>
      </c>
      <c r="O2315" t="s">
        <v>442</v>
      </c>
      <c r="P2315" t="s">
        <v>168</v>
      </c>
      <c r="Z2315" t="s">
        <v>1910</v>
      </c>
    </row>
    <row r="2316" spans="1:26" hidden="1" x14ac:dyDescent="0.25">
      <c r="A2316">
        <v>301071</v>
      </c>
      <c r="B2316">
        <v>16306</v>
      </c>
      <c r="C2316" t="s">
        <v>32</v>
      </c>
      <c r="D2316" t="s">
        <v>1824</v>
      </c>
      <c r="E2316" t="s">
        <v>1901</v>
      </c>
      <c r="F2316" t="s">
        <v>1827</v>
      </c>
      <c r="G2316" t="s">
        <v>1902</v>
      </c>
      <c r="H2316" t="s">
        <v>1903</v>
      </c>
      <c r="I2316">
        <v>1932</v>
      </c>
      <c r="J2316">
        <v>10</v>
      </c>
      <c r="K2316">
        <v>16</v>
      </c>
      <c r="O2316" t="s">
        <v>488</v>
      </c>
      <c r="P2316" t="s">
        <v>122</v>
      </c>
      <c r="Q2316" t="s">
        <v>855</v>
      </c>
      <c r="R2316" t="s">
        <v>1904</v>
      </c>
      <c r="T2316" t="s">
        <v>1905</v>
      </c>
      <c r="V2316">
        <v>37.297291999999999</v>
      </c>
      <c r="W2316">
        <v>-122.25268130000001</v>
      </c>
      <c r="X2316" t="s">
        <v>132</v>
      </c>
      <c r="Y2316">
        <v>3</v>
      </c>
      <c r="Z2316" t="s">
        <v>1906</v>
      </c>
    </row>
    <row r="2317" spans="1:26" hidden="1" x14ac:dyDescent="0.25">
      <c r="A2317">
        <v>288378</v>
      </c>
      <c r="B2317">
        <v>3587</v>
      </c>
      <c r="C2317" t="s">
        <v>32</v>
      </c>
      <c r="D2317" t="s">
        <v>1824</v>
      </c>
      <c r="E2317" t="s">
        <v>2261</v>
      </c>
      <c r="F2317" t="s">
        <v>1827</v>
      </c>
      <c r="G2317" t="s">
        <v>2262</v>
      </c>
      <c r="H2317" t="s">
        <v>2263</v>
      </c>
      <c r="I2317">
        <v>1951</v>
      </c>
      <c r="J2317">
        <v>12</v>
      </c>
      <c r="K2317">
        <v>12</v>
      </c>
      <c r="O2317" t="s">
        <v>488</v>
      </c>
      <c r="P2317" t="s">
        <v>114</v>
      </c>
      <c r="Q2317" t="s">
        <v>734</v>
      </c>
      <c r="T2317" t="s">
        <v>2264</v>
      </c>
      <c r="Z2317" t="s">
        <v>2265</v>
      </c>
    </row>
    <row r="2318" spans="1:26" hidden="1" x14ac:dyDescent="0.25">
      <c r="A2318">
        <v>289025</v>
      </c>
      <c r="B2318">
        <v>4242</v>
      </c>
      <c r="C2318" t="s">
        <v>32</v>
      </c>
      <c r="D2318" t="s">
        <v>1824</v>
      </c>
      <c r="E2318" t="s">
        <v>1882</v>
      </c>
      <c r="F2318" t="s">
        <v>1827</v>
      </c>
      <c r="G2318" t="s">
        <v>1883</v>
      </c>
      <c r="H2318" t="s">
        <v>540</v>
      </c>
      <c r="I2318">
        <v>1956</v>
      </c>
      <c r="J2318">
        <v>9</v>
      </c>
      <c r="K2318">
        <v>17</v>
      </c>
      <c r="O2318" t="s">
        <v>488</v>
      </c>
      <c r="P2318" t="s">
        <v>114</v>
      </c>
      <c r="Q2318" t="s">
        <v>114</v>
      </c>
      <c r="T2318" t="s">
        <v>1884</v>
      </c>
      <c r="V2318">
        <v>19.083055600000002</v>
      </c>
      <c r="W2318">
        <v>-98.683333300000001</v>
      </c>
      <c r="X2318" t="s">
        <v>132</v>
      </c>
      <c r="Y2318">
        <v>5</v>
      </c>
      <c r="Z2318" t="s">
        <v>1885</v>
      </c>
    </row>
    <row r="2319" spans="1:26" hidden="1" x14ac:dyDescent="0.25">
      <c r="A2319">
        <v>292800</v>
      </c>
      <c r="B2319">
        <v>8031</v>
      </c>
      <c r="C2319" t="s">
        <v>15</v>
      </c>
      <c r="D2319" t="s">
        <v>706</v>
      </c>
      <c r="E2319" t="s">
        <v>823</v>
      </c>
      <c r="F2319" t="s">
        <v>725</v>
      </c>
      <c r="G2319" t="s">
        <v>824</v>
      </c>
      <c r="H2319" t="s">
        <v>668</v>
      </c>
      <c r="I2319">
        <v>1968</v>
      </c>
      <c r="J2319">
        <v>4</v>
      </c>
      <c r="K2319">
        <v>16</v>
      </c>
      <c r="O2319" t="s">
        <v>175</v>
      </c>
      <c r="P2319" t="s">
        <v>168</v>
      </c>
      <c r="Z2319" t="s">
        <v>1829</v>
      </c>
    </row>
    <row r="2320" spans="1:26" hidden="1" x14ac:dyDescent="0.25">
      <c r="A2320">
        <v>292831</v>
      </c>
      <c r="B2320">
        <v>8062</v>
      </c>
      <c r="C2320" t="s">
        <v>15</v>
      </c>
      <c r="D2320" t="s">
        <v>706</v>
      </c>
      <c r="E2320" t="s">
        <v>823</v>
      </c>
      <c r="F2320" t="s">
        <v>725</v>
      </c>
      <c r="G2320" t="s">
        <v>824</v>
      </c>
      <c r="H2320" t="s">
        <v>198</v>
      </c>
      <c r="I2320">
        <v>1966</v>
      </c>
      <c r="J2320">
        <v>11</v>
      </c>
      <c r="K2320">
        <v>1</v>
      </c>
      <c r="O2320" t="s">
        <v>175</v>
      </c>
      <c r="P2320" t="s">
        <v>168</v>
      </c>
      <c r="Z2320" t="s">
        <v>1831</v>
      </c>
    </row>
    <row r="2321" spans="1:26" hidden="1" x14ac:dyDescent="0.25">
      <c r="A2321">
        <v>301251</v>
      </c>
      <c r="B2321">
        <v>16487</v>
      </c>
      <c r="C2321" t="s">
        <v>15</v>
      </c>
      <c r="D2321" t="s">
        <v>706</v>
      </c>
      <c r="E2321" t="s">
        <v>823</v>
      </c>
      <c r="F2321" t="s">
        <v>725</v>
      </c>
      <c r="G2321" t="s">
        <v>824</v>
      </c>
      <c r="H2321" t="s">
        <v>649</v>
      </c>
      <c r="O2321" t="s">
        <v>175</v>
      </c>
      <c r="P2321" t="s">
        <v>168</v>
      </c>
      <c r="Z2321" t="s">
        <v>1835</v>
      </c>
    </row>
    <row r="2322" spans="1:26" hidden="1" x14ac:dyDescent="0.25">
      <c r="A2322">
        <v>301252</v>
      </c>
      <c r="B2322">
        <v>16488</v>
      </c>
      <c r="C2322" t="s">
        <v>15</v>
      </c>
      <c r="D2322" t="s">
        <v>706</v>
      </c>
      <c r="E2322" t="s">
        <v>823</v>
      </c>
      <c r="F2322" t="s">
        <v>725</v>
      </c>
      <c r="G2322" t="s">
        <v>824</v>
      </c>
      <c r="H2322" t="s">
        <v>2640</v>
      </c>
      <c r="I2322">
        <v>1973</v>
      </c>
      <c r="J2322">
        <v>5</v>
      </c>
      <c r="K2322">
        <v>10</v>
      </c>
      <c r="O2322" t="s">
        <v>2555</v>
      </c>
      <c r="P2322" t="s">
        <v>168</v>
      </c>
      <c r="Z2322" t="s">
        <v>2311</v>
      </c>
    </row>
    <row r="2323" spans="1:26" hidden="1" x14ac:dyDescent="0.25">
      <c r="A2323">
        <v>292773</v>
      </c>
      <c r="B2323">
        <v>8004</v>
      </c>
      <c r="C2323" t="s">
        <v>15</v>
      </c>
      <c r="D2323" t="s">
        <v>632</v>
      </c>
      <c r="E2323" t="s">
        <v>832</v>
      </c>
      <c r="F2323" t="s">
        <v>833</v>
      </c>
      <c r="G2323" t="s">
        <v>834</v>
      </c>
      <c r="H2323" t="s">
        <v>622</v>
      </c>
      <c r="I2323">
        <v>1969</v>
      </c>
      <c r="J2323">
        <v>2</v>
      </c>
      <c r="K2323">
        <v>21</v>
      </c>
      <c r="O2323" t="s">
        <v>175</v>
      </c>
      <c r="P2323" t="s">
        <v>168</v>
      </c>
      <c r="Z2323" t="s">
        <v>2308</v>
      </c>
    </row>
    <row r="2324" spans="1:26" hidden="1" x14ac:dyDescent="0.25">
      <c r="A2324">
        <v>292792</v>
      </c>
      <c r="B2324">
        <v>8023</v>
      </c>
      <c r="C2324" t="s">
        <v>15</v>
      </c>
      <c r="D2324" t="s">
        <v>632</v>
      </c>
      <c r="E2324" t="s">
        <v>832</v>
      </c>
      <c r="F2324" t="s">
        <v>833</v>
      </c>
      <c r="G2324" t="s">
        <v>834</v>
      </c>
      <c r="H2324" t="s">
        <v>622</v>
      </c>
      <c r="I2324">
        <v>1969</v>
      </c>
      <c r="J2324">
        <v>2</v>
      </c>
      <c r="K2324">
        <v>21</v>
      </c>
      <c r="O2324" t="s">
        <v>175</v>
      </c>
      <c r="P2324" t="s">
        <v>168</v>
      </c>
      <c r="Z2324" t="s">
        <v>2255</v>
      </c>
    </row>
    <row r="2325" spans="1:26" hidden="1" x14ac:dyDescent="0.25">
      <c r="A2325">
        <v>292793</v>
      </c>
      <c r="B2325">
        <v>8024</v>
      </c>
      <c r="C2325" t="s">
        <v>15</v>
      </c>
      <c r="D2325" t="s">
        <v>632</v>
      </c>
      <c r="E2325" t="s">
        <v>832</v>
      </c>
      <c r="F2325" t="s">
        <v>833</v>
      </c>
      <c r="G2325" t="s">
        <v>834</v>
      </c>
      <c r="H2325" t="s">
        <v>622</v>
      </c>
      <c r="I2325">
        <v>1966</v>
      </c>
      <c r="J2325">
        <v>11</v>
      </c>
      <c r="K2325">
        <v>1</v>
      </c>
      <c r="O2325" t="s">
        <v>488</v>
      </c>
      <c r="P2325" t="s">
        <v>168</v>
      </c>
      <c r="Z2325" t="s">
        <v>2170</v>
      </c>
    </row>
    <row r="2326" spans="1:26" hidden="1" x14ac:dyDescent="0.25">
      <c r="A2326">
        <v>301249</v>
      </c>
      <c r="B2326">
        <v>16485</v>
      </c>
      <c r="C2326" t="s">
        <v>15</v>
      </c>
      <c r="D2326" t="s">
        <v>632</v>
      </c>
      <c r="E2326" t="s">
        <v>832</v>
      </c>
      <c r="F2326" t="s">
        <v>833</v>
      </c>
      <c r="G2326" t="s">
        <v>834</v>
      </c>
      <c r="H2326" t="s">
        <v>718</v>
      </c>
      <c r="I2326">
        <v>1968</v>
      </c>
      <c r="J2326">
        <v>5</v>
      </c>
      <c r="K2326">
        <v>2</v>
      </c>
      <c r="O2326" t="s">
        <v>488</v>
      </c>
      <c r="P2326" t="s">
        <v>168</v>
      </c>
      <c r="Z2326" t="s">
        <v>2173</v>
      </c>
    </row>
    <row r="2327" spans="1:26" hidden="1" x14ac:dyDescent="0.25">
      <c r="A2327">
        <v>287914</v>
      </c>
      <c r="B2327">
        <v>3122</v>
      </c>
      <c r="C2327" t="s">
        <v>15</v>
      </c>
      <c r="D2327" t="s">
        <v>612</v>
      </c>
      <c r="E2327" t="s">
        <v>839</v>
      </c>
      <c r="F2327" t="s">
        <v>722</v>
      </c>
      <c r="G2327" t="s">
        <v>137</v>
      </c>
      <c r="O2327" t="s">
        <v>210</v>
      </c>
      <c r="P2327" t="s">
        <v>168</v>
      </c>
      <c r="Z2327" t="s">
        <v>2293</v>
      </c>
    </row>
    <row r="2328" spans="1:26" hidden="1" x14ac:dyDescent="0.25">
      <c r="A2328">
        <v>301237</v>
      </c>
      <c r="B2328">
        <v>16472</v>
      </c>
      <c r="C2328" t="s">
        <v>15</v>
      </c>
      <c r="D2328" t="s">
        <v>612</v>
      </c>
      <c r="E2328" t="s">
        <v>840</v>
      </c>
      <c r="F2328" t="s">
        <v>841</v>
      </c>
      <c r="G2328" t="s">
        <v>842</v>
      </c>
      <c r="H2328" t="s">
        <v>649</v>
      </c>
      <c r="O2328" t="s">
        <v>175</v>
      </c>
      <c r="P2328" t="s">
        <v>168</v>
      </c>
      <c r="Z2328" t="s">
        <v>2299</v>
      </c>
    </row>
    <row r="2329" spans="1:26" hidden="1" x14ac:dyDescent="0.25">
      <c r="A2329">
        <v>284527</v>
      </c>
      <c r="B2329">
        <v>18572</v>
      </c>
      <c r="C2329" t="s">
        <v>15</v>
      </c>
      <c r="D2329" t="s">
        <v>632</v>
      </c>
      <c r="E2329" t="s">
        <v>844</v>
      </c>
      <c r="F2329" t="s">
        <v>845</v>
      </c>
      <c r="G2329" t="s">
        <v>846</v>
      </c>
      <c r="H2329" t="s">
        <v>847</v>
      </c>
      <c r="I2329">
        <v>2000</v>
      </c>
      <c r="J2329">
        <v>12</v>
      </c>
      <c r="K2329">
        <v>12</v>
      </c>
      <c r="L2329" t="s">
        <v>848</v>
      </c>
      <c r="O2329" t="s">
        <v>488</v>
      </c>
      <c r="P2329" t="s">
        <v>122</v>
      </c>
      <c r="Q2329" t="s">
        <v>123</v>
      </c>
      <c r="R2329" t="s">
        <v>449</v>
      </c>
      <c r="Z2329" t="s">
        <v>2297</v>
      </c>
    </row>
    <row r="2330" spans="1:26" hidden="1" x14ac:dyDescent="0.25">
      <c r="A2330">
        <v>301273</v>
      </c>
      <c r="B2330">
        <v>16509</v>
      </c>
      <c r="C2330" t="s">
        <v>15</v>
      </c>
      <c r="D2330" t="s">
        <v>612</v>
      </c>
      <c r="E2330" t="s">
        <v>851</v>
      </c>
      <c r="F2330" t="s">
        <v>852</v>
      </c>
      <c r="G2330" t="s">
        <v>853</v>
      </c>
      <c r="H2330" t="s">
        <v>854</v>
      </c>
      <c r="I2330">
        <v>1980</v>
      </c>
      <c r="J2330">
        <v>5</v>
      </c>
      <c r="K2330">
        <v>13</v>
      </c>
      <c r="O2330" t="s">
        <v>210</v>
      </c>
      <c r="P2330" t="s">
        <v>122</v>
      </c>
      <c r="Q2330" t="s">
        <v>855</v>
      </c>
      <c r="Z2330" t="s">
        <v>2051</v>
      </c>
    </row>
    <row r="2331" spans="1:26" hidden="1" x14ac:dyDescent="0.25">
      <c r="A2331">
        <v>297844</v>
      </c>
      <c r="B2331">
        <v>13076</v>
      </c>
      <c r="C2331" t="s">
        <v>15</v>
      </c>
      <c r="D2331" t="s">
        <v>632</v>
      </c>
      <c r="E2331" t="s">
        <v>2641</v>
      </c>
      <c r="F2331" t="s">
        <v>634</v>
      </c>
      <c r="G2331" t="s">
        <v>2642</v>
      </c>
      <c r="H2331" t="s">
        <v>794</v>
      </c>
      <c r="O2331" t="s">
        <v>2555</v>
      </c>
      <c r="P2331" t="s">
        <v>795</v>
      </c>
      <c r="Z2331" t="s">
        <v>2116</v>
      </c>
    </row>
    <row r="2332" spans="1:26" hidden="1" x14ac:dyDescent="0.25">
      <c r="A2332">
        <v>292796</v>
      </c>
      <c r="B2332">
        <v>8027</v>
      </c>
      <c r="C2332" t="s">
        <v>15</v>
      </c>
      <c r="D2332" t="s">
        <v>632</v>
      </c>
      <c r="E2332" t="s">
        <v>857</v>
      </c>
      <c r="F2332" t="s">
        <v>858</v>
      </c>
      <c r="G2332" t="s">
        <v>859</v>
      </c>
      <c r="H2332" t="s">
        <v>622</v>
      </c>
      <c r="O2332" t="s">
        <v>488</v>
      </c>
      <c r="P2332" t="s">
        <v>168</v>
      </c>
      <c r="Z2332" t="s">
        <v>2146</v>
      </c>
    </row>
    <row r="2333" spans="1:26" hidden="1" x14ac:dyDescent="0.25">
      <c r="A2333">
        <v>301246</v>
      </c>
      <c r="B2333">
        <v>16481</v>
      </c>
      <c r="C2333" t="s">
        <v>15</v>
      </c>
      <c r="D2333" t="s">
        <v>632</v>
      </c>
      <c r="E2333" t="s">
        <v>857</v>
      </c>
      <c r="F2333" t="s">
        <v>858</v>
      </c>
      <c r="G2333" t="s">
        <v>859</v>
      </c>
      <c r="H2333" t="s">
        <v>636</v>
      </c>
      <c r="O2333" t="s">
        <v>175</v>
      </c>
      <c r="P2333" t="s">
        <v>168</v>
      </c>
      <c r="Z2333" t="s">
        <v>2049</v>
      </c>
    </row>
    <row r="2334" spans="1:26" hidden="1" x14ac:dyDescent="0.25">
      <c r="A2334">
        <v>301247</v>
      </c>
      <c r="B2334">
        <v>16482</v>
      </c>
      <c r="C2334" t="s">
        <v>15</v>
      </c>
      <c r="D2334" t="s">
        <v>632</v>
      </c>
      <c r="E2334" t="s">
        <v>857</v>
      </c>
      <c r="F2334" t="s">
        <v>858</v>
      </c>
      <c r="G2334" t="s">
        <v>859</v>
      </c>
      <c r="H2334" t="s">
        <v>649</v>
      </c>
      <c r="I2334">
        <v>1969</v>
      </c>
      <c r="J2334">
        <v>10</v>
      </c>
      <c r="K2334">
        <v>15</v>
      </c>
      <c r="O2334" t="s">
        <v>175</v>
      </c>
      <c r="P2334" t="s">
        <v>168</v>
      </c>
      <c r="Z2334" t="s">
        <v>2092</v>
      </c>
    </row>
    <row r="2335" spans="1:26" hidden="1" x14ac:dyDescent="0.25">
      <c r="A2335">
        <v>291039</v>
      </c>
      <c r="B2335">
        <v>6263</v>
      </c>
      <c r="C2335" t="s">
        <v>15</v>
      </c>
      <c r="D2335" t="s">
        <v>612</v>
      </c>
      <c r="E2335" t="s">
        <v>865</v>
      </c>
      <c r="F2335" t="s">
        <v>787</v>
      </c>
      <c r="G2335" t="s">
        <v>866</v>
      </c>
      <c r="H2335" t="s">
        <v>184</v>
      </c>
      <c r="I2335">
        <v>1964</v>
      </c>
      <c r="J2335">
        <v>6</v>
      </c>
      <c r="K2335">
        <v>25</v>
      </c>
      <c r="O2335" t="s">
        <v>2555</v>
      </c>
      <c r="P2335" t="s">
        <v>122</v>
      </c>
      <c r="Q2335" t="s">
        <v>222</v>
      </c>
      <c r="Z2335" t="s">
        <v>2097</v>
      </c>
    </row>
    <row r="2336" spans="1:26" hidden="1" x14ac:dyDescent="0.25">
      <c r="A2336">
        <v>292028</v>
      </c>
      <c r="B2336">
        <v>7256</v>
      </c>
      <c r="C2336" t="s">
        <v>15</v>
      </c>
      <c r="D2336" t="s">
        <v>612</v>
      </c>
      <c r="E2336" t="s">
        <v>865</v>
      </c>
      <c r="F2336" t="s">
        <v>787</v>
      </c>
      <c r="G2336" t="s">
        <v>866</v>
      </c>
      <c r="H2336" t="s">
        <v>184</v>
      </c>
      <c r="I2336">
        <v>1965</v>
      </c>
      <c r="J2336">
        <v>6</v>
      </c>
      <c r="K2336">
        <v>25</v>
      </c>
      <c r="O2336" t="s">
        <v>488</v>
      </c>
      <c r="P2336" t="s">
        <v>122</v>
      </c>
      <c r="Q2336" t="s">
        <v>484</v>
      </c>
      <c r="Z2336" t="s">
        <v>2098</v>
      </c>
    </row>
    <row r="2337" spans="1:26" hidden="1" x14ac:dyDescent="0.25">
      <c r="A2337">
        <v>292819</v>
      </c>
      <c r="B2337">
        <v>8050</v>
      </c>
      <c r="C2337" t="s">
        <v>15</v>
      </c>
      <c r="D2337" t="s">
        <v>612</v>
      </c>
      <c r="E2337" t="s">
        <v>865</v>
      </c>
      <c r="F2337" t="s">
        <v>787</v>
      </c>
      <c r="G2337" t="s">
        <v>866</v>
      </c>
      <c r="H2337" t="s">
        <v>867</v>
      </c>
      <c r="O2337" t="s">
        <v>570</v>
      </c>
      <c r="P2337" t="s">
        <v>122</v>
      </c>
      <c r="Q2337" t="s">
        <v>746</v>
      </c>
      <c r="Z2337" t="s">
        <v>2099</v>
      </c>
    </row>
    <row r="2338" spans="1:26" hidden="1" x14ac:dyDescent="0.25">
      <c r="A2338">
        <v>301245</v>
      </c>
      <c r="B2338">
        <v>16480</v>
      </c>
      <c r="C2338" t="s">
        <v>15</v>
      </c>
      <c r="D2338" t="s">
        <v>632</v>
      </c>
      <c r="E2338" t="s">
        <v>868</v>
      </c>
      <c r="F2338" t="s">
        <v>772</v>
      </c>
      <c r="G2338" t="s">
        <v>869</v>
      </c>
      <c r="H2338" t="s">
        <v>649</v>
      </c>
      <c r="O2338" t="s">
        <v>175</v>
      </c>
      <c r="P2338" t="s">
        <v>168</v>
      </c>
      <c r="Z2338" t="s">
        <v>2114</v>
      </c>
    </row>
    <row r="2339" spans="1:26" hidden="1" x14ac:dyDescent="0.25">
      <c r="A2339">
        <v>301255</v>
      </c>
      <c r="B2339">
        <v>16491</v>
      </c>
      <c r="C2339" t="s">
        <v>15</v>
      </c>
      <c r="D2339" t="s">
        <v>706</v>
      </c>
      <c r="E2339" t="s">
        <v>872</v>
      </c>
      <c r="F2339" t="s">
        <v>725</v>
      </c>
      <c r="G2339" t="s">
        <v>873</v>
      </c>
      <c r="H2339" t="s">
        <v>649</v>
      </c>
      <c r="O2339" t="s">
        <v>175</v>
      </c>
      <c r="P2339" t="s">
        <v>168</v>
      </c>
      <c r="Z2339" t="s">
        <v>2122</v>
      </c>
    </row>
    <row r="2340" spans="1:26" hidden="1" x14ac:dyDescent="0.25">
      <c r="A2340">
        <v>292765</v>
      </c>
      <c r="B2340">
        <v>7996</v>
      </c>
      <c r="C2340" t="s">
        <v>15</v>
      </c>
      <c r="D2340" t="s">
        <v>706</v>
      </c>
      <c r="E2340" t="s">
        <v>875</v>
      </c>
      <c r="F2340" t="s">
        <v>725</v>
      </c>
      <c r="G2340" t="s">
        <v>876</v>
      </c>
      <c r="H2340" t="s">
        <v>718</v>
      </c>
      <c r="I2340">
        <v>1967</v>
      </c>
      <c r="J2340">
        <v>12</v>
      </c>
      <c r="K2340">
        <v>4</v>
      </c>
      <c r="O2340" t="s">
        <v>175</v>
      </c>
      <c r="P2340" t="s">
        <v>168</v>
      </c>
      <c r="Z2340" t="s">
        <v>2123</v>
      </c>
    </row>
    <row r="2341" spans="1:26" hidden="1" x14ac:dyDescent="0.25">
      <c r="A2341">
        <v>292772</v>
      </c>
      <c r="B2341">
        <v>8003</v>
      </c>
      <c r="C2341" t="s">
        <v>15</v>
      </c>
      <c r="D2341" t="s">
        <v>632</v>
      </c>
      <c r="E2341" t="s">
        <v>879</v>
      </c>
      <c r="F2341" t="s">
        <v>880</v>
      </c>
      <c r="G2341" t="s">
        <v>881</v>
      </c>
      <c r="H2341" t="s">
        <v>622</v>
      </c>
      <c r="I2341">
        <v>1967</v>
      </c>
      <c r="J2341">
        <v>2</v>
      </c>
      <c r="K2341">
        <v>21</v>
      </c>
      <c r="O2341" t="s">
        <v>175</v>
      </c>
      <c r="P2341" t="s">
        <v>168</v>
      </c>
      <c r="Z2341" t="s">
        <v>2130</v>
      </c>
    </row>
    <row r="2342" spans="1:26" hidden="1" x14ac:dyDescent="0.25">
      <c r="A2342">
        <v>301240</v>
      </c>
      <c r="B2342">
        <v>16475</v>
      </c>
      <c r="C2342" t="s">
        <v>15</v>
      </c>
      <c r="D2342" t="s">
        <v>612</v>
      </c>
      <c r="E2342" t="s">
        <v>883</v>
      </c>
      <c r="F2342" t="s">
        <v>884</v>
      </c>
      <c r="G2342" t="s">
        <v>885</v>
      </c>
      <c r="H2342" t="s">
        <v>615</v>
      </c>
      <c r="I2342">
        <v>1966</v>
      </c>
      <c r="J2342">
        <v>11</v>
      </c>
      <c r="K2342">
        <v>8</v>
      </c>
      <c r="O2342" t="s">
        <v>175</v>
      </c>
      <c r="P2342" t="s">
        <v>168</v>
      </c>
      <c r="Z2342" t="s">
        <v>2053</v>
      </c>
    </row>
    <row r="2343" spans="1:26" hidden="1" x14ac:dyDescent="0.25">
      <c r="A2343">
        <v>289022</v>
      </c>
      <c r="B2343">
        <v>4239</v>
      </c>
      <c r="C2343" t="s">
        <v>15</v>
      </c>
      <c r="D2343" t="s">
        <v>706</v>
      </c>
      <c r="E2343" t="s">
        <v>887</v>
      </c>
      <c r="F2343" t="s">
        <v>725</v>
      </c>
      <c r="G2343" t="s">
        <v>888</v>
      </c>
      <c r="H2343" t="s">
        <v>889</v>
      </c>
      <c r="I2343">
        <v>1958</v>
      </c>
      <c r="J2343">
        <v>1</v>
      </c>
      <c r="K2343">
        <v>25</v>
      </c>
      <c r="O2343" t="s">
        <v>442</v>
      </c>
      <c r="P2343" t="s">
        <v>122</v>
      </c>
      <c r="Q2343" t="s">
        <v>123</v>
      </c>
      <c r="R2343" t="s">
        <v>739</v>
      </c>
      <c r="Z2343" t="s">
        <v>2056</v>
      </c>
    </row>
    <row r="2344" spans="1:26" hidden="1" x14ac:dyDescent="0.25">
      <c r="A2344">
        <v>289160</v>
      </c>
      <c r="B2344">
        <v>4377</v>
      </c>
      <c r="C2344" t="s">
        <v>15</v>
      </c>
      <c r="D2344" t="s">
        <v>706</v>
      </c>
      <c r="E2344" t="s">
        <v>887</v>
      </c>
      <c r="F2344" t="s">
        <v>725</v>
      </c>
      <c r="G2344" t="s">
        <v>888</v>
      </c>
      <c r="H2344" t="s">
        <v>636</v>
      </c>
      <c r="I2344">
        <v>1958</v>
      </c>
      <c r="J2344">
        <v>7</v>
      </c>
      <c r="K2344">
        <v>17</v>
      </c>
      <c r="O2344" t="s">
        <v>488</v>
      </c>
      <c r="P2344" t="s">
        <v>122</v>
      </c>
      <c r="Q2344" t="s">
        <v>123</v>
      </c>
      <c r="R2344" t="s">
        <v>449</v>
      </c>
      <c r="Z2344" t="s">
        <v>2057</v>
      </c>
    </row>
    <row r="2345" spans="1:26" hidden="1" x14ac:dyDescent="0.25">
      <c r="A2345">
        <v>290405</v>
      </c>
      <c r="B2345">
        <v>5628</v>
      </c>
      <c r="C2345" t="s">
        <v>15</v>
      </c>
      <c r="D2345" t="s">
        <v>706</v>
      </c>
      <c r="E2345" t="s">
        <v>887</v>
      </c>
      <c r="F2345" t="s">
        <v>725</v>
      </c>
      <c r="G2345" t="s">
        <v>888</v>
      </c>
      <c r="H2345" t="s">
        <v>2643</v>
      </c>
      <c r="I2345">
        <v>1962</v>
      </c>
      <c r="J2345">
        <v>3</v>
      </c>
      <c r="K2345">
        <v>24</v>
      </c>
      <c r="O2345" t="s">
        <v>2555</v>
      </c>
      <c r="P2345" t="s">
        <v>122</v>
      </c>
      <c r="Q2345" t="s">
        <v>123</v>
      </c>
      <c r="R2345" t="s">
        <v>124</v>
      </c>
      <c r="Z2345" t="s">
        <v>2062</v>
      </c>
    </row>
    <row r="2346" spans="1:26" hidden="1" x14ac:dyDescent="0.25">
      <c r="A2346">
        <v>297504</v>
      </c>
      <c r="B2346">
        <v>12735</v>
      </c>
      <c r="C2346" t="s">
        <v>15</v>
      </c>
      <c r="D2346" t="s">
        <v>706</v>
      </c>
      <c r="E2346" t="s">
        <v>887</v>
      </c>
      <c r="F2346" t="s">
        <v>725</v>
      </c>
      <c r="G2346" t="s">
        <v>888</v>
      </c>
      <c r="L2346" t="s">
        <v>2644</v>
      </c>
      <c r="O2346" t="s">
        <v>442</v>
      </c>
      <c r="P2346" t="s">
        <v>168</v>
      </c>
      <c r="Z2346" t="s">
        <v>2064</v>
      </c>
    </row>
    <row r="2347" spans="1:26" hidden="1" x14ac:dyDescent="0.25">
      <c r="A2347">
        <v>289697</v>
      </c>
      <c r="B2347">
        <v>4917</v>
      </c>
      <c r="C2347" t="s">
        <v>15</v>
      </c>
      <c r="D2347" t="s">
        <v>612</v>
      </c>
      <c r="E2347" t="s">
        <v>2645</v>
      </c>
      <c r="F2347" t="s">
        <v>787</v>
      </c>
      <c r="G2347" t="s">
        <v>893</v>
      </c>
      <c r="H2347" t="s">
        <v>112</v>
      </c>
      <c r="I2347">
        <v>1957</v>
      </c>
      <c r="J2347">
        <v>9</v>
      </c>
      <c r="K2347">
        <v>16</v>
      </c>
      <c r="P2347" t="s">
        <v>114</v>
      </c>
      <c r="Q2347" t="s">
        <v>2646</v>
      </c>
      <c r="Z2347" t="s">
        <v>2067</v>
      </c>
    </row>
    <row r="2348" spans="1:26" hidden="1" x14ac:dyDescent="0.25">
      <c r="A2348">
        <v>291713</v>
      </c>
      <c r="B2348">
        <v>6940</v>
      </c>
      <c r="C2348" t="s">
        <v>15</v>
      </c>
      <c r="D2348" t="s">
        <v>612</v>
      </c>
      <c r="E2348" t="s">
        <v>2645</v>
      </c>
      <c r="F2348" t="s">
        <v>787</v>
      </c>
      <c r="G2348" t="s">
        <v>893</v>
      </c>
      <c r="H2348" t="s">
        <v>112</v>
      </c>
      <c r="I2348">
        <v>1961</v>
      </c>
      <c r="J2348">
        <v>7</v>
      </c>
      <c r="K2348">
        <v>21</v>
      </c>
      <c r="O2348" t="s">
        <v>2555</v>
      </c>
      <c r="P2348" t="s">
        <v>114</v>
      </c>
      <c r="Q2348" t="s">
        <v>2647</v>
      </c>
      <c r="Z2348" t="s">
        <v>2068</v>
      </c>
    </row>
    <row r="2349" spans="1:26" hidden="1" x14ac:dyDescent="0.25">
      <c r="A2349">
        <v>292764</v>
      </c>
      <c r="B2349">
        <v>7995</v>
      </c>
      <c r="C2349" t="s">
        <v>15</v>
      </c>
      <c r="D2349" t="s">
        <v>706</v>
      </c>
      <c r="E2349" t="s">
        <v>894</v>
      </c>
      <c r="F2349" t="s">
        <v>895</v>
      </c>
      <c r="G2349" t="s">
        <v>896</v>
      </c>
      <c r="H2349" t="s">
        <v>190</v>
      </c>
      <c r="I2349">
        <v>1969</v>
      </c>
      <c r="J2349">
        <v>6</v>
      </c>
      <c r="K2349">
        <v>5</v>
      </c>
      <c r="O2349" t="s">
        <v>175</v>
      </c>
      <c r="P2349" t="s">
        <v>122</v>
      </c>
      <c r="Q2349" t="s">
        <v>123</v>
      </c>
      <c r="R2349" t="s">
        <v>191</v>
      </c>
      <c r="Z2349" t="s">
        <v>2070</v>
      </c>
    </row>
    <row r="2350" spans="1:26" hidden="1" x14ac:dyDescent="0.25">
      <c r="A2350">
        <v>301260</v>
      </c>
      <c r="B2350">
        <v>16496</v>
      </c>
      <c r="C2350" t="s">
        <v>15</v>
      </c>
      <c r="D2350" t="s">
        <v>706</v>
      </c>
      <c r="E2350" t="s">
        <v>894</v>
      </c>
      <c r="F2350" t="s">
        <v>895</v>
      </c>
      <c r="G2350" t="s">
        <v>896</v>
      </c>
      <c r="H2350" t="s">
        <v>184</v>
      </c>
      <c r="I2350">
        <v>1970</v>
      </c>
      <c r="J2350">
        <v>8</v>
      </c>
      <c r="K2350">
        <v>24</v>
      </c>
      <c r="O2350" t="s">
        <v>175</v>
      </c>
      <c r="P2350" t="s">
        <v>168</v>
      </c>
      <c r="Z2350" t="s">
        <v>2072</v>
      </c>
    </row>
    <row r="2351" spans="1:26" hidden="1" x14ac:dyDescent="0.25">
      <c r="A2351">
        <v>303454</v>
      </c>
      <c r="B2351">
        <v>16483</v>
      </c>
      <c r="C2351" t="s">
        <v>15</v>
      </c>
      <c r="D2351" t="s">
        <v>632</v>
      </c>
      <c r="E2351" t="s">
        <v>900</v>
      </c>
      <c r="F2351" t="s">
        <v>901</v>
      </c>
      <c r="G2351" t="s">
        <v>902</v>
      </c>
      <c r="H2351" t="s">
        <v>903</v>
      </c>
      <c r="I2351">
        <v>1971</v>
      </c>
      <c r="J2351">
        <v>8</v>
      </c>
      <c r="K2351">
        <v>4</v>
      </c>
      <c r="O2351" t="s">
        <v>210</v>
      </c>
      <c r="Z2351" t="s">
        <v>2074</v>
      </c>
    </row>
    <row r="2352" spans="1:26" hidden="1" x14ac:dyDescent="0.25">
      <c r="A2352">
        <v>301248</v>
      </c>
      <c r="B2352">
        <v>16484</v>
      </c>
      <c r="C2352" t="s">
        <v>15</v>
      </c>
      <c r="D2352" t="s">
        <v>632</v>
      </c>
      <c r="E2352" t="s">
        <v>905</v>
      </c>
      <c r="F2352" t="s">
        <v>906</v>
      </c>
      <c r="G2352" t="s">
        <v>907</v>
      </c>
      <c r="H2352" t="s">
        <v>903</v>
      </c>
      <c r="I2352">
        <v>1969</v>
      </c>
      <c r="J2352">
        <v>6</v>
      </c>
      <c r="K2352">
        <v>4</v>
      </c>
      <c r="O2352" t="s">
        <v>175</v>
      </c>
      <c r="P2352" t="s">
        <v>168</v>
      </c>
      <c r="Z2352" t="s">
        <v>2077</v>
      </c>
    </row>
    <row r="2353" spans="1:26" hidden="1" x14ac:dyDescent="0.25">
      <c r="A2353">
        <v>297847</v>
      </c>
      <c r="B2353">
        <v>13079</v>
      </c>
      <c r="C2353" t="s">
        <v>15</v>
      </c>
      <c r="D2353" t="s">
        <v>627</v>
      </c>
      <c r="E2353" t="s">
        <v>909</v>
      </c>
      <c r="F2353" t="s">
        <v>910</v>
      </c>
      <c r="G2353" t="s">
        <v>911</v>
      </c>
      <c r="H2353" t="s">
        <v>794</v>
      </c>
      <c r="I2353">
        <v>1975</v>
      </c>
      <c r="J2353">
        <v>9</v>
      </c>
      <c r="K2353">
        <v>21</v>
      </c>
      <c r="O2353" t="s">
        <v>210</v>
      </c>
      <c r="P2353" t="s">
        <v>795</v>
      </c>
      <c r="Z2353" t="s">
        <v>2078</v>
      </c>
    </row>
    <row r="2354" spans="1:26" hidden="1" x14ac:dyDescent="0.25">
      <c r="A2354">
        <v>297848</v>
      </c>
      <c r="B2354">
        <v>13080</v>
      </c>
      <c r="C2354" t="s">
        <v>15</v>
      </c>
      <c r="D2354" t="s">
        <v>627</v>
      </c>
      <c r="E2354" t="s">
        <v>909</v>
      </c>
      <c r="F2354" t="s">
        <v>910</v>
      </c>
      <c r="G2354" t="s">
        <v>911</v>
      </c>
      <c r="H2354" t="s">
        <v>794</v>
      </c>
      <c r="I2354">
        <v>1974</v>
      </c>
      <c r="J2354">
        <v>11</v>
      </c>
      <c r="K2354">
        <v>5</v>
      </c>
      <c r="O2354" t="s">
        <v>210</v>
      </c>
      <c r="P2354" t="s">
        <v>795</v>
      </c>
      <c r="Z2354" t="s">
        <v>2079</v>
      </c>
    </row>
    <row r="2355" spans="1:26" hidden="1" x14ac:dyDescent="0.25">
      <c r="A2355">
        <v>285444</v>
      </c>
      <c r="B2355">
        <v>623</v>
      </c>
      <c r="C2355" t="s">
        <v>15</v>
      </c>
      <c r="D2355" t="s">
        <v>612</v>
      </c>
      <c r="E2355" t="s">
        <v>916</v>
      </c>
      <c r="F2355" t="s">
        <v>917</v>
      </c>
      <c r="G2355" t="s">
        <v>918</v>
      </c>
      <c r="H2355" t="s">
        <v>2648</v>
      </c>
      <c r="O2355" t="s">
        <v>2555</v>
      </c>
      <c r="P2355" t="s">
        <v>122</v>
      </c>
      <c r="Q2355" t="s">
        <v>484</v>
      </c>
      <c r="Z2355" t="s">
        <v>2080</v>
      </c>
    </row>
    <row r="2356" spans="1:26" hidden="1" x14ac:dyDescent="0.25">
      <c r="A2356">
        <v>300161</v>
      </c>
      <c r="B2356">
        <v>15393</v>
      </c>
      <c r="C2356" t="s">
        <v>15</v>
      </c>
      <c r="D2356" t="s">
        <v>612</v>
      </c>
      <c r="E2356" t="s">
        <v>916</v>
      </c>
      <c r="F2356" t="s">
        <v>917</v>
      </c>
      <c r="G2356" t="s">
        <v>918</v>
      </c>
      <c r="O2356" t="s">
        <v>210</v>
      </c>
      <c r="P2356" t="s">
        <v>168</v>
      </c>
      <c r="Z2356" t="s">
        <v>2081</v>
      </c>
    </row>
    <row r="2357" spans="1:26" hidden="1" x14ac:dyDescent="0.25">
      <c r="A2357">
        <v>291238</v>
      </c>
      <c r="B2357">
        <v>6463</v>
      </c>
      <c r="C2357" t="s">
        <v>15</v>
      </c>
      <c r="D2357" t="s">
        <v>641</v>
      </c>
      <c r="E2357" t="s">
        <v>920</v>
      </c>
      <c r="F2357" t="s">
        <v>921</v>
      </c>
      <c r="G2357" t="s">
        <v>922</v>
      </c>
      <c r="H2357" t="s">
        <v>190</v>
      </c>
      <c r="O2357" t="s">
        <v>2555</v>
      </c>
      <c r="P2357" t="s">
        <v>122</v>
      </c>
      <c r="Q2357" t="s">
        <v>123</v>
      </c>
      <c r="R2357" t="s">
        <v>191</v>
      </c>
      <c r="Z2357" t="s">
        <v>2082</v>
      </c>
    </row>
    <row r="2358" spans="1:26" hidden="1" x14ac:dyDescent="0.25">
      <c r="A2358">
        <v>292413</v>
      </c>
      <c r="B2358">
        <v>7644</v>
      </c>
      <c r="C2358" t="s">
        <v>15</v>
      </c>
      <c r="D2358" t="s">
        <v>641</v>
      </c>
      <c r="E2358" t="s">
        <v>920</v>
      </c>
      <c r="F2358" t="s">
        <v>921</v>
      </c>
      <c r="G2358" t="s">
        <v>922</v>
      </c>
      <c r="H2358" t="s">
        <v>190</v>
      </c>
      <c r="O2358" t="s">
        <v>488</v>
      </c>
      <c r="P2358" t="s">
        <v>122</v>
      </c>
      <c r="Q2358" t="s">
        <v>123</v>
      </c>
      <c r="R2358" t="s">
        <v>191</v>
      </c>
      <c r="Z2358" t="s">
        <v>2084</v>
      </c>
    </row>
    <row r="2359" spans="1:26" hidden="1" x14ac:dyDescent="0.25">
      <c r="A2359">
        <v>301234</v>
      </c>
      <c r="B2359">
        <v>16469</v>
      </c>
      <c r="C2359" t="s">
        <v>15</v>
      </c>
      <c r="D2359" t="s">
        <v>641</v>
      </c>
      <c r="E2359" t="s">
        <v>920</v>
      </c>
      <c r="F2359" t="s">
        <v>921</v>
      </c>
      <c r="G2359" t="s">
        <v>922</v>
      </c>
      <c r="H2359" t="s">
        <v>649</v>
      </c>
      <c r="O2359" t="s">
        <v>175</v>
      </c>
      <c r="P2359" t="s">
        <v>168</v>
      </c>
      <c r="Z2359" t="s">
        <v>2086</v>
      </c>
    </row>
    <row r="2360" spans="1:26" hidden="1" x14ac:dyDescent="0.25">
      <c r="A2360">
        <v>301276</v>
      </c>
      <c r="B2360">
        <v>16512</v>
      </c>
      <c r="C2360" t="s">
        <v>15</v>
      </c>
      <c r="D2360" t="s">
        <v>627</v>
      </c>
      <c r="E2360" t="s">
        <v>923</v>
      </c>
      <c r="F2360" t="s">
        <v>924</v>
      </c>
      <c r="G2360" t="s">
        <v>925</v>
      </c>
      <c r="H2360" t="s">
        <v>615</v>
      </c>
      <c r="I2360">
        <v>1966</v>
      </c>
      <c r="J2360">
        <v>12</v>
      </c>
      <c r="K2360">
        <v>15</v>
      </c>
      <c r="O2360" t="s">
        <v>442</v>
      </c>
      <c r="P2360" t="s">
        <v>168</v>
      </c>
      <c r="Z2360" t="s">
        <v>2088</v>
      </c>
    </row>
    <row r="2361" spans="1:26" hidden="1" x14ac:dyDescent="0.25">
      <c r="A2361">
        <v>297849</v>
      </c>
      <c r="B2361">
        <v>13081</v>
      </c>
      <c r="C2361" t="s">
        <v>15</v>
      </c>
      <c r="D2361" t="s">
        <v>627</v>
      </c>
      <c r="E2361" t="s">
        <v>2649</v>
      </c>
      <c r="F2361" t="s">
        <v>2650</v>
      </c>
      <c r="G2361" t="s">
        <v>2651</v>
      </c>
      <c r="H2361" t="s">
        <v>794</v>
      </c>
      <c r="O2361" t="s">
        <v>2555</v>
      </c>
      <c r="P2361" t="s">
        <v>795</v>
      </c>
      <c r="Z2361" t="s">
        <v>2089</v>
      </c>
    </row>
    <row r="2362" spans="1:26" hidden="1" x14ac:dyDescent="0.25">
      <c r="A2362">
        <v>290385</v>
      </c>
      <c r="B2362">
        <v>5607</v>
      </c>
      <c r="C2362" t="s">
        <v>15</v>
      </c>
      <c r="D2362" t="s">
        <v>766</v>
      </c>
      <c r="E2362" t="s">
        <v>927</v>
      </c>
      <c r="F2362" t="s">
        <v>928</v>
      </c>
      <c r="G2362" t="s">
        <v>929</v>
      </c>
      <c r="H2362" t="s">
        <v>2652</v>
      </c>
      <c r="O2362" t="s">
        <v>2555</v>
      </c>
      <c r="P2362" t="s">
        <v>122</v>
      </c>
      <c r="Q2362" t="s">
        <v>544</v>
      </c>
      <c r="Z2362" t="s">
        <v>2094</v>
      </c>
    </row>
    <row r="2363" spans="1:26" hidden="1" x14ac:dyDescent="0.25">
      <c r="A2363">
        <v>292213</v>
      </c>
      <c r="B2363">
        <v>7441</v>
      </c>
      <c r="C2363" t="s">
        <v>15</v>
      </c>
      <c r="D2363" t="s">
        <v>766</v>
      </c>
      <c r="E2363" t="s">
        <v>927</v>
      </c>
      <c r="F2363" t="s">
        <v>928</v>
      </c>
      <c r="G2363" t="s">
        <v>929</v>
      </c>
      <c r="H2363" t="s">
        <v>190</v>
      </c>
      <c r="O2363" t="s">
        <v>488</v>
      </c>
      <c r="P2363" t="s">
        <v>122</v>
      </c>
      <c r="Q2363" t="s">
        <v>123</v>
      </c>
      <c r="R2363" t="s">
        <v>191</v>
      </c>
      <c r="Z2363" t="s">
        <v>2096</v>
      </c>
    </row>
    <row r="2364" spans="1:26" hidden="1" x14ac:dyDescent="0.25">
      <c r="A2364">
        <v>302291</v>
      </c>
      <c r="B2364">
        <v>17529</v>
      </c>
      <c r="C2364" t="s">
        <v>15</v>
      </c>
      <c r="D2364" t="s">
        <v>766</v>
      </c>
      <c r="E2364" t="s">
        <v>927</v>
      </c>
      <c r="F2364" t="s">
        <v>928</v>
      </c>
      <c r="G2364" t="s">
        <v>929</v>
      </c>
      <c r="H2364" t="s">
        <v>930</v>
      </c>
      <c r="I2364">
        <v>1970</v>
      </c>
      <c r="J2364">
        <v>5</v>
      </c>
      <c r="K2364">
        <v>24</v>
      </c>
      <c r="O2364" t="s">
        <v>210</v>
      </c>
      <c r="P2364" t="s">
        <v>122</v>
      </c>
      <c r="Q2364" t="s">
        <v>484</v>
      </c>
      <c r="Z2364" t="s">
        <v>2101</v>
      </c>
    </row>
    <row r="2365" spans="1:26" hidden="1" x14ac:dyDescent="0.25">
      <c r="A2365">
        <v>303417</v>
      </c>
      <c r="B2365">
        <v>18613</v>
      </c>
      <c r="C2365" t="s">
        <v>15</v>
      </c>
      <c r="D2365" t="s">
        <v>766</v>
      </c>
      <c r="E2365" t="s">
        <v>927</v>
      </c>
      <c r="F2365" t="s">
        <v>928</v>
      </c>
      <c r="G2365" t="s">
        <v>929</v>
      </c>
      <c r="H2365" t="s">
        <v>184</v>
      </c>
      <c r="I2365">
        <v>1962</v>
      </c>
      <c r="J2365">
        <v>10</v>
      </c>
      <c r="K2365">
        <v>30</v>
      </c>
      <c r="O2365" t="s">
        <v>210</v>
      </c>
      <c r="Z2365" t="s">
        <v>2104</v>
      </c>
    </row>
    <row r="2366" spans="1:26" hidden="1" x14ac:dyDescent="0.25">
      <c r="A2366">
        <v>297839</v>
      </c>
      <c r="B2366">
        <v>13071</v>
      </c>
      <c r="C2366" t="s">
        <v>15</v>
      </c>
      <c r="D2366" t="s">
        <v>632</v>
      </c>
      <c r="E2366" t="s">
        <v>2653</v>
      </c>
      <c r="F2366" t="s">
        <v>2654</v>
      </c>
      <c r="G2366" t="s">
        <v>2655</v>
      </c>
      <c r="H2366" t="s">
        <v>794</v>
      </c>
      <c r="I2366">
        <v>1974</v>
      </c>
      <c r="J2366">
        <v>3</v>
      </c>
      <c r="K2366">
        <v>10</v>
      </c>
      <c r="L2366" t="s">
        <v>2656</v>
      </c>
      <c r="O2366" t="s">
        <v>210</v>
      </c>
      <c r="P2366" t="s">
        <v>795</v>
      </c>
      <c r="Z2366" t="s">
        <v>2105</v>
      </c>
    </row>
    <row r="2367" spans="1:26" hidden="1" x14ac:dyDescent="0.25">
      <c r="A2367">
        <v>289797</v>
      </c>
      <c r="B2367">
        <v>5018</v>
      </c>
      <c r="C2367" t="s">
        <v>15</v>
      </c>
      <c r="D2367" t="s">
        <v>706</v>
      </c>
      <c r="E2367" t="s">
        <v>931</v>
      </c>
      <c r="F2367" t="s">
        <v>932</v>
      </c>
      <c r="G2367" t="s">
        <v>683</v>
      </c>
      <c r="H2367" t="s">
        <v>190</v>
      </c>
      <c r="I2367">
        <v>1960</v>
      </c>
      <c r="J2367">
        <v>2</v>
      </c>
      <c r="K2367">
        <v>23</v>
      </c>
      <c r="O2367" t="s">
        <v>442</v>
      </c>
      <c r="P2367" t="s">
        <v>122</v>
      </c>
      <c r="Q2367" t="s">
        <v>123</v>
      </c>
      <c r="R2367" t="s">
        <v>191</v>
      </c>
      <c r="Z2367" t="s">
        <v>2107</v>
      </c>
    </row>
    <row r="2368" spans="1:26" hidden="1" x14ac:dyDescent="0.25">
      <c r="A2368">
        <v>292766</v>
      </c>
      <c r="B2368">
        <v>7997</v>
      </c>
      <c r="C2368" t="s">
        <v>15</v>
      </c>
      <c r="D2368" t="s">
        <v>706</v>
      </c>
      <c r="E2368" t="s">
        <v>934</v>
      </c>
      <c r="F2368" t="s">
        <v>725</v>
      </c>
      <c r="G2368" t="s">
        <v>935</v>
      </c>
      <c r="H2368" t="s">
        <v>198</v>
      </c>
      <c r="I2368">
        <v>1969</v>
      </c>
      <c r="J2368">
        <v>9</v>
      </c>
      <c r="K2368">
        <v>23</v>
      </c>
      <c r="O2368" t="s">
        <v>488</v>
      </c>
      <c r="P2368" t="s">
        <v>168</v>
      </c>
      <c r="Z2368" t="s">
        <v>2109</v>
      </c>
    </row>
    <row r="2369" spans="1:26" hidden="1" x14ac:dyDescent="0.25">
      <c r="A2369">
        <v>301253</v>
      </c>
      <c r="B2369">
        <v>16489</v>
      </c>
      <c r="C2369" t="s">
        <v>15</v>
      </c>
      <c r="D2369" t="s">
        <v>706</v>
      </c>
      <c r="E2369" t="s">
        <v>934</v>
      </c>
      <c r="F2369" t="s">
        <v>725</v>
      </c>
      <c r="G2369" t="s">
        <v>935</v>
      </c>
      <c r="H2369" t="s">
        <v>649</v>
      </c>
      <c r="O2369" t="s">
        <v>175</v>
      </c>
      <c r="P2369" t="s">
        <v>168</v>
      </c>
      <c r="Z2369" t="s">
        <v>2110</v>
      </c>
    </row>
    <row r="2370" spans="1:26" hidden="1" x14ac:dyDescent="0.25">
      <c r="A2370">
        <v>284663</v>
      </c>
      <c r="B2370">
        <v>18580</v>
      </c>
      <c r="C2370" t="s">
        <v>15</v>
      </c>
      <c r="D2370" t="s">
        <v>706</v>
      </c>
      <c r="E2370" t="s">
        <v>940</v>
      </c>
      <c r="F2370" t="s">
        <v>725</v>
      </c>
      <c r="G2370" t="s">
        <v>941</v>
      </c>
      <c r="H2370" t="s">
        <v>674</v>
      </c>
      <c r="I2370">
        <v>2000</v>
      </c>
      <c r="J2370">
        <v>12</v>
      </c>
      <c r="K2370">
        <v>12</v>
      </c>
      <c r="L2370" t="s">
        <v>942</v>
      </c>
      <c r="O2370" t="s">
        <v>488</v>
      </c>
      <c r="P2370" t="s">
        <v>122</v>
      </c>
      <c r="Q2370" t="s">
        <v>123</v>
      </c>
      <c r="R2370" t="s">
        <v>449</v>
      </c>
      <c r="Z2370" t="s">
        <v>2111</v>
      </c>
    </row>
    <row r="2371" spans="1:26" hidden="1" x14ac:dyDescent="0.25">
      <c r="A2371">
        <v>292233</v>
      </c>
      <c r="B2371">
        <v>7461</v>
      </c>
      <c r="C2371" t="s">
        <v>15</v>
      </c>
      <c r="D2371" t="s">
        <v>766</v>
      </c>
      <c r="E2371" t="s">
        <v>944</v>
      </c>
      <c r="F2371" t="s">
        <v>928</v>
      </c>
      <c r="G2371" t="s">
        <v>945</v>
      </c>
      <c r="H2371" t="s">
        <v>398</v>
      </c>
      <c r="I2371">
        <v>1966</v>
      </c>
      <c r="J2371">
        <v>3</v>
      </c>
      <c r="K2371">
        <v>16</v>
      </c>
      <c r="O2371" t="s">
        <v>175</v>
      </c>
      <c r="P2371" t="s">
        <v>122</v>
      </c>
      <c r="Q2371" t="s">
        <v>123</v>
      </c>
      <c r="Z2371" t="s">
        <v>2118</v>
      </c>
    </row>
    <row r="2372" spans="1:26" hidden="1" x14ac:dyDescent="0.25">
      <c r="A2372">
        <v>292771</v>
      </c>
      <c r="B2372">
        <v>8002</v>
      </c>
      <c r="C2372" t="s">
        <v>15</v>
      </c>
      <c r="D2372" t="s">
        <v>632</v>
      </c>
      <c r="E2372" t="s">
        <v>948</v>
      </c>
      <c r="F2372" t="s">
        <v>772</v>
      </c>
      <c r="G2372" t="s">
        <v>949</v>
      </c>
      <c r="H2372" t="s">
        <v>622</v>
      </c>
      <c r="I2372">
        <v>1967</v>
      </c>
      <c r="J2372">
        <v>2</v>
      </c>
      <c r="K2372">
        <v>3</v>
      </c>
      <c r="O2372" t="s">
        <v>488</v>
      </c>
      <c r="P2372" t="s">
        <v>122</v>
      </c>
      <c r="Q2372" t="s">
        <v>123</v>
      </c>
      <c r="Z2372" t="s">
        <v>2119</v>
      </c>
    </row>
    <row r="2373" spans="1:26" hidden="1" x14ac:dyDescent="0.25">
      <c r="A2373">
        <v>301236</v>
      </c>
      <c r="B2373">
        <v>16471</v>
      </c>
      <c r="C2373" t="s">
        <v>15</v>
      </c>
      <c r="D2373" t="s">
        <v>612</v>
      </c>
      <c r="E2373" t="s">
        <v>952</v>
      </c>
      <c r="F2373" t="s">
        <v>639</v>
      </c>
      <c r="G2373" t="s">
        <v>953</v>
      </c>
      <c r="H2373" t="s">
        <v>649</v>
      </c>
      <c r="O2373" t="s">
        <v>175</v>
      </c>
      <c r="P2373" t="s">
        <v>168</v>
      </c>
      <c r="Z2373" t="s">
        <v>2120</v>
      </c>
    </row>
    <row r="2374" spans="1:26" hidden="1" x14ac:dyDescent="0.25">
      <c r="A2374">
        <v>292767</v>
      </c>
      <c r="B2374">
        <v>7998</v>
      </c>
      <c r="C2374" t="s">
        <v>15</v>
      </c>
      <c r="D2374" t="s">
        <v>706</v>
      </c>
      <c r="E2374" t="s">
        <v>956</v>
      </c>
      <c r="F2374" t="s">
        <v>725</v>
      </c>
      <c r="G2374" t="s">
        <v>957</v>
      </c>
      <c r="H2374" t="s">
        <v>668</v>
      </c>
      <c r="I2374">
        <v>1969</v>
      </c>
      <c r="J2374">
        <v>4</v>
      </c>
      <c r="K2374">
        <v>18</v>
      </c>
      <c r="O2374" t="s">
        <v>488</v>
      </c>
      <c r="P2374" t="s">
        <v>168</v>
      </c>
      <c r="Z2374" t="s">
        <v>2121</v>
      </c>
    </row>
    <row r="2375" spans="1:26" hidden="1" x14ac:dyDescent="0.25">
      <c r="A2375">
        <v>301250</v>
      </c>
      <c r="B2375">
        <v>16486</v>
      </c>
      <c r="C2375" t="s">
        <v>15</v>
      </c>
      <c r="D2375" t="s">
        <v>627</v>
      </c>
      <c r="E2375" t="s">
        <v>960</v>
      </c>
      <c r="F2375" t="s">
        <v>629</v>
      </c>
      <c r="G2375" t="s">
        <v>961</v>
      </c>
      <c r="H2375" t="s">
        <v>615</v>
      </c>
      <c r="I2375">
        <v>1967</v>
      </c>
      <c r="J2375">
        <v>1</v>
      </c>
      <c r="K2375">
        <v>13</v>
      </c>
      <c r="O2375" t="s">
        <v>488</v>
      </c>
      <c r="P2375" t="s">
        <v>168</v>
      </c>
      <c r="Z2375" t="s">
        <v>2124</v>
      </c>
    </row>
    <row r="2376" spans="1:26" hidden="1" x14ac:dyDescent="0.25">
      <c r="A2376">
        <v>301317</v>
      </c>
      <c r="B2376">
        <v>16553</v>
      </c>
      <c r="C2376" t="s">
        <v>15</v>
      </c>
      <c r="D2376" t="s">
        <v>612</v>
      </c>
      <c r="E2376" t="s">
        <v>963</v>
      </c>
      <c r="F2376" t="s">
        <v>964</v>
      </c>
      <c r="G2376" t="s">
        <v>965</v>
      </c>
      <c r="H2376" t="s">
        <v>966</v>
      </c>
      <c r="I2376">
        <v>1992</v>
      </c>
      <c r="O2376" t="s">
        <v>488</v>
      </c>
      <c r="P2376" t="s">
        <v>122</v>
      </c>
      <c r="Q2376" t="s">
        <v>123</v>
      </c>
      <c r="R2376" t="s">
        <v>449</v>
      </c>
      <c r="Z2376" t="s">
        <v>2126</v>
      </c>
    </row>
    <row r="2377" spans="1:26" hidden="1" x14ac:dyDescent="0.25">
      <c r="A2377">
        <v>284530</v>
      </c>
      <c r="B2377">
        <v>18567</v>
      </c>
      <c r="C2377" t="s">
        <v>15</v>
      </c>
      <c r="D2377" t="s">
        <v>641</v>
      </c>
      <c r="E2377" t="s">
        <v>967</v>
      </c>
      <c r="F2377" t="s">
        <v>799</v>
      </c>
      <c r="G2377" t="s">
        <v>968</v>
      </c>
      <c r="H2377" t="s">
        <v>969</v>
      </c>
      <c r="I2377">
        <v>1999</v>
      </c>
      <c r="J2377">
        <v>7</v>
      </c>
      <c r="K2377">
        <v>4</v>
      </c>
      <c r="O2377" t="s">
        <v>488</v>
      </c>
      <c r="P2377" t="s">
        <v>122</v>
      </c>
      <c r="Q2377" t="s">
        <v>123</v>
      </c>
      <c r="R2377" t="s">
        <v>433</v>
      </c>
      <c r="Z2377" t="s">
        <v>2128</v>
      </c>
    </row>
    <row r="2378" spans="1:26" hidden="1" x14ac:dyDescent="0.25">
      <c r="A2378">
        <v>286164</v>
      </c>
      <c r="B2378">
        <v>1344</v>
      </c>
      <c r="C2378" t="s">
        <v>15</v>
      </c>
      <c r="D2378" t="s">
        <v>641</v>
      </c>
      <c r="E2378" t="s">
        <v>967</v>
      </c>
      <c r="F2378" t="s">
        <v>799</v>
      </c>
      <c r="G2378" t="s">
        <v>968</v>
      </c>
      <c r="H2378" t="s">
        <v>970</v>
      </c>
      <c r="L2378" t="s">
        <v>971</v>
      </c>
      <c r="O2378" t="s">
        <v>210</v>
      </c>
      <c r="Z2378" t="s">
        <v>2133</v>
      </c>
    </row>
    <row r="2379" spans="1:26" hidden="1" x14ac:dyDescent="0.25">
      <c r="A2379">
        <v>291089</v>
      </c>
      <c r="B2379">
        <v>6313</v>
      </c>
      <c r="C2379" t="s">
        <v>15</v>
      </c>
      <c r="D2379" t="s">
        <v>641</v>
      </c>
      <c r="E2379" t="s">
        <v>967</v>
      </c>
      <c r="F2379" t="s">
        <v>799</v>
      </c>
      <c r="G2379" t="s">
        <v>968</v>
      </c>
      <c r="H2379" t="s">
        <v>972</v>
      </c>
      <c r="L2379" t="s">
        <v>971</v>
      </c>
      <c r="O2379" t="s">
        <v>618</v>
      </c>
      <c r="P2379" t="s">
        <v>168</v>
      </c>
      <c r="Z2379" t="s">
        <v>2134</v>
      </c>
    </row>
    <row r="2380" spans="1:26" hidden="1" x14ac:dyDescent="0.25">
      <c r="A2380">
        <v>303312</v>
      </c>
      <c r="B2380">
        <v>18566</v>
      </c>
      <c r="C2380" t="s">
        <v>15</v>
      </c>
      <c r="D2380" t="s">
        <v>641</v>
      </c>
      <c r="E2380" t="s">
        <v>967</v>
      </c>
      <c r="F2380" t="s">
        <v>799</v>
      </c>
      <c r="G2380" t="s">
        <v>968</v>
      </c>
      <c r="H2380" t="s">
        <v>973</v>
      </c>
      <c r="I2380">
        <v>1999</v>
      </c>
      <c r="J2380">
        <v>7</v>
      </c>
      <c r="K2380">
        <v>8</v>
      </c>
      <c r="O2380" t="s">
        <v>488</v>
      </c>
      <c r="P2380" t="s">
        <v>122</v>
      </c>
      <c r="Q2380" t="s">
        <v>123</v>
      </c>
      <c r="R2380" t="s">
        <v>130</v>
      </c>
      <c r="Z2380" t="s">
        <v>2135</v>
      </c>
    </row>
    <row r="2381" spans="1:26" hidden="1" x14ac:dyDescent="0.25">
      <c r="A2381">
        <v>289021</v>
      </c>
      <c r="B2381">
        <v>4237</v>
      </c>
      <c r="C2381" t="s">
        <v>15</v>
      </c>
      <c r="D2381" t="s">
        <v>641</v>
      </c>
      <c r="E2381" t="s">
        <v>974</v>
      </c>
      <c r="F2381" t="s">
        <v>975</v>
      </c>
      <c r="G2381" t="s">
        <v>976</v>
      </c>
      <c r="H2381" t="s">
        <v>314</v>
      </c>
      <c r="I2381">
        <v>1953</v>
      </c>
      <c r="J2381">
        <v>7</v>
      </c>
      <c r="K2381">
        <v>23</v>
      </c>
      <c r="O2381" t="s">
        <v>175</v>
      </c>
      <c r="P2381" t="s">
        <v>122</v>
      </c>
      <c r="Q2381" t="s">
        <v>123</v>
      </c>
      <c r="R2381" t="s">
        <v>191</v>
      </c>
      <c r="Z2381" t="s">
        <v>2136</v>
      </c>
    </row>
    <row r="2382" spans="1:26" hidden="1" x14ac:dyDescent="0.25">
      <c r="A2382">
        <v>289193</v>
      </c>
      <c r="B2382">
        <v>4410</v>
      </c>
      <c r="C2382" t="s">
        <v>15</v>
      </c>
      <c r="D2382" t="s">
        <v>641</v>
      </c>
      <c r="E2382" t="s">
        <v>974</v>
      </c>
      <c r="F2382" t="s">
        <v>975</v>
      </c>
      <c r="G2382" t="s">
        <v>976</v>
      </c>
      <c r="H2382" t="s">
        <v>314</v>
      </c>
      <c r="I2382">
        <v>1957</v>
      </c>
      <c r="J2382">
        <v>8</v>
      </c>
      <c r="K2382">
        <v>23</v>
      </c>
      <c r="O2382" t="s">
        <v>488</v>
      </c>
      <c r="P2382" t="s">
        <v>122</v>
      </c>
      <c r="Q2382" t="s">
        <v>123</v>
      </c>
      <c r="R2382" t="s">
        <v>191</v>
      </c>
      <c r="Z2382" t="s">
        <v>2139</v>
      </c>
    </row>
    <row r="2383" spans="1:26" hidden="1" x14ac:dyDescent="0.25">
      <c r="A2383">
        <v>292774</v>
      </c>
      <c r="B2383">
        <v>8005</v>
      </c>
      <c r="C2383" t="s">
        <v>15</v>
      </c>
      <c r="D2383" t="s">
        <v>641</v>
      </c>
      <c r="E2383" t="s">
        <v>974</v>
      </c>
      <c r="F2383" t="s">
        <v>975</v>
      </c>
      <c r="G2383" t="s">
        <v>976</v>
      </c>
      <c r="H2383" t="s">
        <v>718</v>
      </c>
      <c r="I2383">
        <v>1967</v>
      </c>
      <c r="J2383">
        <v>10</v>
      </c>
      <c r="K2383">
        <v>23</v>
      </c>
      <c r="O2383" t="s">
        <v>488</v>
      </c>
      <c r="P2383" t="s">
        <v>168</v>
      </c>
      <c r="Z2383" t="s">
        <v>2143</v>
      </c>
    </row>
    <row r="2384" spans="1:26" hidden="1" x14ac:dyDescent="0.25">
      <c r="A2384">
        <v>299644</v>
      </c>
      <c r="B2384">
        <v>14876</v>
      </c>
      <c r="C2384" t="s">
        <v>15</v>
      </c>
      <c r="D2384" t="s">
        <v>641</v>
      </c>
      <c r="E2384" t="s">
        <v>974</v>
      </c>
      <c r="F2384" t="s">
        <v>975</v>
      </c>
      <c r="G2384" t="s">
        <v>976</v>
      </c>
      <c r="H2384" t="s">
        <v>636</v>
      </c>
      <c r="I2384">
        <v>1969</v>
      </c>
      <c r="J2384">
        <v>2</v>
      </c>
      <c r="K2384">
        <v>21</v>
      </c>
      <c r="O2384" t="s">
        <v>442</v>
      </c>
      <c r="P2384" t="s">
        <v>168</v>
      </c>
      <c r="Z2384" t="s">
        <v>2145</v>
      </c>
    </row>
    <row r="2385" spans="1:26" hidden="1" x14ac:dyDescent="0.25">
      <c r="A2385">
        <v>299645</v>
      </c>
      <c r="B2385">
        <v>14877</v>
      </c>
      <c r="C2385" t="s">
        <v>15</v>
      </c>
      <c r="D2385" t="s">
        <v>641</v>
      </c>
      <c r="E2385" t="s">
        <v>974</v>
      </c>
      <c r="F2385" t="s">
        <v>975</v>
      </c>
      <c r="G2385" t="s">
        <v>976</v>
      </c>
      <c r="H2385" t="s">
        <v>718</v>
      </c>
      <c r="I2385">
        <v>1969</v>
      </c>
      <c r="J2385">
        <v>5</v>
      </c>
      <c r="K2385">
        <v>23</v>
      </c>
      <c r="O2385" t="s">
        <v>442</v>
      </c>
      <c r="P2385" t="s">
        <v>168</v>
      </c>
      <c r="Z2385" t="s">
        <v>2059</v>
      </c>
    </row>
    <row r="2386" spans="1:26" hidden="1" x14ac:dyDescent="0.25">
      <c r="A2386">
        <v>299646</v>
      </c>
      <c r="B2386">
        <v>14878</v>
      </c>
      <c r="C2386" t="s">
        <v>15</v>
      </c>
      <c r="D2386" t="s">
        <v>641</v>
      </c>
      <c r="E2386" t="s">
        <v>974</v>
      </c>
      <c r="F2386" t="s">
        <v>975</v>
      </c>
      <c r="G2386" t="s">
        <v>976</v>
      </c>
      <c r="H2386" t="s">
        <v>718</v>
      </c>
      <c r="I2386">
        <v>1969</v>
      </c>
      <c r="J2386">
        <v>7</v>
      </c>
      <c r="K2386">
        <v>23</v>
      </c>
      <c r="O2386" t="s">
        <v>442</v>
      </c>
      <c r="P2386" t="s">
        <v>977</v>
      </c>
      <c r="Z2386" t="s">
        <v>2184</v>
      </c>
    </row>
    <row r="2387" spans="1:26" hidden="1" x14ac:dyDescent="0.25">
      <c r="A2387">
        <v>299647</v>
      </c>
      <c r="B2387">
        <v>14879</v>
      </c>
      <c r="C2387" t="s">
        <v>15</v>
      </c>
      <c r="D2387" t="s">
        <v>641</v>
      </c>
      <c r="E2387" t="s">
        <v>974</v>
      </c>
      <c r="F2387" t="s">
        <v>975</v>
      </c>
      <c r="G2387" t="s">
        <v>976</v>
      </c>
      <c r="H2387" t="s">
        <v>978</v>
      </c>
      <c r="I2387">
        <v>1969</v>
      </c>
      <c r="J2387">
        <v>11</v>
      </c>
      <c r="K2387">
        <v>18</v>
      </c>
      <c r="O2387" t="s">
        <v>210</v>
      </c>
      <c r="P2387" t="s">
        <v>168</v>
      </c>
      <c r="Z2387" t="s">
        <v>2182</v>
      </c>
    </row>
    <row r="2388" spans="1:26" hidden="1" x14ac:dyDescent="0.25">
      <c r="A2388">
        <v>299648</v>
      </c>
      <c r="B2388">
        <v>14880</v>
      </c>
      <c r="C2388" t="s">
        <v>15</v>
      </c>
      <c r="D2388" t="s">
        <v>641</v>
      </c>
      <c r="E2388" t="s">
        <v>974</v>
      </c>
      <c r="F2388" t="s">
        <v>975</v>
      </c>
      <c r="G2388" t="s">
        <v>976</v>
      </c>
      <c r="H2388" t="s">
        <v>649</v>
      </c>
      <c r="I2388">
        <v>1969</v>
      </c>
      <c r="J2388">
        <v>11</v>
      </c>
      <c r="K2388">
        <v>18</v>
      </c>
      <c r="O2388" t="s">
        <v>442</v>
      </c>
      <c r="P2388" t="s">
        <v>168</v>
      </c>
      <c r="Z2388" t="s">
        <v>2186</v>
      </c>
    </row>
    <row r="2389" spans="1:26" hidden="1" x14ac:dyDescent="0.25">
      <c r="A2389">
        <v>292781</v>
      </c>
      <c r="B2389">
        <v>8012</v>
      </c>
      <c r="C2389" t="s">
        <v>15</v>
      </c>
      <c r="D2389" t="s">
        <v>612</v>
      </c>
      <c r="E2389" t="s">
        <v>979</v>
      </c>
      <c r="F2389" t="s">
        <v>639</v>
      </c>
      <c r="G2389" t="s">
        <v>980</v>
      </c>
      <c r="H2389" t="s">
        <v>622</v>
      </c>
      <c r="O2389" t="s">
        <v>175</v>
      </c>
      <c r="P2389" t="s">
        <v>168</v>
      </c>
      <c r="Z2389" t="s">
        <v>2272</v>
      </c>
    </row>
    <row r="2390" spans="1:26" hidden="1" x14ac:dyDescent="0.25">
      <c r="A2390">
        <v>288397</v>
      </c>
      <c r="B2390">
        <v>3607</v>
      </c>
      <c r="C2390" t="s">
        <v>15</v>
      </c>
      <c r="D2390" t="s">
        <v>766</v>
      </c>
      <c r="E2390" t="s">
        <v>982</v>
      </c>
      <c r="F2390" t="s">
        <v>928</v>
      </c>
      <c r="G2390" t="s">
        <v>983</v>
      </c>
      <c r="H2390" t="s">
        <v>184</v>
      </c>
      <c r="Z2390" t="s">
        <v>1889</v>
      </c>
    </row>
    <row r="2391" spans="1:26" hidden="1" x14ac:dyDescent="0.25">
      <c r="A2391">
        <v>290307</v>
      </c>
      <c r="B2391">
        <v>5528</v>
      </c>
      <c r="C2391" t="s">
        <v>15</v>
      </c>
      <c r="D2391" t="s">
        <v>766</v>
      </c>
      <c r="E2391" t="s">
        <v>982</v>
      </c>
      <c r="F2391" t="s">
        <v>928</v>
      </c>
      <c r="G2391" t="s">
        <v>983</v>
      </c>
      <c r="H2391" t="s">
        <v>190</v>
      </c>
      <c r="I2391">
        <v>1961</v>
      </c>
      <c r="J2391">
        <v>11</v>
      </c>
      <c r="K2391">
        <v>24</v>
      </c>
      <c r="O2391" t="s">
        <v>2657</v>
      </c>
      <c r="P2391" t="s">
        <v>122</v>
      </c>
      <c r="Q2391" t="s">
        <v>123</v>
      </c>
      <c r="R2391" t="s">
        <v>191</v>
      </c>
      <c r="Z2391" t="s">
        <v>1895</v>
      </c>
    </row>
    <row r="2392" spans="1:26" hidden="1" x14ac:dyDescent="0.25">
      <c r="A2392">
        <v>290468</v>
      </c>
      <c r="B2392">
        <v>5691</v>
      </c>
      <c r="C2392" t="s">
        <v>15</v>
      </c>
      <c r="D2392" t="s">
        <v>766</v>
      </c>
      <c r="E2392" t="s">
        <v>982</v>
      </c>
      <c r="F2392" t="s">
        <v>928</v>
      </c>
      <c r="G2392" t="s">
        <v>983</v>
      </c>
      <c r="H2392" t="s">
        <v>190</v>
      </c>
      <c r="I2392">
        <v>1961</v>
      </c>
      <c r="J2392">
        <v>11</v>
      </c>
      <c r="K2392">
        <v>24</v>
      </c>
      <c r="O2392" t="s">
        <v>175</v>
      </c>
      <c r="P2392" t="s">
        <v>122</v>
      </c>
      <c r="Q2392" t="s">
        <v>123</v>
      </c>
      <c r="R2392" t="s">
        <v>191</v>
      </c>
      <c r="Z2392" t="s">
        <v>1897</v>
      </c>
    </row>
    <row r="2393" spans="1:26" hidden="1" x14ac:dyDescent="0.25">
      <c r="A2393">
        <v>301107</v>
      </c>
      <c r="B2393">
        <v>16342</v>
      </c>
      <c r="C2393" t="s">
        <v>15</v>
      </c>
      <c r="D2393" t="s">
        <v>766</v>
      </c>
      <c r="E2393" t="s">
        <v>982</v>
      </c>
      <c r="F2393" t="s">
        <v>928</v>
      </c>
      <c r="G2393" t="s">
        <v>983</v>
      </c>
      <c r="H2393" t="s">
        <v>984</v>
      </c>
      <c r="I2393">
        <v>1966</v>
      </c>
      <c r="J2393">
        <v>4</v>
      </c>
      <c r="K2393">
        <v>1</v>
      </c>
      <c r="O2393" t="s">
        <v>210</v>
      </c>
      <c r="P2393" t="s">
        <v>122</v>
      </c>
      <c r="Q2393" t="s">
        <v>484</v>
      </c>
      <c r="Z2393" t="s">
        <v>1887</v>
      </c>
    </row>
    <row r="2394" spans="1:26" hidden="1" x14ac:dyDescent="0.25">
      <c r="A2394">
        <v>301108</v>
      </c>
      <c r="B2394">
        <v>16343</v>
      </c>
      <c r="C2394" t="s">
        <v>15</v>
      </c>
      <c r="D2394" t="s">
        <v>766</v>
      </c>
      <c r="E2394" t="s">
        <v>982</v>
      </c>
      <c r="F2394" t="s">
        <v>928</v>
      </c>
      <c r="G2394" t="s">
        <v>983</v>
      </c>
      <c r="H2394" t="s">
        <v>984</v>
      </c>
      <c r="I2394">
        <v>1966</v>
      </c>
      <c r="J2394">
        <v>3</v>
      </c>
      <c r="K2394">
        <v>28</v>
      </c>
      <c r="O2394" t="s">
        <v>210</v>
      </c>
      <c r="P2394" t="s">
        <v>122</v>
      </c>
      <c r="Q2394" t="s">
        <v>484</v>
      </c>
      <c r="Z2394" t="s">
        <v>1891</v>
      </c>
    </row>
    <row r="2395" spans="1:26" hidden="1" x14ac:dyDescent="0.25">
      <c r="A2395">
        <v>301109</v>
      </c>
      <c r="B2395">
        <v>16344</v>
      </c>
      <c r="C2395" t="s">
        <v>15</v>
      </c>
      <c r="D2395" t="s">
        <v>766</v>
      </c>
      <c r="E2395" t="s">
        <v>982</v>
      </c>
      <c r="F2395" t="s">
        <v>928</v>
      </c>
      <c r="G2395" t="s">
        <v>983</v>
      </c>
      <c r="H2395" t="s">
        <v>984</v>
      </c>
      <c r="I2395">
        <v>1966</v>
      </c>
      <c r="J2395">
        <v>4</v>
      </c>
      <c r="K2395">
        <v>19</v>
      </c>
      <c r="O2395" t="s">
        <v>210</v>
      </c>
      <c r="P2395" t="s">
        <v>122</v>
      </c>
      <c r="Q2395" t="s">
        <v>484</v>
      </c>
      <c r="Z2395" t="s">
        <v>1892</v>
      </c>
    </row>
    <row r="2396" spans="1:26" hidden="1" x14ac:dyDescent="0.25">
      <c r="A2396">
        <v>301110</v>
      </c>
      <c r="B2396">
        <v>16345</v>
      </c>
      <c r="C2396" t="s">
        <v>15</v>
      </c>
      <c r="D2396" t="s">
        <v>766</v>
      </c>
      <c r="E2396" t="s">
        <v>982</v>
      </c>
      <c r="F2396" t="s">
        <v>928</v>
      </c>
      <c r="G2396" t="s">
        <v>983</v>
      </c>
      <c r="H2396" t="s">
        <v>984</v>
      </c>
      <c r="I2396">
        <v>1966</v>
      </c>
      <c r="J2396">
        <v>2</v>
      </c>
      <c r="K2396">
        <v>28</v>
      </c>
      <c r="O2396" t="s">
        <v>210</v>
      </c>
      <c r="P2396" t="s">
        <v>122</v>
      </c>
      <c r="Q2396" t="s">
        <v>484</v>
      </c>
      <c r="Z2396" t="s">
        <v>1894</v>
      </c>
    </row>
    <row r="2397" spans="1:26" hidden="1" x14ac:dyDescent="0.25">
      <c r="A2397">
        <v>301111</v>
      </c>
      <c r="B2397">
        <v>16346</v>
      </c>
      <c r="C2397" t="s">
        <v>15</v>
      </c>
      <c r="D2397" t="s">
        <v>766</v>
      </c>
      <c r="E2397" t="s">
        <v>982</v>
      </c>
      <c r="F2397" t="s">
        <v>928</v>
      </c>
      <c r="G2397" t="s">
        <v>983</v>
      </c>
      <c r="H2397" t="s">
        <v>984</v>
      </c>
      <c r="I2397">
        <v>1965</v>
      </c>
      <c r="J2397">
        <v>4</v>
      </c>
      <c r="K2397">
        <v>17</v>
      </c>
      <c r="O2397" t="s">
        <v>210</v>
      </c>
      <c r="P2397" t="s">
        <v>122</v>
      </c>
      <c r="Q2397" t="s">
        <v>484</v>
      </c>
      <c r="Z2397" t="s">
        <v>1899</v>
      </c>
    </row>
    <row r="2398" spans="1:26" hidden="1" x14ac:dyDescent="0.25">
      <c r="A2398">
        <v>289820</v>
      </c>
      <c r="B2398">
        <v>5041</v>
      </c>
      <c r="C2398" t="s">
        <v>32</v>
      </c>
      <c r="D2398" t="s">
        <v>1824</v>
      </c>
      <c r="E2398" t="s">
        <v>1841</v>
      </c>
      <c r="F2398" t="s">
        <v>1827</v>
      </c>
      <c r="G2398" t="s">
        <v>1842</v>
      </c>
      <c r="H2398" t="s">
        <v>1843</v>
      </c>
      <c r="I2398">
        <v>1960</v>
      </c>
      <c r="J2398">
        <v>8</v>
      </c>
      <c r="K2398">
        <v>12</v>
      </c>
      <c r="O2398" t="s">
        <v>488</v>
      </c>
      <c r="P2398" t="s">
        <v>122</v>
      </c>
      <c r="Q2398" t="s">
        <v>1844</v>
      </c>
      <c r="R2398" t="s">
        <v>1845</v>
      </c>
      <c r="T2398" t="s">
        <v>1846</v>
      </c>
      <c r="V2398">
        <v>44.262669600000002</v>
      </c>
      <c r="W2398">
        <v>-113.81636930000001</v>
      </c>
      <c r="X2398" t="s">
        <v>132</v>
      </c>
      <c r="Y2398">
        <v>5</v>
      </c>
      <c r="Z2398" t="s">
        <v>1847</v>
      </c>
    </row>
    <row r="2399" spans="1:26" hidden="1" x14ac:dyDescent="0.25">
      <c r="A2399">
        <v>289821</v>
      </c>
      <c r="B2399">
        <v>5042</v>
      </c>
      <c r="C2399" t="s">
        <v>32</v>
      </c>
      <c r="D2399" t="s">
        <v>1824</v>
      </c>
      <c r="E2399" t="s">
        <v>1841</v>
      </c>
      <c r="F2399" t="s">
        <v>1827</v>
      </c>
      <c r="G2399" t="s">
        <v>1842</v>
      </c>
      <c r="H2399" t="s">
        <v>1843</v>
      </c>
      <c r="I2399">
        <v>1960</v>
      </c>
      <c r="J2399">
        <v>8</v>
      </c>
      <c r="K2399">
        <v>12</v>
      </c>
      <c r="O2399" t="s">
        <v>488</v>
      </c>
      <c r="P2399" t="s">
        <v>122</v>
      </c>
      <c r="Q2399" t="s">
        <v>1844</v>
      </c>
      <c r="R2399" t="s">
        <v>1845</v>
      </c>
      <c r="T2399" t="s">
        <v>1846</v>
      </c>
      <c r="V2399">
        <v>44.262669600000002</v>
      </c>
      <c r="W2399">
        <v>-113.81636930000001</v>
      </c>
      <c r="X2399" t="s">
        <v>132</v>
      </c>
      <c r="Y2399">
        <v>5</v>
      </c>
      <c r="Z2399" t="s">
        <v>1848</v>
      </c>
    </row>
    <row r="2400" spans="1:26" hidden="1" x14ac:dyDescent="0.25">
      <c r="A2400">
        <v>298332</v>
      </c>
      <c r="B2400">
        <v>13564</v>
      </c>
      <c r="C2400" t="s">
        <v>32</v>
      </c>
      <c r="D2400" t="s">
        <v>1824</v>
      </c>
      <c r="E2400" t="s">
        <v>2312</v>
      </c>
      <c r="F2400" t="s">
        <v>1827</v>
      </c>
      <c r="G2400" t="s">
        <v>2313</v>
      </c>
      <c r="H2400" t="s">
        <v>2314</v>
      </c>
      <c r="I2400">
        <v>1942</v>
      </c>
      <c r="J2400">
        <v>2</v>
      </c>
      <c r="K2400">
        <v>12</v>
      </c>
      <c r="O2400" t="s">
        <v>488</v>
      </c>
      <c r="P2400" t="s">
        <v>122</v>
      </c>
      <c r="Q2400" t="s">
        <v>675</v>
      </c>
      <c r="T2400" t="s">
        <v>2315</v>
      </c>
      <c r="V2400">
        <v>44.454500000000003</v>
      </c>
      <c r="W2400">
        <v>-103.5428</v>
      </c>
      <c r="X2400" t="s">
        <v>132</v>
      </c>
      <c r="Y2400">
        <v>9</v>
      </c>
      <c r="Z2400" t="s">
        <v>2316</v>
      </c>
    </row>
    <row r="2401" spans="1:26" hidden="1" x14ac:dyDescent="0.25">
      <c r="A2401">
        <v>301396</v>
      </c>
      <c r="B2401">
        <v>16632</v>
      </c>
      <c r="C2401" t="s">
        <v>32</v>
      </c>
      <c r="D2401" t="s">
        <v>1824</v>
      </c>
      <c r="E2401" t="s">
        <v>1850</v>
      </c>
      <c r="F2401" t="s">
        <v>1827</v>
      </c>
      <c r="G2401" t="s">
        <v>1851</v>
      </c>
      <c r="H2401" t="s">
        <v>1333</v>
      </c>
      <c r="I2401">
        <v>1930</v>
      </c>
      <c r="J2401">
        <v>12</v>
      </c>
      <c r="K2401">
        <v>15</v>
      </c>
      <c r="O2401" t="s">
        <v>488</v>
      </c>
      <c r="P2401" t="s">
        <v>122</v>
      </c>
      <c r="T2401" t="s">
        <v>147</v>
      </c>
      <c r="Z2401" t="s">
        <v>1852</v>
      </c>
    </row>
    <row r="2402" spans="1:26" hidden="1" x14ac:dyDescent="0.25">
      <c r="A2402">
        <v>287275</v>
      </c>
      <c r="B2402">
        <v>2480</v>
      </c>
      <c r="C2402" t="s">
        <v>32</v>
      </c>
      <c r="D2402" t="s">
        <v>1824</v>
      </c>
      <c r="E2402" t="s">
        <v>2249</v>
      </c>
      <c r="F2402" t="s">
        <v>1827</v>
      </c>
      <c r="G2402" t="s">
        <v>1851</v>
      </c>
      <c r="H2402" t="s">
        <v>2250</v>
      </c>
      <c r="I2402">
        <v>1947</v>
      </c>
      <c r="J2402">
        <v>10</v>
      </c>
      <c r="K2402">
        <v>1</v>
      </c>
      <c r="O2402" t="s">
        <v>488</v>
      </c>
      <c r="P2402" t="s">
        <v>122</v>
      </c>
      <c r="Q2402" t="s">
        <v>359</v>
      </c>
      <c r="R2402" t="s">
        <v>1325</v>
      </c>
      <c r="T2402" t="s">
        <v>2251</v>
      </c>
      <c r="V2402">
        <v>25.625299999999999</v>
      </c>
      <c r="W2402">
        <v>-80.671800000000005</v>
      </c>
      <c r="X2402" t="s">
        <v>132</v>
      </c>
      <c r="Y2402">
        <v>30</v>
      </c>
      <c r="Z2402" t="s">
        <v>2252</v>
      </c>
    </row>
    <row r="2403" spans="1:26" hidden="1" x14ac:dyDescent="0.25">
      <c r="A2403">
        <v>301112</v>
      </c>
      <c r="B2403">
        <v>16347</v>
      </c>
      <c r="C2403" t="s">
        <v>15</v>
      </c>
      <c r="D2403" t="s">
        <v>766</v>
      </c>
      <c r="E2403" t="s">
        <v>982</v>
      </c>
      <c r="F2403" t="s">
        <v>928</v>
      </c>
      <c r="G2403" t="s">
        <v>983</v>
      </c>
      <c r="H2403" t="s">
        <v>984</v>
      </c>
      <c r="I2403">
        <v>1966</v>
      </c>
      <c r="J2403">
        <v>5</v>
      </c>
      <c r="K2403">
        <v>3</v>
      </c>
      <c r="O2403" t="s">
        <v>210</v>
      </c>
      <c r="P2403" t="s">
        <v>122</v>
      </c>
      <c r="Q2403" t="s">
        <v>484</v>
      </c>
    </row>
    <row r="2404" spans="1:26" hidden="1" x14ac:dyDescent="0.25">
      <c r="A2404">
        <v>301113</v>
      </c>
      <c r="B2404">
        <v>16348</v>
      </c>
      <c r="C2404" t="s">
        <v>15</v>
      </c>
      <c r="D2404" t="s">
        <v>766</v>
      </c>
      <c r="E2404" t="s">
        <v>982</v>
      </c>
      <c r="F2404" t="s">
        <v>928</v>
      </c>
      <c r="G2404" t="s">
        <v>983</v>
      </c>
      <c r="H2404" t="s">
        <v>984</v>
      </c>
      <c r="I2404">
        <v>1963</v>
      </c>
      <c r="J2404">
        <v>3</v>
      </c>
      <c r="K2404">
        <v>14</v>
      </c>
      <c r="O2404" t="s">
        <v>210</v>
      </c>
      <c r="P2404" t="s">
        <v>122</v>
      </c>
      <c r="Q2404" t="s">
        <v>484</v>
      </c>
    </row>
    <row r="2405" spans="1:26" hidden="1" x14ac:dyDescent="0.25">
      <c r="A2405">
        <v>301114</v>
      </c>
      <c r="B2405">
        <v>16349</v>
      </c>
      <c r="C2405" t="s">
        <v>15</v>
      </c>
      <c r="D2405" t="s">
        <v>766</v>
      </c>
      <c r="E2405" t="s">
        <v>982</v>
      </c>
      <c r="F2405" t="s">
        <v>928</v>
      </c>
      <c r="G2405" t="s">
        <v>983</v>
      </c>
      <c r="H2405" t="s">
        <v>984</v>
      </c>
      <c r="I2405">
        <v>1965</v>
      </c>
      <c r="J2405">
        <v>3</v>
      </c>
      <c r="K2405">
        <v>18</v>
      </c>
      <c r="O2405" t="s">
        <v>210</v>
      </c>
      <c r="P2405" t="s">
        <v>122</v>
      </c>
      <c r="Q2405" t="s">
        <v>484</v>
      </c>
    </row>
    <row r="2406" spans="1:26" hidden="1" x14ac:dyDescent="0.25">
      <c r="A2406">
        <v>301115</v>
      </c>
      <c r="B2406">
        <v>16350</v>
      </c>
      <c r="C2406" t="s">
        <v>15</v>
      </c>
      <c r="D2406" t="s">
        <v>766</v>
      </c>
      <c r="E2406" t="s">
        <v>982</v>
      </c>
      <c r="F2406" t="s">
        <v>928</v>
      </c>
      <c r="G2406" t="s">
        <v>983</v>
      </c>
      <c r="H2406" t="s">
        <v>984</v>
      </c>
      <c r="I2406">
        <v>1965</v>
      </c>
      <c r="J2406">
        <v>3</v>
      </c>
      <c r="K2406">
        <v>18</v>
      </c>
      <c r="O2406" t="s">
        <v>210</v>
      </c>
      <c r="P2406" t="s">
        <v>122</v>
      </c>
      <c r="Q2406" t="s">
        <v>484</v>
      </c>
    </row>
    <row r="2407" spans="1:26" hidden="1" x14ac:dyDescent="0.25">
      <c r="A2407">
        <v>301116</v>
      </c>
      <c r="B2407">
        <v>16351</v>
      </c>
      <c r="C2407" t="s">
        <v>15</v>
      </c>
      <c r="D2407" t="s">
        <v>766</v>
      </c>
      <c r="E2407" t="s">
        <v>982</v>
      </c>
      <c r="F2407" t="s">
        <v>928</v>
      </c>
      <c r="G2407" t="s">
        <v>983</v>
      </c>
      <c r="H2407" t="s">
        <v>984</v>
      </c>
      <c r="I2407">
        <v>1965</v>
      </c>
      <c r="J2407">
        <v>3</v>
      </c>
      <c r="K2407">
        <v>31</v>
      </c>
      <c r="O2407" t="s">
        <v>210</v>
      </c>
      <c r="P2407" t="s">
        <v>122</v>
      </c>
      <c r="Q2407" t="s">
        <v>484</v>
      </c>
    </row>
    <row r="2408" spans="1:26" hidden="1" x14ac:dyDescent="0.25">
      <c r="A2408">
        <v>301117</v>
      </c>
      <c r="B2408">
        <v>16352</v>
      </c>
      <c r="C2408" t="s">
        <v>15</v>
      </c>
      <c r="D2408" t="s">
        <v>766</v>
      </c>
      <c r="E2408" t="s">
        <v>982</v>
      </c>
      <c r="F2408" t="s">
        <v>928</v>
      </c>
      <c r="G2408" t="s">
        <v>983</v>
      </c>
      <c r="H2408" t="s">
        <v>984</v>
      </c>
      <c r="I2408">
        <v>1963</v>
      </c>
      <c r="J2408">
        <v>4</v>
      </c>
      <c r="K2408">
        <v>9</v>
      </c>
      <c r="O2408" t="s">
        <v>210</v>
      </c>
      <c r="P2408" t="s">
        <v>122</v>
      </c>
      <c r="Q2408" t="s">
        <v>484</v>
      </c>
    </row>
    <row r="2409" spans="1:26" hidden="1" x14ac:dyDescent="0.25">
      <c r="A2409">
        <v>301118</v>
      </c>
      <c r="B2409">
        <v>16353</v>
      </c>
      <c r="C2409" t="s">
        <v>15</v>
      </c>
      <c r="D2409" t="s">
        <v>766</v>
      </c>
      <c r="E2409" t="s">
        <v>982</v>
      </c>
      <c r="F2409" t="s">
        <v>928</v>
      </c>
      <c r="G2409" t="s">
        <v>983</v>
      </c>
      <c r="H2409" t="s">
        <v>984</v>
      </c>
      <c r="I2409">
        <v>1966</v>
      </c>
      <c r="J2409">
        <v>2</v>
      </c>
      <c r="K2409">
        <v>28</v>
      </c>
      <c r="O2409" t="s">
        <v>210</v>
      </c>
      <c r="P2409" t="s">
        <v>122</v>
      </c>
      <c r="Q2409" t="s">
        <v>484</v>
      </c>
    </row>
    <row r="2410" spans="1:26" hidden="1" x14ac:dyDescent="0.25">
      <c r="A2410">
        <v>301119</v>
      </c>
      <c r="B2410">
        <v>16354</v>
      </c>
      <c r="C2410" t="s">
        <v>15</v>
      </c>
      <c r="D2410" t="s">
        <v>766</v>
      </c>
      <c r="E2410" t="s">
        <v>982</v>
      </c>
      <c r="F2410" t="s">
        <v>928</v>
      </c>
      <c r="G2410" t="s">
        <v>983</v>
      </c>
      <c r="H2410" t="s">
        <v>984</v>
      </c>
      <c r="I2410">
        <v>1966</v>
      </c>
      <c r="J2410">
        <v>2</v>
      </c>
      <c r="K2410">
        <v>28</v>
      </c>
      <c r="O2410" t="s">
        <v>210</v>
      </c>
      <c r="P2410" t="s">
        <v>122</v>
      </c>
      <c r="Q2410" t="s">
        <v>484</v>
      </c>
    </row>
    <row r="2411" spans="1:26" hidden="1" x14ac:dyDescent="0.25">
      <c r="A2411">
        <v>301120</v>
      </c>
      <c r="B2411">
        <v>16355</v>
      </c>
      <c r="C2411" t="s">
        <v>15</v>
      </c>
      <c r="D2411" t="s">
        <v>766</v>
      </c>
      <c r="E2411" t="s">
        <v>982</v>
      </c>
      <c r="F2411" t="s">
        <v>928</v>
      </c>
      <c r="G2411" t="s">
        <v>983</v>
      </c>
      <c r="H2411" t="s">
        <v>984</v>
      </c>
      <c r="I2411">
        <v>1966</v>
      </c>
      <c r="J2411">
        <v>2</v>
      </c>
      <c r="K2411">
        <v>19</v>
      </c>
      <c r="O2411" t="s">
        <v>210</v>
      </c>
      <c r="P2411" t="s">
        <v>122</v>
      </c>
      <c r="Q2411" t="s">
        <v>484</v>
      </c>
    </row>
    <row r="2412" spans="1:26" hidden="1" x14ac:dyDescent="0.25">
      <c r="A2412">
        <v>301121</v>
      </c>
      <c r="B2412">
        <v>16356</v>
      </c>
      <c r="C2412" t="s">
        <v>15</v>
      </c>
      <c r="D2412" t="s">
        <v>766</v>
      </c>
      <c r="E2412" t="s">
        <v>982</v>
      </c>
      <c r="F2412" t="s">
        <v>928</v>
      </c>
      <c r="G2412" t="s">
        <v>983</v>
      </c>
      <c r="H2412" t="s">
        <v>984</v>
      </c>
      <c r="I2412">
        <v>1966</v>
      </c>
      <c r="J2412">
        <v>3</v>
      </c>
      <c r="K2412">
        <v>25</v>
      </c>
      <c r="O2412" t="s">
        <v>210</v>
      </c>
      <c r="P2412" t="s">
        <v>122</v>
      </c>
      <c r="Q2412" t="s">
        <v>484</v>
      </c>
    </row>
    <row r="2413" spans="1:26" hidden="1" x14ac:dyDescent="0.25">
      <c r="A2413">
        <v>301122</v>
      </c>
      <c r="B2413">
        <v>16357</v>
      </c>
      <c r="C2413" t="s">
        <v>15</v>
      </c>
      <c r="D2413" t="s">
        <v>766</v>
      </c>
      <c r="E2413" t="s">
        <v>982</v>
      </c>
      <c r="F2413" t="s">
        <v>928</v>
      </c>
      <c r="G2413" t="s">
        <v>983</v>
      </c>
      <c r="H2413" t="s">
        <v>984</v>
      </c>
      <c r="I2413">
        <v>1966</v>
      </c>
      <c r="J2413">
        <v>3</v>
      </c>
      <c r="K2413">
        <v>25</v>
      </c>
      <c r="O2413" t="s">
        <v>210</v>
      </c>
      <c r="P2413" t="s">
        <v>122</v>
      </c>
      <c r="Q2413" t="s">
        <v>484</v>
      </c>
    </row>
    <row r="2414" spans="1:26" hidden="1" x14ac:dyDescent="0.25">
      <c r="A2414">
        <v>301123</v>
      </c>
      <c r="B2414">
        <v>16358</v>
      </c>
      <c r="C2414" t="s">
        <v>15</v>
      </c>
      <c r="D2414" t="s">
        <v>766</v>
      </c>
      <c r="E2414" t="s">
        <v>982</v>
      </c>
      <c r="F2414" t="s">
        <v>928</v>
      </c>
      <c r="G2414" t="s">
        <v>983</v>
      </c>
      <c r="H2414" t="s">
        <v>984</v>
      </c>
      <c r="I2414">
        <v>1966</v>
      </c>
      <c r="J2414">
        <v>3</v>
      </c>
      <c r="K2414">
        <v>25</v>
      </c>
      <c r="O2414" t="s">
        <v>210</v>
      </c>
      <c r="P2414" t="s">
        <v>122</v>
      </c>
      <c r="Q2414" t="s">
        <v>484</v>
      </c>
    </row>
    <row r="2415" spans="1:26" hidden="1" x14ac:dyDescent="0.25">
      <c r="A2415">
        <v>301280</v>
      </c>
      <c r="B2415">
        <v>16516</v>
      </c>
      <c r="C2415" t="s">
        <v>15</v>
      </c>
      <c r="D2415" t="s">
        <v>766</v>
      </c>
      <c r="E2415" t="s">
        <v>982</v>
      </c>
      <c r="F2415" t="s">
        <v>928</v>
      </c>
      <c r="G2415" t="s">
        <v>983</v>
      </c>
      <c r="H2415" t="s">
        <v>985</v>
      </c>
      <c r="L2415" t="s">
        <v>986</v>
      </c>
      <c r="O2415" t="s">
        <v>570</v>
      </c>
      <c r="P2415" t="s">
        <v>122</v>
      </c>
      <c r="Q2415" t="s">
        <v>484</v>
      </c>
    </row>
    <row r="2416" spans="1:26" hidden="1" x14ac:dyDescent="0.25">
      <c r="A2416">
        <v>303113</v>
      </c>
      <c r="B2416">
        <v>99999</v>
      </c>
      <c r="C2416" t="s">
        <v>15</v>
      </c>
      <c r="D2416" t="s">
        <v>766</v>
      </c>
      <c r="E2416" t="s">
        <v>982</v>
      </c>
      <c r="F2416" t="s">
        <v>928</v>
      </c>
      <c r="G2416" t="s">
        <v>983</v>
      </c>
      <c r="H2416" t="s">
        <v>190</v>
      </c>
      <c r="I2416">
        <v>1954</v>
      </c>
      <c r="J2416">
        <v>4</v>
      </c>
      <c r="K2416">
        <v>5</v>
      </c>
      <c r="O2416" t="s">
        <v>175</v>
      </c>
      <c r="P2416" t="s">
        <v>122</v>
      </c>
      <c r="Q2416" t="s">
        <v>123</v>
      </c>
      <c r="R2416" t="s">
        <v>191</v>
      </c>
    </row>
    <row r="2417" spans="1:18" hidden="1" x14ac:dyDescent="0.25">
      <c r="A2417">
        <v>292273</v>
      </c>
      <c r="B2417">
        <v>7503</v>
      </c>
      <c r="C2417" t="s">
        <v>15</v>
      </c>
      <c r="D2417" t="s">
        <v>987</v>
      </c>
      <c r="E2417" t="s">
        <v>988</v>
      </c>
      <c r="F2417" t="s">
        <v>989</v>
      </c>
      <c r="G2417" t="s">
        <v>990</v>
      </c>
      <c r="H2417" t="s">
        <v>509</v>
      </c>
      <c r="L2417" t="s">
        <v>2627</v>
      </c>
      <c r="O2417" t="s">
        <v>2555</v>
      </c>
      <c r="P2417" t="s">
        <v>510</v>
      </c>
    </row>
    <row r="2418" spans="1:18" hidden="1" x14ac:dyDescent="0.25">
      <c r="A2418">
        <v>302292</v>
      </c>
      <c r="B2418">
        <v>17530</v>
      </c>
      <c r="C2418" t="s">
        <v>15</v>
      </c>
      <c r="D2418" t="s">
        <v>987</v>
      </c>
      <c r="E2418" t="s">
        <v>988</v>
      </c>
      <c r="F2418" t="s">
        <v>989</v>
      </c>
      <c r="G2418" t="s">
        <v>990</v>
      </c>
      <c r="H2418" t="s">
        <v>991</v>
      </c>
      <c r="O2418" t="s">
        <v>210</v>
      </c>
      <c r="P2418" t="s">
        <v>754</v>
      </c>
    </row>
    <row r="2419" spans="1:18" hidden="1" x14ac:dyDescent="0.25">
      <c r="A2419">
        <v>303391</v>
      </c>
      <c r="B2419">
        <v>19171</v>
      </c>
      <c r="C2419" t="s">
        <v>15</v>
      </c>
      <c r="D2419" t="s">
        <v>987</v>
      </c>
      <c r="E2419" t="s">
        <v>988</v>
      </c>
      <c r="F2419" t="s">
        <v>989</v>
      </c>
      <c r="G2419" t="s">
        <v>990</v>
      </c>
      <c r="H2419" t="s">
        <v>994</v>
      </c>
      <c r="O2419" t="s">
        <v>175</v>
      </c>
      <c r="P2419" t="s">
        <v>168</v>
      </c>
    </row>
    <row r="2420" spans="1:18" hidden="1" x14ac:dyDescent="0.25">
      <c r="A2420">
        <v>285448</v>
      </c>
      <c r="B2420">
        <v>627</v>
      </c>
      <c r="C2420" t="s">
        <v>15</v>
      </c>
      <c r="D2420" t="s">
        <v>766</v>
      </c>
      <c r="E2420" t="s">
        <v>996</v>
      </c>
      <c r="F2420" t="s">
        <v>928</v>
      </c>
      <c r="G2420" t="s">
        <v>997</v>
      </c>
      <c r="H2420" t="s">
        <v>184</v>
      </c>
      <c r="O2420" t="s">
        <v>488</v>
      </c>
      <c r="P2420" t="s">
        <v>168</v>
      </c>
    </row>
    <row r="2421" spans="1:18" hidden="1" x14ac:dyDescent="0.25">
      <c r="A2421">
        <v>287055</v>
      </c>
      <c r="B2421">
        <v>2260</v>
      </c>
      <c r="C2421" t="s">
        <v>15</v>
      </c>
      <c r="D2421" t="s">
        <v>766</v>
      </c>
      <c r="E2421" t="s">
        <v>996</v>
      </c>
      <c r="F2421" t="s">
        <v>928</v>
      </c>
      <c r="G2421" t="s">
        <v>997</v>
      </c>
      <c r="H2421" t="s">
        <v>184</v>
      </c>
      <c r="O2421" t="s">
        <v>442</v>
      </c>
      <c r="P2421" t="s">
        <v>168</v>
      </c>
    </row>
    <row r="2422" spans="1:18" hidden="1" x14ac:dyDescent="0.25">
      <c r="A2422">
        <v>288607</v>
      </c>
      <c r="B2422">
        <v>3818</v>
      </c>
      <c r="C2422" t="s">
        <v>15</v>
      </c>
      <c r="D2422" t="s">
        <v>766</v>
      </c>
      <c r="E2422" t="s">
        <v>996</v>
      </c>
      <c r="F2422" t="s">
        <v>928</v>
      </c>
      <c r="G2422" t="s">
        <v>997</v>
      </c>
      <c r="H2422" t="s">
        <v>184</v>
      </c>
      <c r="O2422" t="s">
        <v>2555</v>
      </c>
      <c r="P2422" t="s">
        <v>122</v>
      </c>
    </row>
    <row r="2423" spans="1:18" hidden="1" x14ac:dyDescent="0.25">
      <c r="A2423">
        <v>289804</v>
      </c>
      <c r="B2423">
        <v>5025</v>
      </c>
      <c r="C2423" t="s">
        <v>15</v>
      </c>
      <c r="D2423" t="s">
        <v>766</v>
      </c>
      <c r="E2423" t="s">
        <v>996</v>
      </c>
      <c r="F2423" t="s">
        <v>928</v>
      </c>
      <c r="G2423" t="s">
        <v>997</v>
      </c>
      <c r="H2423" t="s">
        <v>184</v>
      </c>
      <c r="I2423">
        <v>1960</v>
      </c>
      <c r="J2423">
        <v>11</v>
      </c>
      <c r="K2423">
        <v>7</v>
      </c>
      <c r="L2423" t="s">
        <v>2658</v>
      </c>
      <c r="O2423" t="s">
        <v>175</v>
      </c>
      <c r="P2423" t="s">
        <v>122</v>
      </c>
    </row>
    <row r="2424" spans="1:18" hidden="1" x14ac:dyDescent="0.25">
      <c r="A2424">
        <v>290280</v>
      </c>
      <c r="B2424">
        <v>5501</v>
      </c>
      <c r="C2424" t="s">
        <v>15</v>
      </c>
      <c r="D2424" t="s">
        <v>766</v>
      </c>
      <c r="E2424" t="s">
        <v>996</v>
      </c>
      <c r="F2424" t="s">
        <v>928</v>
      </c>
      <c r="G2424" t="s">
        <v>997</v>
      </c>
      <c r="H2424" t="s">
        <v>184</v>
      </c>
      <c r="I2424">
        <v>1961</v>
      </c>
      <c r="J2424">
        <v>1</v>
      </c>
      <c r="K2424">
        <v>28</v>
      </c>
      <c r="O2424" t="s">
        <v>442</v>
      </c>
      <c r="P2424" t="s">
        <v>122</v>
      </c>
    </row>
    <row r="2425" spans="1:18" hidden="1" x14ac:dyDescent="0.25">
      <c r="A2425">
        <v>292757</v>
      </c>
      <c r="B2425">
        <v>7988</v>
      </c>
      <c r="C2425" t="s">
        <v>15</v>
      </c>
      <c r="D2425" t="s">
        <v>766</v>
      </c>
      <c r="E2425" t="s">
        <v>996</v>
      </c>
      <c r="F2425" t="s">
        <v>928</v>
      </c>
      <c r="G2425" t="s">
        <v>997</v>
      </c>
      <c r="H2425" t="s">
        <v>184</v>
      </c>
      <c r="O2425" t="s">
        <v>210</v>
      </c>
      <c r="P2425" t="s">
        <v>168</v>
      </c>
    </row>
    <row r="2426" spans="1:18" hidden="1" x14ac:dyDescent="0.25">
      <c r="A2426">
        <v>292758</v>
      </c>
      <c r="B2426">
        <v>7989</v>
      </c>
      <c r="C2426" t="s">
        <v>15</v>
      </c>
      <c r="D2426" t="s">
        <v>766</v>
      </c>
      <c r="E2426" t="s">
        <v>996</v>
      </c>
      <c r="F2426" t="s">
        <v>928</v>
      </c>
      <c r="G2426" t="s">
        <v>997</v>
      </c>
      <c r="H2426" t="s">
        <v>184</v>
      </c>
      <c r="O2426" t="s">
        <v>405</v>
      </c>
      <c r="P2426" t="s">
        <v>168</v>
      </c>
    </row>
    <row r="2427" spans="1:18" hidden="1" x14ac:dyDescent="0.25">
      <c r="A2427">
        <v>300406</v>
      </c>
      <c r="B2427">
        <v>15639</v>
      </c>
      <c r="C2427" t="s">
        <v>15</v>
      </c>
      <c r="D2427" t="s">
        <v>766</v>
      </c>
      <c r="E2427" t="s">
        <v>996</v>
      </c>
      <c r="F2427" t="s">
        <v>928</v>
      </c>
      <c r="G2427" t="s">
        <v>997</v>
      </c>
      <c r="H2427" t="s">
        <v>184</v>
      </c>
      <c r="O2427" t="s">
        <v>210</v>
      </c>
      <c r="P2427" t="s">
        <v>168</v>
      </c>
    </row>
    <row r="2428" spans="1:18" hidden="1" x14ac:dyDescent="0.25">
      <c r="A2428">
        <v>303153</v>
      </c>
      <c r="B2428">
        <v>19170</v>
      </c>
      <c r="C2428" t="s">
        <v>15</v>
      </c>
      <c r="D2428" t="s">
        <v>766</v>
      </c>
      <c r="E2428" t="s">
        <v>996</v>
      </c>
      <c r="F2428" t="s">
        <v>928</v>
      </c>
      <c r="G2428" t="s">
        <v>997</v>
      </c>
      <c r="H2428" t="s">
        <v>184</v>
      </c>
      <c r="N2428" t="s">
        <v>660</v>
      </c>
      <c r="O2428" t="s">
        <v>442</v>
      </c>
      <c r="P2428" t="s">
        <v>122</v>
      </c>
      <c r="Q2428" t="s">
        <v>123</v>
      </c>
      <c r="R2428" t="s">
        <v>302</v>
      </c>
    </row>
    <row r="2429" spans="1:18" hidden="1" x14ac:dyDescent="0.25">
      <c r="A2429">
        <v>301256</v>
      </c>
      <c r="B2429">
        <v>16492</v>
      </c>
      <c r="C2429" t="s">
        <v>15</v>
      </c>
      <c r="D2429" t="s">
        <v>706</v>
      </c>
      <c r="E2429" t="s">
        <v>998</v>
      </c>
      <c r="F2429" t="s">
        <v>725</v>
      </c>
      <c r="G2429" t="s">
        <v>999</v>
      </c>
      <c r="H2429" t="s">
        <v>649</v>
      </c>
      <c r="O2429" t="s">
        <v>442</v>
      </c>
      <c r="P2429" t="s">
        <v>168</v>
      </c>
    </row>
    <row r="2430" spans="1:18" hidden="1" x14ac:dyDescent="0.25">
      <c r="A2430">
        <v>284738</v>
      </c>
      <c r="B2430">
        <v>19034</v>
      </c>
      <c r="C2430" t="s">
        <v>15</v>
      </c>
      <c r="D2430" t="s">
        <v>612</v>
      </c>
      <c r="E2430" t="s">
        <v>2659</v>
      </c>
      <c r="F2430" t="s">
        <v>787</v>
      </c>
      <c r="G2430" t="s">
        <v>1001</v>
      </c>
      <c r="H2430" t="s">
        <v>2660</v>
      </c>
      <c r="I2430">
        <v>2003</v>
      </c>
      <c r="J2430">
        <v>0</v>
      </c>
      <c r="K2430">
        <v>0</v>
      </c>
      <c r="L2430" t="s">
        <v>2661</v>
      </c>
      <c r="N2430" t="s">
        <v>155</v>
      </c>
      <c r="O2430" t="s">
        <v>488</v>
      </c>
    </row>
    <row r="2431" spans="1:18" hidden="1" x14ac:dyDescent="0.25">
      <c r="A2431">
        <v>286668</v>
      </c>
      <c r="B2431">
        <v>1873</v>
      </c>
      <c r="C2431" t="s">
        <v>15</v>
      </c>
      <c r="D2431" t="s">
        <v>612</v>
      </c>
      <c r="E2431" t="s">
        <v>2659</v>
      </c>
      <c r="F2431" t="s">
        <v>787</v>
      </c>
      <c r="G2431" t="s">
        <v>1001</v>
      </c>
      <c r="H2431" t="s">
        <v>2662</v>
      </c>
      <c r="I2431">
        <v>1931</v>
      </c>
      <c r="J2431">
        <v>2</v>
      </c>
      <c r="K2431">
        <v>7</v>
      </c>
      <c r="O2431" t="s">
        <v>2555</v>
      </c>
      <c r="P2431" t="s">
        <v>122</v>
      </c>
    </row>
    <row r="2432" spans="1:18" hidden="1" x14ac:dyDescent="0.25">
      <c r="A2432">
        <v>289513</v>
      </c>
      <c r="B2432">
        <v>4733</v>
      </c>
      <c r="C2432" t="s">
        <v>15</v>
      </c>
      <c r="D2432" t="s">
        <v>612</v>
      </c>
      <c r="E2432" t="s">
        <v>2659</v>
      </c>
      <c r="F2432" t="s">
        <v>787</v>
      </c>
      <c r="G2432" t="s">
        <v>1001</v>
      </c>
      <c r="H2432" t="s">
        <v>2663</v>
      </c>
      <c r="O2432" t="s">
        <v>2563</v>
      </c>
      <c r="P2432" t="s">
        <v>168</v>
      </c>
    </row>
    <row r="2433" spans="1:18" hidden="1" x14ac:dyDescent="0.25">
      <c r="A2433">
        <v>297838</v>
      </c>
      <c r="B2433">
        <v>13070</v>
      </c>
      <c r="C2433" t="s">
        <v>15</v>
      </c>
      <c r="D2433" t="s">
        <v>632</v>
      </c>
      <c r="E2433" t="s">
        <v>1002</v>
      </c>
      <c r="F2433" t="s">
        <v>1003</v>
      </c>
      <c r="G2433" t="s">
        <v>1004</v>
      </c>
      <c r="H2433" t="s">
        <v>794</v>
      </c>
      <c r="O2433" t="s">
        <v>570</v>
      </c>
      <c r="P2433" t="s">
        <v>795</v>
      </c>
    </row>
    <row r="2434" spans="1:18" hidden="1" x14ac:dyDescent="0.25">
      <c r="A2434">
        <v>297845</v>
      </c>
      <c r="B2434">
        <v>13077</v>
      </c>
      <c r="C2434" t="s">
        <v>15</v>
      </c>
      <c r="D2434" t="s">
        <v>627</v>
      </c>
      <c r="E2434" t="s">
        <v>1007</v>
      </c>
      <c r="F2434" t="s">
        <v>1008</v>
      </c>
      <c r="G2434" t="s">
        <v>788</v>
      </c>
      <c r="H2434" t="s">
        <v>794</v>
      </c>
      <c r="I2434">
        <v>1974</v>
      </c>
      <c r="J2434">
        <v>9</v>
      </c>
      <c r="K2434">
        <v>29</v>
      </c>
      <c r="O2434" t="s">
        <v>210</v>
      </c>
      <c r="P2434" t="s">
        <v>795</v>
      </c>
    </row>
    <row r="2435" spans="1:18" hidden="1" x14ac:dyDescent="0.25">
      <c r="A2435">
        <v>297846</v>
      </c>
      <c r="B2435">
        <v>13078</v>
      </c>
      <c r="C2435" t="s">
        <v>15</v>
      </c>
      <c r="D2435" t="s">
        <v>627</v>
      </c>
      <c r="E2435" t="s">
        <v>1007</v>
      </c>
      <c r="F2435" t="s">
        <v>1008</v>
      </c>
      <c r="G2435" t="s">
        <v>788</v>
      </c>
      <c r="H2435" t="s">
        <v>794</v>
      </c>
      <c r="O2435" t="s">
        <v>210</v>
      </c>
      <c r="P2435" t="s">
        <v>795</v>
      </c>
    </row>
    <row r="2436" spans="1:18" hidden="1" x14ac:dyDescent="0.25">
      <c r="A2436">
        <v>292844</v>
      </c>
      <c r="B2436">
        <v>8075</v>
      </c>
      <c r="C2436" t="s">
        <v>15</v>
      </c>
      <c r="D2436" t="s">
        <v>612</v>
      </c>
      <c r="E2436" t="s">
        <v>1013</v>
      </c>
      <c r="F2436" t="s">
        <v>1014</v>
      </c>
      <c r="G2436" t="s">
        <v>1015</v>
      </c>
      <c r="H2436" t="s">
        <v>152</v>
      </c>
      <c r="O2436" t="s">
        <v>210</v>
      </c>
      <c r="P2436" t="s">
        <v>153</v>
      </c>
    </row>
    <row r="2437" spans="1:18" hidden="1" x14ac:dyDescent="0.25">
      <c r="A2437">
        <v>292845</v>
      </c>
      <c r="B2437">
        <v>8076</v>
      </c>
      <c r="C2437" t="s">
        <v>15</v>
      </c>
      <c r="D2437" t="s">
        <v>612</v>
      </c>
      <c r="E2437" t="s">
        <v>1013</v>
      </c>
      <c r="F2437" t="s">
        <v>1014</v>
      </c>
      <c r="G2437" t="s">
        <v>1015</v>
      </c>
      <c r="H2437" t="s">
        <v>152</v>
      </c>
      <c r="O2437" t="s">
        <v>210</v>
      </c>
      <c r="P2437" t="s">
        <v>153</v>
      </c>
    </row>
    <row r="2438" spans="1:18" hidden="1" x14ac:dyDescent="0.25">
      <c r="A2438">
        <v>287048</v>
      </c>
      <c r="B2438">
        <v>2253</v>
      </c>
      <c r="C2438" t="s">
        <v>15</v>
      </c>
      <c r="D2438" t="s">
        <v>612</v>
      </c>
      <c r="E2438" t="s">
        <v>1019</v>
      </c>
      <c r="F2438" t="s">
        <v>787</v>
      </c>
      <c r="G2438" t="s">
        <v>965</v>
      </c>
      <c r="H2438" t="s">
        <v>2664</v>
      </c>
      <c r="I2438">
        <v>1947</v>
      </c>
      <c r="J2438">
        <v>2</v>
      </c>
      <c r="K2438">
        <v>14</v>
      </c>
      <c r="L2438" t="s">
        <v>2665</v>
      </c>
      <c r="O2438" t="s">
        <v>488</v>
      </c>
      <c r="P2438" t="s">
        <v>122</v>
      </c>
      <c r="Q2438" t="s">
        <v>123</v>
      </c>
      <c r="R2438" t="s">
        <v>449</v>
      </c>
    </row>
    <row r="2439" spans="1:18" hidden="1" x14ac:dyDescent="0.25">
      <c r="A2439">
        <v>288632</v>
      </c>
      <c r="B2439">
        <v>3843</v>
      </c>
      <c r="C2439" t="s">
        <v>15</v>
      </c>
      <c r="D2439" t="s">
        <v>612</v>
      </c>
      <c r="E2439" t="s">
        <v>1019</v>
      </c>
      <c r="F2439" t="s">
        <v>787</v>
      </c>
      <c r="G2439" t="s">
        <v>965</v>
      </c>
      <c r="I2439">
        <v>1955</v>
      </c>
      <c r="J2439">
        <v>3</v>
      </c>
      <c r="K2439">
        <v>5</v>
      </c>
      <c r="L2439" t="s">
        <v>2665</v>
      </c>
      <c r="O2439" t="s">
        <v>488</v>
      </c>
      <c r="P2439" t="s">
        <v>122</v>
      </c>
      <c r="Q2439" t="s">
        <v>123</v>
      </c>
      <c r="R2439" t="s">
        <v>449</v>
      </c>
    </row>
    <row r="2440" spans="1:18" hidden="1" x14ac:dyDescent="0.25">
      <c r="A2440">
        <v>292768</v>
      </c>
      <c r="B2440">
        <v>7999</v>
      </c>
      <c r="C2440" t="s">
        <v>15</v>
      </c>
      <c r="D2440" t="s">
        <v>612</v>
      </c>
      <c r="E2440" t="s">
        <v>1019</v>
      </c>
      <c r="F2440" t="s">
        <v>787</v>
      </c>
      <c r="G2440" t="s">
        <v>965</v>
      </c>
      <c r="H2440" t="s">
        <v>718</v>
      </c>
      <c r="O2440" t="s">
        <v>488</v>
      </c>
      <c r="P2440" t="s">
        <v>168</v>
      </c>
    </row>
    <row r="2441" spans="1:18" hidden="1" x14ac:dyDescent="0.25">
      <c r="A2441">
        <v>288693</v>
      </c>
      <c r="B2441">
        <v>3907</v>
      </c>
      <c r="C2441" t="s">
        <v>15</v>
      </c>
      <c r="D2441" t="s">
        <v>706</v>
      </c>
      <c r="E2441" t="s">
        <v>1021</v>
      </c>
      <c r="F2441" t="s">
        <v>750</v>
      </c>
      <c r="G2441" t="s">
        <v>1022</v>
      </c>
      <c r="H2441" t="s">
        <v>190</v>
      </c>
      <c r="I2441">
        <v>1957</v>
      </c>
      <c r="J2441">
        <v>4</v>
      </c>
      <c r="K2441">
        <v>9</v>
      </c>
      <c r="O2441" t="s">
        <v>488</v>
      </c>
      <c r="P2441" t="s">
        <v>122</v>
      </c>
      <c r="Q2441" t="s">
        <v>123</v>
      </c>
      <c r="R2441" t="s">
        <v>757</v>
      </c>
    </row>
    <row r="2442" spans="1:18" hidden="1" x14ac:dyDescent="0.25">
      <c r="A2442">
        <v>288694</v>
      </c>
      <c r="B2442">
        <v>3910</v>
      </c>
      <c r="C2442" t="s">
        <v>15</v>
      </c>
      <c r="D2442" t="s">
        <v>706</v>
      </c>
      <c r="E2442" t="s">
        <v>1021</v>
      </c>
      <c r="F2442" t="s">
        <v>750</v>
      </c>
      <c r="G2442" t="s">
        <v>1022</v>
      </c>
      <c r="H2442" t="s">
        <v>190</v>
      </c>
      <c r="I2442">
        <v>1957</v>
      </c>
      <c r="J2442">
        <v>4</v>
      </c>
      <c r="K2442">
        <v>9</v>
      </c>
      <c r="O2442" t="s">
        <v>488</v>
      </c>
      <c r="P2442" t="s">
        <v>122</v>
      </c>
      <c r="Q2442" t="s">
        <v>123</v>
      </c>
      <c r="R2442" t="s">
        <v>757</v>
      </c>
    </row>
    <row r="2443" spans="1:18" hidden="1" x14ac:dyDescent="0.25">
      <c r="A2443">
        <v>288695</v>
      </c>
      <c r="B2443">
        <v>3911</v>
      </c>
      <c r="C2443" t="s">
        <v>15</v>
      </c>
      <c r="D2443" t="s">
        <v>706</v>
      </c>
      <c r="E2443" t="s">
        <v>1021</v>
      </c>
      <c r="F2443" t="s">
        <v>750</v>
      </c>
      <c r="G2443" t="s">
        <v>1022</v>
      </c>
      <c r="H2443" t="s">
        <v>190</v>
      </c>
      <c r="I2443">
        <v>1957</v>
      </c>
      <c r="J2443">
        <v>4</v>
      </c>
      <c r="K2443">
        <v>18</v>
      </c>
      <c r="O2443" t="s">
        <v>488</v>
      </c>
      <c r="P2443" t="s">
        <v>122</v>
      </c>
      <c r="Q2443" t="s">
        <v>123</v>
      </c>
      <c r="R2443" t="s">
        <v>757</v>
      </c>
    </row>
    <row r="2444" spans="1:18" hidden="1" x14ac:dyDescent="0.25">
      <c r="A2444">
        <v>288927</v>
      </c>
      <c r="B2444">
        <v>4143</v>
      </c>
      <c r="C2444" t="s">
        <v>15</v>
      </c>
      <c r="D2444" t="s">
        <v>706</v>
      </c>
      <c r="E2444" t="s">
        <v>1021</v>
      </c>
      <c r="F2444" t="s">
        <v>750</v>
      </c>
      <c r="G2444" t="s">
        <v>1022</v>
      </c>
      <c r="H2444" t="s">
        <v>190</v>
      </c>
      <c r="I2444">
        <v>1957</v>
      </c>
      <c r="J2444">
        <v>8</v>
      </c>
      <c r="K2444">
        <v>23</v>
      </c>
      <c r="O2444" t="s">
        <v>488</v>
      </c>
      <c r="P2444" t="s">
        <v>122</v>
      </c>
      <c r="Q2444" t="s">
        <v>123</v>
      </c>
      <c r="R2444" t="s">
        <v>757</v>
      </c>
    </row>
    <row r="2445" spans="1:18" x14ac:dyDescent="0.25">
      <c r="A2445">
        <v>284693</v>
      </c>
      <c r="B2445">
        <v>19030</v>
      </c>
      <c r="C2445" t="s">
        <v>15</v>
      </c>
      <c r="D2445" t="s">
        <v>605</v>
      </c>
      <c r="E2445" t="s">
        <v>1023</v>
      </c>
      <c r="F2445" t="s">
        <v>669</v>
      </c>
      <c r="G2445" t="s">
        <v>670</v>
      </c>
      <c r="H2445" t="s">
        <v>2666</v>
      </c>
      <c r="I2445">
        <v>1961</v>
      </c>
      <c r="J2445">
        <v>8</v>
      </c>
      <c r="K2445">
        <v>22</v>
      </c>
      <c r="N2445" t="s">
        <v>155</v>
      </c>
      <c r="O2445" t="s">
        <v>2667</v>
      </c>
      <c r="P2445" t="s">
        <v>122</v>
      </c>
      <c r="Q2445" t="s">
        <v>1024</v>
      </c>
      <c r="R2445" t="s">
        <v>2668</v>
      </c>
    </row>
    <row r="2446" spans="1:18" x14ac:dyDescent="0.25">
      <c r="A2446">
        <v>286032</v>
      </c>
      <c r="B2446">
        <v>1212</v>
      </c>
      <c r="C2446" t="s">
        <v>15</v>
      </c>
      <c r="D2446" t="s">
        <v>605</v>
      </c>
      <c r="E2446" t="s">
        <v>1023</v>
      </c>
      <c r="F2446" t="s">
        <v>669</v>
      </c>
      <c r="G2446" t="s">
        <v>670</v>
      </c>
      <c r="H2446" t="s">
        <v>2669</v>
      </c>
      <c r="I2446">
        <v>1937</v>
      </c>
      <c r="J2446">
        <v>2</v>
      </c>
      <c r="K2446">
        <v>25</v>
      </c>
      <c r="L2446" t="s">
        <v>2670</v>
      </c>
      <c r="O2446" t="s">
        <v>570</v>
      </c>
      <c r="P2446" t="s">
        <v>122</v>
      </c>
      <c r="Q2446" t="s">
        <v>123</v>
      </c>
      <c r="R2446" t="s">
        <v>1025</v>
      </c>
    </row>
    <row r="2447" spans="1:18" x14ac:dyDescent="0.25">
      <c r="A2447">
        <v>301572</v>
      </c>
      <c r="B2447">
        <v>16808</v>
      </c>
      <c r="C2447" t="s">
        <v>15</v>
      </c>
      <c r="D2447" t="s">
        <v>605</v>
      </c>
      <c r="E2447" t="s">
        <v>1023</v>
      </c>
      <c r="F2447" t="s">
        <v>669</v>
      </c>
      <c r="G2447" t="s">
        <v>670</v>
      </c>
      <c r="H2447" t="s">
        <v>1026</v>
      </c>
      <c r="I2447">
        <v>1993</v>
      </c>
      <c r="J2447">
        <v>4</v>
      </c>
      <c r="K2447">
        <v>21</v>
      </c>
      <c r="O2447" t="s">
        <v>210</v>
      </c>
      <c r="P2447" t="s">
        <v>122</v>
      </c>
      <c r="Q2447" t="s">
        <v>123</v>
      </c>
      <c r="R2447" t="s">
        <v>1027</v>
      </c>
    </row>
    <row r="2448" spans="1:18" x14ac:dyDescent="0.25">
      <c r="A2448">
        <v>289287</v>
      </c>
      <c r="B2448">
        <v>4506</v>
      </c>
      <c r="C2448" t="s">
        <v>15</v>
      </c>
      <c r="D2448" t="s">
        <v>605</v>
      </c>
      <c r="E2448" t="s">
        <v>1028</v>
      </c>
      <c r="F2448" t="s">
        <v>607</v>
      </c>
      <c r="G2448" t="s">
        <v>673</v>
      </c>
      <c r="H2448" t="s">
        <v>314</v>
      </c>
      <c r="I2448">
        <v>1958</v>
      </c>
      <c r="J2448">
        <v>3</v>
      </c>
      <c r="K2448">
        <v>20</v>
      </c>
      <c r="O2448" t="s">
        <v>210</v>
      </c>
      <c r="P2448" t="s">
        <v>122</v>
      </c>
      <c r="Q2448" t="s">
        <v>1029</v>
      </c>
      <c r="R2448" t="s">
        <v>1030</v>
      </c>
    </row>
    <row r="2449" spans="1:18" x14ac:dyDescent="0.25">
      <c r="A2449">
        <v>297874</v>
      </c>
      <c r="B2449">
        <v>13106</v>
      </c>
      <c r="C2449" t="s">
        <v>15</v>
      </c>
      <c r="D2449" t="s">
        <v>605</v>
      </c>
      <c r="E2449" t="s">
        <v>1028</v>
      </c>
      <c r="F2449" t="s">
        <v>607</v>
      </c>
      <c r="G2449" t="s">
        <v>673</v>
      </c>
      <c r="H2449" t="s">
        <v>451</v>
      </c>
      <c r="O2449" t="s">
        <v>442</v>
      </c>
      <c r="P2449" t="s">
        <v>122</v>
      </c>
      <c r="Q2449" t="s">
        <v>251</v>
      </c>
      <c r="R2449" t="s">
        <v>1031</v>
      </c>
    </row>
    <row r="2450" spans="1:18" x14ac:dyDescent="0.25">
      <c r="A2450">
        <v>286030</v>
      </c>
      <c r="B2450">
        <v>1210</v>
      </c>
      <c r="C2450" t="s">
        <v>15</v>
      </c>
      <c r="D2450" t="s">
        <v>605</v>
      </c>
      <c r="E2450" t="s">
        <v>1032</v>
      </c>
      <c r="F2450" t="s">
        <v>669</v>
      </c>
      <c r="G2450" t="s">
        <v>670</v>
      </c>
      <c r="H2450" t="s">
        <v>2669</v>
      </c>
      <c r="I2450">
        <v>1937</v>
      </c>
      <c r="J2450">
        <v>3</v>
      </c>
      <c r="K2450">
        <v>6</v>
      </c>
      <c r="L2450" t="s">
        <v>2671</v>
      </c>
      <c r="O2450" t="s">
        <v>2672</v>
      </c>
      <c r="P2450" t="s">
        <v>122</v>
      </c>
      <c r="Q2450" t="s">
        <v>123</v>
      </c>
      <c r="R2450" t="s">
        <v>1025</v>
      </c>
    </row>
    <row r="2451" spans="1:18" x14ac:dyDescent="0.25">
      <c r="A2451">
        <v>286031</v>
      </c>
      <c r="B2451">
        <v>1211</v>
      </c>
      <c r="C2451" t="s">
        <v>15</v>
      </c>
      <c r="D2451" t="s">
        <v>605</v>
      </c>
      <c r="E2451" t="s">
        <v>1032</v>
      </c>
      <c r="F2451" t="s">
        <v>669</v>
      </c>
      <c r="G2451" t="s">
        <v>670</v>
      </c>
      <c r="H2451" t="s">
        <v>2673</v>
      </c>
      <c r="I2451">
        <v>1937</v>
      </c>
      <c r="J2451">
        <v>3</v>
      </c>
      <c r="K2451">
        <v>5</v>
      </c>
      <c r="O2451" t="s">
        <v>2555</v>
      </c>
      <c r="P2451" t="s">
        <v>122</v>
      </c>
      <c r="Q2451" t="s">
        <v>123</v>
      </c>
      <c r="R2451" t="s">
        <v>1025</v>
      </c>
    </row>
    <row r="2452" spans="1:18" x14ac:dyDescent="0.25">
      <c r="A2452">
        <v>286106</v>
      </c>
      <c r="B2452">
        <v>1286</v>
      </c>
      <c r="C2452" t="s">
        <v>15</v>
      </c>
      <c r="D2452" t="s">
        <v>605</v>
      </c>
      <c r="E2452" t="s">
        <v>1032</v>
      </c>
      <c r="F2452" t="s">
        <v>669</v>
      </c>
      <c r="G2452" t="s">
        <v>670</v>
      </c>
      <c r="H2452" t="s">
        <v>1033</v>
      </c>
      <c r="I2452">
        <v>1938</v>
      </c>
      <c r="J2452">
        <v>8</v>
      </c>
      <c r="K2452">
        <v>2</v>
      </c>
      <c r="O2452" t="s">
        <v>210</v>
      </c>
      <c r="P2452" t="s">
        <v>122</v>
      </c>
      <c r="Q2452" t="s">
        <v>123</v>
      </c>
      <c r="R2452" t="s">
        <v>1034</v>
      </c>
    </row>
    <row r="2453" spans="1:18" x14ac:dyDescent="0.25">
      <c r="A2453">
        <v>286167</v>
      </c>
      <c r="B2453">
        <v>1347</v>
      </c>
      <c r="C2453" t="s">
        <v>15</v>
      </c>
      <c r="D2453" t="s">
        <v>605</v>
      </c>
      <c r="E2453" t="s">
        <v>1032</v>
      </c>
      <c r="F2453" t="s">
        <v>669</v>
      </c>
      <c r="G2453" t="s">
        <v>670</v>
      </c>
      <c r="H2453" t="s">
        <v>1035</v>
      </c>
      <c r="I2453">
        <v>1939</v>
      </c>
      <c r="J2453">
        <v>1</v>
      </c>
      <c r="K2453">
        <v>15</v>
      </c>
      <c r="O2453" t="s">
        <v>405</v>
      </c>
      <c r="P2453" t="s">
        <v>122</v>
      </c>
      <c r="Q2453" t="s">
        <v>123</v>
      </c>
      <c r="R2453" t="s">
        <v>1036</v>
      </c>
    </row>
    <row r="2454" spans="1:18" x14ac:dyDescent="0.25">
      <c r="A2454">
        <v>286188</v>
      </c>
      <c r="B2454">
        <v>1368</v>
      </c>
      <c r="C2454" t="s">
        <v>15</v>
      </c>
      <c r="D2454" t="s">
        <v>605</v>
      </c>
      <c r="E2454" t="s">
        <v>1032</v>
      </c>
      <c r="F2454" t="s">
        <v>669</v>
      </c>
      <c r="G2454" t="s">
        <v>670</v>
      </c>
      <c r="H2454" t="s">
        <v>184</v>
      </c>
      <c r="I2454">
        <v>1939</v>
      </c>
      <c r="J2454">
        <v>1</v>
      </c>
      <c r="K2454">
        <v>1</v>
      </c>
      <c r="O2454" t="s">
        <v>139</v>
      </c>
      <c r="P2454" t="s">
        <v>122</v>
      </c>
      <c r="Q2454" t="s">
        <v>123</v>
      </c>
      <c r="R2454" t="s">
        <v>337</v>
      </c>
    </row>
    <row r="2455" spans="1:18" x14ac:dyDescent="0.25">
      <c r="A2455">
        <v>286675</v>
      </c>
      <c r="B2455">
        <v>1880</v>
      </c>
      <c r="C2455" t="s">
        <v>15</v>
      </c>
      <c r="D2455" t="s">
        <v>605</v>
      </c>
      <c r="E2455" t="s">
        <v>1032</v>
      </c>
      <c r="F2455" t="s">
        <v>669</v>
      </c>
      <c r="G2455" t="s">
        <v>670</v>
      </c>
      <c r="H2455" t="s">
        <v>1037</v>
      </c>
      <c r="I2455">
        <v>1943</v>
      </c>
      <c r="J2455">
        <v>8</v>
      </c>
      <c r="K2455">
        <v>30</v>
      </c>
      <c r="L2455" t="s">
        <v>1038</v>
      </c>
      <c r="O2455" t="s">
        <v>405</v>
      </c>
      <c r="P2455" t="s">
        <v>122</v>
      </c>
      <c r="Q2455" t="s">
        <v>123</v>
      </c>
      <c r="R2455" t="s">
        <v>1025</v>
      </c>
    </row>
    <row r="2456" spans="1:18" x14ac:dyDescent="0.25">
      <c r="A2456">
        <v>286972</v>
      </c>
      <c r="B2456">
        <v>2177</v>
      </c>
      <c r="C2456" t="s">
        <v>15</v>
      </c>
      <c r="D2456" t="s">
        <v>605</v>
      </c>
      <c r="E2456" t="s">
        <v>1032</v>
      </c>
      <c r="F2456" t="s">
        <v>669</v>
      </c>
      <c r="G2456" t="s">
        <v>670</v>
      </c>
      <c r="H2456" t="s">
        <v>1039</v>
      </c>
      <c r="I2456">
        <v>1936</v>
      </c>
      <c r="J2456">
        <v>2</v>
      </c>
      <c r="K2456">
        <v>17</v>
      </c>
      <c r="O2456" t="s">
        <v>442</v>
      </c>
      <c r="P2456" t="s">
        <v>122</v>
      </c>
      <c r="Q2456" t="s">
        <v>123</v>
      </c>
      <c r="R2456" t="s">
        <v>302</v>
      </c>
    </row>
    <row r="2457" spans="1:18" x14ac:dyDescent="0.25">
      <c r="A2457">
        <v>286973</v>
      </c>
      <c r="B2457">
        <v>2178</v>
      </c>
      <c r="C2457" t="s">
        <v>15</v>
      </c>
      <c r="D2457" t="s">
        <v>605</v>
      </c>
      <c r="E2457" t="s">
        <v>1032</v>
      </c>
      <c r="F2457" t="s">
        <v>669</v>
      </c>
      <c r="G2457" t="s">
        <v>670</v>
      </c>
      <c r="H2457" t="s">
        <v>1040</v>
      </c>
      <c r="O2457" t="s">
        <v>442</v>
      </c>
      <c r="P2457" t="s">
        <v>122</v>
      </c>
      <c r="Q2457" t="s">
        <v>123</v>
      </c>
      <c r="R2457" t="s">
        <v>1041</v>
      </c>
    </row>
    <row r="2458" spans="1:18" x14ac:dyDescent="0.25">
      <c r="A2458">
        <v>286974</v>
      </c>
      <c r="B2458">
        <v>2179</v>
      </c>
      <c r="C2458" t="s">
        <v>15</v>
      </c>
      <c r="D2458" t="s">
        <v>605</v>
      </c>
      <c r="E2458" t="s">
        <v>1032</v>
      </c>
      <c r="F2458" t="s">
        <v>669</v>
      </c>
      <c r="G2458" t="s">
        <v>670</v>
      </c>
      <c r="H2458" t="s">
        <v>1042</v>
      </c>
      <c r="I2458">
        <v>1938</v>
      </c>
      <c r="J2458">
        <v>2</v>
      </c>
      <c r="K2458">
        <v>10</v>
      </c>
      <c r="O2458" t="s">
        <v>442</v>
      </c>
      <c r="P2458" t="s">
        <v>122</v>
      </c>
      <c r="Q2458" t="s">
        <v>123</v>
      </c>
      <c r="R2458" t="s">
        <v>449</v>
      </c>
    </row>
    <row r="2459" spans="1:18" x14ac:dyDescent="0.25">
      <c r="A2459">
        <v>286975</v>
      </c>
      <c r="B2459">
        <v>2180</v>
      </c>
      <c r="C2459" t="s">
        <v>15</v>
      </c>
      <c r="D2459" t="s">
        <v>605</v>
      </c>
      <c r="E2459" t="s">
        <v>1032</v>
      </c>
      <c r="F2459" t="s">
        <v>669</v>
      </c>
      <c r="G2459" t="s">
        <v>670</v>
      </c>
      <c r="H2459" t="s">
        <v>1040</v>
      </c>
      <c r="O2459" t="s">
        <v>442</v>
      </c>
      <c r="P2459" t="s">
        <v>122</v>
      </c>
      <c r="Q2459" t="s">
        <v>123</v>
      </c>
      <c r="R2459" t="s">
        <v>1041</v>
      </c>
    </row>
    <row r="2460" spans="1:18" x14ac:dyDescent="0.25">
      <c r="A2460">
        <v>286976</v>
      </c>
      <c r="B2460">
        <v>2181</v>
      </c>
      <c r="C2460" t="s">
        <v>15</v>
      </c>
      <c r="D2460" t="s">
        <v>605</v>
      </c>
      <c r="E2460" t="s">
        <v>1032</v>
      </c>
      <c r="F2460" t="s">
        <v>669</v>
      </c>
      <c r="G2460" t="s">
        <v>670</v>
      </c>
      <c r="H2460" t="s">
        <v>1040</v>
      </c>
      <c r="O2460" t="s">
        <v>442</v>
      </c>
      <c r="P2460" t="s">
        <v>122</v>
      </c>
      <c r="Q2460" t="s">
        <v>123</v>
      </c>
      <c r="R2460" t="s">
        <v>1041</v>
      </c>
    </row>
    <row r="2461" spans="1:18" x14ac:dyDescent="0.25">
      <c r="A2461">
        <v>286977</v>
      </c>
      <c r="B2461">
        <v>2182</v>
      </c>
      <c r="C2461" t="s">
        <v>15</v>
      </c>
      <c r="D2461" t="s">
        <v>605</v>
      </c>
      <c r="E2461" t="s">
        <v>1032</v>
      </c>
      <c r="F2461" t="s">
        <v>669</v>
      </c>
      <c r="G2461" t="s">
        <v>670</v>
      </c>
      <c r="H2461" t="s">
        <v>1043</v>
      </c>
      <c r="I2461">
        <v>1938</v>
      </c>
      <c r="J2461">
        <v>2</v>
      </c>
      <c r="K2461">
        <v>26</v>
      </c>
      <c r="O2461" t="s">
        <v>210</v>
      </c>
      <c r="P2461" t="s">
        <v>122</v>
      </c>
      <c r="Q2461" t="s">
        <v>123</v>
      </c>
      <c r="R2461" t="s">
        <v>327</v>
      </c>
    </row>
    <row r="2462" spans="1:18" x14ac:dyDescent="0.25">
      <c r="A2462">
        <v>286978</v>
      </c>
      <c r="B2462">
        <v>2183</v>
      </c>
      <c r="C2462" t="s">
        <v>15</v>
      </c>
      <c r="D2462" t="s">
        <v>605</v>
      </c>
      <c r="E2462" t="s">
        <v>1032</v>
      </c>
      <c r="F2462" t="s">
        <v>669</v>
      </c>
      <c r="G2462" t="s">
        <v>670</v>
      </c>
      <c r="H2462" t="s">
        <v>1043</v>
      </c>
      <c r="I2462">
        <v>1938</v>
      </c>
      <c r="J2462">
        <v>2</v>
      </c>
      <c r="K2462">
        <v>26</v>
      </c>
      <c r="O2462" t="s">
        <v>210</v>
      </c>
      <c r="P2462" t="s">
        <v>122</v>
      </c>
      <c r="Q2462" t="s">
        <v>123</v>
      </c>
      <c r="R2462" t="s">
        <v>327</v>
      </c>
    </row>
    <row r="2463" spans="1:18" x14ac:dyDescent="0.25">
      <c r="A2463">
        <v>286979</v>
      </c>
      <c r="B2463">
        <v>2184</v>
      </c>
      <c r="C2463" t="s">
        <v>15</v>
      </c>
      <c r="D2463" t="s">
        <v>605</v>
      </c>
      <c r="E2463" t="s">
        <v>1032</v>
      </c>
      <c r="F2463" t="s">
        <v>669</v>
      </c>
      <c r="G2463" t="s">
        <v>670</v>
      </c>
      <c r="H2463" t="s">
        <v>1040</v>
      </c>
      <c r="O2463" t="s">
        <v>210</v>
      </c>
      <c r="P2463" t="s">
        <v>122</v>
      </c>
      <c r="Q2463" t="s">
        <v>123</v>
      </c>
      <c r="R2463" t="s">
        <v>1041</v>
      </c>
    </row>
    <row r="2464" spans="1:18" x14ac:dyDescent="0.25">
      <c r="A2464">
        <v>286982</v>
      </c>
      <c r="B2464">
        <v>2187</v>
      </c>
      <c r="C2464" t="s">
        <v>15</v>
      </c>
      <c r="D2464" t="s">
        <v>605</v>
      </c>
      <c r="E2464" t="s">
        <v>1032</v>
      </c>
      <c r="F2464" t="s">
        <v>669</v>
      </c>
      <c r="G2464" t="s">
        <v>670</v>
      </c>
      <c r="H2464" t="s">
        <v>1043</v>
      </c>
      <c r="I2464">
        <v>1938</v>
      </c>
      <c r="J2464">
        <v>2</v>
      </c>
      <c r="K2464">
        <v>26</v>
      </c>
      <c r="O2464" t="s">
        <v>210</v>
      </c>
      <c r="P2464" t="s">
        <v>122</v>
      </c>
      <c r="Q2464" t="s">
        <v>123</v>
      </c>
      <c r="R2464" t="s">
        <v>327</v>
      </c>
    </row>
    <row r="2465" spans="1:18" x14ac:dyDescent="0.25">
      <c r="A2465">
        <v>286983</v>
      </c>
      <c r="B2465">
        <v>2188</v>
      </c>
      <c r="C2465" t="s">
        <v>15</v>
      </c>
      <c r="D2465" t="s">
        <v>605</v>
      </c>
      <c r="E2465" t="s">
        <v>1032</v>
      </c>
      <c r="F2465" t="s">
        <v>669</v>
      </c>
      <c r="G2465" t="s">
        <v>670</v>
      </c>
      <c r="H2465" t="s">
        <v>1043</v>
      </c>
      <c r="I2465">
        <v>1938</v>
      </c>
      <c r="J2465">
        <v>2</v>
      </c>
      <c r="K2465">
        <v>26</v>
      </c>
      <c r="O2465" t="s">
        <v>210</v>
      </c>
      <c r="P2465" t="s">
        <v>122</v>
      </c>
      <c r="Q2465" t="s">
        <v>123</v>
      </c>
      <c r="R2465" t="s">
        <v>327</v>
      </c>
    </row>
    <row r="2466" spans="1:18" x14ac:dyDescent="0.25">
      <c r="A2466">
        <v>286984</v>
      </c>
      <c r="B2466">
        <v>2189</v>
      </c>
      <c r="C2466" t="s">
        <v>15</v>
      </c>
      <c r="D2466" t="s">
        <v>605</v>
      </c>
      <c r="E2466" t="s">
        <v>1032</v>
      </c>
      <c r="F2466" t="s">
        <v>669</v>
      </c>
      <c r="G2466" t="s">
        <v>670</v>
      </c>
      <c r="H2466" t="s">
        <v>1043</v>
      </c>
      <c r="I2466">
        <v>1938</v>
      </c>
      <c r="J2466">
        <v>2</v>
      </c>
      <c r="K2466">
        <v>26</v>
      </c>
      <c r="O2466" t="s">
        <v>210</v>
      </c>
      <c r="P2466" t="s">
        <v>122</v>
      </c>
      <c r="Q2466" t="s">
        <v>123</v>
      </c>
      <c r="R2466" t="s">
        <v>327</v>
      </c>
    </row>
    <row r="2467" spans="1:18" x14ac:dyDescent="0.25">
      <c r="A2467">
        <v>286985</v>
      </c>
      <c r="B2467">
        <v>2190</v>
      </c>
      <c r="C2467" t="s">
        <v>15</v>
      </c>
      <c r="D2467" t="s">
        <v>605</v>
      </c>
      <c r="E2467" t="s">
        <v>1032</v>
      </c>
      <c r="F2467" t="s">
        <v>669</v>
      </c>
      <c r="G2467" t="s">
        <v>670</v>
      </c>
      <c r="H2467" t="s">
        <v>1043</v>
      </c>
      <c r="I2467">
        <v>1938</v>
      </c>
      <c r="J2467">
        <v>2</v>
      </c>
      <c r="K2467">
        <v>26</v>
      </c>
      <c r="O2467" t="s">
        <v>210</v>
      </c>
      <c r="P2467" t="s">
        <v>122</v>
      </c>
      <c r="Q2467" t="s">
        <v>123</v>
      </c>
      <c r="R2467" t="s">
        <v>327</v>
      </c>
    </row>
    <row r="2468" spans="1:18" x14ac:dyDescent="0.25">
      <c r="A2468">
        <v>286986</v>
      </c>
      <c r="B2468">
        <v>2191</v>
      </c>
      <c r="C2468" t="s">
        <v>15</v>
      </c>
      <c r="D2468" t="s">
        <v>605</v>
      </c>
      <c r="E2468" t="s">
        <v>1032</v>
      </c>
      <c r="F2468" t="s">
        <v>669</v>
      </c>
      <c r="G2468" t="s">
        <v>670</v>
      </c>
      <c r="H2468" t="s">
        <v>1043</v>
      </c>
      <c r="I2468">
        <v>1938</v>
      </c>
      <c r="J2468">
        <v>2</v>
      </c>
      <c r="K2468">
        <v>26</v>
      </c>
      <c r="O2468" t="s">
        <v>210</v>
      </c>
      <c r="P2468" t="s">
        <v>122</v>
      </c>
      <c r="Q2468" t="s">
        <v>123</v>
      </c>
      <c r="R2468" t="s">
        <v>327</v>
      </c>
    </row>
    <row r="2469" spans="1:18" x14ac:dyDescent="0.25">
      <c r="A2469">
        <v>286987</v>
      </c>
      <c r="B2469">
        <v>2192</v>
      </c>
      <c r="C2469" t="s">
        <v>15</v>
      </c>
      <c r="D2469" t="s">
        <v>605</v>
      </c>
      <c r="E2469" t="s">
        <v>1032</v>
      </c>
      <c r="F2469" t="s">
        <v>669</v>
      </c>
      <c r="G2469" t="s">
        <v>670</v>
      </c>
      <c r="H2469" t="s">
        <v>1043</v>
      </c>
      <c r="I2469">
        <v>1938</v>
      </c>
      <c r="J2469">
        <v>2</v>
      </c>
      <c r="K2469">
        <v>26</v>
      </c>
      <c r="O2469" t="s">
        <v>210</v>
      </c>
      <c r="P2469" t="s">
        <v>122</v>
      </c>
      <c r="Q2469" t="s">
        <v>123</v>
      </c>
      <c r="R2469" t="s">
        <v>327</v>
      </c>
    </row>
    <row r="2470" spans="1:18" x14ac:dyDescent="0.25">
      <c r="A2470">
        <v>287126</v>
      </c>
      <c r="B2470">
        <v>2331</v>
      </c>
      <c r="C2470" t="s">
        <v>15</v>
      </c>
      <c r="D2470" t="s">
        <v>605</v>
      </c>
      <c r="E2470" t="s">
        <v>1032</v>
      </c>
      <c r="F2470" t="s">
        <v>669</v>
      </c>
      <c r="G2470" t="s">
        <v>670</v>
      </c>
      <c r="H2470" t="s">
        <v>2674</v>
      </c>
      <c r="I2470">
        <v>1945</v>
      </c>
      <c r="J2470">
        <v>11</v>
      </c>
      <c r="K2470">
        <v>24</v>
      </c>
      <c r="O2470" t="s">
        <v>2555</v>
      </c>
      <c r="P2470" t="s">
        <v>122</v>
      </c>
      <c r="Q2470" t="s">
        <v>123</v>
      </c>
      <c r="R2470" t="s">
        <v>211</v>
      </c>
    </row>
    <row r="2471" spans="1:18" x14ac:dyDescent="0.25">
      <c r="A2471">
        <v>287255</v>
      </c>
      <c r="B2471">
        <v>2460</v>
      </c>
      <c r="C2471" t="s">
        <v>15</v>
      </c>
      <c r="D2471" t="s">
        <v>605</v>
      </c>
      <c r="E2471" t="s">
        <v>1032</v>
      </c>
      <c r="F2471" t="s">
        <v>669</v>
      </c>
      <c r="G2471" t="s">
        <v>670</v>
      </c>
      <c r="H2471" t="s">
        <v>1044</v>
      </c>
      <c r="I2471">
        <v>1948</v>
      </c>
      <c r="J2471">
        <v>1</v>
      </c>
      <c r="K2471">
        <v>9</v>
      </c>
      <c r="L2471" t="s">
        <v>2675</v>
      </c>
      <c r="O2471" t="s">
        <v>570</v>
      </c>
      <c r="P2471" t="s">
        <v>122</v>
      </c>
      <c r="Q2471" t="s">
        <v>123</v>
      </c>
      <c r="R2471" t="s">
        <v>1045</v>
      </c>
    </row>
    <row r="2472" spans="1:18" x14ac:dyDescent="0.25">
      <c r="A2472">
        <v>288758</v>
      </c>
      <c r="B2472">
        <v>3974</v>
      </c>
      <c r="C2472" t="s">
        <v>15</v>
      </c>
      <c r="D2472" t="s">
        <v>605</v>
      </c>
      <c r="E2472" t="s">
        <v>1032</v>
      </c>
      <c r="F2472" t="s">
        <v>669</v>
      </c>
      <c r="G2472" t="s">
        <v>670</v>
      </c>
      <c r="H2472" t="s">
        <v>1046</v>
      </c>
      <c r="I2472">
        <v>1957</v>
      </c>
      <c r="J2472">
        <v>4</v>
      </c>
      <c r="K2472">
        <v>8</v>
      </c>
      <c r="L2472" t="s">
        <v>1047</v>
      </c>
      <c r="O2472" t="s">
        <v>204</v>
      </c>
      <c r="P2472" t="s">
        <v>122</v>
      </c>
      <c r="Q2472" t="s">
        <v>123</v>
      </c>
      <c r="R2472" t="s">
        <v>1048</v>
      </c>
    </row>
    <row r="2473" spans="1:18" x14ac:dyDescent="0.25">
      <c r="A2473">
        <v>289701</v>
      </c>
      <c r="B2473">
        <v>4922</v>
      </c>
      <c r="C2473" t="s">
        <v>15</v>
      </c>
      <c r="D2473" t="s">
        <v>605</v>
      </c>
      <c r="E2473" t="s">
        <v>1032</v>
      </c>
      <c r="F2473" t="s">
        <v>669</v>
      </c>
      <c r="G2473" t="s">
        <v>670</v>
      </c>
      <c r="H2473" t="s">
        <v>1049</v>
      </c>
      <c r="O2473" t="s">
        <v>488</v>
      </c>
      <c r="P2473" t="s">
        <v>122</v>
      </c>
      <c r="Q2473" t="s">
        <v>123</v>
      </c>
      <c r="R2473" t="s">
        <v>426</v>
      </c>
    </row>
    <row r="2474" spans="1:18" x14ac:dyDescent="0.25">
      <c r="A2474">
        <v>290293</v>
      </c>
      <c r="B2474">
        <v>5514</v>
      </c>
      <c r="C2474" t="s">
        <v>15</v>
      </c>
      <c r="D2474" t="s">
        <v>605</v>
      </c>
      <c r="E2474" t="s">
        <v>1032</v>
      </c>
      <c r="F2474" t="s">
        <v>669</v>
      </c>
      <c r="G2474" t="s">
        <v>670</v>
      </c>
      <c r="O2474" t="s">
        <v>139</v>
      </c>
      <c r="P2474" t="s">
        <v>122</v>
      </c>
      <c r="Q2474" t="s">
        <v>123</v>
      </c>
      <c r="R2474" t="s">
        <v>426</v>
      </c>
    </row>
    <row r="2475" spans="1:18" x14ac:dyDescent="0.25">
      <c r="A2475">
        <v>290427</v>
      </c>
      <c r="B2475">
        <v>5650</v>
      </c>
      <c r="C2475" t="s">
        <v>15</v>
      </c>
      <c r="D2475" t="s">
        <v>605</v>
      </c>
      <c r="E2475" t="s">
        <v>1032</v>
      </c>
      <c r="F2475" t="s">
        <v>669</v>
      </c>
      <c r="G2475" t="s">
        <v>670</v>
      </c>
      <c r="H2475" t="s">
        <v>1050</v>
      </c>
      <c r="I2475">
        <v>1962</v>
      </c>
      <c r="J2475">
        <v>7</v>
      </c>
      <c r="K2475">
        <v>13</v>
      </c>
      <c r="O2475" t="s">
        <v>488</v>
      </c>
      <c r="P2475" t="s">
        <v>122</v>
      </c>
      <c r="Q2475" t="s">
        <v>123</v>
      </c>
      <c r="R2475" t="s">
        <v>337</v>
      </c>
    </row>
    <row r="2476" spans="1:18" x14ac:dyDescent="0.25">
      <c r="A2476">
        <v>290434</v>
      </c>
      <c r="B2476">
        <v>5657</v>
      </c>
      <c r="C2476" t="s">
        <v>15</v>
      </c>
      <c r="D2476" t="s">
        <v>605</v>
      </c>
      <c r="E2476" t="s">
        <v>1032</v>
      </c>
      <c r="F2476" t="s">
        <v>669</v>
      </c>
      <c r="G2476" t="s">
        <v>670</v>
      </c>
      <c r="H2476" t="s">
        <v>1051</v>
      </c>
      <c r="I2476">
        <v>1961</v>
      </c>
      <c r="J2476">
        <v>8</v>
      </c>
      <c r="K2476">
        <v>29</v>
      </c>
      <c r="L2476" t="s">
        <v>1052</v>
      </c>
      <c r="O2476" t="s">
        <v>442</v>
      </c>
      <c r="P2476" t="s">
        <v>122</v>
      </c>
      <c r="Q2476" t="s">
        <v>123</v>
      </c>
      <c r="R2476" t="s">
        <v>688</v>
      </c>
    </row>
    <row r="2477" spans="1:18" x14ac:dyDescent="0.25">
      <c r="A2477">
        <v>290435</v>
      </c>
      <c r="B2477">
        <v>5658</v>
      </c>
      <c r="C2477" t="s">
        <v>15</v>
      </c>
      <c r="D2477" t="s">
        <v>605</v>
      </c>
      <c r="E2477" t="s">
        <v>1032</v>
      </c>
      <c r="F2477" t="s">
        <v>669</v>
      </c>
      <c r="G2477" t="s">
        <v>670</v>
      </c>
      <c r="H2477" t="s">
        <v>1051</v>
      </c>
      <c r="I2477">
        <v>1961</v>
      </c>
      <c r="J2477">
        <v>8</v>
      </c>
      <c r="K2477">
        <v>29</v>
      </c>
      <c r="L2477" t="s">
        <v>1052</v>
      </c>
      <c r="O2477" t="s">
        <v>488</v>
      </c>
      <c r="P2477" t="s">
        <v>122</v>
      </c>
      <c r="Q2477" t="s">
        <v>123</v>
      </c>
      <c r="R2477" t="s">
        <v>688</v>
      </c>
    </row>
    <row r="2478" spans="1:18" x14ac:dyDescent="0.25">
      <c r="A2478">
        <v>290456</v>
      </c>
      <c r="B2478">
        <v>5679</v>
      </c>
      <c r="C2478" t="s">
        <v>15</v>
      </c>
      <c r="D2478" t="s">
        <v>605</v>
      </c>
      <c r="E2478" t="s">
        <v>1032</v>
      </c>
      <c r="F2478" t="s">
        <v>669</v>
      </c>
      <c r="G2478" t="s">
        <v>670</v>
      </c>
      <c r="H2478" t="s">
        <v>2676</v>
      </c>
      <c r="I2478">
        <v>1960</v>
      </c>
      <c r="J2478">
        <v>12</v>
      </c>
      <c r="K2478">
        <v>5</v>
      </c>
      <c r="O2478" t="s">
        <v>2555</v>
      </c>
      <c r="P2478" t="s">
        <v>122</v>
      </c>
      <c r="Q2478" t="s">
        <v>123</v>
      </c>
      <c r="R2478" t="s">
        <v>449</v>
      </c>
    </row>
    <row r="2479" spans="1:18" x14ac:dyDescent="0.25">
      <c r="A2479">
        <v>295390</v>
      </c>
      <c r="B2479">
        <v>10621</v>
      </c>
      <c r="C2479" t="s">
        <v>15</v>
      </c>
      <c r="D2479" t="s">
        <v>605</v>
      </c>
      <c r="E2479" t="s">
        <v>1032</v>
      </c>
      <c r="F2479" t="s">
        <v>669</v>
      </c>
      <c r="G2479" t="s">
        <v>670</v>
      </c>
      <c r="H2479" t="s">
        <v>1053</v>
      </c>
      <c r="I2479">
        <v>1962</v>
      </c>
      <c r="J2479">
        <v>11</v>
      </c>
      <c r="K2479">
        <v>20</v>
      </c>
      <c r="O2479" t="s">
        <v>210</v>
      </c>
      <c r="P2479" t="s">
        <v>122</v>
      </c>
      <c r="Q2479" t="s">
        <v>1054</v>
      </c>
      <c r="R2479" t="s">
        <v>1055</v>
      </c>
    </row>
    <row r="2480" spans="1:18" x14ac:dyDescent="0.25">
      <c r="A2480">
        <v>295391</v>
      </c>
      <c r="B2480">
        <v>10622</v>
      </c>
      <c r="C2480" t="s">
        <v>15</v>
      </c>
      <c r="D2480" t="s">
        <v>605</v>
      </c>
      <c r="E2480" t="s">
        <v>1032</v>
      </c>
      <c r="F2480" t="s">
        <v>669</v>
      </c>
      <c r="G2480" t="s">
        <v>670</v>
      </c>
      <c r="H2480" t="s">
        <v>1053</v>
      </c>
      <c r="I2480">
        <v>1963</v>
      </c>
      <c r="J2480">
        <v>1</v>
      </c>
      <c r="K2480">
        <v>8</v>
      </c>
      <c r="O2480" t="s">
        <v>210</v>
      </c>
      <c r="P2480" t="s">
        <v>122</v>
      </c>
      <c r="Q2480" t="s">
        <v>1054</v>
      </c>
      <c r="R2480" t="s">
        <v>1055</v>
      </c>
    </row>
    <row r="2481" spans="1:18" x14ac:dyDescent="0.25">
      <c r="A2481">
        <v>295392</v>
      </c>
      <c r="B2481">
        <v>10623</v>
      </c>
      <c r="C2481" t="s">
        <v>15</v>
      </c>
      <c r="D2481" t="s">
        <v>605</v>
      </c>
      <c r="E2481" t="s">
        <v>1032</v>
      </c>
      <c r="F2481" t="s">
        <v>669</v>
      </c>
      <c r="G2481" t="s">
        <v>670</v>
      </c>
      <c r="H2481" t="s">
        <v>1053</v>
      </c>
      <c r="I2481">
        <v>1963</v>
      </c>
      <c r="J2481">
        <v>1</v>
      </c>
      <c r="K2481">
        <v>8</v>
      </c>
      <c r="O2481" t="s">
        <v>210</v>
      </c>
      <c r="P2481" t="s">
        <v>122</v>
      </c>
      <c r="Q2481" t="s">
        <v>1054</v>
      </c>
      <c r="R2481" t="s">
        <v>1055</v>
      </c>
    </row>
    <row r="2482" spans="1:18" x14ac:dyDescent="0.25">
      <c r="A2482">
        <v>295393</v>
      </c>
      <c r="B2482">
        <v>10624</v>
      </c>
      <c r="C2482" t="s">
        <v>15</v>
      </c>
      <c r="D2482" t="s">
        <v>605</v>
      </c>
      <c r="E2482" t="s">
        <v>1032</v>
      </c>
      <c r="F2482" t="s">
        <v>669</v>
      </c>
      <c r="G2482" t="s">
        <v>670</v>
      </c>
      <c r="H2482" t="s">
        <v>1053</v>
      </c>
      <c r="I2482">
        <v>1962</v>
      </c>
      <c r="J2482">
        <v>11</v>
      </c>
      <c r="K2482">
        <v>24</v>
      </c>
      <c r="O2482" t="s">
        <v>210</v>
      </c>
      <c r="P2482" t="s">
        <v>122</v>
      </c>
      <c r="Q2482" t="s">
        <v>1054</v>
      </c>
      <c r="R2482" t="s">
        <v>1055</v>
      </c>
    </row>
    <row r="2483" spans="1:18" x14ac:dyDescent="0.25">
      <c r="A2483">
        <v>295394</v>
      </c>
      <c r="B2483">
        <v>10625</v>
      </c>
      <c r="C2483" t="s">
        <v>15</v>
      </c>
      <c r="D2483" t="s">
        <v>605</v>
      </c>
      <c r="E2483" t="s">
        <v>1032</v>
      </c>
      <c r="F2483" t="s">
        <v>669</v>
      </c>
      <c r="G2483" t="s">
        <v>670</v>
      </c>
      <c r="H2483" t="s">
        <v>1053</v>
      </c>
      <c r="I2483">
        <v>1962</v>
      </c>
      <c r="J2483">
        <v>11</v>
      </c>
      <c r="K2483">
        <v>28</v>
      </c>
      <c r="O2483" t="s">
        <v>405</v>
      </c>
      <c r="P2483" t="s">
        <v>122</v>
      </c>
      <c r="Q2483" t="s">
        <v>1054</v>
      </c>
      <c r="R2483" t="s">
        <v>1055</v>
      </c>
    </row>
    <row r="2484" spans="1:18" x14ac:dyDescent="0.25">
      <c r="A2484">
        <v>295395</v>
      </c>
      <c r="B2484">
        <v>10626</v>
      </c>
      <c r="C2484" t="s">
        <v>15</v>
      </c>
      <c r="D2484" t="s">
        <v>605</v>
      </c>
      <c r="E2484" t="s">
        <v>1032</v>
      </c>
      <c r="F2484" t="s">
        <v>669</v>
      </c>
      <c r="G2484" t="s">
        <v>670</v>
      </c>
      <c r="H2484" t="s">
        <v>1053</v>
      </c>
      <c r="I2484">
        <v>1963</v>
      </c>
      <c r="J2484">
        <v>1</v>
      </c>
      <c r="K2484">
        <v>7</v>
      </c>
      <c r="O2484" t="s">
        <v>405</v>
      </c>
      <c r="P2484" t="s">
        <v>122</v>
      </c>
      <c r="Q2484" t="s">
        <v>1054</v>
      </c>
      <c r="R2484" t="s">
        <v>1055</v>
      </c>
    </row>
    <row r="2485" spans="1:18" x14ac:dyDescent="0.25">
      <c r="A2485">
        <v>295396</v>
      </c>
      <c r="B2485">
        <v>10627</v>
      </c>
      <c r="C2485" t="s">
        <v>15</v>
      </c>
      <c r="D2485" t="s">
        <v>605</v>
      </c>
      <c r="E2485" t="s">
        <v>1032</v>
      </c>
      <c r="F2485" t="s">
        <v>669</v>
      </c>
      <c r="G2485" t="s">
        <v>670</v>
      </c>
      <c r="H2485" t="s">
        <v>1053</v>
      </c>
      <c r="I2485">
        <v>1962</v>
      </c>
      <c r="J2485">
        <v>12</v>
      </c>
      <c r="K2485">
        <v>15</v>
      </c>
      <c r="O2485" t="s">
        <v>210</v>
      </c>
      <c r="P2485" t="s">
        <v>122</v>
      </c>
      <c r="Q2485" t="s">
        <v>1054</v>
      </c>
      <c r="R2485" t="s">
        <v>1055</v>
      </c>
    </row>
    <row r="2486" spans="1:18" x14ac:dyDescent="0.25">
      <c r="A2486">
        <v>295397</v>
      </c>
      <c r="B2486">
        <v>10628</v>
      </c>
      <c r="C2486" t="s">
        <v>15</v>
      </c>
      <c r="D2486" t="s">
        <v>605</v>
      </c>
      <c r="E2486" t="s">
        <v>1032</v>
      </c>
      <c r="F2486" t="s">
        <v>669</v>
      </c>
      <c r="G2486" t="s">
        <v>670</v>
      </c>
      <c r="H2486" t="s">
        <v>1053</v>
      </c>
      <c r="I2486">
        <v>1963</v>
      </c>
      <c r="J2486">
        <v>2</v>
      </c>
      <c r="K2486">
        <v>9</v>
      </c>
      <c r="O2486" t="s">
        <v>405</v>
      </c>
      <c r="P2486" t="s">
        <v>122</v>
      </c>
      <c r="Q2486" t="s">
        <v>1054</v>
      </c>
      <c r="R2486" t="s">
        <v>1055</v>
      </c>
    </row>
    <row r="2487" spans="1:18" x14ac:dyDescent="0.25">
      <c r="A2487">
        <v>295398</v>
      </c>
      <c r="B2487">
        <v>10629</v>
      </c>
      <c r="C2487" t="s">
        <v>15</v>
      </c>
      <c r="D2487" t="s">
        <v>605</v>
      </c>
      <c r="E2487" t="s">
        <v>1032</v>
      </c>
      <c r="F2487" t="s">
        <v>669</v>
      </c>
      <c r="G2487" t="s">
        <v>670</v>
      </c>
      <c r="H2487" t="s">
        <v>1053</v>
      </c>
      <c r="I2487">
        <v>1963</v>
      </c>
      <c r="J2487">
        <v>1</v>
      </c>
      <c r="K2487">
        <v>14</v>
      </c>
      <c r="O2487" t="s">
        <v>405</v>
      </c>
      <c r="P2487" t="s">
        <v>122</v>
      </c>
      <c r="Q2487" t="s">
        <v>1054</v>
      </c>
      <c r="R2487" t="s">
        <v>1055</v>
      </c>
    </row>
    <row r="2488" spans="1:18" x14ac:dyDescent="0.25">
      <c r="A2488">
        <v>295399</v>
      </c>
      <c r="B2488">
        <v>10630</v>
      </c>
      <c r="C2488" t="s">
        <v>15</v>
      </c>
      <c r="D2488" t="s">
        <v>605</v>
      </c>
      <c r="E2488" t="s">
        <v>1032</v>
      </c>
      <c r="F2488" t="s">
        <v>669</v>
      </c>
      <c r="G2488" t="s">
        <v>670</v>
      </c>
      <c r="H2488" t="s">
        <v>1053</v>
      </c>
      <c r="I2488">
        <v>1963</v>
      </c>
      <c r="J2488">
        <v>1</v>
      </c>
      <c r="K2488">
        <v>12</v>
      </c>
      <c r="O2488" t="s">
        <v>210</v>
      </c>
      <c r="P2488" t="s">
        <v>122</v>
      </c>
      <c r="Q2488" t="s">
        <v>1054</v>
      </c>
      <c r="R2488" t="s">
        <v>1055</v>
      </c>
    </row>
    <row r="2489" spans="1:18" x14ac:dyDescent="0.25">
      <c r="A2489">
        <v>296463</v>
      </c>
      <c r="B2489">
        <v>11694</v>
      </c>
      <c r="C2489" t="s">
        <v>15</v>
      </c>
      <c r="D2489" t="s">
        <v>605</v>
      </c>
      <c r="E2489" t="s">
        <v>1032</v>
      </c>
      <c r="F2489" t="s">
        <v>669</v>
      </c>
      <c r="G2489" t="s">
        <v>670</v>
      </c>
      <c r="H2489" t="s">
        <v>1056</v>
      </c>
      <c r="I2489">
        <v>1972</v>
      </c>
      <c r="J2489">
        <v>3</v>
      </c>
      <c r="K2489">
        <v>11</v>
      </c>
      <c r="O2489" t="s">
        <v>488</v>
      </c>
      <c r="P2489" t="s">
        <v>122</v>
      </c>
      <c r="Q2489" t="s">
        <v>123</v>
      </c>
      <c r="R2489" t="s">
        <v>1036</v>
      </c>
    </row>
    <row r="2490" spans="1:18" x14ac:dyDescent="0.25">
      <c r="A2490">
        <v>300156</v>
      </c>
      <c r="B2490">
        <v>15388</v>
      </c>
      <c r="C2490" t="s">
        <v>15</v>
      </c>
      <c r="D2490" t="s">
        <v>605</v>
      </c>
      <c r="E2490" t="s">
        <v>1032</v>
      </c>
      <c r="F2490" t="s">
        <v>669</v>
      </c>
      <c r="G2490" t="s">
        <v>670</v>
      </c>
      <c r="H2490" t="s">
        <v>1057</v>
      </c>
      <c r="I2490">
        <v>1988</v>
      </c>
      <c r="J2490">
        <v>8</v>
      </c>
      <c r="K2490">
        <v>13</v>
      </c>
      <c r="O2490" t="s">
        <v>488</v>
      </c>
      <c r="P2490" t="s">
        <v>122</v>
      </c>
      <c r="Q2490" t="s">
        <v>123</v>
      </c>
      <c r="R2490" t="s">
        <v>1058</v>
      </c>
    </row>
    <row r="2491" spans="1:18" x14ac:dyDescent="0.25">
      <c r="A2491">
        <v>286215</v>
      </c>
      <c r="B2491">
        <v>1395</v>
      </c>
      <c r="C2491" t="s">
        <v>15</v>
      </c>
      <c r="D2491" t="s">
        <v>605</v>
      </c>
      <c r="E2491" t="s">
        <v>1059</v>
      </c>
      <c r="F2491" t="s">
        <v>662</v>
      </c>
      <c r="G2491" t="s">
        <v>700</v>
      </c>
      <c r="H2491" t="s">
        <v>1060</v>
      </c>
      <c r="I2491">
        <v>1940</v>
      </c>
      <c r="J2491">
        <v>4</v>
      </c>
      <c r="K2491">
        <v>25</v>
      </c>
      <c r="O2491" t="s">
        <v>488</v>
      </c>
      <c r="P2491" t="s">
        <v>122</v>
      </c>
      <c r="Q2491" t="s">
        <v>1061</v>
      </c>
      <c r="R2491" t="s">
        <v>1062</v>
      </c>
    </row>
    <row r="2492" spans="1:18" x14ac:dyDescent="0.25">
      <c r="A2492">
        <v>287968</v>
      </c>
      <c r="B2492">
        <v>3176</v>
      </c>
      <c r="C2492" t="s">
        <v>15</v>
      </c>
      <c r="D2492" t="s">
        <v>605</v>
      </c>
      <c r="E2492" t="s">
        <v>1059</v>
      </c>
      <c r="F2492" t="s">
        <v>662</v>
      </c>
      <c r="G2492" t="s">
        <v>700</v>
      </c>
      <c r="O2492" t="s">
        <v>2563</v>
      </c>
      <c r="P2492" t="s">
        <v>421</v>
      </c>
      <c r="Q2492" t="s">
        <v>2677</v>
      </c>
      <c r="R2492" t="s">
        <v>2678</v>
      </c>
    </row>
    <row r="2493" spans="1:18" x14ac:dyDescent="0.25">
      <c r="A2493">
        <v>288759</v>
      </c>
      <c r="B2493">
        <v>3975</v>
      </c>
      <c r="C2493" t="s">
        <v>15</v>
      </c>
      <c r="D2493" t="s">
        <v>605</v>
      </c>
      <c r="E2493" t="s">
        <v>1059</v>
      </c>
      <c r="F2493" t="s">
        <v>662</v>
      </c>
      <c r="G2493" t="s">
        <v>700</v>
      </c>
      <c r="H2493" t="s">
        <v>1063</v>
      </c>
      <c r="I2493">
        <v>1956</v>
      </c>
      <c r="J2493">
        <v>12</v>
      </c>
      <c r="K2493">
        <v>28</v>
      </c>
      <c r="L2493" t="s">
        <v>2679</v>
      </c>
      <c r="O2493" t="s">
        <v>204</v>
      </c>
      <c r="P2493" t="s">
        <v>122</v>
      </c>
      <c r="Q2493" t="s">
        <v>746</v>
      </c>
      <c r="R2493" t="s">
        <v>1064</v>
      </c>
    </row>
    <row r="2494" spans="1:18" x14ac:dyDescent="0.25">
      <c r="A2494">
        <v>295040</v>
      </c>
      <c r="B2494">
        <v>10271</v>
      </c>
      <c r="C2494" t="s">
        <v>15</v>
      </c>
      <c r="D2494" t="s">
        <v>605</v>
      </c>
      <c r="E2494" t="s">
        <v>1059</v>
      </c>
      <c r="F2494" t="s">
        <v>662</v>
      </c>
      <c r="G2494" t="s">
        <v>700</v>
      </c>
      <c r="H2494" t="s">
        <v>1053</v>
      </c>
      <c r="I2494">
        <v>1965</v>
      </c>
      <c r="J2494">
        <v>12</v>
      </c>
      <c r="K2494">
        <v>16</v>
      </c>
      <c r="O2494" t="s">
        <v>139</v>
      </c>
      <c r="P2494" t="s">
        <v>122</v>
      </c>
      <c r="Q2494" t="s">
        <v>1054</v>
      </c>
      <c r="R2494" t="s">
        <v>1055</v>
      </c>
    </row>
    <row r="2495" spans="1:18" x14ac:dyDescent="0.25">
      <c r="A2495">
        <v>295041</v>
      </c>
      <c r="B2495">
        <v>10272</v>
      </c>
      <c r="C2495" t="s">
        <v>15</v>
      </c>
      <c r="D2495" t="s">
        <v>605</v>
      </c>
      <c r="E2495" t="s">
        <v>1059</v>
      </c>
      <c r="F2495" t="s">
        <v>662</v>
      </c>
      <c r="G2495" t="s">
        <v>700</v>
      </c>
      <c r="H2495" t="s">
        <v>1053</v>
      </c>
      <c r="I2495">
        <v>1965</v>
      </c>
      <c r="J2495">
        <v>12</v>
      </c>
      <c r="K2495">
        <v>22</v>
      </c>
      <c r="O2495" t="s">
        <v>139</v>
      </c>
      <c r="P2495" t="s">
        <v>122</v>
      </c>
      <c r="Q2495" t="s">
        <v>1054</v>
      </c>
      <c r="R2495" t="s">
        <v>1055</v>
      </c>
    </row>
    <row r="2496" spans="1:18" x14ac:dyDescent="0.25">
      <c r="A2496">
        <v>295042</v>
      </c>
      <c r="B2496">
        <v>10273</v>
      </c>
      <c r="C2496" t="s">
        <v>15</v>
      </c>
      <c r="D2496" t="s">
        <v>605</v>
      </c>
      <c r="E2496" t="s">
        <v>1059</v>
      </c>
      <c r="F2496" t="s">
        <v>662</v>
      </c>
      <c r="G2496" t="s">
        <v>700</v>
      </c>
      <c r="H2496" t="s">
        <v>1053</v>
      </c>
      <c r="I2496">
        <v>1965</v>
      </c>
      <c r="J2496">
        <v>10</v>
      </c>
      <c r="K2496">
        <v>17</v>
      </c>
      <c r="O2496" t="s">
        <v>139</v>
      </c>
      <c r="P2496" t="s">
        <v>122</v>
      </c>
      <c r="Q2496" t="s">
        <v>1054</v>
      </c>
      <c r="R2496" t="s">
        <v>1055</v>
      </c>
    </row>
    <row r="2497" spans="1:18" x14ac:dyDescent="0.25">
      <c r="A2497">
        <v>295043</v>
      </c>
      <c r="B2497">
        <v>10274</v>
      </c>
      <c r="C2497" t="s">
        <v>15</v>
      </c>
      <c r="D2497" t="s">
        <v>605</v>
      </c>
      <c r="E2497" t="s">
        <v>1059</v>
      </c>
      <c r="F2497" t="s">
        <v>662</v>
      </c>
      <c r="G2497" t="s">
        <v>700</v>
      </c>
      <c r="H2497" t="s">
        <v>1053</v>
      </c>
      <c r="I2497">
        <v>1966</v>
      </c>
      <c r="J2497">
        <v>2</v>
      </c>
      <c r="K2497">
        <v>1</v>
      </c>
      <c r="L2497" t="s">
        <v>2680</v>
      </c>
      <c r="O2497" t="s">
        <v>139</v>
      </c>
      <c r="P2497" t="s">
        <v>122</v>
      </c>
      <c r="Q2497" t="s">
        <v>1054</v>
      </c>
      <c r="R2497" t="s">
        <v>1055</v>
      </c>
    </row>
    <row r="2498" spans="1:18" x14ac:dyDescent="0.25">
      <c r="A2498">
        <v>295044</v>
      </c>
      <c r="B2498">
        <v>10275</v>
      </c>
      <c r="C2498" t="s">
        <v>15</v>
      </c>
      <c r="D2498" t="s">
        <v>605</v>
      </c>
      <c r="E2498" t="s">
        <v>1059</v>
      </c>
      <c r="F2498" t="s">
        <v>662</v>
      </c>
      <c r="G2498" t="s">
        <v>700</v>
      </c>
      <c r="H2498" t="s">
        <v>1053</v>
      </c>
      <c r="I2498">
        <v>1962</v>
      </c>
      <c r="J2498">
        <v>12</v>
      </c>
      <c r="K2498">
        <v>21</v>
      </c>
      <c r="O2498" t="s">
        <v>210</v>
      </c>
      <c r="P2498" t="s">
        <v>122</v>
      </c>
      <c r="Q2498" t="s">
        <v>1054</v>
      </c>
      <c r="R2498" t="s">
        <v>1055</v>
      </c>
    </row>
    <row r="2499" spans="1:18" x14ac:dyDescent="0.25">
      <c r="A2499">
        <v>295045</v>
      </c>
      <c r="B2499">
        <v>10276</v>
      </c>
      <c r="C2499" t="s">
        <v>15</v>
      </c>
      <c r="D2499" t="s">
        <v>605</v>
      </c>
      <c r="E2499" t="s">
        <v>1059</v>
      </c>
      <c r="F2499" t="s">
        <v>662</v>
      </c>
      <c r="G2499" t="s">
        <v>700</v>
      </c>
      <c r="H2499" t="s">
        <v>1053</v>
      </c>
      <c r="I2499">
        <v>1965</v>
      </c>
      <c r="J2499">
        <v>11</v>
      </c>
      <c r="K2499">
        <v>2</v>
      </c>
      <c r="O2499" t="s">
        <v>139</v>
      </c>
      <c r="P2499" t="s">
        <v>122</v>
      </c>
      <c r="Q2499" t="s">
        <v>1054</v>
      </c>
      <c r="R2499" t="s">
        <v>1055</v>
      </c>
    </row>
    <row r="2500" spans="1:18" x14ac:dyDescent="0.25">
      <c r="A2500">
        <v>295046</v>
      </c>
      <c r="B2500">
        <v>10277</v>
      </c>
      <c r="C2500" t="s">
        <v>15</v>
      </c>
      <c r="D2500" t="s">
        <v>605</v>
      </c>
      <c r="E2500" t="s">
        <v>1059</v>
      </c>
      <c r="F2500" t="s">
        <v>662</v>
      </c>
      <c r="G2500" t="s">
        <v>700</v>
      </c>
      <c r="H2500" t="s">
        <v>1053</v>
      </c>
      <c r="I2500">
        <v>1963</v>
      </c>
      <c r="J2500">
        <v>4</v>
      </c>
      <c r="K2500">
        <v>23</v>
      </c>
      <c r="O2500" t="s">
        <v>139</v>
      </c>
      <c r="P2500" t="s">
        <v>122</v>
      </c>
      <c r="Q2500" t="s">
        <v>1054</v>
      </c>
      <c r="R2500" t="s">
        <v>1055</v>
      </c>
    </row>
    <row r="2501" spans="1:18" x14ac:dyDescent="0.25">
      <c r="A2501">
        <v>295047</v>
      </c>
      <c r="B2501">
        <v>10278</v>
      </c>
      <c r="C2501" t="s">
        <v>15</v>
      </c>
      <c r="D2501" t="s">
        <v>605</v>
      </c>
      <c r="E2501" t="s">
        <v>1059</v>
      </c>
      <c r="F2501" t="s">
        <v>662</v>
      </c>
      <c r="G2501" t="s">
        <v>700</v>
      </c>
      <c r="H2501" t="s">
        <v>1053</v>
      </c>
      <c r="I2501">
        <v>1963</v>
      </c>
      <c r="J2501">
        <v>2</v>
      </c>
      <c r="K2501">
        <v>25</v>
      </c>
      <c r="L2501" t="s">
        <v>2681</v>
      </c>
      <c r="O2501" t="s">
        <v>139</v>
      </c>
      <c r="P2501" t="s">
        <v>122</v>
      </c>
      <c r="Q2501" t="s">
        <v>1054</v>
      </c>
      <c r="R2501" t="s">
        <v>1055</v>
      </c>
    </row>
    <row r="2502" spans="1:18" x14ac:dyDescent="0.25">
      <c r="A2502">
        <v>295048</v>
      </c>
      <c r="B2502">
        <v>10279</v>
      </c>
      <c r="C2502" t="s">
        <v>15</v>
      </c>
      <c r="D2502" t="s">
        <v>605</v>
      </c>
      <c r="E2502" t="s">
        <v>1059</v>
      </c>
      <c r="F2502" t="s">
        <v>662</v>
      </c>
      <c r="G2502" t="s">
        <v>700</v>
      </c>
      <c r="H2502" t="s">
        <v>1053</v>
      </c>
      <c r="I2502">
        <v>1965</v>
      </c>
      <c r="J2502">
        <v>11</v>
      </c>
      <c r="K2502">
        <v>11</v>
      </c>
      <c r="O2502" t="s">
        <v>139</v>
      </c>
      <c r="P2502" t="s">
        <v>122</v>
      </c>
      <c r="Q2502" t="s">
        <v>1054</v>
      </c>
      <c r="R2502" t="s">
        <v>1055</v>
      </c>
    </row>
    <row r="2503" spans="1:18" x14ac:dyDescent="0.25">
      <c r="A2503">
        <v>295049</v>
      </c>
      <c r="B2503">
        <v>10280</v>
      </c>
      <c r="C2503" t="s">
        <v>15</v>
      </c>
      <c r="D2503" t="s">
        <v>605</v>
      </c>
      <c r="E2503" t="s">
        <v>1059</v>
      </c>
      <c r="F2503" t="s">
        <v>662</v>
      </c>
      <c r="G2503" t="s">
        <v>700</v>
      </c>
      <c r="H2503" t="s">
        <v>1053</v>
      </c>
      <c r="I2503">
        <v>1965</v>
      </c>
      <c r="J2503">
        <v>10</v>
      </c>
      <c r="K2503">
        <v>22</v>
      </c>
      <c r="O2503" t="s">
        <v>139</v>
      </c>
      <c r="P2503" t="s">
        <v>122</v>
      </c>
      <c r="Q2503" t="s">
        <v>1054</v>
      </c>
      <c r="R2503" t="s">
        <v>1055</v>
      </c>
    </row>
    <row r="2504" spans="1:18" x14ac:dyDescent="0.25">
      <c r="A2504">
        <v>295050</v>
      </c>
      <c r="B2504">
        <v>10281</v>
      </c>
      <c r="C2504" t="s">
        <v>15</v>
      </c>
      <c r="D2504" t="s">
        <v>605</v>
      </c>
      <c r="E2504" t="s">
        <v>1059</v>
      </c>
      <c r="F2504" t="s">
        <v>662</v>
      </c>
      <c r="G2504" t="s">
        <v>700</v>
      </c>
      <c r="H2504" t="s">
        <v>1053</v>
      </c>
      <c r="I2504">
        <v>1965</v>
      </c>
      <c r="J2504">
        <v>11</v>
      </c>
      <c r="K2504">
        <v>21</v>
      </c>
      <c r="O2504" t="s">
        <v>210</v>
      </c>
      <c r="P2504" t="s">
        <v>122</v>
      </c>
      <c r="Q2504" t="s">
        <v>1054</v>
      </c>
      <c r="R2504" t="s">
        <v>1055</v>
      </c>
    </row>
    <row r="2505" spans="1:18" x14ac:dyDescent="0.25">
      <c r="A2505">
        <v>295051</v>
      </c>
      <c r="B2505">
        <v>10282</v>
      </c>
      <c r="C2505" t="s">
        <v>15</v>
      </c>
      <c r="D2505" t="s">
        <v>605</v>
      </c>
      <c r="E2505" t="s">
        <v>1059</v>
      </c>
      <c r="F2505" t="s">
        <v>662</v>
      </c>
      <c r="G2505" t="s">
        <v>700</v>
      </c>
      <c r="H2505" t="s">
        <v>1053</v>
      </c>
      <c r="I2505">
        <v>1964</v>
      </c>
      <c r="J2505">
        <v>10</v>
      </c>
      <c r="K2505">
        <v>19</v>
      </c>
      <c r="O2505" t="s">
        <v>139</v>
      </c>
      <c r="P2505" t="s">
        <v>122</v>
      </c>
      <c r="Q2505" t="s">
        <v>1054</v>
      </c>
      <c r="R2505" t="s">
        <v>1055</v>
      </c>
    </row>
    <row r="2506" spans="1:18" x14ac:dyDescent="0.25">
      <c r="A2506">
        <v>295052</v>
      </c>
      <c r="B2506">
        <v>10283</v>
      </c>
      <c r="C2506" t="s">
        <v>15</v>
      </c>
      <c r="D2506" t="s">
        <v>605</v>
      </c>
      <c r="E2506" t="s">
        <v>1059</v>
      </c>
      <c r="F2506" t="s">
        <v>662</v>
      </c>
      <c r="G2506" t="s">
        <v>700</v>
      </c>
      <c r="H2506" t="s">
        <v>1053</v>
      </c>
      <c r="I2506">
        <v>1964</v>
      </c>
      <c r="J2506">
        <v>10</v>
      </c>
      <c r="K2506">
        <v>20</v>
      </c>
      <c r="O2506" t="s">
        <v>139</v>
      </c>
      <c r="P2506" t="s">
        <v>122</v>
      </c>
      <c r="Q2506" t="s">
        <v>1054</v>
      </c>
      <c r="R2506" t="s">
        <v>1055</v>
      </c>
    </row>
    <row r="2507" spans="1:18" x14ac:dyDescent="0.25">
      <c r="A2507">
        <v>295053</v>
      </c>
      <c r="B2507">
        <v>10284</v>
      </c>
      <c r="C2507" t="s">
        <v>15</v>
      </c>
      <c r="D2507" t="s">
        <v>605</v>
      </c>
      <c r="E2507" t="s">
        <v>1059</v>
      </c>
      <c r="F2507" t="s">
        <v>662</v>
      </c>
      <c r="G2507" t="s">
        <v>700</v>
      </c>
      <c r="H2507" t="s">
        <v>1053</v>
      </c>
      <c r="I2507">
        <v>1965</v>
      </c>
      <c r="J2507">
        <v>10</v>
      </c>
      <c r="K2507">
        <v>31</v>
      </c>
      <c r="O2507" t="s">
        <v>139</v>
      </c>
      <c r="P2507" t="s">
        <v>122</v>
      </c>
      <c r="Q2507" t="s">
        <v>1054</v>
      </c>
      <c r="R2507" t="s">
        <v>1055</v>
      </c>
    </row>
    <row r="2508" spans="1:18" x14ac:dyDescent="0.25">
      <c r="A2508">
        <v>295054</v>
      </c>
      <c r="B2508">
        <v>10285</v>
      </c>
      <c r="C2508" t="s">
        <v>15</v>
      </c>
      <c r="D2508" t="s">
        <v>605</v>
      </c>
      <c r="E2508" t="s">
        <v>1059</v>
      </c>
      <c r="F2508" t="s">
        <v>662</v>
      </c>
      <c r="G2508" t="s">
        <v>700</v>
      </c>
      <c r="H2508" t="s">
        <v>1053</v>
      </c>
      <c r="I2508">
        <v>1965</v>
      </c>
      <c r="J2508">
        <v>11</v>
      </c>
      <c r="K2508">
        <v>1</v>
      </c>
      <c r="O2508" t="s">
        <v>139</v>
      </c>
      <c r="P2508" t="s">
        <v>122</v>
      </c>
      <c r="Q2508" t="s">
        <v>1054</v>
      </c>
      <c r="R2508" t="s">
        <v>1055</v>
      </c>
    </row>
    <row r="2509" spans="1:18" x14ac:dyDescent="0.25">
      <c r="A2509">
        <v>295055</v>
      </c>
      <c r="B2509">
        <v>10286</v>
      </c>
      <c r="C2509" t="s">
        <v>15</v>
      </c>
      <c r="D2509" t="s">
        <v>605</v>
      </c>
      <c r="E2509" t="s">
        <v>1059</v>
      </c>
      <c r="F2509" t="s">
        <v>662</v>
      </c>
      <c r="G2509" t="s">
        <v>700</v>
      </c>
      <c r="H2509" t="s">
        <v>1053</v>
      </c>
      <c r="I2509">
        <v>1965</v>
      </c>
      <c r="J2509">
        <v>11</v>
      </c>
      <c r="K2509">
        <v>1</v>
      </c>
      <c r="O2509" t="s">
        <v>139</v>
      </c>
      <c r="P2509" t="s">
        <v>122</v>
      </c>
      <c r="Q2509" t="s">
        <v>1054</v>
      </c>
      <c r="R2509" t="s">
        <v>1055</v>
      </c>
    </row>
    <row r="2510" spans="1:18" x14ac:dyDescent="0.25">
      <c r="A2510">
        <v>295056</v>
      </c>
      <c r="B2510">
        <v>10287</v>
      </c>
      <c r="C2510" t="s">
        <v>15</v>
      </c>
      <c r="D2510" t="s">
        <v>605</v>
      </c>
      <c r="E2510" t="s">
        <v>1059</v>
      </c>
      <c r="F2510" t="s">
        <v>662</v>
      </c>
      <c r="G2510" t="s">
        <v>700</v>
      </c>
      <c r="H2510" t="s">
        <v>1053</v>
      </c>
      <c r="I2510">
        <v>1965</v>
      </c>
      <c r="J2510">
        <v>11</v>
      </c>
      <c r="K2510">
        <v>3</v>
      </c>
      <c r="O2510" t="s">
        <v>139</v>
      </c>
      <c r="P2510" t="s">
        <v>122</v>
      </c>
      <c r="Q2510" t="s">
        <v>1054</v>
      </c>
      <c r="R2510" t="s">
        <v>1055</v>
      </c>
    </row>
    <row r="2511" spans="1:18" x14ac:dyDescent="0.25">
      <c r="A2511">
        <v>295057</v>
      </c>
      <c r="B2511">
        <v>10288</v>
      </c>
      <c r="C2511" t="s">
        <v>15</v>
      </c>
      <c r="D2511" t="s">
        <v>605</v>
      </c>
      <c r="E2511" t="s">
        <v>1059</v>
      </c>
      <c r="F2511" t="s">
        <v>662</v>
      </c>
      <c r="G2511" t="s">
        <v>700</v>
      </c>
      <c r="H2511" t="s">
        <v>1053</v>
      </c>
      <c r="I2511">
        <v>1966</v>
      </c>
      <c r="J2511">
        <v>1</v>
      </c>
      <c r="K2511">
        <v>10</v>
      </c>
      <c r="O2511" t="s">
        <v>139</v>
      </c>
      <c r="P2511" t="s">
        <v>122</v>
      </c>
      <c r="Q2511" t="s">
        <v>1054</v>
      </c>
      <c r="R2511" t="s">
        <v>1055</v>
      </c>
    </row>
    <row r="2512" spans="1:18" x14ac:dyDescent="0.25">
      <c r="A2512">
        <v>295058</v>
      </c>
      <c r="B2512">
        <v>10289</v>
      </c>
      <c r="C2512" t="s">
        <v>15</v>
      </c>
      <c r="D2512" t="s">
        <v>605</v>
      </c>
      <c r="E2512" t="s">
        <v>1059</v>
      </c>
      <c r="F2512" t="s">
        <v>662</v>
      </c>
      <c r="G2512" t="s">
        <v>700</v>
      </c>
      <c r="H2512" t="s">
        <v>1053</v>
      </c>
      <c r="I2512">
        <v>1963</v>
      </c>
      <c r="J2512">
        <v>1</v>
      </c>
      <c r="K2512">
        <v>17</v>
      </c>
      <c r="O2512" t="s">
        <v>210</v>
      </c>
      <c r="P2512" t="s">
        <v>122</v>
      </c>
      <c r="Q2512" t="s">
        <v>1054</v>
      </c>
      <c r="R2512" t="s">
        <v>1055</v>
      </c>
    </row>
    <row r="2513" spans="1:18" x14ac:dyDescent="0.25">
      <c r="A2513">
        <v>295059</v>
      </c>
      <c r="B2513">
        <v>10290</v>
      </c>
      <c r="C2513" t="s">
        <v>15</v>
      </c>
      <c r="D2513" t="s">
        <v>605</v>
      </c>
      <c r="E2513" t="s">
        <v>1059</v>
      </c>
      <c r="F2513" t="s">
        <v>662</v>
      </c>
      <c r="G2513" t="s">
        <v>700</v>
      </c>
      <c r="H2513" t="s">
        <v>1053</v>
      </c>
      <c r="I2513">
        <v>1963</v>
      </c>
      <c r="J2513">
        <v>1</v>
      </c>
      <c r="K2513">
        <v>1</v>
      </c>
      <c r="O2513" t="s">
        <v>210</v>
      </c>
      <c r="P2513" t="s">
        <v>122</v>
      </c>
      <c r="Q2513" t="s">
        <v>1054</v>
      </c>
      <c r="R2513" t="s">
        <v>1055</v>
      </c>
    </row>
    <row r="2514" spans="1:18" x14ac:dyDescent="0.25">
      <c r="A2514">
        <v>295060</v>
      </c>
      <c r="B2514">
        <v>10291</v>
      </c>
      <c r="C2514" t="s">
        <v>15</v>
      </c>
      <c r="D2514" t="s">
        <v>605</v>
      </c>
      <c r="E2514" t="s">
        <v>1059</v>
      </c>
      <c r="F2514" t="s">
        <v>662</v>
      </c>
      <c r="G2514" t="s">
        <v>700</v>
      </c>
      <c r="H2514" t="s">
        <v>1053</v>
      </c>
      <c r="I2514">
        <v>1962</v>
      </c>
      <c r="J2514">
        <v>1</v>
      </c>
      <c r="K2514">
        <v>31</v>
      </c>
      <c r="O2514" t="s">
        <v>210</v>
      </c>
      <c r="P2514" t="s">
        <v>122</v>
      </c>
      <c r="Q2514" t="s">
        <v>1054</v>
      </c>
      <c r="R2514" t="s">
        <v>1055</v>
      </c>
    </row>
    <row r="2515" spans="1:18" x14ac:dyDescent="0.25">
      <c r="A2515">
        <v>295061</v>
      </c>
      <c r="B2515">
        <v>10292</v>
      </c>
      <c r="C2515" t="s">
        <v>15</v>
      </c>
      <c r="D2515" t="s">
        <v>605</v>
      </c>
      <c r="E2515" t="s">
        <v>1059</v>
      </c>
      <c r="F2515" t="s">
        <v>662</v>
      </c>
      <c r="G2515" t="s">
        <v>700</v>
      </c>
      <c r="H2515" t="s">
        <v>1053</v>
      </c>
      <c r="I2515">
        <v>1963</v>
      </c>
      <c r="J2515">
        <v>1</v>
      </c>
      <c r="K2515">
        <v>3</v>
      </c>
      <c r="O2515" t="s">
        <v>210</v>
      </c>
      <c r="P2515" t="s">
        <v>122</v>
      </c>
      <c r="Q2515" t="s">
        <v>1054</v>
      </c>
      <c r="R2515" t="s">
        <v>1055</v>
      </c>
    </row>
    <row r="2516" spans="1:18" x14ac:dyDescent="0.25">
      <c r="A2516">
        <v>295062</v>
      </c>
      <c r="B2516">
        <v>10293</v>
      </c>
      <c r="C2516" t="s">
        <v>15</v>
      </c>
      <c r="D2516" t="s">
        <v>605</v>
      </c>
      <c r="E2516" t="s">
        <v>1059</v>
      </c>
      <c r="F2516" t="s">
        <v>662</v>
      </c>
      <c r="G2516" t="s">
        <v>700</v>
      </c>
      <c r="H2516" t="s">
        <v>1053</v>
      </c>
      <c r="I2516">
        <v>1965</v>
      </c>
      <c r="J2516">
        <v>11</v>
      </c>
      <c r="K2516">
        <v>1</v>
      </c>
      <c r="O2516" t="s">
        <v>139</v>
      </c>
      <c r="P2516" t="s">
        <v>122</v>
      </c>
      <c r="Q2516" t="s">
        <v>1054</v>
      </c>
      <c r="R2516" t="s">
        <v>1055</v>
      </c>
    </row>
    <row r="2517" spans="1:18" x14ac:dyDescent="0.25">
      <c r="A2517">
        <v>295063</v>
      </c>
      <c r="B2517">
        <v>10294</v>
      </c>
      <c r="C2517" t="s">
        <v>15</v>
      </c>
      <c r="D2517" t="s">
        <v>605</v>
      </c>
      <c r="E2517" t="s">
        <v>1059</v>
      </c>
      <c r="F2517" t="s">
        <v>662</v>
      </c>
      <c r="G2517" t="s">
        <v>700</v>
      </c>
      <c r="H2517" t="s">
        <v>1053</v>
      </c>
      <c r="I2517">
        <v>1966</v>
      </c>
      <c r="J2517">
        <v>5</v>
      </c>
      <c r="K2517">
        <v>1</v>
      </c>
      <c r="O2517" t="s">
        <v>210</v>
      </c>
      <c r="P2517" t="s">
        <v>122</v>
      </c>
      <c r="Q2517" t="s">
        <v>1054</v>
      </c>
      <c r="R2517" t="s">
        <v>1055</v>
      </c>
    </row>
    <row r="2518" spans="1:18" x14ac:dyDescent="0.25">
      <c r="A2518">
        <v>295064</v>
      </c>
      <c r="B2518">
        <v>10295</v>
      </c>
      <c r="C2518" t="s">
        <v>15</v>
      </c>
      <c r="D2518" t="s">
        <v>605</v>
      </c>
      <c r="E2518" t="s">
        <v>1059</v>
      </c>
      <c r="F2518" t="s">
        <v>662</v>
      </c>
      <c r="G2518" t="s">
        <v>700</v>
      </c>
      <c r="H2518" t="s">
        <v>1053</v>
      </c>
      <c r="I2518">
        <v>1963</v>
      </c>
      <c r="J2518">
        <v>2</v>
      </c>
      <c r="K2518">
        <v>25</v>
      </c>
      <c r="O2518" t="s">
        <v>210</v>
      </c>
      <c r="P2518" t="s">
        <v>122</v>
      </c>
      <c r="Q2518" t="s">
        <v>1054</v>
      </c>
      <c r="R2518" t="s">
        <v>1055</v>
      </c>
    </row>
    <row r="2519" spans="1:18" x14ac:dyDescent="0.25">
      <c r="A2519">
        <v>295065</v>
      </c>
      <c r="B2519">
        <v>10296</v>
      </c>
      <c r="C2519" t="s">
        <v>15</v>
      </c>
      <c r="D2519" t="s">
        <v>605</v>
      </c>
      <c r="E2519" t="s">
        <v>1059</v>
      </c>
      <c r="F2519" t="s">
        <v>662</v>
      </c>
      <c r="G2519" t="s">
        <v>700</v>
      </c>
      <c r="H2519" t="s">
        <v>1053</v>
      </c>
      <c r="I2519">
        <v>1966</v>
      </c>
      <c r="J2519">
        <v>2</v>
      </c>
      <c r="K2519">
        <v>23</v>
      </c>
      <c r="O2519" t="s">
        <v>139</v>
      </c>
      <c r="P2519" t="s">
        <v>122</v>
      </c>
      <c r="Q2519" t="s">
        <v>1054</v>
      </c>
      <c r="R2519" t="s">
        <v>1055</v>
      </c>
    </row>
    <row r="2520" spans="1:18" x14ac:dyDescent="0.25">
      <c r="A2520">
        <v>295066</v>
      </c>
      <c r="B2520">
        <v>10297</v>
      </c>
      <c r="C2520" t="s">
        <v>15</v>
      </c>
      <c r="D2520" t="s">
        <v>605</v>
      </c>
      <c r="E2520" t="s">
        <v>1059</v>
      </c>
      <c r="F2520" t="s">
        <v>662</v>
      </c>
      <c r="G2520" t="s">
        <v>700</v>
      </c>
      <c r="H2520" t="s">
        <v>1053</v>
      </c>
      <c r="I2520">
        <v>1966</v>
      </c>
      <c r="J2520">
        <v>2</v>
      </c>
      <c r="K2520">
        <v>23</v>
      </c>
      <c r="O2520" t="s">
        <v>139</v>
      </c>
      <c r="P2520" t="s">
        <v>122</v>
      </c>
      <c r="Q2520" t="s">
        <v>1054</v>
      </c>
      <c r="R2520" t="s">
        <v>1055</v>
      </c>
    </row>
    <row r="2521" spans="1:18" x14ac:dyDescent="0.25">
      <c r="A2521">
        <v>295067</v>
      </c>
      <c r="B2521">
        <v>10298</v>
      </c>
      <c r="C2521" t="s">
        <v>15</v>
      </c>
      <c r="D2521" t="s">
        <v>605</v>
      </c>
      <c r="E2521" t="s">
        <v>1059</v>
      </c>
      <c r="F2521" t="s">
        <v>662</v>
      </c>
      <c r="G2521" t="s">
        <v>700</v>
      </c>
      <c r="H2521" t="s">
        <v>1053</v>
      </c>
      <c r="I2521">
        <v>1965</v>
      </c>
      <c r="J2521">
        <v>10</v>
      </c>
      <c r="K2521">
        <v>26</v>
      </c>
      <c r="O2521" t="s">
        <v>139</v>
      </c>
      <c r="P2521" t="s">
        <v>122</v>
      </c>
      <c r="Q2521" t="s">
        <v>1054</v>
      </c>
      <c r="R2521" t="s">
        <v>1055</v>
      </c>
    </row>
    <row r="2522" spans="1:18" x14ac:dyDescent="0.25">
      <c r="A2522">
        <v>295068</v>
      </c>
      <c r="B2522">
        <v>10299</v>
      </c>
      <c r="C2522" t="s">
        <v>15</v>
      </c>
      <c r="D2522" t="s">
        <v>605</v>
      </c>
      <c r="E2522" t="s">
        <v>1059</v>
      </c>
      <c r="F2522" t="s">
        <v>662</v>
      </c>
      <c r="G2522" t="s">
        <v>700</v>
      </c>
      <c r="H2522" t="s">
        <v>1053</v>
      </c>
      <c r="I2522">
        <v>1965</v>
      </c>
      <c r="J2522">
        <v>10</v>
      </c>
      <c r="K2522">
        <v>28</v>
      </c>
      <c r="O2522" t="s">
        <v>139</v>
      </c>
      <c r="P2522" t="s">
        <v>122</v>
      </c>
      <c r="Q2522" t="s">
        <v>1054</v>
      </c>
      <c r="R2522" t="s">
        <v>1055</v>
      </c>
    </row>
    <row r="2523" spans="1:18" x14ac:dyDescent="0.25">
      <c r="A2523">
        <v>295069</v>
      </c>
      <c r="B2523">
        <v>10300</v>
      </c>
      <c r="C2523" t="s">
        <v>15</v>
      </c>
      <c r="D2523" t="s">
        <v>605</v>
      </c>
      <c r="E2523" t="s">
        <v>1059</v>
      </c>
      <c r="F2523" t="s">
        <v>662</v>
      </c>
      <c r="G2523" t="s">
        <v>700</v>
      </c>
      <c r="H2523" t="s">
        <v>1053</v>
      </c>
      <c r="I2523">
        <v>1966</v>
      </c>
      <c r="J2523">
        <v>4</v>
      </c>
      <c r="K2523">
        <v>15</v>
      </c>
      <c r="O2523" t="s">
        <v>139</v>
      </c>
      <c r="P2523" t="s">
        <v>122</v>
      </c>
      <c r="Q2523" t="s">
        <v>1054</v>
      </c>
      <c r="R2523" t="s">
        <v>1055</v>
      </c>
    </row>
    <row r="2524" spans="1:18" x14ac:dyDescent="0.25">
      <c r="A2524">
        <v>295070</v>
      </c>
      <c r="B2524">
        <v>10301</v>
      </c>
      <c r="C2524" t="s">
        <v>15</v>
      </c>
      <c r="D2524" t="s">
        <v>605</v>
      </c>
      <c r="E2524" t="s">
        <v>1059</v>
      </c>
      <c r="F2524" t="s">
        <v>662</v>
      </c>
      <c r="G2524" t="s">
        <v>700</v>
      </c>
      <c r="H2524" t="s">
        <v>1053</v>
      </c>
      <c r="I2524">
        <v>1962</v>
      </c>
      <c r="J2524">
        <v>12</v>
      </c>
      <c r="K2524">
        <v>31</v>
      </c>
      <c r="O2524" t="s">
        <v>210</v>
      </c>
      <c r="P2524" t="s">
        <v>122</v>
      </c>
      <c r="Q2524" t="s">
        <v>1054</v>
      </c>
      <c r="R2524" t="s">
        <v>1055</v>
      </c>
    </row>
    <row r="2525" spans="1:18" x14ac:dyDescent="0.25">
      <c r="A2525">
        <v>295071</v>
      </c>
      <c r="B2525">
        <v>10302</v>
      </c>
      <c r="C2525" t="s">
        <v>15</v>
      </c>
      <c r="D2525" t="s">
        <v>605</v>
      </c>
      <c r="E2525" t="s">
        <v>1059</v>
      </c>
      <c r="F2525" t="s">
        <v>662</v>
      </c>
      <c r="G2525" t="s">
        <v>700</v>
      </c>
      <c r="H2525" t="s">
        <v>1053</v>
      </c>
      <c r="I2525">
        <v>1962</v>
      </c>
      <c r="J2525">
        <v>12</v>
      </c>
      <c r="K2525">
        <v>27</v>
      </c>
      <c r="O2525" t="s">
        <v>210</v>
      </c>
      <c r="P2525" t="s">
        <v>122</v>
      </c>
      <c r="Q2525" t="s">
        <v>1054</v>
      </c>
      <c r="R2525" t="s">
        <v>1055</v>
      </c>
    </row>
    <row r="2526" spans="1:18" x14ac:dyDescent="0.25">
      <c r="A2526">
        <v>295072</v>
      </c>
      <c r="B2526">
        <v>10303</v>
      </c>
      <c r="C2526" t="s">
        <v>15</v>
      </c>
      <c r="D2526" t="s">
        <v>605</v>
      </c>
      <c r="E2526" t="s">
        <v>1059</v>
      </c>
      <c r="F2526" t="s">
        <v>662</v>
      </c>
      <c r="G2526" t="s">
        <v>700</v>
      </c>
      <c r="H2526" t="s">
        <v>1053</v>
      </c>
      <c r="I2526">
        <v>1962</v>
      </c>
      <c r="J2526">
        <v>12</v>
      </c>
      <c r="K2526">
        <v>28</v>
      </c>
      <c r="O2526" t="s">
        <v>210</v>
      </c>
      <c r="P2526" t="s">
        <v>122</v>
      </c>
      <c r="Q2526" t="s">
        <v>1054</v>
      </c>
      <c r="R2526" t="s">
        <v>1055</v>
      </c>
    </row>
    <row r="2527" spans="1:18" x14ac:dyDescent="0.25">
      <c r="A2527">
        <v>295073</v>
      </c>
      <c r="B2527">
        <v>10304</v>
      </c>
      <c r="C2527" t="s">
        <v>15</v>
      </c>
      <c r="D2527" t="s">
        <v>605</v>
      </c>
      <c r="E2527" t="s">
        <v>1059</v>
      </c>
      <c r="F2527" t="s">
        <v>662</v>
      </c>
      <c r="G2527" t="s">
        <v>700</v>
      </c>
      <c r="H2527" t="s">
        <v>1053</v>
      </c>
      <c r="I2527">
        <v>1966</v>
      </c>
      <c r="J2527">
        <v>2</v>
      </c>
      <c r="K2527">
        <v>23</v>
      </c>
      <c r="O2527" t="s">
        <v>210</v>
      </c>
      <c r="P2527" t="s">
        <v>122</v>
      </c>
      <c r="Q2527" t="s">
        <v>1054</v>
      </c>
      <c r="R2527" t="s">
        <v>1055</v>
      </c>
    </row>
    <row r="2528" spans="1:18" x14ac:dyDescent="0.25">
      <c r="A2528">
        <v>295074</v>
      </c>
      <c r="B2528">
        <v>10305</v>
      </c>
      <c r="C2528" t="s">
        <v>15</v>
      </c>
      <c r="D2528" t="s">
        <v>605</v>
      </c>
      <c r="E2528" t="s">
        <v>1059</v>
      </c>
      <c r="F2528" t="s">
        <v>662</v>
      </c>
      <c r="G2528" t="s">
        <v>700</v>
      </c>
      <c r="H2528" t="s">
        <v>1053</v>
      </c>
      <c r="I2528">
        <v>1962</v>
      </c>
      <c r="J2528">
        <v>12</v>
      </c>
      <c r="K2528">
        <v>28</v>
      </c>
      <c r="O2528" t="s">
        <v>210</v>
      </c>
      <c r="P2528" t="s">
        <v>122</v>
      </c>
      <c r="Q2528" t="s">
        <v>1054</v>
      </c>
      <c r="R2528" t="s">
        <v>1055</v>
      </c>
    </row>
    <row r="2529" spans="1:18" x14ac:dyDescent="0.25">
      <c r="A2529">
        <v>295075</v>
      </c>
      <c r="B2529">
        <v>10306</v>
      </c>
      <c r="C2529" t="s">
        <v>15</v>
      </c>
      <c r="D2529" t="s">
        <v>605</v>
      </c>
      <c r="E2529" t="s">
        <v>1059</v>
      </c>
      <c r="F2529" t="s">
        <v>662</v>
      </c>
      <c r="G2529" t="s">
        <v>700</v>
      </c>
      <c r="H2529" t="s">
        <v>1053</v>
      </c>
      <c r="I2529">
        <v>1964</v>
      </c>
      <c r="J2529">
        <v>3</v>
      </c>
      <c r="K2529">
        <v>16</v>
      </c>
      <c r="O2529" t="s">
        <v>139</v>
      </c>
      <c r="P2529" t="s">
        <v>122</v>
      </c>
      <c r="Q2529" t="s">
        <v>1054</v>
      </c>
      <c r="R2529" t="s">
        <v>1055</v>
      </c>
    </row>
    <row r="2530" spans="1:18" x14ac:dyDescent="0.25">
      <c r="A2530">
        <v>295076</v>
      </c>
      <c r="B2530">
        <v>10307</v>
      </c>
      <c r="C2530" t="s">
        <v>15</v>
      </c>
      <c r="D2530" t="s">
        <v>605</v>
      </c>
      <c r="E2530" t="s">
        <v>1059</v>
      </c>
      <c r="F2530" t="s">
        <v>662</v>
      </c>
      <c r="G2530" t="s">
        <v>700</v>
      </c>
      <c r="H2530" t="s">
        <v>1053</v>
      </c>
      <c r="I2530">
        <v>1964</v>
      </c>
      <c r="J2530">
        <v>3</v>
      </c>
      <c r="K2530">
        <v>16</v>
      </c>
      <c r="O2530" t="s">
        <v>139</v>
      </c>
      <c r="P2530" t="s">
        <v>122</v>
      </c>
      <c r="Q2530" t="s">
        <v>1054</v>
      </c>
      <c r="R2530" t="s">
        <v>1055</v>
      </c>
    </row>
    <row r="2531" spans="1:18" x14ac:dyDescent="0.25">
      <c r="A2531">
        <v>295077</v>
      </c>
      <c r="B2531">
        <v>10308</v>
      </c>
      <c r="C2531" t="s">
        <v>15</v>
      </c>
      <c r="D2531" t="s">
        <v>605</v>
      </c>
      <c r="E2531" t="s">
        <v>1059</v>
      </c>
      <c r="F2531" t="s">
        <v>662</v>
      </c>
      <c r="G2531" t="s">
        <v>700</v>
      </c>
      <c r="H2531" t="s">
        <v>1053</v>
      </c>
      <c r="I2531">
        <v>1963</v>
      </c>
      <c r="J2531">
        <v>1</v>
      </c>
      <c r="K2531">
        <v>2</v>
      </c>
      <c r="O2531" t="s">
        <v>210</v>
      </c>
      <c r="P2531" t="s">
        <v>122</v>
      </c>
      <c r="Q2531" t="s">
        <v>1054</v>
      </c>
      <c r="R2531" t="s">
        <v>1055</v>
      </c>
    </row>
    <row r="2532" spans="1:18" x14ac:dyDescent="0.25">
      <c r="A2532">
        <v>295078</v>
      </c>
      <c r="B2532">
        <v>10309</v>
      </c>
      <c r="C2532" t="s">
        <v>15</v>
      </c>
      <c r="D2532" t="s">
        <v>605</v>
      </c>
      <c r="E2532" t="s">
        <v>1059</v>
      </c>
      <c r="F2532" t="s">
        <v>662</v>
      </c>
      <c r="G2532" t="s">
        <v>700</v>
      </c>
      <c r="H2532" t="s">
        <v>1053</v>
      </c>
      <c r="I2532">
        <v>1962</v>
      </c>
      <c r="J2532">
        <v>12</v>
      </c>
      <c r="K2532">
        <v>31</v>
      </c>
      <c r="O2532" t="s">
        <v>210</v>
      </c>
      <c r="P2532" t="s">
        <v>122</v>
      </c>
      <c r="Q2532" t="s">
        <v>1054</v>
      </c>
      <c r="R2532" t="s">
        <v>1055</v>
      </c>
    </row>
    <row r="2533" spans="1:18" x14ac:dyDescent="0.25">
      <c r="A2533">
        <v>295079</v>
      </c>
      <c r="B2533">
        <v>10310</v>
      </c>
      <c r="C2533" t="s">
        <v>15</v>
      </c>
      <c r="D2533" t="s">
        <v>605</v>
      </c>
      <c r="E2533" t="s">
        <v>1059</v>
      </c>
      <c r="F2533" t="s">
        <v>662</v>
      </c>
      <c r="G2533" t="s">
        <v>700</v>
      </c>
      <c r="H2533" t="s">
        <v>1053</v>
      </c>
      <c r="I2533">
        <v>1963</v>
      </c>
      <c r="J2533">
        <v>1</v>
      </c>
      <c r="K2533">
        <v>8</v>
      </c>
      <c r="O2533" t="s">
        <v>210</v>
      </c>
      <c r="P2533" t="s">
        <v>122</v>
      </c>
      <c r="Q2533" t="s">
        <v>1054</v>
      </c>
      <c r="R2533" t="s">
        <v>1055</v>
      </c>
    </row>
    <row r="2534" spans="1:18" x14ac:dyDescent="0.25">
      <c r="A2534">
        <v>295080</v>
      </c>
      <c r="B2534">
        <v>10311</v>
      </c>
      <c r="C2534" t="s">
        <v>15</v>
      </c>
      <c r="D2534" t="s">
        <v>605</v>
      </c>
      <c r="E2534" t="s">
        <v>1059</v>
      </c>
      <c r="F2534" t="s">
        <v>662</v>
      </c>
      <c r="G2534" t="s">
        <v>700</v>
      </c>
      <c r="H2534" t="s">
        <v>1053</v>
      </c>
      <c r="I2534">
        <v>1963</v>
      </c>
      <c r="J2534">
        <v>1</v>
      </c>
      <c r="K2534">
        <v>29</v>
      </c>
      <c r="O2534" t="s">
        <v>210</v>
      </c>
      <c r="P2534" t="s">
        <v>122</v>
      </c>
      <c r="Q2534" t="s">
        <v>1054</v>
      </c>
      <c r="R2534" t="s">
        <v>1055</v>
      </c>
    </row>
    <row r="2535" spans="1:18" x14ac:dyDescent="0.25">
      <c r="A2535">
        <v>295081</v>
      </c>
      <c r="B2535">
        <v>10312</v>
      </c>
      <c r="C2535" t="s">
        <v>15</v>
      </c>
      <c r="D2535" t="s">
        <v>605</v>
      </c>
      <c r="E2535" t="s">
        <v>1059</v>
      </c>
      <c r="F2535" t="s">
        <v>662</v>
      </c>
      <c r="G2535" t="s">
        <v>700</v>
      </c>
      <c r="H2535" t="s">
        <v>1053</v>
      </c>
      <c r="I2535">
        <v>1964</v>
      </c>
      <c r="J2535">
        <v>1</v>
      </c>
      <c r="K2535">
        <v>2</v>
      </c>
      <c r="O2535" t="s">
        <v>210</v>
      </c>
      <c r="P2535" t="s">
        <v>122</v>
      </c>
      <c r="Q2535" t="s">
        <v>1054</v>
      </c>
      <c r="R2535" t="s">
        <v>1055</v>
      </c>
    </row>
    <row r="2536" spans="1:18" x14ac:dyDescent="0.25">
      <c r="A2536">
        <v>295082</v>
      </c>
      <c r="B2536">
        <v>10313</v>
      </c>
      <c r="C2536" t="s">
        <v>15</v>
      </c>
      <c r="D2536" t="s">
        <v>605</v>
      </c>
      <c r="E2536" t="s">
        <v>1059</v>
      </c>
      <c r="F2536" t="s">
        <v>662</v>
      </c>
      <c r="G2536" t="s">
        <v>700</v>
      </c>
      <c r="H2536" t="s">
        <v>1053</v>
      </c>
      <c r="I2536">
        <v>1964</v>
      </c>
      <c r="J2536">
        <v>1</v>
      </c>
      <c r="K2536">
        <v>16</v>
      </c>
      <c r="O2536" t="s">
        <v>139</v>
      </c>
      <c r="P2536" t="s">
        <v>122</v>
      </c>
      <c r="Q2536" t="s">
        <v>1054</v>
      </c>
      <c r="R2536" t="s">
        <v>1055</v>
      </c>
    </row>
    <row r="2537" spans="1:18" x14ac:dyDescent="0.25">
      <c r="A2537">
        <v>295083</v>
      </c>
      <c r="B2537">
        <v>10314</v>
      </c>
      <c r="C2537" t="s">
        <v>15</v>
      </c>
      <c r="D2537" t="s">
        <v>605</v>
      </c>
      <c r="E2537" t="s">
        <v>1059</v>
      </c>
      <c r="F2537" t="s">
        <v>662</v>
      </c>
      <c r="G2537" t="s">
        <v>700</v>
      </c>
      <c r="H2537" t="s">
        <v>1053</v>
      </c>
      <c r="I2537">
        <v>1964</v>
      </c>
      <c r="J2537">
        <v>1</v>
      </c>
      <c r="K2537">
        <v>16</v>
      </c>
      <c r="O2537" t="s">
        <v>139</v>
      </c>
      <c r="P2537" t="s">
        <v>122</v>
      </c>
      <c r="Q2537" t="s">
        <v>1054</v>
      </c>
      <c r="R2537" t="s">
        <v>1055</v>
      </c>
    </row>
    <row r="2538" spans="1:18" x14ac:dyDescent="0.25">
      <c r="A2538">
        <v>295084</v>
      </c>
      <c r="B2538">
        <v>10315</v>
      </c>
      <c r="C2538" t="s">
        <v>15</v>
      </c>
      <c r="D2538" t="s">
        <v>605</v>
      </c>
      <c r="E2538" t="s">
        <v>1059</v>
      </c>
      <c r="F2538" t="s">
        <v>662</v>
      </c>
      <c r="G2538" t="s">
        <v>700</v>
      </c>
      <c r="H2538" t="s">
        <v>1053</v>
      </c>
      <c r="I2538">
        <v>1964</v>
      </c>
      <c r="J2538">
        <v>1</v>
      </c>
      <c r="K2538">
        <v>16</v>
      </c>
      <c r="O2538" t="s">
        <v>139</v>
      </c>
      <c r="P2538" t="s">
        <v>122</v>
      </c>
      <c r="Q2538" t="s">
        <v>1054</v>
      </c>
      <c r="R2538" t="s">
        <v>1055</v>
      </c>
    </row>
    <row r="2539" spans="1:18" x14ac:dyDescent="0.25">
      <c r="A2539">
        <v>295085</v>
      </c>
      <c r="B2539">
        <v>10316</v>
      </c>
      <c r="C2539" t="s">
        <v>15</v>
      </c>
      <c r="D2539" t="s">
        <v>605</v>
      </c>
      <c r="E2539" t="s">
        <v>1059</v>
      </c>
      <c r="F2539" t="s">
        <v>662</v>
      </c>
      <c r="G2539" t="s">
        <v>700</v>
      </c>
      <c r="H2539" t="s">
        <v>1053</v>
      </c>
      <c r="I2539">
        <v>1963</v>
      </c>
      <c r="J2539">
        <v>1</v>
      </c>
      <c r="K2539">
        <v>4</v>
      </c>
      <c r="O2539" t="s">
        <v>210</v>
      </c>
      <c r="P2539" t="s">
        <v>122</v>
      </c>
      <c r="Q2539" t="s">
        <v>1054</v>
      </c>
      <c r="R2539" t="s">
        <v>1055</v>
      </c>
    </row>
    <row r="2540" spans="1:18" x14ac:dyDescent="0.25">
      <c r="A2540">
        <v>295086</v>
      </c>
      <c r="B2540">
        <v>10317</v>
      </c>
      <c r="C2540" t="s">
        <v>15</v>
      </c>
      <c r="D2540" t="s">
        <v>605</v>
      </c>
      <c r="E2540" t="s">
        <v>1059</v>
      </c>
      <c r="F2540" t="s">
        <v>662</v>
      </c>
      <c r="G2540" t="s">
        <v>700</v>
      </c>
      <c r="H2540" t="s">
        <v>1053</v>
      </c>
      <c r="I2540">
        <v>1966</v>
      </c>
      <c r="J2540">
        <v>2</v>
      </c>
      <c r="K2540">
        <v>1</v>
      </c>
      <c r="O2540" t="s">
        <v>139</v>
      </c>
      <c r="P2540" t="s">
        <v>122</v>
      </c>
      <c r="Q2540" t="s">
        <v>1054</v>
      </c>
      <c r="R2540" t="s">
        <v>1055</v>
      </c>
    </row>
    <row r="2541" spans="1:18" x14ac:dyDescent="0.25">
      <c r="A2541">
        <v>295087</v>
      </c>
      <c r="B2541">
        <v>10318</v>
      </c>
      <c r="C2541" t="s">
        <v>15</v>
      </c>
      <c r="D2541" t="s">
        <v>605</v>
      </c>
      <c r="E2541" t="s">
        <v>1059</v>
      </c>
      <c r="F2541" t="s">
        <v>662</v>
      </c>
      <c r="G2541" t="s">
        <v>700</v>
      </c>
      <c r="H2541" t="s">
        <v>1053</v>
      </c>
      <c r="I2541">
        <v>1963</v>
      </c>
      <c r="J2541">
        <v>2</v>
      </c>
      <c r="K2541">
        <v>21</v>
      </c>
      <c r="O2541" t="s">
        <v>210</v>
      </c>
      <c r="P2541" t="s">
        <v>122</v>
      </c>
      <c r="Q2541" t="s">
        <v>1054</v>
      </c>
      <c r="R2541" t="s">
        <v>1055</v>
      </c>
    </row>
    <row r="2542" spans="1:18" x14ac:dyDescent="0.25">
      <c r="A2542">
        <v>295088</v>
      </c>
      <c r="B2542">
        <v>10319</v>
      </c>
      <c r="C2542" t="s">
        <v>15</v>
      </c>
      <c r="D2542" t="s">
        <v>605</v>
      </c>
      <c r="E2542" t="s">
        <v>1059</v>
      </c>
      <c r="F2542" t="s">
        <v>662</v>
      </c>
      <c r="G2542" t="s">
        <v>700</v>
      </c>
      <c r="H2542" t="s">
        <v>1053</v>
      </c>
      <c r="I2542">
        <v>1964</v>
      </c>
      <c r="J2542">
        <v>1</v>
      </c>
      <c r="K2542">
        <v>14</v>
      </c>
      <c r="O2542" t="s">
        <v>139</v>
      </c>
      <c r="P2542" t="s">
        <v>122</v>
      </c>
      <c r="Q2542" t="s">
        <v>1054</v>
      </c>
      <c r="R2542" t="s">
        <v>1055</v>
      </c>
    </row>
    <row r="2543" spans="1:18" x14ac:dyDescent="0.25">
      <c r="A2543">
        <v>295089</v>
      </c>
      <c r="B2543">
        <v>10320</v>
      </c>
      <c r="C2543" t="s">
        <v>15</v>
      </c>
      <c r="D2543" t="s">
        <v>605</v>
      </c>
      <c r="E2543" t="s">
        <v>1059</v>
      </c>
      <c r="F2543" t="s">
        <v>662</v>
      </c>
      <c r="G2543" t="s">
        <v>700</v>
      </c>
      <c r="H2543" t="s">
        <v>1053</v>
      </c>
      <c r="I2543">
        <v>1963</v>
      </c>
      <c r="J2543">
        <v>2</v>
      </c>
      <c r="K2543">
        <v>21</v>
      </c>
      <c r="L2543" t="s">
        <v>2682</v>
      </c>
      <c r="O2543" t="s">
        <v>210</v>
      </c>
      <c r="P2543" t="s">
        <v>122</v>
      </c>
      <c r="Q2543" t="s">
        <v>1054</v>
      </c>
      <c r="R2543" t="s">
        <v>1055</v>
      </c>
    </row>
    <row r="2544" spans="1:18" x14ac:dyDescent="0.25">
      <c r="A2544">
        <v>295090</v>
      </c>
      <c r="B2544">
        <v>10321</v>
      </c>
      <c r="C2544" t="s">
        <v>15</v>
      </c>
      <c r="D2544" t="s">
        <v>605</v>
      </c>
      <c r="E2544" t="s">
        <v>1059</v>
      </c>
      <c r="F2544" t="s">
        <v>662</v>
      </c>
      <c r="G2544" t="s">
        <v>700</v>
      </c>
      <c r="H2544" t="s">
        <v>1053</v>
      </c>
      <c r="I2544">
        <v>1963</v>
      </c>
      <c r="J2544">
        <v>3</v>
      </c>
      <c r="K2544">
        <v>1</v>
      </c>
      <c r="O2544" t="s">
        <v>210</v>
      </c>
      <c r="P2544" t="s">
        <v>122</v>
      </c>
      <c r="Q2544" t="s">
        <v>1054</v>
      </c>
      <c r="R2544" t="s">
        <v>1055</v>
      </c>
    </row>
    <row r="2545" spans="1:18" x14ac:dyDescent="0.25">
      <c r="A2545">
        <v>295091</v>
      </c>
      <c r="B2545">
        <v>10322</v>
      </c>
      <c r="C2545" t="s">
        <v>15</v>
      </c>
      <c r="D2545" t="s">
        <v>605</v>
      </c>
      <c r="E2545" t="s">
        <v>1059</v>
      </c>
      <c r="F2545" t="s">
        <v>662</v>
      </c>
      <c r="G2545" t="s">
        <v>700</v>
      </c>
      <c r="H2545" t="s">
        <v>1053</v>
      </c>
      <c r="I2545">
        <v>1962</v>
      </c>
      <c r="J2545">
        <v>12</v>
      </c>
      <c r="K2545">
        <v>31</v>
      </c>
      <c r="O2545" t="s">
        <v>210</v>
      </c>
      <c r="P2545" t="s">
        <v>122</v>
      </c>
      <c r="Q2545" t="s">
        <v>1054</v>
      </c>
      <c r="R2545" t="s">
        <v>1055</v>
      </c>
    </row>
    <row r="2546" spans="1:18" x14ac:dyDescent="0.25">
      <c r="A2546">
        <v>295092</v>
      </c>
      <c r="B2546">
        <v>10323</v>
      </c>
      <c r="C2546" t="s">
        <v>15</v>
      </c>
      <c r="D2546" t="s">
        <v>605</v>
      </c>
      <c r="E2546" t="s">
        <v>1059</v>
      </c>
      <c r="F2546" t="s">
        <v>662</v>
      </c>
      <c r="G2546" t="s">
        <v>700</v>
      </c>
      <c r="H2546" t="s">
        <v>1053</v>
      </c>
      <c r="I2546">
        <v>1963</v>
      </c>
      <c r="J2546">
        <v>2</v>
      </c>
      <c r="K2546">
        <v>14</v>
      </c>
      <c r="O2546" t="s">
        <v>210</v>
      </c>
      <c r="P2546" t="s">
        <v>122</v>
      </c>
      <c r="Q2546" t="s">
        <v>1054</v>
      </c>
      <c r="R2546" t="s">
        <v>1055</v>
      </c>
    </row>
    <row r="2547" spans="1:18" x14ac:dyDescent="0.25">
      <c r="A2547">
        <v>295093</v>
      </c>
      <c r="B2547">
        <v>10324</v>
      </c>
      <c r="C2547" t="s">
        <v>15</v>
      </c>
      <c r="D2547" t="s">
        <v>605</v>
      </c>
      <c r="E2547" t="s">
        <v>1059</v>
      </c>
      <c r="F2547" t="s">
        <v>662</v>
      </c>
      <c r="G2547" t="s">
        <v>700</v>
      </c>
      <c r="H2547" t="s">
        <v>1053</v>
      </c>
      <c r="I2547">
        <v>1964</v>
      </c>
      <c r="J2547">
        <v>5</v>
      </c>
      <c r="K2547">
        <v>28</v>
      </c>
      <c r="O2547" t="s">
        <v>139</v>
      </c>
      <c r="P2547" t="s">
        <v>122</v>
      </c>
      <c r="Q2547" t="s">
        <v>1054</v>
      </c>
      <c r="R2547" t="s">
        <v>1055</v>
      </c>
    </row>
    <row r="2548" spans="1:18" x14ac:dyDescent="0.25">
      <c r="A2548">
        <v>295094</v>
      </c>
      <c r="B2548">
        <v>10325</v>
      </c>
      <c r="C2548" t="s">
        <v>15</v>
      </c>
      <c r="D2548" t="s">
        <v>605</v>
      </c>
      <c r="E2548" t="s">
        <v>1059</v>
      </c>
      <c r="F2548" t="s">
        <v>662</v>
      </c>
      <c r="G2548" t="s">
        <v>700</v>
      </c>
      <c r="H2548" t="s">
        <v>1053</v>
      </c>
      <c r="I2548">
        <v>1964</v>
      </c>
      <c r="J2548">
        <v>5</v>
      </c>
      <c r="K2548">
        <v>28</v>
      </c>
      <c r="O2548" t="s">
        <v>139</v>
      </c>
      <c r="P2548" t="s">
        <v>122</v>
      </c>
      <c r="Q2548" t="s">
        <v>1054</v>
      </c>
      <c r="R2548" t="s">
        <v>1055</v>
      </c>
    </row>
    <row r="2549" spans="1:18" x14ac:dyDescent="0.25">
      <c r="A2549">
        <v>295095</v>
      </c>
      <c r="B2549">
        <v>10326</v>
      </c>
      <c r="C2549" t="s">
        <v>15</v>
      </c>
      <c r="D2549" t="s">
        <v>605</v>
      </c>
      <c r="E2549" t="s">
        <v>1059</v>
      </c>
      <c r="F2549" t="s">
        <v>662</v>
      </c>
      <c r="G2549" t="s">
        <v>700</v>
      </c>
      <c r="H2549" t="s">
        <v>1053</v>
      </c>
      <c r="I2549">
        <v>1964</v>
      </c>
      <c r="J2549">
        <v>5</v>
      </c>
      <c r="K2549">
        <v>10</v>
      </c>
      <c r="O2549" t="s">
        <v>139</v>
      </c>
      <c r="P2549" t="s">
        <v>122</v>
      </c>
      <c r="Q2549" t="s">
        <v>1054</v>
      </c>
      <c r="R2549" t="s">
        <v>1055</v>
      </c>
    </row>
    <row r="2550" spans="1:18" x14ac:dyDescent="0.25">
      <c r="A2550">
        <v>295096</v>
      </c>
      <c r="B2550">
        <v>10327</v>
      </c>
      <c r="C2550" t="s">
        <v>15</v>
      </c>
      <c r="D2550" t="s">
        <v>605</v>
      </c>
      <c r="E2550" t="s">
        <v>1059</v>
      </c>
      <c r="F2550" t="s">
        <v>662</v>
      </c>
      <c r="G2550" t="s">
        <v>700</v>
      </c>
      <c r="H2550" t="s">
        <v>1053</v>
      </c>
      <c r="I2550">
        <v>1964</v>
      </c>
      <c r="J2550">
        <v>5</v>
      </c>
      <c r="K2550">
        <v>10</v>
      </c>
      <c r="O2550" t="s">
        <v>139</v>
      </c>
      <c r="P2550" t="s">
        <v>122</v>
      </c>
      <c r="Q2550" t="s">
        <v>1054</v>
      </c>
      <c r="R2550" t="s">
        <v>1055</v>
      </c>
    </row>
    <row r="2551" spans="1:18" x14ac:dyDescent="0.25">
      <c r="A2551">
        <v>295097</v>
      </c>
      <c r="B2551">
        <v>10328</v>
      </c>
      <c r="C2551" t="s">
        <v>15</v>
      </c>
      <c r="D2551" t="s">
        <v>605</v>
      </c>
      <c r="E2551" t="s">
        <v>1059</v>
      </c>
      <c r="F2551" t="s">
        <v>662</v>
      </c>
      <c r="G2551" t="s">
        <v>700</v>
      </c>
      <c r="H2551" t="s">
        <v>1053</v>
      </c>
      <c r="I2551">
        <v>1963</v>
      </c>
      <c r="J2551">
        <v>2</v>
      </c>
      <c r="K2551">
        <v>15</v>
      </c>
      <c r="O2551" t="s">
        <v>210</v>
      </c>
      <c r="P2551" t="s">
        <v>122</v>
      </c>
      <c r="Q2551" t="s">
        <v>1054</v>
      </c>
      <c r="R2551" t="s">
        <v>1055</v>
      </c>
    </row>
    <row r="2552" spans="1:18" x14ac:dyDescent="0.25">
      <c r="A2552">
        <v>295098</v>
      </c>
      <c r="B2552">
        <v>10329</v>
      </c>
      <c r="C2552" t="s">
        <v>15</v>
      </c>
      <c r="D2552" t="s">
        <v>605</v>
      </c>
      <c r="E2552" t="s">
        <v>1059</v>
      </c>
      <c r="F2552" t="s">
        <v>662</v>
      </c>
      <c r="G2552" t="s">
        <v>700</v>
      </c>
      <c r="H2552" t="s">
        <v>1053</v>
      </c>
      <c r="I2552">
        <v>1963</v>
      </c>
      <c r="J2552">
        <v>2</v>
      </c>
      <c r="K2552">
        <v>8</v>
      </c>
      <c r="O2552" t="s">
        <v>210</v>
      </c>
      <c r="P2552" t="s">
        <v>122</v>
      </c>
      <c r="Q2552" t="s">
        <v>1054</v>
      </c>
      <c r="R2552" t="s">
        <v>1055</v>
      </c>
    </row>
    <row r="2553" spans="1:18" x14ac:dyDescent="0.25">
      <c r="A2553">
        <v>295099</v>
      </c>
      <c r="B2553">
        <v>10330</v>
      </c>
      <c r="C2553" t="s">
        <v>15</v>
      </c>
      <c r="D2553" t="s">
        <v>605</v>
      </c>
      <c r="E2553" t="s">
        <v>1059</v>
      </c>
      <c r="F2553" t="s">
        <v>662</v>
      </c>
      <c r="G2553" t="s">
        <v>700</v>
      </c>
      <c r="H2553" t="s">
        <v>1053</v>
      </c>
      <c r="I2553">
        <v>1962</v>
      </c>
      <c r="J2553">
        <v>12</v>
      </c>
      <c r="K2553">
        <v>17</v>
      </c>
      <c r="O2553" t="s">
        <v>210</v>
      </c>
      <c r="P2553" t="s">
        <v>122</v>
      </c>
      <c r="Q2553" t="s">
        <v>1054</v>
      </c>
      <c r="R2553" t="s">
        <v>1055</v>
      </c>
    </row>
    <row r="2554" spans="1:18" x14ac:dyDescent="0.25">
      <c r="A2554">
        <v>295100</v>
      </c>
      <c r="B2554">
        <v>10331</v>
      </c>
      <c r="C2554" t="s">
        <v>15</v>
      </c>
      <c r="D2554" t="s">
        <v>605</v>
      </c>
      <c r="E2554" t="s">
        <v>1059</v>
      </c>
      <c r="F2554" t="s">
        <v>662</v>
      </c>
      <c r="G2554" t="s">
        <v>700</v>
      </c>
      <c r="H2554" t="s">
        <v>1053</v>
      </c>
      <c r="I2554">
        <v>1963</v>
      </c>
      <c r="J2554">
        <v>2</v>
      </c>
      <c r="K2554">
        <v>8</v>
      </c>
      <c r="O2554" t="s">
        <v>210</v>
      </c>
      <c r="P2554" t="s">
        <v>122</v>
      </c>
      <c r="Q2554" t="s">
        <v>1054</v>
      </c>
      <c r="R2554" t="s">
        <v>1055</v>
      </c>
    </row>
    <row r="2555" spans="1:18" x14ac:dyDescent="0.25">
      <c r="A2555">
        <v>295101</v>
      </c>
      <c r="B2555">
        <v>10332</v>
      </c>
      <c r="C2555" t="s">
        <v>15</v>
      </c>
      <c r="D2555" t="s">
        <v>605</v>
      </c>
      <c r="E2555" t="s">
        <v>1059</v>
      </c>
      <c r="F2555" t="s">
        <v>662</v>
      </c>
      <c r="G2555" t="s">
        <v>700</v>
      </c>
      <c r="H2555" t="s">
        <v>1053</v>
      </c>
      <c r="I2555">
        <v>1963</v>
      </c>
      <c r="J2555">
        <v>2</v>
      </c>
      <c r="K2555">
        <v>21</v>
      </c>
      <c r="L2555" t="s">
        <v>2683</v>
      </c>
      <c r="O2555" t="s">
        <v>405</v>
      </c>
      <c r="P2555" t="s">
        <v>122</v>
      </c>
      <c r="Q2555" t="s">
        <v>1054</v>
      </c>
      <c r="R2555" t="s">
        <v>1055</v>
      </c>
    </row>
    <row r="2556" spans="1:18" x14ac:dyDescent="0.25">
      <c r="A2556">
        <v>295102</v>
      </c>
      <c r="B2556">
        <v>10333</v>
      </c>
      <c r="C2556" t="s">
        <v>15</v>
      </c>
      <c r="D2556" t="s">
        <v>605</v>
      </c>
      <c r="E2556" t="s">
        <v>1059</v>
      </c>
      <c r="F2556" t="s">
        <v>662</v>
      </c>
      <c r="G2556" t="s">
        <v>700</v>
      </c>
      <c r="H2556" t="s">
        <v>1053</v>
      </c>
      <c r="I2556">
        <v>1965</v>
      </c>
      <c r="J2556">
        <v>2</v>
      </c>
      <c r="K2556">
        <v>27</v>
      </c>
      <c r="O2556" t="s">
        <v>139</v>
      </c>
      <c r="P2556" t="s">
        <v>122</v>
      </c>
      <c r="Q2556" t="s">
        <v>1054</v>
      </c>
      <c r="R2556" t="s">
        <v>1055</v>
      </c>
    </row>
    <row r="2557" spans="1:18" x14ac:dyDescent="0.25">
      <c r="A2557">
        <v>295103</v>
      </c>
      <c r="B2557">
        <v>10334</v>
      </c>
      <c r="C2557" t="s">
        <v>15</v>
      </c>
      <c r="D2557" t="s">
        <v>605</v>
      </c>
      <c r="E2557" t="s">
        <v>1059</v>
      </c>
      <c r="F2557" t="s">
        <v>662</v>
      </c>
      <c r="G2557" t="s">
        <v>700</v>
      </c>
      <c r="H2557" t="s">
        <v>1053</v>
      </c>
      <c r="I2557">
        <v>1965</v>
      </c>
      <c r="J2557">
        <v>11</v>
      </c>
      <c r="K2557">
        <v>3</v>
      </c>
      <c r="O2557" t="s">
        <v>139</v>
      </c>
      <c r="P2557" t="s">
        <v>122</v>
      </c>
      <c r="Q2557" t="s">
        <v>1054</v>
      </c>
      <c r="R2557" t="s">
        <v>1055</v>
      </c>
    </row>
    <row r="2558" spans="1:18" x14ac:dyDescent="0.25">
      <c r="A2558">
        <v>295104</v>
      </c>
      <c r="B2558">
        <v>10335</v>
      </c>
      <c r="C2558" t="s">
        <v>15</v>
      </c>
      <c r="D2558" t="s">
        <v>605</v>
      </c>
      <c r="E2558" t="s">
        <v>1059</v>
      </c>
      <c r="F2558" t="s">
        <v>662</v>
      </c>
      <c r="G2558" t="s">
        <v>700</v>
      </c>
      <c r="H2558" t="s">
        <v>1053</v>
      </c>
      <c r="I2558">
        <v>1965</v>
      </c>
      <c r="J2558">
        <v>11</v>
      </c>
      <c r="K2558">
        <v>7</v>
      </c>
      <c r="L2558" t="s">
        <v>206</v>
      </c>
      <c r="O2558" t="s">
        <v>139</v>
      </c>
      <c r="P2558" t="s">
        <v>122</v>
      </c>
      <c r="Q2558" t="s">
        <v>1054</v>
      </c>
      <c r="R2558" t="s">
        <v>1055</v>
      </c>
    </row>
    <row r="2559" spans="1:18" x14ac:dyDescent="0.25">
      <c r="A2559">
        <v>295105</v>
      </c>
      <c r="B2559">
        <v>10336</v>
      </c>
      <c r="C2559" t="s">
        <v>15</v>
      </c>
      <c r="D2559" t="s">
        <v>605</v>
      </c>
      <c r="E2559" t="s">
        <v>1059</v>
      </c>
      <c r="F2559" t="s">
        <v>662</v>
      </c>
      <c r="G2559" t="s">
        <v>700</v>
      </c>
      <c r="H2559" t="s">
        <v>1053</v>
      </c>
      <c r="I2559">
        <v>1962</v>
      </c>
      <c r="J2559">
        <v>11</v>
      </c>
      <c r="K2559">
        <v>25</v>
      </c>
      <c r="O2559" t="s">
        <v>210</v>
      </c>
      <c r="P2559" t="s">
        <v>122</v>
      </c>
      <c r="Q2559" t="s">
        <v>1054</v>
      </c>
      <c r="R2559" t="s">
        <v>1055</v>
      </c>
    </row>
    <row r="2560" spans="1:18" x14ac:dyDescent="0.25">
      <c r="A2560">
        <v>295106</v>
      </c>
      <c r="B2560">
        <v>10337</v>
      </c>
      <c r="C2560" t="s">
        <v>15</v>
      </c>
      <c r="D2560" t="s">
        <v>605</v>
      </c>
      <c r="E2560" t="s">
        <v>1059</v>
      </c>
      <c r="F2560" t="s">
        <v>662</v>
      </c>
      <c r="G2560" t="s">
        <v>700</v>
      </c>
      <c r="H2560" t="s">
        <v>1053</v>
      </c>
      <c r="I2560">
        <v>1962</v>
      </c>
      <c r="J2560">
        <v>12</v>
      </c>
      <c r="K2560">
        <v>17</v>
      </c>
      <c r="O2560" t="s">
        <v>210</v>
      </c>
      <c r="P2560" t="s">
        <v>122</v>
      </c>
      <c r="Q2560" t="s">
        <v>1054</v>
      </c>
      <c r="R2560" t="s">
        <v>1055</v>
      </c>
    </row>
    <row r="2561" spans="1:18" x14ac:dyDescent="0.25">
      <c r="A2561">
        <v>295107</v>
      </c>
      <c r="B2561">
        <v>10338</v>
      </c>
      <c r="C2561" t="s">
        <v>15</v>
      </c>
      <c r="D2561" t="s">
        <v>605</v>
      </c>
      <c r="E2561" t="s">
        <v>1059</v>
      </c>
      <c r="F2561" t="s">
        <v>662</v>
      </c>
      <c r="G2561" t="s">
        <v>700</v>
      </c>
      <c r="H2561" t="s">
        <v>1053</v>
      </c>
      <c r="I2561">
        <v>1965</v>
      </c>
      <c r="J2561">
        <v>10</v>
      </c>
      <c r="K2561">
        <v>21</v>
      </c>
      <c r="O2561" t="s">
        <v>139</v>
      </c>
      <c r="P2561" t="s">
        <v>122</v>
      </c>
      <c r="Q2561" t="s">
        <v>1054</v>
      </c>
      <c r="R2561" t="s">
        <v>1055</v>
      </c>
    </row>
    <row r="2562" spans="1:18" x14ac:dyDescent="0.25">
      <c r="A2562">
        <v>295108</v>
      </c>
      <c r="B2562">
        <v>10339</v>
      </c>
      <c r="C2562" t="s">
        <v>15</v>
      </c>
      <c r="D2562" t="s">
        <v>605</v>
      </c>
      <c r="E2562" t="s">
        <v>1059</v>
      </c>
      <c r="F2562" t="s">
        <v>662</v>
      </c>
      <c r="G2562" t="s">
        <v>700</v>
      </c>
      <c r="H2562" t="s">
        <v>1053</v>
      </c>
      <c r="I2562">
        <v>1965</v>
      </c>
      <c r="J2562">
        <v>11</v>
      </c>
      <c r="K2562">
        <v>11</v>
      </c>
      <c r="O2562" t="s">
        <v>139</v>
      </c>
      <c r="P2562" t="s">
        <v>122</v>
      </c>
      <c r="Q2562" t="s">
        <v>1054</v>
      </c>
      <c r="R2562" t="s">
        <v>1055</v>
      </c>
    </row>
    <row r="2563" spans="1:18" x14ac:dyDescent="0.25">
      <c r="A2563">
        <v>295109</v>
      </c>
      <c r="B2563">
        <v>10340</v>
      </c>
      <c r="C2563" t="s">
        <v>15</v>
      </c>
      <c r="D2563" t="s">
        <v>605</v>
      </c>
      <c r="E2563" t="s">
        <v>1059</v>
      </c>
      <c r="F2563" t="s">
        <v>662</v>
      </c>
      <c r="G2563" t="s">
        <v>700</v>
      </c>
      <c r="H2563" t="s">
        <v>1053</v>
      </c>
      <c r="I2563">
        <v>1965</v>
      </c>
      <c r="J2563">
        <v>12</v>
      </c>
      <c r="K2563">
        <v>10</v>
      </c>
      <c r="O2563" t="s">
        <v>139</v>
      </c>
      <c r="P2563" t="s">
        <v>122</v>
      </c>
      <c r="Q2563" t="s">
        <v>1054</v>
      </c>
      <c r="R2563" t="s">
        <v>1055</v>
      </c>
    </row>
    <row r="2564" spans="1:18" x14ac:dyDescent="0.25">
      <c r="A2564">
        <v>295110</v>
      </c>
      <c r="B2564">
        <v>10341</v>
      </c>
      <c r="C2564" t="s">
        <v>15</v>
      </c>
      <c r="D2564" t="s">
        <v>605</v>
      </c>
      <c r="E2564" t="s">
        <v>1059</v>
      </c>
      <c r="F2564" t="s">
        <v>662</v>
      </c>
      <c r="G2564" t="s">
        <v>700</v>
      </c>
      <c r="H2564" t="s">
        <v>1053</v>
      </c>
      <c r="I2564">
        <v>1963</v>
      </c>
      <c r="J2564">
        <v>3</v>
      </c>
      <c r="K2564">
        <v>7</v>
      </c>
      <c r="O2564" t="s">
        <v>210</v>
      </c>
      <c r="P2564" t="s">
        <v>122</v>
      </c>
      <c r="Q2564" t="s">
        <v>1054</v>
      </c>
      <c r="R2564" t="s">
        <v>1055</v>
      </c>
    </row>
    <row r="2565" spans="1:18" x14ac:dyDescent="0.25">
      <c r="A2565">
        <v>295111</v>
      </c>
      <c r="B2565">
        <v>10342</v>
      </c>
      <c r="C2565" t="s">
        <v>15</v>
      </c>
      <c r="D2565" t="s">
        <v>605</v>
      </c>
      <c r="E2565" t="s">
        <v>1059</v>
      </c>
      <c r="F2565" t="s">
        <v>662</v>
      </c>
      <c r="G2565" t="s">
        <v>700</v>
      </c>
      <c r="H2565" t="s">
        <v>1053</v>
      </c>
      <c r="I2565">
        <v>1967</v>
      </c>
      <c r="J2565">
        <v>2</v>
      </c>
      <c r="K2565">
        <v>9</v>
      </c>
      <c r="O2565" t="s">
        <v>139</v>
      </c>
      <c r="P2565" t="s">
        <v>122</v>
      </c>
      <c r="Q2565" t="s">
        <v>1054</v>
      </c>
      <c r="R2565" t="s">
        <v>1055</v>
      </c>
    </row>
    <row r="2566" spans="1:18" x14ac:dyDescent="0.25">
      <c r="A2566">
        <v>295112</v>
      </c>
      <c r="B2566">
        <v>10343</v>
      </c>
      <c r="C2566" t="s">
        <v>15</v>
      </c>
      <c r="D2566" t="s">
        <v>605</v>
      </c>
      <c r="E2566" t="s">
        <v>1059</v>
      </c>
      <c r="F2566" t="s">
        <v>662</v>
      </c>
      <c r="G2566" t="s">
        <v>700</v>
      </c>
      <c r="H2566" t="s">
        <v>1053</v>
      </c>
      <c r="I2566">
        <v>1966</v>
      </c>
      <c r="J2566">
        <v>2</v>
      </c>
      <c r="K2566">
        <v>21</v>
      </c>
      <c r="O2566" t="s">
        <v>139</v>
      </c>
      <c r="P2566" t="s">
        <v>122</v>
      </c>
      <c r="Q2566" t="s">
        <v>1054</v>
      </c>
      <c r="R2566" t="s">
        <v>1055</v>
      </c>
    </row>
    <row r="2567" spans="1:18" x14ac:dyDescent="0.25">
      <c r="A2567">
        <v>295113</v>
      </c>
      <c r="B2567">
        <v>10344</v>
      </c>
      <c r="C2567" t="s">
        <v>15</v>
      </c>
      <c r="D2567" t="s">
        <v>605</v>
      </c>
      <c r="E2567" t="s">
        <v>1059</v>
      </c>
      <c r="F2567" t="s">
        <v>662</v>
      </c>
      <c r="G2567" t="s">
        <v>700</v>
      </c>
      <c r="H2567" t="s">
        <v>1053</v>
      </c>
      <c r="I2567">
        <v>1963</v>
      </c>
      <c r="J2567">
        <v>1</v>
      </c>
      <c r="K2567">
        <v>1</v>
      </c>
      <c r="O2567" t="s">
        <v>210</v>
      </c>
      <c r="P2567" t="s">
        <v>122</v>
      </c>
      <c r="Q2567" t="s">
        <v>1054</v>
      </c>
      <c r="R2567" t="s">
        <v>1055</v>
      </c>
    </row>
    <row r="2568" spans="1:18" x14ac:dyDescent="0.25">
      <c r="A2568">
        <v>295114</v>
      </c>
      <c r="B2568">
        <v>10345</v>
      </c>
      <c r="C2568" t="s">
        <v>15</v>
      </c>
      <c r="D2568" t="s">
        <v>605</v>
      </c>
      <c r="E2568" t="s">
        <v>1059</v>
      </c>
      <c r="F2568" t="s">
        <v>662</v>
      </c>
      <c r="G2568" t="s">
        <v>700</v>
      </c>
      <c r="H2568" t="s">
        <v>1053</v>
      </c>
      <c r="I2568">
        <v>1966</v>
      </c>
      <c r="J2568">
        <v>5</v>
      </c>
      <c r="K2568">
        <v>3</v>
      </c>
      <c r="O2568" t="s">
        <v>139</v>
      </c>
      <c r="P2568" t="s">
        <v>122</v>
      </c>
      <c r="Q2568" t="s">
        <v>1054</v>
      </c>
      <c r="R2568" t="s">
        <v>1055</v>
      </c>
    </row>
    <row r="2569" spans="1:18" x14ac:dyDescent="0.25">
      <c r="A2569">
        <v>295115</v>
      </c>
      <c r="B2569">
        <v>10346</v>
      </c>
      <c r="C2569" t="s">
        <v>15</v>
      </c>
      <c r="D2569" t="s">
        <v>605</v>
      </c>
      <c r="E2569" t="s">
        <v>1059</v>
      </c>
      <c r="F2569" t="s">
        <v>662</v>
      </c>
      <c r="G2569" t="s">
        <v>700</v>
      </c>
      <c r="H2569" t="s">
        <v>1053</v>
      </c>
      <c r="I2569">
        <v>1966</v>
      </c>
      <c r="J2569">
        <v>11</v>
      </c>
      <c r="K2569">
        <v>16</v>
      </c>
      <c r="O2569" t="s">
        <v>139</v>
      </c>
      <c r="P2569" t="s">
        <v>122</v>
      </c>
      <c r="Q2569" t="s">
        <v>1054</v>
      </c>
      <c r="R2569" t="s">
        <v>1055</v>
      </c>
    </row>
    <row r="2570" spans="1:18" x14ac:dyDescent="0.25">
      <c r="A2570">
        <v>295116</v>
      </c>
      <c r="B2570">
        <v>10347</v>
      </c>
      <c r="C2570" t="s">
        <v>15</v>
      </c>
      <c r="D2570" t="s">
        <v>605</v>
      </c>
      <c r="E2570" t="s">
        <v>1059</v>
      </c>
      <c r="F2570" t="s">
        <v>662</v>
      </c>
      <c r="G2570" t="s">
        <v>700</v>
      </c>
      <c r="H2570" t="s">
        <v>1053</v>
      </c>
      <c r="I2570">
        <v>1963</v>
      </c>
      <c r="J2570">
        <v>2</v>
      </c>
      <c r="K2570">
        <v>11</v>
      </c>
      <c r="O2570" t="s">
        <v>210</v>
      </c>
      <c r="P2570" t="s">
        <v>122</v>
      </c>
      <c r="Q2570" t="s">
        <v>1054</v>
      </c>
      <c r="R2570" t="s">
        <v>1055</v>
      </c>
    </row>
    <row r="2571" spans="1:18" x14ac:dyDescent="0.25">
      <c r="A2571">
        <v>295117</v>
      </c>
      <c r="B2571">
        <v>10348</v>
      </c>
      <c r="C2571" t="s">
        <v>15</v>
      </c>
      <c r="D2571" t="s">
        <v>605</v>
      </c>
      <c r="E2571" t="s">
        <v>1059</v>
      </c>
      <c r="F2571" t="s">
        <v>662</v>
      </c>
      <c r="G2571" t="s">
        <v>700</v>
      </c>
      <c r="H2571" t="s">
        <v>1053</v>
      </c>
      <c r="I2571">
        <v>1962</v>
      </c>
      <c r="J2571">
        <v>12</v>
      </c>
      <c r="K2571">
        <v>19</v>
      </c>
      <c r="O2571" t="s">
        <v>210</v>
      </c>
      <c r="P2571" t="s">
        <v>122</v>
      </c>
      <c r="Q2571" t="s">
        <v>1054</v>
      </c>
      <c r="R2571" t="s">
        <v>1055</v>
      </c>
    </row>
    <row r="2572" spans="1:18" x14ac:dyDescent="0.25">
      <c r="A2572">
        <v>295118</v>
      </c>
      <c r="B2572">
        <v>10349</v>
      </c>
      <c r="C2572" t="s">
        <v>15</v>
      </c>
      <c r="D2572" t="s">
        <v>605</v>
      </c>
      <c r="E2572" t="s">
        <v>1059</v>
      </c>
      <c r="F2572" t="s">
        <v>662</v>
      </c>
      <c r="G2572" t="s">
        <v>700</v>
      </c>
      <c r="H2572" t="s">
        <v>1053</v>
      </c>
      <c r="I2572">
        <v>1965</v>
      </c>
      <c r="J2572">
        <v>11</v>
      </c>
      <c r="K2572">
        <v>2</v>
      </c>
      <c r="O2572" t="s">
        <v>139</v>
      </c>
      <c r="P2572" t="s">
        <v>122</v>
      </c>
      <c r="Q2572" t="s">
        <v>1054</v>
      </c>
      <c r="R2572" t="s">
        <v>1055</v>
      </c>
    </row>
    <row r="2573" spans="1:18" x14ac:dyDescent="0.25">
      <c r="A2573">
        <v>295119</v>
      </c>
      <c r="B2573">
        <v>10350</v>
      </c>
      <c r="C2573" t="s">
        <v>15</v>
      </c>
      <c r="D2573" t="s">
        <v>605</v>
      </c>
      <c r="E2573" t="s">
        <v>1059</v>
      </c>
      <c r="F2573" t="s">
        <v>662</v>
      </c>
      <c r="G2573" t="s">
        <v>700</v>
      </c>
      <c r="H2573" t="s">
        <v>1053</v>
      </c>
      <c r="I2573">
        <v>1962</v>
      </c>
      <c r="J2573">
        <v>12</v>
      </c>
      <c r="K2573">
        <v>28</v>
      </c>
      <c r="O2573" t="s">
        <v>210</v>
      </c>
      <c r="P2573" t="s">
        <v>122</v>
      </c>
      <c r="Q2573" t="s">
        <v>1054</v>
      </c>
      <c r="R2573" t="s">
        <v>1055</v>
      </c>
    </row>
    <row r="2574" spans="1:18" x14ac:dyDescent="0.25">
      <c r="A2574">
        <v>295120</v>
      </c>
      <c r="B2574">
        <v>10351</v>
      </c>
      <c r="C2574" t="s">
        <v>15</v>
      </c>
      <c r="D2574" t="s">
        <v>605</v>
      </c>
      <c r="E2574" t="s">
        <v>1059</v>
      </c>
      <c r="F2574" t="s">
        <v>662</v>
      </c>
      <c r="G2574" t="s">
        <v>700</v>
      </c>
      <c r="H2574" t="s">
        <v>1053</v>
      </c>
      <c r="I2574">
        <v>1962</v>
      </c>
      <c r="J2574">
        <v>12</v>
      </c>
      <c r="K2574">
        <v>31</v>
      </c>
      <c r="L2574" t="s">
        <v>2683</v>
      </c>
      <c r="O2574" t="s">
        <v>405</v>
      </c>
      <c r="P2574" t="s">
        <v>122</v>
      </c>
      <c r="Q2574" t="s">
        <v>1054</v>
      </c>
      <c r="R2574" t="s">
        <v>1055</v>
      </c>
    </row>
    <row r="2575" spans="1:18" x14ac:dyDescent="0.25">
      <c r="A2575">
        <v>295121</v>
      </c>
      <c r="B2575">
        <v>10352</v>
      </c>
      <c r="C2575" t="s">
        <v>15</v>
      </c>
      <c r="D2575" t="s">
        <v>605</v>
      </c>
      <c r="E2575" t="s">
        <v>1059</v>
      </c>
      <c r="F2575" t="s">
        <v>662</v>
      </c>
      <c r="G2575" t="s">
        <v>700</v>
      </c>
      <c r="H2575" t="s">
        <v>1053</v>
      </c>
      <c r="I2575">
        <v>1966</v>
      </c>
      <c r="J2575">
        <v>3</v>
      </c>
      <c r="K2575">
        <v>2</v>
      </c>
      <c r="O2575" t="s">
        <v>139</v>
      </c>
      <c r="P2575" t="s">
        <v>122</v>
      </c>
      <c r="Q2575" t="s">
        <v>1054</v>
      </c>
      <c r="R2575" t="s">
        <v>1055</v>
      </c>
    </row>
    <row r="2576" spans="1:18" x14ac:dyDescent="0.25">
      <c r="A2576">
        <v>295122</v>
      </c>
      <c r="B2576">
        <v>10353</v>
      </c>
      <c r="C2576" t="s">
        <v>15</v>
      </c>
      <c r="D2576" t="s">
        <v>605</v>
      </c>
      <c r="E2576" t="s">
        <v>1059</v>
      </c>
      <c r="F2576" t="s">
        <v>662</v>
      </c>
      <c r="G2576" t="s">
        <v>700</v>
      </c>
      <c r="H2576" t="s">
        <v>1053</v>
      </c>
      <c r="I2576">
        <v>1962</v>
      </c>
      <c r="J2576">
        <v>12</v>
      </c>
      <c r="K2576">
        <v>12</v>
      </c>
      <c r="O2576" t="s">
        <v>210</v>
      </c>
      <c r="P2576" t="s">
        <v>122</v>
      </c>
      <c r="Q2576" t="s">
        <v>1054</v>
      </c>
      <c r="R2576" t="s">
        <v>1055</v>
      </c>
    </row>
    <row r="2577" spans="1:18" x14ac:dyDescent="0.25">
      <c r="A2577">
        <v>295123</v>
      </c>
      <c r="B2577">
        <v>10354</v>
      </c>
      <c r="C2577" t="s">
        <v>15</v>
      </c>
      <c r="D2577" t="s">
        <v>605</v>
      </c>
      <c r="E2577" t="s">
        <v>1059</v>
      </c>
      <c r="F2577" t="s">
        <v>662</v>
      </c>
      <c r="G2577" t="s">
        <v>700</v>
      </c>
      <c r="H2577" t="s">
        <v>1053</v>
      </c>
      <c r="I2577">
        <v>1964</v>
      </c>
      <c r="J2577">
        <v>10</v>
      </c>
      <c r="K2577">
        <v>19</v>
      </c>
      <c r="O2577" t="s">
        <v>139</v>
      </c>
      <c r="P2577" t="s">
        <v>122</v>
      </c>
      <c r="Q2577" t="s">
        <v>1054</v>
      </c>
      <c r="R2577" t="s">
        <v>1055</v>
      </c>
    </row>
    <row r="2578" spans="1:18" x14ac:dyDescent="0.25">
      <c r="A2578">
        <v>295124</v>
      </c>
      <c r="B2578">
        <v>10355</v>
      </c>
      <c r="C2578" t="s">
        <v>15</v>
      </c>
      <c r="D2578" t="s">
        <v>605</v>
      </c>
      <c r="E2578" t="s">
        <v>1059</v>
      </c>
      <c r="F2578" t="s">
        <v>662</v>
      </c>
      <c r="G2578" t="s">
        <v>700</v>
      </c>
      <c r="H2578" t="s">
        <v>1053</v>
      </c>
      <c r="I2578">
        <v>1965</v>
      </c>
      <c r="J2578">
        <v>12</v>
      </c>
      <c r="K2578">
        <v>13</v>
      </c>
      <c r="O2578" t="s">
        <v>139</v>
      </c>
      <c r="P2578" t="s">
        <v>122</v>
      </c>
      <c r="Q2578" t="s">
        <v>1054</v>
      </c>
      <c r="R2578" t="s">
        <v>1055</v>
      </c>
    </row>
    <row r="2579" spans="1:18" x14ac:dyDescent="0.25">
      <c r="A2579">
        <v>295125</v>
      </c>
      <c r="B2579">
        <v>10356</v>
      </c>
      <c r="C2579" t="s">
        <v>15</v>
      </c>
      <c r="D2579" t="s">
        <v>605</v>
      </c>
      <c r="E2579" t="s">
        <v>1059</v>
      </c>
      <c r="F2579" t="s">
        <v>662</v>
      </c>
      <c r="G2579" t="s">
        <v>700</v>
      </c>
      <c r="H2579" t="s">
        <v>1053</v>
      </c>
      <c r="I2579">
        <v>1965</v>
      </c>
      <c r="J2579">
        <v>12</v>
      </c>
      <c r="K2579">
        <v>21</v>
      </c>
      <c r="O2579" t="s">
        <v>139</v>
      </c>
      <c r="P2579" t="s">
        <v>122</v>
      </c>
      <c r="Q2579" t="s">
        <v>1054</v>
      </c>
      <c r="R2579" t="s">
        <v>1055</v>
      </c>
    </row>
    <row r="2580" spans="1:18" x14ac:dyDescent="0.25">
      <c r="A2580">
        <v>295126</v>
      </c>
      <c r="B2580">
        <v>10357</v>
      </c>
      <c r="C2580" t="s">
        <v>15</v>
      </c>
      <c r="D2580" t="s">
        <v>605</v>
      </c>
      <c r="E2580" t="s">
        <v>1059</v>
      </c>
      <c r="F2580" t="s">
        <v>662</v>
      </c>
      <c r="G2580" t="s">
        <v>700</v>
      </c>
      <c r="H2580" t="s">
        <v>1053</v>
      </c>
      <c r="I2580">
        <v>1962</v>
      </c>
      <c r="J2580">
        <v>12</v>
      </c>
      <c r="K2580">
        <v>12</v>
      </c>
      <c r="O2580" t="s">
        <v>210</v>
      </c>
      <c r="P2580" t="s">
        <v>122</v>
      </c>
      <c r="Q2580" t="s">
        <v>1054</v>
      </c>
      <c r="R2580" t="s">
        <v>1055</v>
      </c>
    </row>
    <row r="2581" spans="1:18" x14ac:dyDescent="0.25">
      <c r="A2581">
        <v>295127</v>
      </c>
      <c r="B2581">
        <v>10358</v>
      </c>
      <c r="C2581" t="s">
        <v>15</v>
      </c>
      <c r="D2581" t="s">
        <v>605</v>
      </c>
      <c r="E2581" t="s">
        <v>1059</v>
      </c>
      <c r="F2581" t="s">
        <v>662</v>
      </c>
      <c r="G2581" t="s">
        <v>700</v>
      </c>
      <c r="H2581" t="s">
        <v>1053</v>
      </c>
      <c r="I2581">
        <v>1963</v>
      </c>
      <c r="J2581">
        <v>1</v>
      </c>
      <c r="K2581">
        <v>10</v>
      </c>
      <c r="O2581" t="s">
        <v>210</v>
      </c>
      <c r="P2581" t="s">
        <v>122</v>
      </c>
      <c r="Q2581" t="s">
        <v>1054</v>
      </c>
      <c r="R2581" t="s">
        <v>1055</v>
      </c>
    </row>
    <row r="2582" spans="1:18" x14ac:dyDescent="0.25">
      <c r="A2582">
        <v>295128</v>
      </c>
      <c r="B2582">
        <v>10359</v>
      </c>
      <c r="C2582" t="s">
        <v>15</v>
      </c>
      <c r="D2582" t="s">
        <v>605</v>
      </c>
      <c r="E2582" t="s">
        <v>1059</v>
      </c>
      <c r="F2582" t="s">
        <v>662</v>
      </c>
      <c r="G2582" t="s">
        <v>700</v>
      </c>
      <c r="H2582" t="s">
        <v>1053</v>
      </c>
      <c r="I2582">
        <v>1963</v>
      </c>
      <c r="J2582">
        <v>4</v>
      </c>
      <c r="K2582">
        <v>9</v>
      </c>
      <c r="O2582" t="s">
        <v>210</v>
      </c>
      <c r="P2582" t="s">
        <v>122</v>
      </c>
      <c r="Q2582" t="s">
        <v>1054</v>
      </c>
      <c r="R2582" t="s">
        <v>1055</v>
      </c>
    </row>
    <row r="2583" spans="1:18" x14ac:dyDescent="0.25">
      <c r="A2583">
        <v>295129</v>
      </c>
      <c r="B2583">
        <v>10360</v>
      </c>
      <c r="C2583" t="s">
        <v>15</v>
      </c>
      <c r="D2583" t="s">
        <v>605</v>
      </c>
      <c r="E2583" t="s">
        <v>1059</v>
      </c>
      <c r="F2583" t="s">
        <v>662</v>
      </c>
      <c r="G2583" t="s">
        <v>700</v>
      </c>
      <c r="H2583" t="s">
        <v>1053</v>
      </c>
      <c r="I2583">
        <v>1962</v>
      </c>
      <c r="J2583">
        <v>11</v>
      </c>
      <c r="K2583">
        <v>27</v>
      </c>
      <c r="O2583" t="s">
        <v>210</v>
      </c>
      <c r="P2583" t="s">
        <v>122</v>
      </c>
      <c r="Q2583" t="s">
        <v>1054</v>
      </c>
      <c r="R2583" t="s">
        <v>1055</v>
      </c>
    </row>
    <row r="2584" spans="1:18" x14ac:dyDescent="0.25">
      <c r="A2584">
        <v>295130</v>
      </c>
      <c r="B2584">
        <v>10361</v>
      </c>
      <c r="C2584" t="s">
        <v>15</v>
      </c>
      <c r="D2584" t="s">
        <v>605</v>
      </c>
      <c r="E2584" t="s">
        <v>1059</v>
      </c>
      <c r="F2584" t="s">
        <v>662</v>
      </c>
      <c r="G2584" t="s">
        <v>700</v>
      </c>
      <c r="H2584" t="s">
        <v>1053</v>
      </c>
      <c r="I2584">
        <v>1963</v>
      </c>
      <c r="J2584">
        <v>2</v>
      </c>
      <c r="K2584">
        <v>10</v>
      </c>
      <c r="O2584" t="s">
        <v>210</v>
      </c>
      <c r="P2584" t="s">
        <v>122</v>
      </c>
      <c r="Q2584" t="s">
        <v>1054</v>
      </c>
      <c r="R2584" t="s">
        <v>1055</v>
      </c>
    </row>
    <row r="2585" spans="1:18" x14ac:dyDescent="0.25">
      <c r="A2585">
        <v>295131</v>
      </c>
      <c r="B2585">
        <v>10362</v>
      </c>
      <c r="C2585" t="s">
        <v>15</v>
      </c>
      <c r="D2585" t="s">
        <v>605</v>
      </c>
      <c r="E2585" t="s">
        <v>1059</v>
      </c>
      <c r="F2585" t="s">
        <v>662</v>
      </c>
      <c r="G2585" t="s">
        <v>700</v>
      </c>
      <c r="H2585" t="s">
        <v>1053</v>
      </c>
      <c r="I2585">
        <v>1962</v>
      </c>
      <c r="J2585">
        <v>11</v>
      </c>
      <c r="K2585">
        <v>22</v>
      </c>
      <c r="O2585" t="s">
        <v>210</v>
      </c>
      <c r="P2585" t="s">
        <v>122</v>
      </c>
      <c r="Q2585" t="s">
        <v>1054</v>
      </c>
      <c r="R2585" t="s">
        <v>1055</v>
      </c>
    </row>
    <row r="2586" spans="1:18" x14ac:dyDescent="0.25">
      <c r="A2586">
        <v>295132</v>
      </c>
      <c r="B2586">
        <v>10363</v>
      </c>
      <c r="C2586" t="s">
        <v>15</v>
      </c>
      <c r="D2586" t="s">
        <v>605</v>
      </c>
      <c r="E2586" t="s">
        <v>1059</v>
      </c>
      <c r="F2586" t="s">
        <v>662</v>
      </c>
      <c r="G2586" t="s">
        <v>700</v>
      </c>
      <c r="H2586" t="s">
        <v>1053</v>
      </c>
      <c r="I2586">
        <v>1962</v>
      </c>
      <c r="J2586">
        <v>11</v>
      </c>
      <c r="K2586">
        <v>23</v>
      </c>
      <c r="O2586" t="s">
        <v>210</v>
      </c>
      <c r="P2586" t="s">
        <v>122</v>
      </c>
      <c r="Q2586" t="s">
        <v>1054</v>
      </c>
      <c r="R2586" t="s">
        <v>1055</v>
      </c>
    </row>
    <row r="2587" spans="1:18" x14ac:dyDescent="0.25">
      <c r="A2587">
        <v>295133</v>
      </c>
      <c r="B2587">
        <v>10364</v>
      </c>
      <c r="C2587" t="s">
        <v>15</v>
      </c>
      <c r="D2587" t="s">
        <v>605</v>
      </c>
      <c r="E2587" t="s">
        <v>1059</v>
      </c>
      <c r="F2587" t="s">
        <v>662</v>
      </c>
      <c r="G2587" t="s">
        <v>700</v>
      </c>
      <c r="H2587" t="s">
        <v>1053</v>
      </c>
      <c r="I2587">
        <v>1965</v>
      </c>
      <c r="J2587">
        <v>4</v>
      </c>
      <c r="K2587">
        <v>26</v>
      </c>
      <c r="O2587" t="s">
        <v>139</v>
      </c>
      <c r="P2587" t="s">
        <v>122</v>
      </c>
      <c r="Q2587" t="s">
        <v>1054</v>
      </c>
      <c r="R2587" t="s">
        <v>1055</v>
      </c>
    </row>
    <row r="2588" spans="1:18" x14ac:dyDescent="0.25">
      <c r="A2588">
        <v>295134</v>
      </c>
      <c r="B2588">
        <v>10365</v>
      </c>
      <c r="C2588" t="s">
        <v>15</v>
      </c>
      <c r="D2588" t="s">
        <v>605</v>
      </c>
      <c r="E2588" t="s">
        <v>1059</v>
      </c>
      <c r="F2588" t="s">
        <v>662</v>
      </c>
      <c r="G2588" t="s">
        <v>700</v>
      </c>
      <c r="H2588" t="s">
        <v>1053</v>
      </c>
      <c r="I2588">
        <v>1965</v>
      </c>
      <c r="J2588">
        <v>4</v>
      </c>
      <c r="K2588">
        <v>26</v>
      </c>
      <c r="O2588" t="s">
        <v>139</v>
      </c>
      <c r="P2588" t="s">
        <v>122</v>
      </c>
      <c r="Q2588" t="s">
        <v>1054</v>
      </c>
      <c r="R2588" t="s">
        <v>1055</v>
      </c>
    </row>
    <row r="2589" spans="1:18" x14ac:dyDescent="0.25">
      <c r="A2589">
        <v>295135</v>
      </c>
      <c r="B2589">
        <v>10366</v>
      </c>
      <c r="C2589" t="s">
        <v>15</v>
      </c>
      <c r="D2589" t="s">
        <v>605</v>
      </c>
      <c r="E2589" t="s">
        <v>1059</v>
      </c>
      <c r="F2589" t="s">
        <v>662</v>
      </c>
      <c r="G2589" t="s">
        <v>700</v>
      </c>
      <c r="H2589" t="s">
        <v>1053</v>
      </c>
      <c r="I2589">
        <v>1965</v>
      </c>
      <c r="J2589">
        <v>4</v>
      </c>
      <c r="K2589">
        <v>26</v>
      </c>
      <c r="O2589" t="s">
        <v>139</v>
      </c>
      <c r="P2589" t="s">
        <v>122</v>
      </c>
      <c r="Q2589" t="s">
        <v>1054</v>
      </c>
      <c r="R2589" t="s">
        <v>1055</v>
      </c>
    </row>
    <row r="2590" spans="1:18" x14ac:dyDescent="0.25">
      <c r="A2590">
        <v>295136</v>
      </c>
      <c r="B2590">
        <v>10367</v>
      </c>
      <c r="C2590" t="s">
        <v>15</v>
      </c>
      <c r="D2590" t="s">
        <v>605</v>
      </c>
      <c r="E2590" t="s">
        <v>1059</v>
      </c>
      <c r="F2590" t="s">
        <v>662</v>
      </c>
      <c r="G2590" t="s">
        <v>700</v>
      </c>
      <c r="H2590" t="s">
        <v>1053</v>
      </c>
      <c r="I2590">
        <v>1965</v>
      </c>
      <c r="J2590">
        <v>10</v>
      </c>
      <c r="K2590">
        <v>24</v>
      </c>
      <c r="O2590" t="s">
        <v>139</v>
      </c>
      <c r="P2590" t="s">
        <v>122</v>
      </c>
      <c r="Q2590" t="s">
        <v>1054</v>
      </c>
      <c r="R2590" t="s">
        <v>1055</v>
      </c>
    </row>
    <row r="2591" spans="1:18" x14ac:dyDescent="0.25">
      <c r="A2591">
        <v>295137</v>
      </c>
      <c r="B2591">
        <v>10368</v>
      </c>
      <c r="C2591" t="s">
        <v>15</v>
      </c>
      <c r="D2591" t="s">
        <v>605</v>
      </c>
      <c r="E2591" t="s">
        <v>1059</v>
      </c>
      <c r="F2591" t="s">
        <v>662</v>
      </c>
      <c r="G2591" t="s">
        <v>700</v>
      </c>
      <c r="H2591" t="s">
        <v>1053</v>
      </c>
      <c r="I2591">
        <v>1963</v>
      </c>
      <c r="J2591">
        <v>1</v>
      </c>
      <c r="K2591">
        <v>3</v>
      </c>
      <c r="O2591" t="s">
        <v>210</v>
      </c>
      <c r="P2591" t="s">
        <v>122</v>
      </c>
      <c r="Q2591" t="s">
        <v>1054</v>
      </c>
      <c r="R2591" t="s">
        <v>1055</v>
      </c>
    </row>
    <row r="2592" spans="1:18" x14ac:dyDescent="0.25">
      <c r="A2592">
        <v>295138</v>
      </c>
      <c r="B2592">
        <v>10369</v>
      </c>
      <c r="C2592" t="s">
        <v>15</v>
      </c>
      <c r="D2592" t="s">
        <v>605</v>
      </c>
      <c r="E2592" t="s">
        <v>1059</v>
      </c>
      <c r="F2592" t="s">
        <v>662</v>
      </c>
      <c r="G2592" t="s">
        <v>700</v>
      </c>
      <c r="H2592" t="s">
        <v>1053</v>
      </c>
      <c r="I2592">
        <v>1963</v>
      </c>
      <c r="J2592">
        <v>1</v>
      </c>
      <c r="K2592">
        <v>8</v>
      </c>
      <c r="O2592" t="s">
        <v>210</v>
      </c>
      <c r="P2592" t="s">
        <v>122</v>
      </c>
      <c r="Q2592" t="s">
        <v>1054</v>
      </c>
      <c r="R2592" t="s">
        <v>1055</v>
      </c>
    </row>
    <row r="2593" spans="1:18" x14ac:dyDescent="0.25">
      <c r="A2593">
        <v>295139</v>
      </c>
      <c r="B2593">
        <v>10370</v>
      </c>
      <c r="C2593" t="s">
        <v>15</v>
      </c>
      <c r="D2593" t="s">
        <v>605</v>
      </c>
      <c r="E2593" t="s">
        <v>1059</v>
      </c>
      <c r="F2593" t="s">
        <v>662</v>
      </c>
      <c r="G2593" t="s">
        <v>700</v>
      </c>
      <c r="H2593" t="s">
        <v>1053</v>
      </c>
      <c r="I2593">
        <v>1962</v>
      </c>
      <c r="J2593">
        <v>12</v>
      </c>
      <c r="K2593">
        <v>31</v>
      </c>
      <c r="O2593" t="s">
        <v>210</v>
      </c>
      <c r="P2593" t="s">
        <v>122</v>
      </c>
      <c r="Q2593" t="s">
        <v>1054</v>
      </c>
      <c r="R2593" t="s">
        <v>1055</v>
      </c>
    </row>
    <row r="2594" spans="1:18" x14ac:dyDescent="0.25">
      <c r="A2594">
        <v>295140</v>
      </c>
      <c r="B2594">
        <v>10371</v>
      </c>
      <c r="C2594" t="s">
        <v>15</v>
      </c>
      <c r="D2594" t="s">
        <v>605</v>
      </c>
      <c r="E2594" t="s">
        <v>1059</v>
      </c>
      <c r="F2594" t="s">
        <v>662</v>
      </c>
      <c r="G2594" t="s">
        <v>700</v>
      </c>
      <c r="H2594" t="s">
        <v>1053</v>
      </c>
      <c r="I2594">
        <v>1966</v>
      </c>
      <c r="J2594">
        <v>2</v>
      </c>
      <c r="K2594">
        <v>16</v>
      </c>
      <c r="O2594" t="s">
        <v>139</v>
      </c>
      <c r="P2594" t="s">
        <v>122</v>
      </c>
      <c r="Q2594" t="s">
        <v>1054</v>
      </c>
      <c r="R2594" t="s">
        <v>1055</v>
      </c>
    </row>
    <row r="2595" spans="1:18" x14ac:dyDescent="0.25">
      <c r="A2595">
        <v>295141</v>
      </c>
      <c r="B2595">
        <v>10372</v>
      </c>
      <c r="C2595" t="s">
        <v>15</v>
      </c>
      <c r="D2595" t="s">
        <v>605</v>
      </c>
      <c r="E2595" t="s">
        <v>1059</v>
      </c>
      <c r="F2595" t="s">
        <v>662</v>
      </c>
      <c r="G2595" t="s">
        <v>700</v>
      </c>
      <c r="H2595" t="s">
        <v>1053</v>
      </c>
      <c r="I2595">
        <v>1966</v>
      </c>
      <c r="J2595">
        <v>2</v>
      </c>
      <c r="K2595">
        <v>16</v>
      </c>
      <c r="O2595" t="s">
        <v>139</v>
      </c>
      <c r="P2595" t="s">
        <v>122</v>
      </c>
      <c r="Q2595" t="s">
        <v>1054</v>
      </c>
      <c r="R2595" t="s">
        <v>1055</v>
      </c>
    </row>
    <row r="2596" spans="1:18" x14ac:dyDescent="0.25">
      <c r="A2596">
        <v>295142</v>
      </c>
      <c r="B2596">
        <v>10373</v>
      </c>
      <c r="C2596" t="s">
        <v>15</v>
      </c>
      <c r="D2596" t="s">
        <v>605</v>
      </c>
      <c r="E2596" t="s">
        <v>1059</v>
      </c>
      <c r="F2596" t="s">
        <v>662</v>
      </c>
      <c r="G2596" t="s">
        <v>700</v>
      </c>
      <c r="H2596" t="s">
        <v>1053</v>
      </c>
      <c r="I2596">
        <v>1963</v>
      </c>
      <c r="J2596">
        <v>1</v>
      </c>
      <c r="K2596">
        <v>29</v>
      </c>
      <c r="O2596" t="s">
        <v>210</v>
      </c>
      <c r="P2596" t="s">
        <v>122</v>
      </c>
      <c r="Q2596" t="s">
        <v>1054</v>
      </c>
      <c r="R2596" t="s">
        <v>1055</v>
      </c>
    </row>
    <row r="2597" spans="1:18" x14ac:dyDescent="0.25">
      <c r="A2597">
        <v>295143</v>
      </c>
      <c r="B2597">
        <v>10374</v>
      </c>
      <c r="C2597" t="s">
        <v>15</v>
      </c>
      <c r="D2597" t="s">
        <v>605</v>
      </c>
      <c r="E2597" t="s">
        <v>1059</v>
      </c>
      <c r="F2597" t="s">
        <v>662</v>
      </c>
      <c r="G2597" t="s">
        <v>700</v>
      </c>
      <c r="H2597" t="s">
        <v>1053</v>
      </c>
      <c r="I2597">
        <v>1962</v>
      </c>
      <c r="J2597">
        <v>12</v>
      </c>
      <c r="K2597">
        <v>17</v>
      </c>
      <c r="O2597" t="s">
        <v>210</v>
      </c>
      <c r="P2597" t="s">
        <v>122</v>
      </c>
      <c r="Q2597" t="s">
        <v>1054</v>
      </c>
      <c r="R2597" t="s">
        <v>1055</v>
      </c>
    </row>
    <row r="2598" spans="1:18" x14ac:dyDescent="0.25">
      <c r="A2598">
        <v>295144</v>
      </c>
      <c r="B2598">
        <v>10375</v>
      </c>
      <c r="C2598" t="s">
        <v>15</v>
      </c>
      <c r="D2598" t="s">
        <v>605</v>
      </c>
      <c r="E2598" t="s">
        <v>1059</v>
      </c>
      <c r="F2598" t="s">
        <v>662</v>
      </c>
      <c r="G2598" t="s">
        <v>700</v>
      </c>
      <c r="H2598" t="s">
        <v>1053</v>
      </c>
      <c r="I2598">
        <v>1963</v>
      </c>
      <c r="J2598">
        <v>1</v>
      </c>
      <c r="K2598">
        <v>25</v>
      </c>
      <c r="O2598" t="s">
        <v>210</v>
      </c>
      <c r="P2598" t="s">
        <v>122</v>
      </c>
      <c r="Q2598" t="s">
        <v>1054</v>
      </c>
      <c r="R2598" t="s">
        <v>1055</v>
      </c>
    </row>
    <row r="2599" spans="1:18" x14ac:dyDescent="0.25">
      <c r="A2599">
        <v>295145</v>
      </c>
      <c r="B2599">
        <v>10376</v>
      </c>
      <c r="C2599" t="s">
        <v>15</v>
      </c>
      <c r="D2599" t="s">
        <v>605</v>
      </c>
      <c r="E2599" t="s">
        <v>1059</v>
      </c>
      <c r="F2599" t="s">
        <v>662</v>
      </c>
      <c r="G2599" t="s">
        <v>700</v>
      </c>
      <c r="H2599" t="s">
        <v>1053</v>
      </c>
      <c r="I2599">
        <v>1966</v>
      </c>
      <c r="J2599">
        <v>2</v>
      </c>
      <c r="K2599">
        <v>4</v>
      </c>
      <c r="O2599" t="s">
        <v>139</v>
      </c>
      <c r="P2599" t="s">
        <v>122</v>
      </c>
      <c r="Q2599" t="s">
        <v>1054</v>
      </c>
      <c r="R2599" t="s">
        <v>1055</v>
      </c>
    </row>
    <row r="2600" spans="1:18" x14ac:dyDescent="0.25">
      <c r="A2600">
        <v>295146</v>
      </c>
      <c r="B2600">
        <v>10377</v>
      </c>
      <c r="C2600" t="s">
        <v>15</v>
      </c>
      <c r="D2600" t="s">
        <v>605</v>
      </c>
      <c r="E2600" t="s">
        <v>1059</v>
      </c>
      <c r="F2600" t="s">
        <v>662</v>
      </c>
      <c r="G2600" t="s">
        <v>700</v>
      </c>
      <c r="H2600" t="s">
        <v>1053</v>
      </c>
      <c r="I2600">
        <v>1963</v>
      </c>
      <c r="J2600">
        <v>1</v>
      </c>
      <c r="K2600">
        <v>2</v>
      </c>
      <c r="O2600" t="s">
        <v>210</v>
      </c>
      <c r="P2600" t="s">
        <v>122</v>
      </c>
      <c r="Q2600" t="s">
        <v>1054</v>
      </c>
      <c r="R2600" t="s">
        <v>1055</v>
      </c>
    </row>
    <row r="2601" spans="1:18" x14ac:dyDescent="0.25">
      <c r="A2601">
        <v>295147</v>
      </c>
      <c r="B2601">
        <v>10378</v>
      </c>
      <c r="C2601" t="s">
        <v>15</v>
      </c>
      <c r="D2601" t="s">
        <v>605</v>
      </c>
      <c r="E2601" t="s">
        <v>1059</v>
      </c>
      <c r="F2601" t="s">
        <v>662</v>
      </c>
      <c r="G2601" t="s">
        <v>700</v>
      </c>
      <c r="H2601" t="s">
        <v>1053</v>
      </c>
      <c r="I2601">
        <v>1963</v>
      </c>
      <c r="J2601">
        <v>3</v>
      </c>
      <c r="K2601">
        <v>12</v>
      </c>
      <c r="O2601" t="s">
        <v>210</v>
      </c>
      <c r="P2601" t="s">
        <v>122</v>
      </c>
      <c r="Q2601" t="s">
        <v>1054</v>
      </c>
      <c r="R2601" t="s">
        <v>1055</v>
      </c>
    </row>
    <row r="2602" spans="1:18" x14ac:dyDescent="0.25">
      <c r="A2602">
        <v>295148</v>
      </c>
      <c r="B2602">
        <v>10379</v>
      </c>
      <c r="C2602" t="s">
        <v>15</v>
      </c>
      <c r="D2602" t="s">
        <v>605</v>
      </c>
      <c r="E2602" t="s">
        <v>1059</v>
      </c>
      <c r="F2602" t="s">
        <v>662</v>
      </c>
      <c r="G2602" t="s">
        <v>700</v>
      </c>
      <c r="H2602" t="s">
        <v>1053</v>
      </c>
      <c r="I2602">
        <v>1962</v>
      </c>
      <c r="J2602">
        <v>12</v>
      </c>
      <c r="K2602">
        <v>15</v>
      </c>
      <c r="O2602" t="s">
        <v>210</v>
      </c>
      <c r="P2602" t="s">
        <v>122</v>
      </c>
      <c r="Q2602" t="s">
        <v>1054</v>
      </c>
      <c r="R2602" t="s">
        <v>1055</v>
      </c>
    </row>
    <row r="2603" spans="1:18" x14ac:dyDescent="0.25">
      <c r="A2603">
        <v>295149</v>
      </c>
      <c r="B2603">
        <v>10380</v>
      </c>
      <c r="C2603" t="s">
        <v>15</v>
      </c>
      <c r="D2603" t="s">
        <v>605</v>
      </c>
      <c r="E2603" t="s">
        <v>1059</v>
      </c>
      <c r="F2603" t="s">
        <v>662</v>
      </c>
      <c r="G2603" t="s">
        <v>700</v>
      </c>
      <c r="H2603" t="s">
        <v>1053</v>
      </c>
      <c r="I2603">
        <v>1962</v>
      </c>
      <c r="J2603">
        <v>12</v>
      </c>
      <c r="K2603">
        <v>17</v>
      </c>
      <c r="O2603" t="s">
        <v>210</v>
      </c>
      <c r="P2603" t="s">
        <v>122</v>
      </c>
      <c r="Q2603" t="s">
        <v>1054</v>
      </c>
      <c r="R2603" t="s">
        <v>1055</v>
      </c>
    </row>
    <row r="2604" spans="1:18" x14ac:dyDescent="0.25">
      <c r="A2604">
        <v>295150</v>
      </c>
      <c r="B2604">
        <v>10381</v>
      </c>
      <c r="C2604" t="s">
        <v>15</v>
      </c>
      <c r="D2604" t="s">
        <v>605</v>
      </c>
      <c r="E2604" t="s">
        <v>1059</v>
      </c>
      <c r="F2604" t="s">
        <v>662</v>
      </c>
      <c r="G2604" t="s">
        <v>700</v>
      </c>
      <c r="H2604" t="s">
        <v>1053</v>
      </c>
      <c r="I2604">
        <v>1963</v>
      </c>
      <c r="J2604">
        <v>1</v>
      </c>
      <c r="K2604">
        <v>27</v>
      </c>
      <c r="O2604" t="s">
        <v>210</v>
      </c>
      <c r="P2604" t="s">
        <v>122</v>
      </c>
      <c r="Q2604" t="s">
        <v>1054</v>
      </c>
      <c r="R2604" t="s">
        <v>1055</v>
      </c>
    </row>
    <row r="2605" spans="1:18" x14ac:dyDescent="0.25">
      <c r="A2605">
        <v>295151</v>
      </c>
      <c r="B2605">
        <v>10382</v>
      </c>
      <c r="C2605" t="s">
        <v>15</v>
      </c>
      <c r="D2605" t="s">
        <v>605</v>
      </c>
      <c r="E2605" t="s">
        <v>1059</v>
      </c>
      <c r="F2605" t="s">
        <v>662</v>
      </c>
      <c r="G2605" t="s">
        <v>700</v>
      </c>
      <c r="H2605" t="s">
        <v>1053</v>
      </c>
      <c r="I2605">
        <v>1963</v>
      </c>
      <c r="J2605">
        <v>1</v>
      </c>
      <c r="K2605">
        <v>27</v>
      </c>
      <c r="O2605" t="s">
        <v>210</v>
      </c>
      <c r="P2605" t="s">
        <v>122</v>
      </c>
      <c r="Q2605" t="s">
        <v>1054</v>
      </c>
      <c r="R2605" t="s">
        <v>1055</v>
      </c>
    </row>
    <row r="2606" spans="1:18" x14ac:dyDescent="0.25">
      <c r="A2606">
        <v>295152</v>
      </c>
      <c r="B2606">
        <v>10383</v>
      </c>
      <c r="C2606" t="s">
        <v>15</v>
      </c>
      <c r="D2606" t="s">
        <v>605</v>
      </c>
      <c r="E2606" t="s">
        <v>1059</v>
      </c>
      <c r="F2606" t="s">
        <v>662</v>
      </c>
      <c r="G2606" t="s">
        <v>700</v>
      </c>
      <c r="H2606" t="s">
        <v>1053</v>
      </c>
      <c r="I2606">
        <v>1963</v>
      </c>
      <c r="J2606">
        <v>1</v>
      </c>
      <c r="K2606">
        <v>1</v>
      </c>
      <c r="O2606" t="s">
        <v>210</v>
      </c>
      <c r="P2606" t="s">
        <v>122</v>
      </c>
      <c r="Q2606" t="s">
        <v>1054</v>
      </c>
      <c r="R2606" t="s">
        <v>1055</v>
      </c>
    </row>
    <row r="2607" spans="1:18" x14ac:dyDescent="0.25">
      <c r="A2607">
        <v>295153</v>
      </c>
      <c r="B2607">
        <v>10384</v>
      </c>
      <c r="C2607" t="s">
        <v>15</v>
      </c>
      <c r="D2607" t="s">
        <v>605</v>
      </c>
      <c r="E2607" t="s">
        <v>1059</v>
      </c>
      <c r="F2607" t="s">
        <v>662</v>
      </c>
      <c r="G2607" t="s">
        <v>700</v>
      </c>
      <c r="H2607" t="s">
        <v>1053</v>
      </c>
      <c r="I2607">
        <v>1963</v>
      </c>
      <c r="J2607">
        <v>2</v>
      </c>
      <c r="K2607">
        <v>1</v>
      </c>
      <c r="O2607" t="s">
        <v>210</v>
      </c>
      <c r="P2607" t="s">
        <v>122</v>
      </c>
      <c r="Q2607" t="s">
        <v>1054</v>
      </c>
      <c r="R2607" t="s">
        <v>1055</v>
      </c>
    </row>
    <row r="2608" spans="1:18" x14ac:dyDescent="0.25">
      <c r="A2608">
        <v>295154</v>
      </c>
      <c r="B2608">
        <v>10385</v>
      </c>
      <c r="C2608" t="s">
        <v>15</v>
      </c>
      <c r="D2608" t="s">
        <v>605</v>
      </c>
      <c r="E2608" t="s">
        <v>1059</v>
      </c>
      <c r="F2608" t="s">
        <v>662</v>
      </c>
      <c r="G2608" t="s">
        <v>700</v>
      </c>
      <c r="H2608" t="s">
        <v>1053</v>
      </c>
      <c r="I2608">
        <v>1963</v>
      </c>
      <c r="J2608">
        <v>1</v>
      </c>
      <c r="K2608">
        <v>29</v>
      </c>
      <c r="O2608" t="s">
        <v>210</v>
      </c>
      <c r="P2608" t="s">
        <v>122</v>
      </c>
      <c r="Q2608" t="s">
        <v>1054</v>
      </c>
      <c r="R2608" t="s">
        <v>1055</v>
      </c>
    </row>
    <row r="2609" spans="1:18" x14ac:dyDescent="0.25">
      <c r="A2609">
        <v>295155</v>
      </c>
      <c r="B2609">
        <v>10386</v>
      </c>
      <c r="C2609" t="s">
        <v>15</v>
      </c>
      <c r="D2609" t="s">
        <v>605</v>
      </c>
      <c r="E2609" t="s">
        <v>1059</v>
      </c>
      <c r="F2609" t="s">
        <v>662</v>
      </c>
      <c r="G2609" t="s">
        <v>700</v>
      </c>
      <c r="H2609" t="s">
        <v>1053</v>
      </c>
      <c r="I2609">
        <v>1962</v>
      </c>
      <c r="J2609">
        <v>12</v>
      </c>
      <c r="K2609">
        <v>28</v>
      </c>
      <c r="O2609" t="s">
        <v>210</v>
      </c>
      <c r="P2609" t="s">
        <v>122</v>
      </c>
      <c r="Q2609" t="s">
        <v>1054</v>
      </c>
      <c r="R2609" t="s">
        <v>1055</v>
      </c>
    </row>
    <row r="2610" spans="1:18" x14ac:dyDescent="0.25">
      <c r="A2610">
        <v>295156</v>
      </c>
      <c r="B2610">
        <v>10387</v>
      </c>
      <c r="C2610" t="s">
        <v>15</v>
      </c>
      <c r="D2610" t="s">
        <v>605</v>
      </c>
      <c r="E2610" t="s">
        <v>1059</v>
      </c>
      <c r="F2610" t="s">
        <v>662</v>
      </c>
      <c r="G2610" t="s">
        <v>700</v>
      </c>
      <c r="H2610" t="s">
        <v>1053</v>
      </c>
      <c r="I2610">
        <v>1962</v>
      </c>
      <c r="J2610">
        <v>12</v>
      </c>
      <c r="K2610">
        <v>28</v>
      </c>
      <c r="O2610" t="s">
        <v>210</v>
      </c>
      <c r="P2610" t="s">
        <v>122</v>
      </c>
      <c r="Q2610" t="s">
        <v>1054</v>
      </c>
      <c r="R2610" t="s">
        <v>1055</v>
      </c>
    </row>
    <row r="2611" spans="1:18" x14ac:dyDescent="0.25">
      <c r="A2611">
        <v>295157</v>
      </c>
      <c r="B2611">
        <v>10388</v>
      </c>
      <c r="C2611" t="s">
        <v>15</v>
      </c>
      <c r="D2611" t="s">
        <v>605</v>
      </c>
      <c r="E2611" t="s">
        <v>1059</v>
      </c>
      <c r="F2611" t="s">
        <v>662</v>
      </c>
      <c r="G2611" t="s">
        <v>700</v>
      </c>
      <c r="H2611" t="s">
        <v>1053</v>
      </c>
      <c r="I2611">
        <v>1962</v>
      </c>
      <c r="J2611">
        <v>12</v>
      </c>
      <c r="K2611">
        <v>31</v>
      </c>
      <c r="O2611" t="s">
        <v>210</v>
      </c>
      <c r="P2611" t="s">
        <v>122</v>
      </c>
      <c r="Q2611" t="s">
        <v>1054</v>
      </c>
      <c r="R2611" t="s">
        <v>1055</v>
      </c>
    </row>
    <row r="2612" spans="1:18" x14ac:dyDescent="0.25">
      <c r="A2612">
        <v>295158</v>
      </c>
      <c r="B2612">
        <v>10389</v>
      </c>
      <c r="C2612" t="s">
        <v>15</v>
      </c>
      <c r="D2612" t="s">
        <v>605</v>
      </c>
      <c r="E2612" t="s">
        <v>1059</v>
      </c>
      <c r="F2612" t="s">
        <v>662</v>
      </c>
      <c r="G2612" t="s">
        <v>700</v>
      </c>
      <c r="H2612" t="s">
        <v>1053</v>
      </c>
      <c r="I2612">
        <v>1963</v>
      </c>
      <c r="J2612">
        <v>1</v>
      </c>
      <c r="K2612">
        <v>15</v>
      </c>
      <c r="O2612" t="s">
        <v>210</v>
      </c>
      <c r="P2612" t="s">
        <v>122</v>
      </c>
      <c r="Q2612" t="s">
        <v>1054</v>
      </c>
      <c r="R2612" t="s">
        <v>1055</v>
      </c>
    </row>
    <row r="2613" spans="1:18" x14ac:dyDescent="0.25">
      <c r="A2613">
        <v>295159</v>
      </c>
      <c r="B2613">
        <v>10390</v>
      </c>
      <c r="C2613" t="s">
        <v>15</v>
      </c>
      <c r="D2613" t="s">
        <v>605</v>
      </c>
      <c r="E2613" t="s">
        <v>1059</v>
      </c>
      <c r="F2613" t="s">
        <v>662</v>
      </c>
      <c r="G2613" t="s">
        <v>700</v>
      </c>
      <c r="H2613" t="s">
        <v>1053</v>
      </c>
      <c r="I2613">
        <v>1963</v>
      </c>
      <c r="J2613">
        <v>1</v>
      </c>
      <c r="K2613">
        <v>1</v>
      </c>
      <c r="O2613" t="s">
        <v>210</v>
      </c>
      <c r="P2613" t="s">
        <v>122</v>
      </c>
      <c r="Q2613" t="s">
        <v>1054</v>
      </c>
      <c r="R2613" t="s">
        <v>1055</v>
      </c>
    </row>
    <row r="2614" spans="1:18" x14ac:dyDescent="0.25">
      <c r="A2614">
        <v>295160</v>
      </c>
      <c r="B2614">
        <v>10391</v>
      </c>
      <c r="C2614" t="s">
        <v>15</v>
      </c>
      <c r="D2614" t="s">
        <v>605</v>
      </c>
      <c r="E2614" t="s">
        <v>1059</v>
      </c>
      <c r="F2614" t="s">
        <v>662</v>
      </c>
      <c r="G2614" t="s">
        <v>700</v>
      </c>
      <c r="H2614" t="s">
        <v>1053</v>
      </c>
      <c r="I2614">
        <v>1963</v>
      </c>
      <c r="J2614">
        <v>2</v>
      </c>
      <c r="K2614">
        <v>16</v>
      </c>
      <c r="O2614" t="s">
        <v>210</v>
      </c>
      <c r="P2614" t="s">
        <v>122</v>
      </c>
      <c r="Q2614" t="s">
        <v>1054</v>
      </c>
      <c r="R2614" t="s">
        <v>1055</v>
      </c>
    </row>
    <row r="2615" spans="1:18" x14ac:dyDescent="0.25">
      <c r="A2615">
        <v>295161</v>
      </c>
      <c r="B2615">
        <v>10392</v>
      </c>
      <c r="C2615" t="s">
        <v>15</v>
      </c>
      <c r="D2615" t="s">
        <v>605</v>
      </c>
      <c r="E2615" t="s">
        <v>1059</v>
      </c>
      <c r="F2615" t="s">
        <v>662</v>
      </c>
      <c r="G2615" t="s">
        <v>700</v>
      </c>
      <c r="H2615" t="s">
        <v>1053</v>
      </c>
      <c r="I2615">
        <v>1964</v>
      </c>
      <c r="J2615">
        <v>10</v>
      </c>
      <c r="K2615">
        <v>19</v>
      </c>
      <c r="O2615" t="s">
        <v>139</v>
      </c>
      <c r="P2615" t="s">
        <v>122</v>
      </c>
      <c r="Q2615" t="s">
        <v>1054</v>
      </c>
      <c r="R2615" t="s">
        <v>1055</v>
      </c>
    </row>
    <row r="2616" spans="1:18" x14ac:dyDescent="0.25">
      <c r="A2616">
        <v>295162</v>
      </c>
      <c r="B2616">
        <v>10393</v>
      </c>
      <c r="C2616" t="s">
        <v>15</v>
      </c>
      <c r="D2616" t="s">
        <v>605</v>
      </c>
      <c r="E2616" t="s">
        <v>1059</v>
      </c>
      <c r="F2616" t="s">
        <v>662</v>
      </c>
      <c r="G2616" t="s">
        <v>700</v>
      </c>
      <c r="H2616" t="s">
        <v>1053</v>
      </c>
      <c r="I2616">
        <v>1963</v>
      </c>
      <c r="J2616">
        <v>2</v>
      </c>
      <c r="K2616">
        <v>14</v>
      </c>
      <c r="O2616" t="s">
        <v>210</v>
      </c>
      <c r="P2616" t="s">
        <v>122</v>
      </c>
      <c r="Q2616" t="s">
        <v>1054</v>
      </c>
      <c r="R2616" t="s">
        <v>1055</v>
      </c>
    </row>
    <row r="2617" spans="1:18" x14ac:dyDescent="0.25">
      <c r="A2617">
        <v>295163</v>
      </c>
      <c r="B2617">
        <v>10394</v>
      </c>
      <c r="C2617" t="s">
        <v>15</v>
      </c>
      <c r="D2617" t="s">
        <v>605</v>
      </c>
      <c r="E2617" t="s">
        <v>1059</v>
      </c>
      <c r="F2617" t="s">
        <v>662</v>
      </c>
      <c r="G2617" t="s">
        <v>700</v>
      </c>
      <c r="H2617" t="s">
        <v>1053</v>
      </c>
      <c r="I2617">
        <v>1965</v>
      </c>
      <c r="J2617">
        <v>10</v>
      </c>
      <c r="K2617">
        <v>26</v>
      </c>
      <c r="O2617" t="s">
        <v>210</v>
      </c>
      <c r="P2617" t="s">
        <v>122</v>
      </c>
      <c r="Q2617" t="s">
        <v>1054</v>
      </c>
      <c r="R2617" t="s">
        <v>1055</v>
      </c>
    </row>
    <row r="2618" spans="1:18" x14ac:dyDescent="0.25">
      <c r="A2618">
        <v>295164</v>
      </c>
      <c r="B2618">
        <v>10395</v>
      </c>
      <c r="C2618" t="s">
        <v>15</v>
      </c>
      <c r="D2618" t="s">
        <v>605</v>
      </c>
      <c r="E2618" t="s">
        <v>1059</v>
      </c>
      <c r="F2618" t="s">
        <v>662</v>
      </c>
      <c r="G2618" t="s">
        <v>700</v>
      </c>
      <c r="H2618" t="s">
        <v>1053</v>
      </c>
      <c r="I2618">
        <v>1965</v>
      </c>
      <c r="J2618">
        <v>11</v>
      </c>
      <c r="K2618">
        <v>11</v>
      </c>
      <c r="O2618" t="s">
        <v>210</v>
      </c>
      <c r="P2618" t="s">
        <v>122</v>
      </c>
      <c r="Q2618" t="s">
        <v>1054</v>
      </c>
      <c r="R2618" t="s">
        <v>1055</v>
      </c>
    </row>
    <row r="2619" spans="1:18" x14ac:dyDescent="0.25">
      <c r="A2619">
        <v>295165</v>
      </c>
      <c r="B2619">
        <v>10396</v>
      </c>
      <c r="C2619" t="s">
        <v>15</v>
      </c>
      <c r="D2619" t="s">
        <v>605</v>
      </c>
      <c r="E2619" t="s">
        <v>1059</v>
      </c>
      <c r="F2619" t="s">
        <v>662</v>
      </c>
      <c r="G2619" t="s">
        <v>700</v>
      </c>
      <c r="H2619" t="s">
        <v>1053</v>
      </c>
      <c r="I2619">
        <v>1965</v>
      </c>
      <c r="J2619">
        <v>12</v>
      </c>
      <c r="K2619">
        <v>10</v>
      </c>
      <c r="O2619" t="s">
        <v>210</v>
      </c>
      <c r="P2619" t="s">
        <v>122</v>
      </c>
      <c r="Q2619" t="s">
        <v>1054</v>
      </c>
      <c r="R2619" t="s">
        <v>1055</v>
      </c>
    </row>
    <row r="2620" spans="1:18" x14ac:dyDescent="0.25">
      <c r="A2620">
        <v>295166</v>
      </c>
      <c r="B2620">
        <v>10397</v>
      </c>
      <c r="C2620" t="s">
        <v>15</v>
      </c>
      <c r="D2620" t="s">
        <v>605</v>
      </c>
      <c r="E2620" t="s">
        <v>1059</v>
      </c>
      <c r="F2620" t="s">
        <v>662</v>
      </c>
      <c r="G2620" t="s">
        <v>700</v>
      </c>
      <c r="H2620" t="s">
        <v>1053</v>
      </c>
      <c r="I2620">
        <v>1965</v>
      </c>
      <c r="J2620">
        <v>12</v>
      </c>
      <c r="K2620">
        <v>15</v>
      </c>
      <c r="O2620" t="s">
        <v>210</v>
      </c>
      <c r="P2620" t="s">
        <v>122</v>
      </c>
      <c r="Q2620" t="s">
        <v>1054</v>
      </c>
      <c r="R2620" t="s">
        <v>1055</v>
      </c>
    </row>
    <row r="2621" spans="1:18" x14ac:dyDescent="0.25">
      <c r="A2621">
        <v>295167</v>
      </c>
      <c r="B2621">
        <v>10398</v>
      </c>
      <c r="C2621" t="s">
        <v>15</v>
      </c>
      <c r="D2621" t="s">
        <v>605</v>
      </c>
      <c r="E2621" t="s">
        <v>1059</v>
      </c>
      <c r="F2621" t="s">
        <v>662</v>
      </c>
      <c r="G2621" t="s">
        <v>700</v>
      </c>
      <c r="H2621" t="s">
        <v>1053</v>
      </c>
      <c r="I2621">
        <v>1966</v>
      </c>
      <c r="J2621">
        <v>1</v>
      </c>
      <c r="K2621">
        <v>10</v>
      </c>
      <c r="O2621" t="s">
        <v>210</v>
      </c>
      <c r="P2621" t="s">
        <v>122</v>
      </c>
      <c r="Q2621" t="s">
        <v>1054</v>
      </c>
      <c r="R2621" t="s">
        <v>1055</v>
      </c>
    </row>
    <row r="2622" spans="1:18" x14ac:dyDescent="0.25">
      <c r="A2622">
        <v>295168</v>
      </c>
      <c r="B2622">
        <v>10399</v>
      </c>
      <c r="C2622" t="s">
        <v>15</v>
      </c>
      <c r="D2622" t="s">
        <v>605</v>
      </c>
      <c r="E2622" t="s">
        <v>1059</v>
      </c>
      <c r="F2622" t="s">
        <v>662</v>
      </c>
      <c r="G2622" t="s">
        <v>700</v>
      </c>
      <c r="H2622" t="s">
        <v>1053</v>
      </c>
      <c r="I2622">
        <v>1966</v>
      </c>
      <c r="J2622">
        <v>1</v>
      </c>
      <c r="K2622">
        <v>10</v>
      </c>
      <c r="O2622" t="s">
        <v>210</v>
      </c>
      <c r="P2622" t="s">
        <v>122</v>
      </c>
      <c r="Q2622" t="s">
        <v>1054</v>
      </c>
      <c r="R2622" t="s">
        <v>1055</v>
      </c>
    </row>
    <row r="2623" spans="1:18" x14ac:dyDescent="0.25">
      <c r="A2623">
        <v>295169</v>
      </c>
      <c r="B2623">
        <v>10400</v>
      </c>
      <c r="C2623" t="s">
        <v>15</v>
      </c>
      <c r="D2623" t="s">
        <v>605</v>
      </c>
      <c r="E2623" t="s">
        <v>1059</v>
      </c>
      <c r="F2623" t="s">
        <v>662</v>
      </c>
      <c r="G2623" t="s">
        <v>700</v>
      </c>
      <c r="H2623" t="s">
        <v>1053</v>
      </c>
      <c r="I2623">
        <v>1963</v>
      </c>
      <c r="J2623">
        <v>4</v>
      </c>
      <c r="K2623">
        <v>30</v>
      </c>
      <c r="O2623" t="s">
        <v>210</v>
      </c>
      <c r="P2623" t="s">
        <v>122</v>
      </c>
      <c r="Q2623" t="s">
        <v>1054</v>
      </c>
      <c r="R2623" t="s">
        <v>1055</v>
      </c>
    </row>
    <row r="2624" spans="1:18" x14ac:dyDescent="0.25">
      <c r="A2624">
        <v>295170</v>
      </c>
      <c r="B2624">
        <v>10401</v>
      </c>
      <c r="C2624" t="s">
        <v>15</v>
      </c>
      <c r="D2624" t="s">
        <v>605</v>
      </c>
      <c r="E2624" t="s">
        <v>1059</v>
      </c>
      <c r="F2624" t="s">
        <v>662</v>
      </c>
      <c r="G2624" t="s">
        <v>700</v>
      </c>
      <c r="H2624" t="s">
        <v>1053</v>
      </c>
      <c r="I2624">
        <v>1963</v>
      </c>
      <c r="J2624">
        <v>2</v>
      </c>
      <c r="K2624">
        <v>12</v>
      </c>
      <c r="O2624" t="s">
        <v>210</v>
      </c>
      <c r="P2624" t="s">
        <v>122</v>
      </c>
      <c r="Q2624" t="s">
        <v>1054</v>
      </c>
      <c r="R2624" t="s">
        <v>1055</v>
      </c>
    </row>
    <row r="2625" spans="1:18" x14ac:dyDescent="0.25">
      <c r="A2625">
        <v>295171</v>
      </c>
      <c r="B2625">
        <v>10402</v>
      </c>
      <c r="C2625" t="s">
        <v>15</v>
      </c>
      <c r="D2625" t="s">
        <v>605</v>
      </c>
      <c r="E2625" t="s">
        <v>1059</v>
      </c>
      <c r="F2625" t="s">
        <v>662</v>
      </c>
      <c r="G2625" t="s">
        <v>700</v>
      </c>
      <c r="H2625" t="s">
        <v>1053</v>
      </c>
      <c r="I2625">
        <v>1966</v>
      </c>
      <c r="J2625">
        <v>4</v>
      </c>
      <c r="K2625">
        <v>13</v>
      </c>
      <c r="O2625" t="s">
        <v>210</v>
      </c>
      <c r="P2625" t="s">
        <v>122</v>
      </c>
      <c r="Q2625" t="s">
        <v>1054</v>
      </c>
      <c r="R2625" t="s">
        <v>1055</v>
      </c>
    </row>
    <row r="2626" spans="1:18" x14ac:dyDescent="0.25">
      <c r="A2626">
        <v>295172</v>
      </c>
      <c r="B2626">
        <v>10403</v>
      </c>
      <c r="C2626" t="s">
        <v>15</v>
      </c>
      <c r="D2626" t="s">
        <v>605</v>
      </c>
      <c r="E2626" t="s">
        <v>1059</v>
      </c>
      <c r="F2626" t="s">
        <v>662</v>
      </c>
      <c r="G2626" t="s">
        <v>700</v>
      </c>
      <c r="H2626" t="s">
        <v>1053</v>
      </c>
      <c r="I2626">
        <v>1963</v>
      </c>
      <c r="J2626">
        <v>2</v>
      </c>
      <c r="K2626">
        <v>18</v>
      </c>
      <c r="O2626" t="s">
        <v>210</v>
      </c>
      <c r="P2626" t="s">
        <v>122</v>
      </c>
      <c r="Q2626" t="s">
        <v>1054</v>
      </c>
      <c r="R2626" t="s">
        <v>1055</v>
      </c>
    </row>
    <row r="2627" spans="1:18" x14ac:dyDescent="0.25">
      <c r="A2627">
        <v>295173</v>
      </c>
      <c r="B2627">
        <v>10404</v>
      </c>
      <c r="C2627" t="s">
        <v>15</v>
      </c>
      <c r="D2627" t="s">
        <v>605</v>
      </c>
      <c r="E2627" t="s">
        <v>1059</v>
      </c>
      <c r="F2627" t="s">
        <v>662</v>
      </c>
      <c r="G2627" t="s">
        <v>700</v>
      </c>
      <c r="H2627" t="s">
        <v>1053</v>
      </c>
      <c r="I2627">
        <v>1963</v>
      </c>
      <c r="J2627">
        <v>2</v>
      </c>
      <c r="K2627">
        <v>9</v>
      </c>
      <c r="O2627" t="s">
        <v>210</v>
      </c>
      <c r="P2627" t="s">
        <v>122</v>
      </c>
      <c r="Q2627" t="s">
        <v>1054</v>
      </c>
      <c r="R2627" t="s">
        <v>1055</v>
      </c>
    </row>
    <row r="2628" spans="1:18" x14ac:dyDescent="0.25">
      <c r="A2628">
        <v>295174</v>
      </c>
      <c r="B2628">
        <v>10405</v>
      </c>
      <c r="C2628" t="s">
        <v>15</v>
      </c>
      <c r="D2628" t="s">
        <v>605</v>
      </c>
      <c r="E2628" t="s">
        <v>1059</v>
      </c>
      <c r="F2628" t="s">
        <v>662</v>
      </c>
      <c r="G2628" t="s">
        <v>700</v>
      </c>
      <c r="H2628" t="s">
        <v>1053</v>
      </c>
      <c r="I2628">
        <v>1966</v>
      </c>
      <c r="J2628">
        <v>11</v>
      </c>
      <c r="K2628">
        <v>11</v>
      </c>
      <c r="O2628" t="s">
        <v>139</v>
      </c>
      <c r="P2628" t="s">
        <v>122</v>
      </c>
      <c r="Q2628" t="s">
        <v>1054</v>
      </c>
      <c r="R2628" t="s">
        <v>1055</v>
      </c>
    </row>
    <row r="2629" spans="1:18" x14ac:dyDescent="0.25">
      <c r="A2629">
        <v>295175</v>
      </c>
      <c r="B2629">
        <v>10406</v>
      </c>
      <c r="C2629" t="s">
        <v>15</v>
      </c>
      <c r="D2629" t="s">
        <v>605</v>
      </c>
      <c r="E2629" t="s">
        <v>1059</v>
      </c>
      <c r="F2629" t="s">
        <v>662</v>
      </c>
      <c r="G2629" t="s">
        <v>700</v>
      </c>
      <c r="H2629" t="s">
        <v>1053</v>
      </c>
      <c r="I2629">
        <v>1962</v>
      </c>
      <c r="J2629">
        <v>12</v>
      </c>
      <c r="K2629">
        <v>17</v>
      </c>
      <c r="O2629" t="s">
        <v>210</v>
      </c>
      <c r="P2629" t="s">
        <v>122</v>
      </c>
      <c r="Q2629" t="s">
        <v>1054</v>
      </c>
      <c r="R2629" t="s">
        <v>1055</v>
      </c>
    </row>
    <row r="2630" spans="1:18" x14ac:dyDescent="0.25">
      <c r="A2630">
        <v>295176</v>
      </c>
      <c r="B2630">
        <v>10407</v>
      </c>
      <c r="C2630" t="s">
        <v>15</v>
      </c>
      <c r="D2630" t="s">
        <v>605</v>
      </c>
      <c r="E2630" t="s">
        <v>1059</v>
      </c>
      <c r="F2630" t="s">
        <v>662</v>
      </c>
      <c r="G2630" t="s">
        <v>700</v>
      </c>
      <c r="H2630" t="s">
        <v>1053</v>
      </c>
      <c r="I2630">
        <v>1963</v>
      </c>
      <c r="J2630">
        <v>1</v>
      </c>
      <c r="K2630">
        <v>7</v>
      </c>
      <c r="O2630" t="s">
        <v>210</v>
      </c>
      <c r="P2630" t="s">
        <v>122</v>
      </c>
      <c r="Q2630" t="s">
        <v>1054</v>
      </c>
      <c r="R2630" t="s">
        <v>1055</v>
      </c>
    </row>
    <row r="2631" spans="1:18" x14ac:dyDescent="0.25">
      <c r="A2631">
        <v>295177</v>
      </c>
      <c r="B2631">
        <v>10408</v>
      </c>
      <c r="C2631" t="s">
        <v>15</v>
      </c>
      <c r="D2631" t="s">
        <v>605</v>
      </c>
      <c r="E2631" t="s">
        <v>1059</v>
      </c>
      <c r="F2631" t="s">
        <v>662</v>
      </c>
      <c r="G2631" t="s">
        <v>700</v>
      </c>
      <c r="H2631" t="s">
        <v>1053</v>
      </c>
      <c r="I2631">
        <v>1963</v>
      </c>
      <c r="J2631">
        <v>2</v>
      </c>
      <c r="K2631">
        <v>2</v>
      </c>
      <c r="O2631" t="s">
        <v>210</v>
      </c>
      <c r="P2631" t="s">
        <v>122</v>
      </c>
      <c r="Q2631" t="s">
        <v>1054</v>
      </c>
      <c r="R2631" t="s">
        <v>1055</v>
      </c>
    </row>
    <row r="2632" spans="1:18" x14ac:dyDescent="0.25">
      <c r="A2632">
        <v>295178</v>
      </c>
      <c r="B2632">
        <v>10409</v>
      </c>
      <c r="C2632" t="s">
        <v>15</v>
      </c>
      <c r="D2632" t="s">
        <v>605</v>
      </c>
      <c r="E2632" t="s">
        <v>1059</v>
      </c>
      <c r="F2632" t="s">
        <v>662</v>
      </c>
      <c r="G2632" t="s">
        <v>700</v>
      </c>
      <c r="H2632" t="s">
        <v>1053</v>
      </c>
      <c r="I2632">
        <v>1963</v>
      </c>
      <c r="J2632">
        <v>2</v>
      </c>
      <c r="K2632">
        <v>3</v>
      </c>
      <c r="O2632" t="s">
        <v>210</v>
      </c>
      <c r="P2632" t="s">
        <v>122</v>
      </c>
      <c r="Q2632" t="s">
        <v>1054</v>
      </c>
      <c r="R2632" t="s">
        <v>1055</v>
      </c>
    </row>
    <row r="2633" spans="1:18" x14ac:dyDescent="0.25">
      <c r="A2633">
        <v>295179</v>
      </c>
      <c r="B2633">
        <v>10410</v>
      </c>
      <c r="C2633" t="s">
        <v>15</v>
      </c>
      <c r="D2633" t="s">
        <v>605</v>
      </c>
      <c r="E2633" t="s">
        <v>1059</v>
      </c>
      <c r="F2633" t="s">
        <v>662</v>
      </c>
      <c r="G2633" t="s">
        <v>700</v>
      </c>
      <c r="H2633" t="s">
        <v>1053</v>
      </c>
      <c r="I2633">
        <v>1963</v>
      </c>
      <c r="J2633">
        <v>1</v>
      </c>
      <c r="K2633">
        <v>12</v>
      </c>
      <c r="O2633" t="s">
        <v>210</v>
      </c>
      <c r="P2633" t="s">
        <v>122</v>
      </c>
      <c r="Q2633" t="s">
        <v>1054</v>
      </c>
      <c r="R2633" t="s">
        <v>1055</v>
      </c>
    </row>
    <row r="2634" spans="1:18" x14ac:dyDescent="0.25">
      <c r="A2634">
        <v>295180</v>
      </c>
      <c r="B2634">
        <v>10411</v>
      </c>
      <c r="C2634" t="s">
        <v>15</v>
      </c>
      <c r="D2634" t="s">
        <v>605</v>
      </c>
      <c r="E2634" t="s">
        <v>1059</v>
      </c>
      <c r="F2634" t="s">
        <v>662</v>
      </c>
      <c r="G2634" t="s">
        <v>700</v>
      </c>
      <c r="H2634" t="s">
        <v>1053</v>
      </c>
      <c r="I2634">
        <v>1965</v>
      </c>
      <c r="J2634">
        <v>1</v>
      </c>
      <c r="K2634">
        <v>16</v>
      </c>
      <c r="O2634" t="s">
        <v>139</v>
      </c>
      <c r="P2634" t="s">
        <v>122</v>
      </c>
      <c r="Q2634" t="s">
        <v>1054</v>
      </c>
      <c r="R2634" t="s">
        <v>1055</v>
      </c>
    </row>
    <row r="2635" spans="1:18" x14ac:dyDescent="0.25">
      <c r="A2635">
        <v>295181</v>
      </c>
      <c r="B2635">
        <v>10412</v>
      </c>
      <c r="C2635" t="s">
        <v>15</v>
      </c>
      <c r="D2635" t="s">
        <v>605</v>
      </c>
      <c r="E2635" t="s">
        <v>1059</v>
      </c>
      <c r="F2635" t="s">
        <v>662</v>
      </c>
      <c r="G2635" t="s">
        <v>700</v>
      </c>
      <c r="H2635" t="s">
        <v>1053</v>
      </c>
      <c r="I2635">
        <v>1965</v>
      </c>
      <c r="J2635">
        <v>11</v>
      </c>
      <c r="K2635">
        <v>15</v>
      </c>
      <c r="O2635" t="s">
        <v>139</v>
      </c>
      <c r="P2635" t="s">
        <v>122</v>
      </c>
      <c r="Q2635" t="s">
        <v>1054</v>
      </c>
      <c r="R2635" t="s">
        <v>1055</v>
      </c>
    </row>
    <row r="2636" spans="1:18" x14ac:dyDescent="0.25">
      <c r="A2636">
        <v>295182</v>
      </c>
      <c r="B2636">
        <v>10413</v>
      </c>
      <c r="C2636" t="s">
        <v>15</v>
      </c>
      <c r="D2636" t="s">
        <v>605</v>
      </c>
      <c r="E2636" t="s">
        <v>1059</v>
      </c>
      <c r="F2636" t="s">
        <v>662</v>
      </c>
      <c r="G2636" t="s">
        <v>700</v>
      </c>
      <c r="H2636" t="s">
        <v>1053</v>
      </c>
      <c r="I2636">
        <v>1965</v>
      </c>
      <c r="J2636">
        <v>11</v>
      </c>
      <c r="K2636">
        <v>16</v>
      </c>
      <c r="O2636" t="s">
        <v>139</v>
      </c>
      <c r="P2636" t="s">
        <v>122</v>
      </c>
      <c r="Q2636" t="s">
        <v>1054</v>
      </c>
      <c r="R2636" t="s">
        <v>1055</v>
      </c>
    </row>
    <row r="2637" spans="1:18" x14ac:dyDescent="0.25">
      <c r="A2637">
        <v>295183</v>
      </c>
      <c r="B2637">
        <v>10414</v>
      </c>
      <c r="C2637" t="s">
        <v>15</v>
      </c>
      <c r="D2637" t="s">
        <v>605</v>
      </c>
      <c r="E2637" t="s">
        <v>1059</v>
      </c>
      <c r="F2637" t="s">
        <v>662</v>
      </c>
      <c r="G2637" t="s">
        <v>700</v>
      </c>
      <c r="H2637" t="s">
        <v>1053</v>
      </c>
      <c r="I2637">
        <v>1962</v>
      </c>
      <c r="J2637">
        <v>12</v>
      </c>
      <c r="K2637">
        <v>27</v>
      </c>
      <c r="O2637" t="s">
        <v>210</v>
      </c>
      <c r="P2637" t="s">
        <v>122</v>
      </c>
      <c r="Q2637" t="s">
        <v>1054</v>
      </c>
      <c r="R2637" t="s">
        <v>1055</v>
      </c>
    </row>
    <row r="2638" spans="1:18" x14ac:dyDescent="0.25">
      <c r="A2638">
        <v>295184</v>
      </c>
      <c r="B2638">
        <v>10415</v>
      </c>
      <c r="C2638" t="s">
        <v>15</v>
      </c>
      <c r="D2638" t="s">
        <v>605</v>
      </c>
      <c r="E2638" t="s">
        <v>1059</v>
      </c>
      <c r="F2638" t="s">
        <v>662</v>
      </c>
      <c r="G2638" t="s">
        <v>700</v>
      </c>
      <c r="H2638" t="s">
        <v>1053</v>
      </c>
      <c r="I2638">
        <v>1962</v>
      </c>
      <c r="J2638">
        <v>12</v>
      </c>
      <c r="K2638">
        <v>27</v>
      </c>
      <c r="O2638" t="s">
        <v>210</v>
      </c>
      <c r="P2638" t="s">
        <v>122</v>
      </c>
      <c r="Q2638" t="s">
        <v>1054</v>
      </c>
      <c r="R2638" t="s">
        <v>1055</v>
      </c>
    </row>
    <row r="2639" spans="1:18" x14ac:dyDescent="0.25">
      <c r="A2639">
        <v>295185</v>
      </c>
      <c r="B2639">
        <v>10416</v>
      </c>
      <c r="C2639" t="s">
        <v>15</v>
      </c>
      <c r="D2639" t="s">
        <v>605</v>
      </c>
      <c r="E2639" t="s">
        <v>1059</v>
      </c>
      <c r="F2639" t="s">
        <v>662</v>
      </c>
      <c r="G2639" t="s">
        <v>700</v>
      </c>
      <c r="H2639" t="s">
        <v>1053</v>
      </c>
      <c r="I2639">
        <v>1963</v>
      </c>
      <c r="J2639">
        <v>1</v>
      </c>
      <c r="K2639">
        <v>2</v>
      </c>
      <c r="O2639" t="s">
        <v>210</v>
      </c>
      <c r="P2639" t="s">
        <v>122</v>
      </c>
      <c r="Q2639" t="s">
        <v>1054</v>
      </c>
      <c r="R2639" t="s">
        <v>1055</v>
      </c>
    </row>
    <row r="2640" spans="1:18" x14ac:dyDescent="0.25">
      <c r="A2640">
        <v>295186</v>
      </c>
      <c r="B2640">
        <v>10417</v>
      </c>
      <c r="C2640" t="s">
        <v>15</v>
      </c>
      <c r="D2640" t="s">
        <v>605</v>
      </c>
      <c r="E2640" t="s">
        <v>1059</v>
      </c>
      <c r="F2640" t="s">
        <v>662</v>
      </c>
      <c r="G2640" t="s">
        <v>700</v>
      </c>
      <c r="H2640" t="s">
        <v>1053</v>
      </c>
      <c r="I2640">
        <v>1963</v>
      </c>
      <c r="J2640">
        <v>4</v>
      </c>
      <c r="K2640">
        <v>15</v>
      </c>
      <c r="O2640" t="s">
        <v>210</v>
      </c>
      <c r="P2640" t="s">
        <v>122</v>
      </c>
      <c r="Q2640" t="s">
        <v>1054</v>
      </c>
      <c r="R2640" t="s">
        <v>1055</v>
      </c>
    </row>
    <row r="2641" spans="1:18" x14ac:dyDescent="0.25">
      <c r="A2641">
        <v>295187</v>
      </c>
      <c r="B2641">
        <v>10418</v>
      </c>
      <c r="C2641" t="s">
        <v>15</v>
      </c>
      <c r="D2641" t="s">
        <v>605</v>
      </c>
      <c r="E2641" t="s">
        <v>1059</v>
      </c>
      <c r="F2641" t="s">
        <v>662</v>
      </c>
      <c r="G2641" t="s">
        <v>700</v>
      </c>
      <c r="H2641" t="s">
        <v>1053</v>
      </c>
      <c r="I2641">
        <v>1962</v>
      </c>
      <c r="J2641">
        <v>12</v>
      </c>
      <c r="K2641">
        <v>27</v>
      </c>
      <c r="L2641" t="s">
        <v>2684</v>
      </c>
      <c r="O2641" t="s">
        <v>210</v>
      </c>
      <c r="P2641" t="s">
        <v>122</v>
      </c>
      <c r="Q2641" t="s">
        <v>1054</v>
      </c>
      <c r="R2641" t="s">
        <v>1055</v>
      </c>
    </row>
    <row r="2642" spans="1:18" x14ac:dyDescent="0.25">
      <c r="A2642">
        <v>295188</v>
      </c>
      <c r="B2642">
        <v>10419</v>
      </c>
      <c r="C2642" t="s">
        <v>15</v>
      </c>
      <c r="D2642" t="s">
        <v>605</v>
      </c>
      <c r="E2642" t="s">
        <v>1059</v>
      </c>
      <c r="F2642" t="s">
        <v>662</v>
      </c>
      <c r="G2642" t="s">
        <v>700</v>
      </c>
      <c r="H2642" t="s">
        <v>1053</v>
      </c>
      <c r="I2642">
        <v>1962</v>
      </c>
      <c r="J2642">
        <v>12</v>
      </c>
      <c r="K2642">
        <v>31</v>
      </c>
      <c r="O2642" t="s">
        <v>210</v>
      </c>
      <c r="P2642" t="s">
        <v>122</v>
      </c>
      <c r="Q2642" t="s">
        <v>1054</v>
      </c>
      <c r="R2642" t="s">
        <v>1055</v>
      </c>
    </row>
    <row r="2643" spans="1:18" x14ac:dyDescent="0.25">
      <c r="A2643">
        <v>295189</v>
      </c>
      <c r="B2643">
        <v>10420</v>
      </c>
      <c r="C2643" t="s">
        <v>15</v>
      </c>
      <c r="D2643" t="s">
        <v>605</v>
      </c>
      <c r="E2643" t="s">
        <v>1059</v>
      </c>
      <c r="F2643" t="s">
        <v>662</v>
      </c>
      <c r="G2643" t="s">
        <v>700</v>
      </c>
      <c r="H2643" t="s">
        <v>1053</v>
      </c>
      <c r="I2643">
        <v>1966</v>
      </c>
      <c r="J2643">
        <v>4</v>
      </c>
      <c r="K2643">
        <v>14</v>
      </c>
      <c r="O2643" t="s">
        <v>139</v>
      </c>
      <c r="P2643" t="s">
        <v>122</v>
      </c>
      <c r="Q2643" t="s">
        <v>1054</v>
      </c>
      <c r="R2643" t="s">
        <v>1055</v>
      </c>
    </row>
    <row r="2644" spans="1:18" x14ac:dyDescent="0.25">
      <c r="A2644">
        <v>295190</v>
      </c>
      <c r="B2644">
        <v>10421</v>
      </c>
      <c r="C2644" t="s">
        <v>15</v>
      </c>
      <c r="D2644" t="s">
        <v>605</v>
      </c>
      <c r="E2644" t="s">
        <v>1059</v>
      </c>
      <c r="F2644" t="s">
        <v>662</v>
      </c>
      <c r="G2644" t="s">
        <v>700</v>
      </c>
      <c r="H2644" t="s">
        <v>1053</v>
      </c>
      <c r="I2644">
        <v>1962</v>
      </c>
      <c r="J2644">
        <v>12</v>
      </c>
      <c r="K2644">
        <v>27</v>
      </c>
      <c r="O2644" t="s">
        <v>210</v>
      </c>
      <c r="P2644" t="s">
        <v>122</v>
      </c>
      <c r="Q2644" t="s">
        <v>1054</v>
      </c>
      <c r="R2644" t="s">
        <v>1055</v>
      </c>
    </row>
    <row r="2645" spans="1:18" x14ac:dyDescent="0.25">
      <c r="A2645">
        <v>295191</v>
      </c>
      <c r="B2645">
        <v>10422</v>
      </c>
      <c r="C2645" t="s">
        <v>15</v>
      </c>
      <c r="D2645" t="s">
        <v>605</v>
      </c>
      <c r="E2645" t="s">
        <v>1059</v>
      </c>
      <c r="F2645" t="s">
        <v>662</v>
      </c>
      <c r="G2645" t="s">
        <v>700</v>
      </c>
      <c r="H2645" t="s">
        <v>1053</v>
      </c>
      <c r="I2645">
        <v>1964</v>
      </c>
      <c r="J2645">
        <v>3</v>
      </c>
      <c r="K2645">
        <v>16</v>
      </c>
      <c r="L2645" t="s">
        <v>2685</v>
      </c>
      <c r="O2645" t="s">
        <v>139</v>
      </c>
      <c r="P2645" t="s">
        <v>122</v>
      </c>
      <c r="Q2645" t="s">
        <v>1054</v>
      </c>
      <c r="R2645" t="s">
        <v>1055</v>
      </c>
    </row>
    <row r="2646" spans="1:18" x14ac:dyDescent="0.25">
      <c r="A2646">
        <v>295192</v>
      </c>
      <c r="B2646">
        <v>10423</v>
      </c>
      <c r="C2646" t="s">
        <v>15</v>
      </c>
      <c r="D2646" t="s">
        <v>605</v>
      </c>
      <c r="E2646" t="s">
        <v>1059</v>
      </c>
      <c r="F2646" t="s">
        <v>662</v>
      </c>
      <c r="G2646" t="s">
        <v>700</v>
      </c>
      <c r="H2646" t="s">
        <v>1053</v>
      </c>
      <c r="I2646">
        <v>1965</v>
      </c>
      <c r="J2646">
        <v>7</v>
      </c>
      <c r="K2646">
        <v>30</v>
      </c>
      <c r="L2646" t="s">
        <v>2686</v>
      </c>
      <c r="O2646" t="s">
        <v>139</v>
      </c>
      <c r="P2646" t="s">
        <v>122</v>
      </c>
      <c r="Q2646" t="s">
        <v>1054</v>
      </c>
      <c r="R2646" t="s">
        <v>1055</v>
      </c>
    </row>
    <row r="2647" spans="1:18" x14ac:dyDescent="0.25">
      <c r="A2647">
        <v>295193</v>
      </c>
      <c r="B2647">
        <v>10424</v>
      </c>
      <c r="C2647" t="s">
        <v>15</v>
      </c>
      <c r="D2647" t="s">
        <v>605</v>
      </c>
      <c r="E2647" t="s">
        <v>1059</v>
      </c>
      <c r="F2647" t="s">
        <v>662</v>
      </c>
      <c r="G2647" t="s">
        <v>700</v>
      </c>
      <c r="H2647" t="s">
        <v>1053</v>
      </c>
      <c r="I2647">
        <v>1965</v>
      </c>
      <c r="J2647">
        <v>11</v>
      </c>
      <c r="K2647">
        <v>30</v>
      </c>
      <c r="O2647" t="s">
        <v>139</v>
      </c>
      <c r="P2647" t="s">
        <v>122</v>
      </c>
      <c r="Q2647" t="s">
        <v>1054</v>
      </c>
      <c r="R2647" t="s">
        <v>1055</v>
      </c>
    </row>
    <row r="2648" spans="1:18" x14ac:dyDescent="0.25">
      <c r="A2648">
        <v>295194</v>
      </c>
      <c r="B2648">
        <v>10425</v>
      </c>
      <c r="C2648" t="s">
        <v>15</v>
      </c>
      <c r="D2648" t="s">
        <v>605</v>
      </c>
      <c r="E2648" t="s">
        <v>1059</v>
      </c>
      <c r="F2648" t="s">
        <v>662</v>
      </c>
      <c r="G2648" t="s">
        <v>700</v>
      </c>
      <c r="H2648" t="s">
        <v>1053</v>
      </c>
      <c r="I2648">
        <v>1965</v>
      </c>
      <c r="J2648">
        <v>11</v>
      </c>
      <c r="K2648">
        <v>30</v>
      </c>
      <c r="O2648" t="s">
        <v>139</v>
      </c>
      <c r="P2648" t="s">
        <v>122</v>
      </c>
      <c r="Q2648" t="s">
        <v>1054</v>
      </c>
      <c r="R2648" t="s">
        <v>1055</v>
      </c>
    </row>
    <row r="2649" spans="1:18" x14ac:dyDescent="0.25">
      <c r="A2649">
        <v>295195</v>
      </c>
      <c r="B2649">
        <v>10426</v>
      </c>
      <c r="C2649" t="s">
        <v>15</v>
      </c>
      <c r="D2649" t="s">
        <v>605</v>
      </c>
      <c r="E2649" t="s">
        <v>1059</v>
      </c>
      <c r="F2649" t="s">
        <v>662</v>
      </c>
      <c r="G2649" t="s">
        <v>700</v>
      </c>
      <c r="H2649" t="s">
        <v>1053</v>
      </c>
      <c r="I2649">
        <v>1963</v>
      </c>
      <c r="J2649">
        <v>1</v>
      </c>
      <c r="K2649">
        <v>29</v>
      </c>
      <c r="O2649" t="s">
        <v>210</v>
      </c>
      <c r="P2649" t="s">
        <v>122</v>
      </c>
      <c r="Q2649" t="s">
        <v>1054</v>
      </c>
      <c r="R2649" t="s">
        <v>1065</v>
      </c>
    </row>
    <row r="2650" spans="1:18" x14ac:dyDescent="0.25">
      <c r="A2650">
        <v>295196</v>
      </c>
      <c r="B2650">
        <v>10427</v>
      </c>
      <c r="C2650" t="s">
        <v>15</v>
      </c>
      <c r="D2650" t="s">
        <v>605</v>
      </c>
      <c r="E2650" t="s">
        <v>1059</v>
      </c>
      <c r="F2650" t="s">
        <v>662</v>
      </c>
      <c r="G2650" t="s">
        <v>700</v>
      </c>
      <c r="H2650" t="s">
        <v>1053</v>
      </c>
      <c r="I2650">
        <v>1962</v>
      </c>
      <c r="J2650">
        <v>11</v>
      </c>
      <c r="K2650">
        <v>20</v>
      </c>
      <c r="O2650" t="s">
        <v>210</v>
      </c>
      <c r="P2650" t="s">
        <v>122</v>
      </c>
      <c r="Q2650" t="s">
        <v>1054</v>
      </c>
      <c r="R2650" t="s">
        <v>1065</v>
      </c>
    </row>
    <row r="2651" spans="1:18" x14ac:dyDescent="0.25">
      <c r="A2651">
        <v>295197</v>
      </c>
      <c r="B2651">
        <v>10428</v>
      </c>
      <c r="C2651" t="s">
        <v>15</v>
      </c>
      <c r="D2651" t="s">
        <v>605</v>
      </c>
      <c r="E2651" t="s">
        <v>1059</v>
      </c>
      <c r="F2651" t="s">
        <v>662</v>
      </c>
      <c r="G2651" t="s">
        <v>700</v>
      </c>
      <c r="H2651" t="s">
        <v>1053</v>
      </c>
      <c r="I2651">
        <v>1962</v>
      </c>
      <c r="J2651">
        <v>11</v>
      </c>
      <c r="K2651">
        <v>20</v>
      </c>
      <c r="O2651" t="s">
        <v>210</v>
      </c>
      <c r="P2651" t="s">
        <v>122</v>
      </c>
      <c r="Q2651" t="s">
        <v>1054</v>
      </c>
      <c r="R2651" t="s">
        <v>1065</v>
      </c>
    </row>
    <row r="2652" spans="1:18" x14ac:dyDescent="0.25">
      <c r="A2652">
        <v>295198</v>
      </c>
      <c r="B2652">
        <v>10429</v>
      </c>
      <c r="C2652" t="s">
        <v>15</v>
      </c>
      <c r="D2652" t="s">
        <v>605</v>
      </c>
      <c r="E2652" t="s">
        <v>1059</v>
      </c>
      <c r="F2652" t="s">
        <v>662</v>
      </c>
      <c r="G2652" t="s">
        <v>700</v>
      </c>
      <c r="H2652" t="s">
        <v>1053</v>
      </c>
      <c r="I2652">
        <v>1962</v>
      </c>
      <c r="J2652">
        <v>11</v>
      </c>
      <c r="K2652">
        <v>23</v>
      </c>
      <c r="O2652" t="s">
        <v>210</v>
      </c>
      <c r="P2652" t="s">
        <v>122</v>
      </c>
      <c r="Q2652" t="s">
        <v>1054</v>
      </c>
      <c r="R2652" t="s">
        <v>1065</v>
      </c>
    </row>
    <row r="2653" spans="1:18" x14ac:dyDescent="0.25">
      <c r="A2653">
        <v>295199</v>
      </c>
      <c r="B2653">
        <v>10430</v>
      </c>
      <c r="C2653" t="s">
        <v>15</v>
      </c>
      <c r="D2653" t="s">
        <v>605</v>
      </c>
      <c r="E2653" t="s">
        <v>1059</v>
      </c>
      <c r="F2653" t="s">
        <v>662</v>
      </c>
      <c r="G2653" t="s">
        <v>700</v>
      </c>
      <c r="H2653" t="s">
        <v>1053</v>
      </c>
      <c r="I2653">
        <v>1962</v>
      </c>
      <c r="J2653">
        <v>11</v>
      </c>
      <c r="K2653">
        <v>19</v>
      </c>
      <c r="O2653" t="s">
        <v>210</v>
      </c>
      <c r="P2653" t="s">
        <v>122</v>
      </c>
      <c r="Q2653" t="s">
        <v>1054</v>
      </c>
      <c r="R2653" t="s">
        <v>1065</v>
      </c>
    </row>
    <row r="2654" spans="1:18" x14ac:dyDescent="0.25">
      <c r="A2654">
        <v>295200</v>
      </c>
      <c r="B2654">
        <v>10431</v>
      </c>
      <c r="C2654" t="s">
        <v>15</v>
      </c>
      <c r="D2654" t="s">
        <v>605</v>
      </c>
      <c r="E2654" t="s">
        <v>1059</v>
      </c>
      <c r="F2654" t="s">
        <v>662</v>
      </c>
      <c r="G2654" t="s">
        <v>700</v>
      </c>
      <c r="H2654" t="s">
        <v>1053</v>
      </c>
      <c r="I2654">
        <v>1963</v>
      </c>
      <c r="J2654">
        <v>1</v>
      </c>
      <c r="K2654">
        <v>7</v>
      </c>
      <c r="O2654" t="s">
        <v>210</v>
      </c>
      <c r="P2654" t="s">
        <v>122</v>
      </c>
      <c r="Q2654" t="s">
        <v>1054</v>
      </c>
      <c r="R2654" t="s">
        <v>1065</v>
      </c>
    </row>
    <row r="2655" spans="1:18" x14ac:dyDescent="0.25">
      <c r="A2655">
        <v>295201</v>
      </c>
      <c r="B2655">
        <v>10432</v>
      </c>
      <c r="C2655" t="s">
        <v>15</v>
      </c>
      <c r="D2655" t="s">
        <v>605</v>
      </c>
      <c r="E2655" t="s">
        <v>1059</v>
      </c>
      <c r="F2655" t="s">
        <v>662</v>
      </c>
      <c r="G2655" t="s">
        <v>700</v>
      </c>
      <c r="H2655" t="s">
        <v>1053</v>
      </c>
      <c r="I2655">
        <v>1963</v>
      </c>
      <c r="J2655">
        <v>2</v>
      </c>
      <c r="K2655">
        <v>10</v>
      </c>
      <c r="O2655" t="s">
        <v>210</v>
      </c>
      <c r="P2655" t="s">
        <v>122</v>
      </c>
      <c r="Q2655" t="s">
        <v>1054</v>
      </c>
      <c r="R2655" t="s">
        <v>1065</v>
      </c>
    </row>
    <row r="2656" spans="1:18" x14ac:dyDescent="0.25">
      <c r="A2656">
        <v>295202</v>
      </c>
      <c r="B2656">
        <v>10433</v>
      </c>
      <c r="C2656" t="s">
        <v>15</v>
      </c>
      <c r="D2656" t="s">
        <v>605</v>
      </c>
      <c r="E2656" t="s">
        <v>1059</v>
      </c>
      <c r="F2656" t="s">
        <v>662</v>
      </c>
      <c r="G2656" t="s">
        <v>700</v>
      </c>
      <c r="H2656" t="s">
        <v>1053</v>
      </c>
      <c r="I2656">
        <v>1966</v>
      </c>
      <c r="J2656">
        <v>2</v>
      </c>
      <c r="K2656">
        <v>14</v>
      </c>
      <c r="O2656" t="s">
        <v>139</v>
      </c>
      <c r="P2656" t="s">
        <v>122</v>
      </c>
      <c r="Q2656" t="s">
        <v>1054</v>
      </c>
      <c r="R2656" t="s">
        <v>1065</v>
      </c>
    </row>
    <row r="2657" spans="1:18" x14ac:dyDescent="0.25">
      <c r="A2657">
        <v>295203</v>
      </c>
      <c r="B2657">
        <v>10434</v>
      </c>
      <c r="C2657" t="s">
        <v>15</v>
      </c>
      <c r="D2657" t="s">
        <v>605</v>
      </c>
      <c r="E2657" t="s">
        <v>1059</v>
      </c>
      <c r="F2657" t="s">
        <v>662</v>
      </c>
      <c r="G2657" t="s">
        <v>700</v>
      </c>
      <c r="H2657" t="s">
        <v>1053</v>
      </c>
      <c r="I2657">
        <v>1963</v>
      </c>
      <c r="J2657">
        <v>2</v>
      </c>
      <c r="K2657">
        <v>24</v>
      </c>
      <c r="O2657" t="s">
        <v>210</v>
      </c>
      <c r="P2657" t="s">
        <v>122</v>
      </c>
      <c r="Q2657" t="s">
        <v>1054</v>
      </c>
      <c r="R2657" t="s">
        <v>1065</v>
      </c>
    </row>
    <row r="2658" spans="1:18" x14ac:dyDescent="0.25">
      <c r="A2658">
        <v>295204</v>
      </c>
      <c r="B2658">
        <v>10435</v>
      </c>
      <c r="C2658" t="s">
        <v>15</v>
      </c>
      <c r="D2658" t="s">
        <v>605</v>
      </c>
      <c r="E2658" t="s">
        <v>1059</v>
      </c>
      <c r="F2658" t="s">
        <v>662</v>
      </c>
      <c r="G2658" t="s">
        <v>700</v>
      </c>
      <c r="H2658" t="s">
        <v>1053</v>
      </c>
      <c r="I2658">
        <v>1966</v>
      </c>
      <c r="J2658">
        <v>1</v>
      </c>
      <c r="K2658">
        <v>12</v>
      </c>
      <c r="O2658" t="s">
        <v>139</v>
      </c>
      <c r="P2658" t="s">
        <v>122</v>
      </c>
      <c r="Q2658" t="s">
        <v>1054</v>
      </c>
      <c r="R2658" t="s">
        <v>1065</v>
      </c>
    </row>
    <row r="2659" spans="1:18" x14ac:dyDescent="0.25">
      <c r="A2659">
        <v>295205</v>
      </c>
      <c r="B2659">
        <v>10436</v>
      </c>
      <c r="C2659" t="s">
        <v>15</v>
      </c>
      <c r="D2659" t="s">
        <v>605</v>
      </c>
      <c r="E2659" t="s">
        <v>1059</v>
      </c>
      <c r="F2659" t="s">
        <v>662</v>
      </c>
      <c r="G2659" t="s">
        <v>700</v>
      </c>
      <c r="H2659" t="s">
        <v>1053</v>
      </c>
      <c r="I2659">
        <v>1965</v>
      </c>
      <c r="J2659">
        <v>10</v>
      </c>
      <c r="K2659">
        <v>13</v>
      </c>
      <c r="O2659" t="s">
        <v>139</v>
      </c>
      <c r="P2659" t="s">
        <v>122</v>
      </c>
      <c r="Q2659" t="s">
        <v>1054</v>
      </c>
      <c r="R2659" t="s">
        <v>1065</v>
      </c>
    </row>
    <row r="2660" spans="1:18" x14ac:dyDescent="0.25">
      <c r="A2660">
        <v>295206</v>
      </c>
      <c r="B2660">
        <v>10437</v>
      </c>
      <c r="C2660" t="s">
        <v>15</v>
      </c>
      <c r="D2660" t="s">
        <v>605</v>
      </c>
      <c r="E2660" t="s">
        <v>1059</v>
      </c>
      <c r="F2660" t="s">
        <v>662</v>
      </c>
      <c r="G2660" t="s">
        <v>700</v>
      </c>
      <c r="H2660" t="s">
        <v>1053</v>
      </c>
      <c r="I2660">
        <v>1965</v>
      </c>
      <c r="J2660">
        <v>10</v>
      </c>
      <c r="K2660">
        <v>17</v>
      </c>
      <c r="O2660" t="s">
        <v>139</v>
      </c>
      <c r="P2660" t="s">
        <v>122</v>
      </c>
      <c r="Q2660" t="s">
        <v>1054</v>
      </c>
      <c r="R2660" t="s">
        <v>1065</v>
      </c>
    </row>
    <row r="2661" spans="1:18" x14ac:dyDescent="0.25">
      <c r="A2661">
        <v>295207</v>
      </c>
      <c r="B2661">
        <v>10438</v>
      </c>
      <c r="C2661" t="s">
        <v>15</v>
      </c>
      <c r="D2661" t="s">
        <v>605</v>
      </c>
      <c r="E2661" t="s">
        <v>1059</v>
      </c>
      <c r="F2661" t="s">
        <v>662</v>
      </c>
      <c r="G2661" t="s">
        <v>700</v>
      </c>
      <c r="H2661" t="s">
        <v>1053</v>
      </c>
      <c r="I2661">
        <v>1965</v>
      </c>
      <c r="J2661">
        <v>10</v>
      </c>
      <c r="K2661">
        <v>17</v>
      </c>
      <c r="O2661" t="s">
        <v>139</v>
      </c>
      <c r="P2661" t="s">
        <v>122</v>
      </c>
      <c r="Q2661" t="s">
        <v>1054</v>
      </c>
      <c r="R2661" t="s">
        <v>1065</v>
      </c>
    </row>
    <row r="2662" spans="1:18" x14ac:dyDescent="0.25">
      <c r="A2662">
        <v>295208</v>
      </c>
      <c r="B2662">
        <v>10439</v>
      </c>
      <c r="C2662" t="s">
        <v>15</v>
      </c>
      <c r="D2662" t="s">
        <v>605</v>
      </c>
      <c r="E2662" t="s">
        <v>1059</v>
      </c>
      <c r="F2662" t="s">
        <v>662</v>
      </c>
      <c r="G2662" t="s">
        <v>700</v>
      </c>
      <c r="H2662" t="s">
        <v>1053</v>
      </c>
      <c r="I2662">
        <v>1965</v>
      </c>
      <c r="J2662">
        <v>10</v>
      </c>
      <c r="K2662">
        <v>14</v>
      </c>
      <c r="O2662" t="s">
        <v>139</v>
      </c>
      <c r="P2662" t="s">
        <v>122</v>
      </c>
      <c r="Q2662" t="s">
        <v>1054</v>
      </c>
      <c r="R2662" t="s">
        <v>1065</v>
      </c>
    </row>
    <row r="2663" spans="1:18" x14ac:dyDescent="0.25">
      <c r="A2663">
        <v>295209</v>
      </c>
      <c r="B2663">
        <v>10440</v>
      </c>
      <c r="C2663" t="s">
        <v>15</v>
      </c>
      <c r="D2663" t="s">
        <v>605</v>
      </c>
      <c r="E2663" t="s">
        <v>1059</v>
      </c>
      <c r="F2663" t="s">
        <v>662</v>
      </c>
      <c r="G2663" t="s">
        <v>700</v>
      </c>
      <c r="H2663" t="s">
        <v>1053</v>
      </c>
      <c r="I2663">
        <v>1965</v>
      </c>
      <c r="J2663">
        <v>10</v>
      </c>
      <c r="K2663">
        <v>15</v>
      </c>
      <c r="O2663" t="s">
        <v>139</v>
      </c>
      <c r="P2663" t="s">
        <v>122</v>
      </c>
      <c r="Q2663" t="s">
        <v>1054</v>
      </c>
      <c r="R2663" t="s">
        <v>1065</v>
      </c>
    </row>
    <row r="2664" spans="1:18" x14ac:dyDescent="0.25">
      <c r="A2664">
        <v>295210</v>
      </c>
      <c r="B2664">
        <v>10441</v>
      </c>
      <c r="C2664" t="s">
        <v>15</v>
      </c>
      <c r="D2664" t="s">
        <v>605</v>
      </c>
      <c r="E2664" t="s">
        <v>1059</v>
      </c>
      <c r="F2664" t="s">
        <v>662</v>
      </c>
      <c r="G2664" t="s">
        <v>700</v>
      </c>
      <c r="H2664" t="s">
        <v>1053</v>
      </c>
      <c r="I2664">
        <v>1966</v>
      </c>
      <c r="J2664">
        <v>2</v>
      </c>
      <c r="K2664">
        <v>16</v>
      </c>
      <c r="O2664" t="s">
        <v>139</v>
      </c>
      <c r="P2664" t="s">
        <v>122</v>
      </c>
      <c r="Q2664" t="s">
        <v>1054</v>
      </c>
      <c r="R2664" t="s">
        <v>1065</v>
      </c>
    </row>
    <row r="2665" spans="1:18" x14ac:dyDescent="0.25">
      <c r="A2665">
        <v>295211</v>
      </c>
      <c r="B2665">
        <v>10442</v>
      </c>
      <c r="C2665" t="s">
        <v>15</v>
      </c>
      <c r="D2665" t="s">
        <v>605</v>
      </c>
      <c r="E2665" t="s">
        <v>1059</v>
      </c>
      <c r="F2665" t="s">
        <v>662</v>
      </c>
      <c r="G2665" t="s">
        <v>700</v>
      </c>
      <c r="H2665" t="s">
        <v>1053</v>
      </c>
      <c r="I2665">
        <v>1965</v>
      </c>
      <c r="J2665">
        <v>6</v>
      </c>
      <c r="K2665">
        <v>11</v>
      </c>
      <c r="O2665" t="s">
        <v>139</v>
      </c>
      <c r="P2665" t="s">
        <v>122</v>
      </c>
      <c r="Q2665" t="s">
        <v>1054</v>
      </c>
      <c r="R2665" t="s">
        <v>1066</v>
      </c>
    </row>
    <row r="2666" spans="1:18" x14ac:dyDescent="0.25">
      <c r="A2666">
        <v>295212</v>
      </c>
      <c r="B2666">
        <v>10443</v>
      </c>
      <c r="C2666" t="s">
        <v>15</v>
      </c>
      <c r="D2666" t="s">
        <v>605</v>
      </c>
      <c r="E2666" t="s">
        <v>1059</v>
      </c>
      <c r="F2666" t="s">
        <v>662</v>
      </c>
      <c r="G2666" t="s">
        <v>700</v>
      </c>
      <c r="H2666" t="s">
        <v>1053</v>
      </c>
      <c r="I2666">
        <v>1966</v>
      </c>
      <c r="J2666">
        <v>3</v>
      </c>
      <c r="K2666">
        <v>2</v>
      </c>
      <c r="O2666" t="s">
        <v>139</v>
      </c>
      <c r="P2666" t="s">
        <v>122</v>
      </c>
      <c r="Q2666" t="s">
        <v>1054</v>
      </c>
      <c r="R2666" t="s">
        <v>1066</v>
      </c>
    </row>
    <row r="2667" spans="1:18" x14ac:dyDescent="0.25">
      <c r="A2667">
        <v>295213</v>
      </c>
      <c r="B2667">
        <v>10444</v>
      </c>
      <c r="C2667" t="s">
        <v>15</v>
      </c>
      <c r="D2667" t="s">
        <v>605</v>
      </c>
      <c r="E2667" t="s">
        <v>1059</v>
      </c>
      <c r="F2667" t="s">
        <v>662</v>
      </c>
      <c r="G2667" t="s">
        <v>700</v>
      </c>
      <c r="H2667" t="s">
        <v>1053</v>
      </c>
      <c r="I2667">
        <v>1966</v>
      </c>
      <c r="J2667">
        <v>6</v>
      </c>
      <c r="K2667">
        <v>14</v>
      </c>
      <c r="O2667" t="s">
        <v>210</v>
      </c>
      <c r="P2667" t="s">
        <v>122</v>
      </c>
      <c r="Q2667" t="s">
        <v>1054</v>
      </c>
      <c r="R2667" t="s">
        <v>1066</v>
      </c>
    </row>
    <row r="2668" spans="1:18" x14ac:dyDescent="0.25">
      <c r="A2668">
        <v>295214</v>
      </c>
      <c r="B2668">
        <v>10445</v>
      </c>
      <c r="C2668" t="s">
        <v>15</v>
      </c>
      <c r="D2668" t="s">
        <v>605</v>
      </c>
      <c r="E2668" t="s">
        <v>1059</v>
      </c>
      <c r="F2668" t="s">
        <v>662</v>
      </c>
      <c r="G2668" t="s">
        <v>700</v>
      </c>
      <c r="H2668" t="s">
        <v>1053</v>
      </c>
      <c r="I2668">
        <v>1968</v>
      </c>
      <c r="J2668">
        <v>1</v>
      </c>
      <c r="K2668">
        <v>14</v>
      </c>
      <c r="O2668" t="s">
        <v>210</v>
      </c>
      <c r="P2668" t="s">
        <v>122</v>
      </c>
      <c r="Q2668" t="s">
        <v>1054</v>
      </c>
      <c r="R2668" t="s">
        <v>1066</v>
      </c>
    </row>
    <row r="2669" spans="1:18" x14ac:dyDescent="0.25">
      <c r="A2669">
        <v>295215</v>
      </c>
      <c r="B2669">
        <v>10446</v>
      </c>
      <c r="C2669" t="s">
        <v>15</v>
      </c>
      <c r="D2669" t="s">
        <v>605</v>
      </c>
      <c r="E2669" t="s">
        <v>1059</v>
      </c>
      <c r="F2669" t="s">
        <v>662</v>
      </c>
      <c r="G2669" t="s">
        <v>700</v>
      </c>
      <c r="H2669" t="s">
        <v>1053</v>
      </c>
      <c r="I2669">
        <v>1965</v>
      </c>
      <c r="J2669">
        <v>11</v>
      </c>
      <c r="K2669">
        <v>3</v>
      </c>
      <c r="O2669" t="s">
        <v>139</v>
      </c>
      <c r="P2669" t="s">
        <v>122</v>
      </c>
      <c r="Q2669" t="s">
        <v>1054</v>
      </c>
      <c r="R2669" t="s">
        <v>1067</v>
      </c>
    </row>
    <row r="2670" spans="1:18" x14ac:dyDescent="0.25">
      <c r="A2670">
        <v>285442</v>
      </c>
      <c r="B2670">
        <v>621</v>
      </c>
      <c r="C2670" t="s">
        <v>15</v>
      </c>
      <c r="D2670" t="s">
        <v>605</v>
      </c>
      <c r="E2670" t="s">
        <v>1068</v>
      </c>
      <c r="F2670" t="s">
        <v>607</v>
      </c>
      <c r="G2670" t="s">
        <v>673</v>
      </c>
      <c r="H2670" t="s">
        <v>2687</v>
      </c>
      <c r="I2670">
        <v>1917</v>
      </c>
      <c r="J2670">
        <v>6</v>
      </c>
      <c r="K2670">
        <v>1</v>
      </c>
      <c r="O2670" t="s">
        <v>2555</v>
      </c>
      <c r="P2670" t="s">
        <v>122</v>
      </c>
      <c r="Q2670" t="s">
        <v>123</v>
      </c>
      <c r="R2670" t="s">
        <v>214</v>
      </c>
    </row>
    <row r="2671" spans="1:18" x14ac:dyDescent="0.25">
      <c r="A2671">
        <v>285485</v>
      </c>
      <c r="B2671">
        <v>665</v>
      </c>
      <c r="C2671" t="s">
        <v>15</v>
      </c>
      <c r="D2671" t="s">
        <v>605</v>
      </c>
      <c r="E2671" t="s">
        <v>1068</v>
      </c>
      <c r="F2671" t="s">
        <v>607</v>
      </c>
      <c r="G2671" t="s">
        <v>673</v>
      </c>
      <c r="H2671" t="s">
        <v>818</v>
      </c>
      <c r="I2671">
        <v>1924</v>
      </c>
      <c r="J2671">
        <v>5</v>
      </c>
      <c r="K2671">
        <v>14</v>
      </c>
      <c r="O2671" t="s">
        <v>488</v>
      </c>
      <c r="P2671" t="s">
        <v>122</v>
      </c>
      <c r="Q2671" t="s">
        <v>123</v>
      </c>
      <c r="R2671" t="s">
        <v>214</v>
      </c>
    </row>
    <row r="2672" spans="1:18" x14ac:dyDescent="0.25">
      <c r="A2672">
        <v>285486</v>
      </c>
      <c r="B2672">
        <v>666</v>
      </c>
      <c r="C2672" t="s">
        <v>15</v>
      </c>
      <c r="D2672" t="s">
        <v>605</v>
      </c>
      <c r="E2672" t="s">
        <v>1068</v>
      </c>
      <c r="F2672" t="s">
        <v>607</v>
      </c>
      <c r="G2672" t="s">
        <v>673</v>
      </c>
      <c r="H2672" t="s">
        <v>818</v>
      </c>
      <c r="I2672">
        <v>1924</v>
      </c>
      <c r="J2672">
        <v>5</v>
      </c>
      <c r="K2672">
        <v>14</v>
      </c>
      <c r="L2672" t="s">
        <v>2688</v>
      </c>
      <c r="O2672" t="s">
        <v>570</v>
      </c>
      <c r="P2672" t="s">
        <v>122</v>
      </c>
      <c r="Q2672" t="s">
        <v>123</v>
      </c>
      <c r="R2672" t="s">
        <v>214</v>
      </c>
    </row>
    <row r="2673" spans="1:18" x14ac:dyDescent="0.25">
      <c r="A2673">
        <v>285487</v>
      </c>
      <c r="B2673">
        <v>667</v>
      </c>
      <c r="C2673" t="s">
        <v>15</v>
      </c>
      <c r="D2673" t="s">
        <v>605</v>
      </c>
      <c r="E2673" t="s">
        <v>1068</v>
      </c>
      <c r="F2673" t="s">
        <v>607</v>
      </c>
      <c r="G2673" t="s">
        <v>673</v>
      </c>
      <c r="H2673" t="s">
        <v>818</v>
      </c>
      <c r="I2673">
        <v>1924</v>
      </c>
      <c r="J2673">
        <v>5</v>
      </c>
      <c r="K2673">
        <v>14</v>
      </c>
      <c r="O2673" t="s">
        <v>488</v>
      </c>
      <c r="P2673" t="s">
        <v>122</v>
      </c>
      <c r="Q2673" t="s">
        <v>123</v>
      </c>
      <c r="R2673" t="s">
        <v>214</v>
      </c>
    </row>
    <row r="2674" spans="1:18" x14ac:dyDescent="0.25">
      <c r="A2674">
        <v>285488</v>
      </c>
      <c r="B2674">
        <v>668</v>
      </c>
      <c r="C2674" t="s">
        <v>15</v>
      </c>
      <c r="D2674" t="s">
        <v>605</v>
      </c>
      <c r="E2674" t="s">
        <v>1068</v>
      </c>
      <c r="F2674" t="s">
        <v>607</v>
      </c>
      <c r="G2674" t="s">
        <v>673</v>
      </c>
      <c r="H2674" t="s">
        <v>818</v>
      </c>
      <c r="I2674">
        <v>1924</v>
      </c>
      <c r="J2674">
        <v>5</v>
      </c>
      <c r="K2674">
        <v>14</v>
      </c>
      <c r="O2674" t="s">
        <v>488</v>
      </c>
      <c r="P2674" t="s">
        <v>122</v>
      </c>
      <c r="Q2674" t="s">
        <v>123</v>
      </c>
      <c r="R2674" t="s">
        <v>214</v>
      </c>
    </row>
    <row r="2675" spans="1:18" x14ac:dyDescent="0.25">
      <c r="A2675">
        <v>285489</v>
      </c>
      <c r="B2675">
        <v>669</v>
      </c>
      <c r="C2675" t="s">
        <v>15</v>
      </c>
      <c r="D2675" t="s">
        <v>605</v>
      </c>
      <c r="E2675" t="s">
        <v>1068</v>
      </c>
      <c r="F2675" t="s">
        <v>607</v>
      </c>
      <c r="G2675" t="s">
        <v>673</v>
      </c>
      <c r="H2675" t="s">
        <v>818</v>
      </c>
      <c r="I2675">
        <v>1924</v>
      </c>
      <c r="J2675">
        <v>5</v>
      </c>
      <c r="K2675">
        <v>14</v>
      </c>
      <c r="O2675" t="s">
        <v>488</v>
      </c>
      <c r="P2675" t="s">
        <v>122</v>
      </c>
      <c r="Q2675" t="s">
        <v>123</v>
      </c>
      <c r="R2675" t="s">
        <v>214</v>
      </c>
    </row>
    <row r="2676" spans="1:18" x14ac:dyDescent="0.25">
      <c r="A2676">
        <v>285490</v>
      </c>
      <c r="B2676">
        <v>670</v>
      </c>
      <c r="C2676" t="s">
        <v>15</v>
      </c>
      <c r="D2676" t="s">
        <v>605</v>
      </c>
      <c r="E2676" t="s">
        <v>1068</v>
      </c>
      <c r="F2676" t="s">
        <v>607</v>
      </c>
      <c r="G2676" t="s">
        <v>673</v>
      </c>
      <c r="H2676" t="s">
        <v>818</v>
      </c>
      <c r="I2676">
        <v>1924</v>
      </c>
      <c r="J2676">
        <v>5</v>
      </c>
      <c r="K2676">
        <v>14</v>
      </c>
      <c r="O2676" t="s">
        <v>488</v>
      </c>
      <c r="P2676" t="s">
        <v>122</v>
      </c>
      <c r="Q2676" t="s">
        <v>123</v>
      </c>
      <c r="R2676" t="s">
        <v>214</v>
      </c>
    </row>
    <row r="2677" spans="1:18" x14ac:dyDescent="0.25">
      <c r="A2677">
        <v>285952</v>
      </c>
      <c r="B2677">
        <v>1132</v>
      </c>
      <c r="C2677" t="s">
        <v>15</v>
      </c>
      <c r="D2677" t="s">
        <v>605</v>
      </c>
      <c r="E2677" t="s">
        <v>1068</v>
      </c>
      <c r="F2677" t="s">
        <v>607</v>
      </c>
      <c r="G2677" t="s">
        <v>673</v>
      </c>
      <c r="H2677" t="s">
        <v>1069</v>
      </c>
      <c r="I2677">
        <v>1935</v>
      </c>
      <c r="J2677">
        <v>5</v>
      </c>
      <c r="K2677">
        <v>13</v>
      </c>
      <c r="O2677" t="s">
        <v>488</v>
      </c>
      <c r="P2677" t="s">
        <v>122</v>
      </c>
      <c r="Q2677" t="s">
        <v>675</v>
      </c>
      <c r="R2677" t="s">
        <v>1070</v>
      </c>
    </row>
    <row r="2678" spans="1:18" x14ac:dyDescent="0.25">
      <c r="A2678">
        <v>285953</v>
      </c>
      <c r="B2678">
        <v>1133</v>
      </c>
      <c r="C2678" t="s">
        <v>15</v>
      </c>
      <c r="D2678" t="s">
        <v>605</v>
      </c>
      <c r="E2678" t="s">
        <v>1068</v>
      </c>
      <c r="F2678" t="s">
        <v>607</v>
      </c>
      <c r="G2678" t="s">
        <v>673</v>
      </c>
      <c r="H2678" t="s">
        <v>1069</v>
      </c>
      <c r="I2678">
        <v>1935</v>
      </c>
      <c r="J2678">
        <v>5</v>
      </c>
      <c r="K2678">
        <v>13</v>
      </c>
      <c r="O2678" t="s">
        <v>488</v>
      </c>
      <c r="P2678" t="s">
        <v>122</v>
      </c>
      <c r="Q2678" t="s">
        <v>675</v>
      </c>
      <c r="R2678" t="s">
        <v>1070</v>
      </c>
    </row>
    <row r="2679" spans="1:18" x14ac:dyDescent="0.25">
      <c r="A2679">
        <v>285954</v>
      </c>
      <c r="B2679">
        <v>1134</v>
      </c>
      <c r="C2679" t="s">
        <v>15</v>
      </c>
      <c r="D2679" t="s">
        <v>605</v>
      </c>
      <c r="E2679" t="s">
        <v>1068</v>
      </c>
      <c r="F2679" t="s">
        <v>607</v>
      </c>
      <c r="G2679" t="s">
        <v>673</v>
      </c>
      <c r="H2679" t="s">
        <v>1069</v>
      </c>
      <c r="I2679">
        <v>1935</v>
      </c>
      <c r="J2679">
        <v>5</v>
      </c>
      <c r="K2679">
        <v>13</v>
      </c>
      <c r="O2679" t="s">
        <v>488</v>
      </c>
      <c r="P2679" t="s">
        <v>122</v>
      </c>
      <c r="Q2679" t="s">
        <v>675</v>
      </c>
      <c r="R2679" t="s">
        <v>1070</v>
      </c>
    </row>
    <row r="2680" spans="1:18" x14ac:dyDescent="0.25">
      <c r="A2680">
        <v>285955</v>
      </c>
      <c r="B2680">
        <v>1135</v>
      </c>
      <c r="C2680" t="s">
        <v>15</v>
      </c>
      <c r="D2680" t="s">
        <v>605</v>
      </c>
      <c r="E2680" t="s">
        <v>1068</v>
      </c>
      <c r="F2680" t="s">
        <v>607</v>
      </c>
      <c r="G2680" t="s">
        <v>673</v>
      </c>
      <c r="H2680" t="s">
        <v>1069</v>
      </c>
      <c r="I2680">
        <v>1935</v>
      </c>
      <c r="J2680">
        <v>5</v>
      </c>
      <c r="K2680">
        <v>13</v>
      </c>
      <c r="O2680" t="s">
        <v>488</v>
      </c>
      <c r="P2680" t="s">
        <v>122</v>
      </c>
      <c r="Q2680" t="s">
        <v>675</v>
      </c>
      <c r="R2680" t="s">
        <v>1070</v>
      </c>
    </row>
    <row r="2681" spans="1:18" x14ac:dyDescent="0.25">
      <c r="A2681">
        <v>286186</v>
      </c>
      <c r="B2681">
        <v>1366</v>
      </c>
      <c r="C2681" t="s">
        <v>15</v>
      </c>
      <c r="D2681" t="s">
        <v>605</v>
      </c>
      <c r="E2681" t="s">
        <v>1068</v>
      </c>
      <c r="F2681" t="s">
        <v>607</v>
      </c>
      <c r="G2681" t="s">
        <v>673</v>
      </c>
      <c r="H2681" t="s">
        <v>1071</v>
      </c>
      <c r="I2681">
        <v>1927</v>
      </c>
      <c r="J2681">
        <v>11</v>
      </c>
      <c r="K2681">
        <v>21</v>
      </c>
      <c r="O2681" t="s">
        <v>210</v>
      </c>
      <c r="P2681" t="s">
        <v>122</v>
      </c>
      <c r="Q2681" t="s">
        <v>123</v>
      </c>
      <c r="R2681" t="s">
        <v>302</v>
      </c>
    </row>
    <row r="2682" spans="1:18" x14ac:dyDescent="0.25">
      <c r="A2682">
        <v>286191</v>
      </c>
      <c r="B2682">
        <v>1371</v>
      </c>
      <c r="C2682" t="s">
        <v>15</v>
      </c>
      <c r="D2682" t="s">
        <v>605</v>
      </c>
      <c r="E2682" t="s">
        <v>1068</v>
      </c>
      <c r="F2682" t="s">
        <v>607</v>
      </c>
      <c r="G2682" t="s">
        <v>673</v>
      </c>
      <c r="H2682" t="s">
        <v>1060</v>
      </c>
      <c r="I2682">
        <v>1939</v>
      </c>
      <c r="J2682">
        <v>4</v>
      </c>
      <c r="K2682">
        <v>25</v>
      </c>
      <c r="O2682" t="s">
        <v>2555</v>
      </c>
      <c r="P2682" t="s">
        <v>122</v>
      </c>
      <c r="Q2682" t="s">
        <v>123</v>
      </c>
      <c r="R2682" t="s">
        <v>302</v>
      </c>
    </row>
    <row r="2683" spans="1:18" x14ac:dyDescent="0.25">
      <c r="A2683">
        <v>286192</v>
      </c>
      <c r="B2683">
        <v>1372</v>
      </c>
      <c r="C2683" t="s">
        <v>15</v>
      </c>
      <c r="D2683" t="s">
        <v>605</v>
      </c>
      <c r="E2683" t="s">
        <v>1068</v>
      </c>
      <c r="F2683" t="s">
        <v>607</v>
      </c>
      <c r="G2683" t="s">
        <v>673</v>
      </c>
      <c r="H2683" t="s">
        <v>1060</v>
      </c>
      <c r="I2683">
        <v>1939</v>
      </c>
      <c r="J2683">
        <v>4</v>
      </c>
      <c r="K2683">
        <v>25</v>
      </c>
      <c r="O2683" t="s">
        <v>2555</v>
      </c>
      <c r="P2683" t="s">
        <v>122</v>
      </c>
      <c r="Q2683" t="s">
        <v>123</v>
      </c>
      <c r="R2683" t="s">
        <v>302</v>
      </c>
    </row>
    <row r="2684" spans="1:18" x14ac:dyDescent="0.25">
      <c r="A2684">
        <v>286193</v>
      </c>
      <c r="B2684">
        <v>1373</v>
      </c>
      <c r="C2684" t="s">
        <v>15</v>
      </c>
      <c r="D2684" t="s">
        <v>605</v>
      </c>
      <c r="E2684" t="s">
        <v>1068</v>
      </c>
      <c r="F2684" t="s">
        <v>607</v>
      </c>
      <c r="G2684" t="s">
        <v>673</v>
      </c>
      <c r="H2684" t="s">
        <v>2689</v>
      </c>
      <c r="I2684">
        <v>1939</v>
      </c>
      <c r="J2684">
        <v>4</v>
      </c>
      <c r="K2684">
        <v>30</v>
      </c>
      <c r="O2684" t="s">
        <v>2555</v>
      </c>
      <c r="P2684" t="s">
        <v>122</v>
      </c>
      <c r="Q2684" t="s">
        <v>123</v>
      </c>
      <c r="R2684" t="s">
        <v>1045</v>
      </c>
    </row>
    <row r="2685" spans="1:18" x14ac:dyDescent="0.25">
      <c r="A2685">
        <v>286194</v>
      </c>
      <c r="B2685">
        <v>1374</v>
      </c>
      <c r="C2685" t="s">
        <v>15</v>
      </c>
      <c r="D2685" t="s">
        <v>605</v>
      </c>
      <c r="E2685" t="s">
        <v>1068</v>
      </c>
      <c r="F2685" t="s">
        <v>607</v>
      </c>
      <c r="G2685" t="s">
        <v>673</v>
      </c>
      <c r="H2685" t="s">
        <v>2690</v>
      </c>
      <c r="I2685">
        <v>1939</v>
      </c>
      <c r="J2685">
        <v>4</v>
      </c>
      <c r="K2685">
        <v>30</v>
      </c>
      <c r="O2685" t="s">
        <v>2555</v>
      </c>
      <c r="P2685" t="s">
        <v>122</v>
      </c>
      <c r="Q2685" t="s">
        <v>123</v>
      </c>
      <c r="R2685" t="s">
        <v>1045</v>
      </c>
    </row>
    <row r="2686" spans="1:18" x14ac:dyDescent="0.25">
      <c r="A2686">
        <v>286199</v>
      </c>
      <c r="B2686">
        <v>1379</v>
      </c>
      <c r="C2686" t="s">
        <v>15</v>
      </c>
      <c r="D2686" t="s">
        <v>605</v>
      </c>
      <c r="E2686" t="s">
        <v>1068</v>
      </c>
      <c r="F2686" t="s">
        <v>607</v>
      </c>
      <c r="G2686" t="s">
        <v>673</v>
      </c>
      <c r="H2686" t="s">
        <v>1072</v>
      </c>
      <c r="I2686">
        <v>1928</v>
      </c>
      <c r="J2686">
        <v>5</v>
      </c>
      <c r="K2686">
        <v>1</v>
      </c>
      <c r="O2686" t="s">
        <v>210</v>
      </c>
      <c r="P2686" t="s">
        <v>122</v>
      </c>
      <c r="Q2686" t="s">
        <v>123</v>
      </c>
      <c r="R2686" t="s">
        <v>704</v>
      </c>
    </row>
    <row r="2687" spans="1:18" x14ac:dyDescent="0.25">
      <c r="A2687">
        <v>286200</v>
      </c>
      <c r="B2687">
        <v>1380</v>
      </c>
      <c r="C2687" t="s">
        <v>15</v>
      </c>
      <c r="D2687" t="s">
        <v>605</v>
      </c>
      <c r="E2687" t="s">
        <v>1068</v>
      </c>
      <c r="F2687" t="s">
        <v>607</v>
      </c>
      <c r="G2687" t="s">
        <v>673</v>
      </c>
      <c r="H2687" t="s">
        <v>145</v>
      </c>
      <c r="O2687" t="s">
        <v>210</v>
      </c>
      <c r="P2687" t="s">
        <v>122</v>
      </c>
      <c r="Q2687" t="s">
        <v>123</v>
      </c>
      <c r="R2687" t="s">
        <v>704</v>
      </c>
    </row>
    <row r="2688" spans="1:18" x14ac:dyDescent="0.25">
      <c r="A2688">
        <v>286201</v>
      </c>
      <c r="B2688">
        <v>1381</v>
      </c>
      <c r="C2688" t="s">
        <v>15</v>
      </c>
      <c r="D2688" t="s">
        <v>605</v>
      </c>
      <c r="E2688" t="s">
        <v>1068</v>
      </c>
      <c r="F2688" t="s">
        <v>607</v>
      </c>
      <c r="G2688" t="s">
        <v>673</v>
      </c>
      <c r="H2688" t="s">
        <v>1073</v>
      </c>
      <c r="I2688">
        <v>1939</v>
      </c>
      <c r="J2688">
        <v>5</v>
      </c>
      <c r="K2688">
        <v>15</v>
      </c>
      <c r="O2688" t="s">
        <v>488</v>
      </c>
      <c r="P2688" t="s">
        <v>122</v>
      </c>
      <c r="Q2688" t="s">
        <v>123</v>
      </c>
      <c r="R2688" t="s">
        <v>1058</v>
      </c>
    </row>
    <row r="2689" spans="1:18" x14ac:dyDescent="0.25">
      <c r="A2689">
        <v>286202</v>
      </c>
      <c r="B2689">
        <v>1382</v>
      </c>
      <c r="C2689" t="s">
        <v>15</v>
      </c>
      <c r="D2689" t="s">
        <v>605</v>
      </c>
      <c r="E2689" t="s">
        <v>1068</v>
      </c>
      <c r="F2689" t="s">
        <v>607</v>
      </c>
      <c r="G2689" t="s">
        <v>673</v>
      </c>
      <c r="H2689" t="s">
        <v>1073</v>
      </c>
      <c r="I2689">
        <v>1939</v>
      </c>
      <c r="J2689">
        <v>5</v>
      </c>
      <c r="K2689">
        <v>15</v>
      </c>
      <c r="O2689" t="s">
        <v>488</v>
      </c>
      <c r="P2689" t="s">
        <v>122</v>
      </c>
      <c r="Q2689" t="s">
        <v>123</v>
      </c>
      <c r="R2689" t="s">
        <v>1058</v>
      </c>
    </row>
    <row r="2690" spans="1:18" x14ac:dyDescent="0.25">
      <c r="A2690">
        <v>286280</v>
      </c>
      <c r="B2690">
        <v>1460</v>
      </c>
      <c r="C2690" t="s">
        <v>15</v>
      </c>
      <c r="D2690" t="s">
        <v>605</v>
      </c>
      <c r="E2690" t="s">
        <v>1068</v>
      </c>
      <c r="F2690" t="s">
        <v>607</v>
      </c>
      <c r="G2690" t="s">
        <v>673</v>
      </c>
      <c r="H2690" t="s">
        <v>1060</v>
      </c>
      <c r="I2690">
        <v>1939</v>
      </c>
      <c r="J2690">
        <v>4</v>
      </c>
      <c r="K2690">
        <v>29</v>
      </c>
      <c r="O2690" t="s">
        <v>442</v>
      </c>
      <c r="P2690" t="s">
        <v>122</v>
      </c>
      <c r="Q2690" t="s">
        <v>123</v>
      </c>
      <c r="R2690" t="s">
        <v>302</v>
      </c>
    </row>
    <row r="2691" spans="1:18" x14ac:dyDescent="0.25">
      <c r="A2691">
        <v>286281</v>
      </c>
      <c r="B2691">
        <v>1461</v>
      </c>
      <c r="C2691" t="s">
        <v>15</v>
      </c>
      <c r="D2691" t="s">
        <v>605</v>
      </c>
      <c r="E2691" t="s">
        <v>1068</v>
      </c>
      <c r="F2691" t="s">
        <v>607</v>
      </c>
      <c r="G2691" t="s">
        <v>673</v>
      </c>
      <c r="H2691" t="s">
        <v>1060</v>
      </c>
      <c r="I2691">
        <v>1939</v>
      </c>
      <c r="J2691">
        <v>4</v>
      </c>
      <c r="K2691">
        <v>29</v>
      </c>
      <c r="O2691" t="s">
        <v>442</v>
      </c>
      <c r="P2691" t="s">
        <v>122</v>
      </c>
      <c r="Q2691" t="s">
        <v>123</v>
      </c>
      <c r="R2691" t="s">
        <v>302</v>
      </c>
    </row>
    <row r="2692" spans="1:18" x14ac:dyDescent="0.25">
      <c r="A2692">
        <v>286282</v>
      </c>
      <c r="B2692">
        <v>1462</v>
      </c>
      <c r="C2692" t="s">
        <v>15</v>
      </c>
      <c r="D2692" t="s">
        <v>605</v>
      </c>
      <c r="E2692" t="s">
        <v>1068</v>
      </c>
      <c r="F2692" t="s">
        <v>607</v>
      </c>
      <c r="G2692" t="s">
        <v>673</v>
      </c>
      <c r="H2692" t="s">
        <v>1073</v>
      </c>
      <c r="I2692">
        <v>1939</v>
      </c>
      <c r="J2692">
        <v>5</v>
      </c>
      <c r="K2692">
        <v>15</v>
      </c>
      <c r="O2692" t="s">
        <v>2555</v>
      </c>
      <c r="P2692" t="s">
        <v>122</v>
      </c>
      <c r="Q2692" t="s">
        <v>123</v>
      </c>
      <c r="R2692" t="s">
        <v>1058</v>
      </c>
    </row>
    <row r="2693" spans="1:18" x14ac:dyDescent="0.25">
      <c r="A2693">
        <v>286647</v>
      </c>
      <c r="B2693">
        <v>1852</v>
      </c>
      <c r="C2693" t="s">
        <v>15</v>
      </c>
      <c r="D2693" t="s">
        <v>605</v>
      </c>
      <c r="E2693" t="s">
        <v>1068</v>
      </c>
      <c r="F2693" t="s">
        <v>607</v>
      </c>
      <c r="G2693" t="s">
        <v>673</v>
      </c>
      <c r="H2693" t="s">
        <v>502</v>
      </c>
      <c r="I2693">
        <v>1942</v>
      </c>
      <c r="J2693">
        <v>2</v>
      </c>
      <c r="K2693">
        <v>4</v>
      </c>
      <c r="L2693" t="s">
        <v>2691</v>
      </c>
      <c r="O2693" t="s">
        <v>488</v>
      </c>
      <c r="P2693" t="s">
        <v>122</v>
      </c>
      <c r="Q2693" t="s">
        <v>123</v>
      </c>
      <c r="R2693" t="s">
        <v>503</v>
      </c>
    </row>
    <row r="2694" spans="1:18" x14ac:dyDescent="0.25">
      <c r="A2694">
        <v>286648</v>
      </c>
      <c r="B2694">
        <v>1853</v>
      </c>
      <c r="C2694" t="s">
        <v>15</v>
      </c>
      <c r="D2694" t="s">
        <v>605</v>
      </c>
      <c r="E2694" t="s">
        <v>1068</v>
      </c>
      <c r="F2694" t="s">
        <v>607</v>
      </c>
      <c r="G2694" t="s">
        <v>673</v>
      </c>
      <c r="H2694" t="s">
        <v>1074</v>
      </c>
      <c r="I2694">
        <v>1942</v>
      </c>
      <c r="J2694">
        <v>2</v>
      </c>
      <c r="K2694">
        <v>10</v>
      </c>
      <c r="O2694" t="s">
        <v>442</v>
      </c>
      <c r="P2694" t="s">
        <v>122</v>
      </c>
      <c r="Q2694" t="s">
        <v>123</v>
      </c>
      <c r="R2694" t="s">
        <v>302</v>
      </c>
    </row>
    <row r="2695" spans="1:18" x14ac:dyDescent="0.25">
      <c r="A2695">
        <v>286650</v>
      </c>
      <c r="B2695">
        <v>1855</v>
      </c>
      <c r="C2695" t="s">
        <v>15</v>
      </c>
      <c r="D2695" t="s">
        <v>605</v>
      </c>
      <c r="E2695" t="s">
        <v>1068</v>
      </c>
      <c r="F2695" t="s">
        <v>607</v>
      </c>
      <c r="G2695" t="s">
        <v>673</v>
      </c>
      <c r="H2695" t="s">
        <v>1075</v>
      </c>
      <c r="I2695">
        <v>1942</v>
      </c>
      <c r="J2695">
        <v>2</v>
      </c>
      <c r="K2695">
        <v>20</v>
      </c>
      <c r="O2695" t="s">
        <v>488</v>
      </c>
      <c r="P2695" t="s">
        <v>122</v>
      </c>
      <c r="Q2695" t="s">
        <v>123</v>
      </c>
      <c r="R2695" t="s">
        <v>439</v>
      </c>
    </row>
    <row r="2696" spans="1:18" x14ac:dyDescent="0.25">
      <c r="A2696">
        <v>286681</v>
      </c>
      <c r="B2696">
        <v>1886</v>
      </c>
      <c r="C2696" t="s">
        <v>15</v>
      </c>
      <c r="D2696" t="s">
        <v>605</v>
      </c>
      <c r="E2696" t="s">
        <v>1068</v>
      </c>
      <c r="F2696" t="s">
        <v>607</v>
      </c>
      <c r="G2696" t="s">
        <v>673</v>
      </c>
      <c r="H2696" t="s">
        <v>1069</v>
      </c>
      <c r="I2696">
        <v>1935</v>
      </c>
      <c r="J2696">
        <v>5</v>
      </c>
      <c r="K2696">
        <v>27</v>
      </c>
      <c r="O2696" t="s">
        <v>488</v>
      </c>
      <c r="P2696" t="s">
        <v>122</v>
      </c>
      <c r="Q2696" t="s">
        <v>675</v>
      </c>
      <c r="R2696" t="s">
        <v>1070</v>
      </c>
    </row>
    <row r="2697" spans="1:18" x14ac:dyDescent="0.25">
      <c r="A2697">
        <v>286682</v>
      </c>
      <c r="B2697">
        <v>1887</v>
      </c>
      <c r="C2697" t="s">
        <v>15</v>
      </c>
      <c r="D2697" t="s">
        <v>605</v>
      </c>
      <c r="E2697" t="s">
        <v>1068</v>
      </c>
      <c r="F2697" t="s">
        <v>607</v>
      </c>
      <c r="G2697" t="s">
        <v>673</v>
      </c>
      <c r="H2697" t="s">
        <v>1069</v>
      </c>
      <c r="I2697">
        <v>1935</v>
      </c>
      <c r="J2697">
        <v>5</v>
      </c>
      <c r="K2697">
        <v>27</v>
      </c>
      <c r="O2697" t="s">
        <v>488</v>
      </c>
      <c r="P2697" t="s">
        <v>122</v>
      </c>
      <c r="Q2697" t="s">
        <v>675</v>
      </c>
      <c r="R2697" t="s">
        <v>1070</v>
      </c>
    </row>
    <row r="2698" spans="1:18" x14ac:dyDescent="0.25">
      <c r="A2698">
        <v>286683</v>
      </c>
      <c r="B2698">
        <v>1888</v>
      </c>
      <c r="C2698" t="s">
        <v>15</v>
      </c>
      <c r="D2698" t="s">
        <v>605</v>
      </c>
      <c r="E2698" t="s">
        <v>1068</v>
      </c>
      <c r="F2698" t="s">
        <v>607</v>
      </c>
      <c r="G2698" t="s">
        <v>673</v>
      </c>
      <c r="H2698" t="s">
        <v>1069</v>
      </c>
      <c r="I2698">
        <v>1935</v>
      </c>
      <c r="J2698">
        <v>5</v>
      </c>
      <c r="K2698">
        <v>27</v>
      </c>
      <c r="O2698" t="s">
        <v>488</v>
      </c>
      <c r="P2698" t="s">
        <v>122</v>
      </c>
      <c r="Q2698" t="s">
        <v>675</v>
      </c>
      <c r="R2698" t="s">
        <v>1070</v>
      </c>
    </row>
    <row r="2699" spans="1:18" x14ac:dyDescent="0.25">
      <c r="A2699">
        <v>286768</v>
      </c>
      <c r="B2699">
        <v>1973</v>
      </c>
      <c r="C2699" t="s">
        <v>15</v>
      </c>
      <c r="D2699" t="s">
        <v>605</v>
      </c>
      <c r="E2699" t="s">
        <v>1068</v>
      </c>
      <c r="F2699" t="s">
        <v>607</v>
      </c>
      <c r="G2699" t="s">
        <v>673</v>
      </c>
      <c r="H2699" t="s">
        <v>145</v>
      </c>
      <c r="I2699">
        <v>1946</v>
      </c>
      <c r="J2699">
        <v>1</v>
      </c>
      <c r="K2699">
        <v>23</v>
      </c>
      <c r="O2699" t="s">
        <v>210</v>
      </c>
      <c r="P2699" t="s">
        <v>122</v>
      </c>
      <c r="Q2699" t="s">
        <v>123</v>
      </c>
      <c r="R2699" t="s">
        <v>439</v>
      </c>
    </row>
    <row r="2700" spans="1:18" x14ac:dyDescent="0.25">
      <c r="A2700">
        <v>287000</v>
      </c>
      <c r="B2700">
        <v>2205</v>
      </c>
      <c r="C2700" t="s">
        <v>15</v>
      </c>
      <c r="D2700" t="s">
        <v>605</v>
      </c>
      <c r="E2700" t="s">
        <v>1068</v>
      </c>
      <c r="F2700" t="s">
        <v>607</v>
      </c>
      <c r="G2700" t="s">
        <v>673</v>
      </c>
      <c r="H2700" t="s">
        <v>549</v>
      </c>
      <c r="I2700">
        <v>1936</v>
      </c>
      <c r="J2700">
        <v>1</v>
      </c>
      <c r="K2700">
        <v>15</v>
      </c>
      <c r="O2700" t="s">
        <v>442</v>
      </c>
      <c r="P2700" t="s">
        <v>122</v>
      </c>
      <c r="Q2700" t="s">
        <v>123</v>
      </c>
      <c r="R2700" t="s">
        <v>503</v>
      </c>
    </row>
    <row r="2701" spans="1:18" x14ac:dyDescent="0.25">
      <c r="A2701">
        <v>287001</v>
      </c>
      <c r="B2701">
        <v>2206</v>
      </c>
      <c r="C2701" t="s">
        <v>15</v>
      </c>
      <c r="D2701" t="s">
        <v>605</v>
      </c>
      <c r="E2701" t="s">
        <v>1068</v>
      </c>
      <c r="F2701" t="s">
        <v>607</v>
      </c>
      <c r="G2701" t="s">
        <v>673</v>
      </c>
      <c r="H2701" t="s">
        <v>549</v>
      </c>
      <c r="I2701">
        <v>1971</v>
      </c>
      <c r="J2701">
        <v>5</v>
      </c>
      <c r="K2701">
        <v>6</v>
      </c>
      <c r="L2701" t="s">
        <v>2692</v>
      </c>
      <c r="O2701" t="s">
        <v>2693</v>
      </c>
      <c r="P2701" t="s">
        <v>122</v>
      </c>
      <c r="Q2701" t="s">
        <v>123</v>
      </c>
      <c r="R2701" t="s">
        <v>503</v>
      </c>
    </row>
    <row r="2702" spans="1:18" x14ac:dyDescent="0.25">
      <c r="A2702">
        <v>287002</v>
      </c>
      <c r="B2702">
        <v>2207</v>
      </c>
      <c r="C2702" t="s">
        <v>15</v>
      </c>
      <c r="D2702" t="s">
        <v>605</v>
      </c>
      <c r="E2702" t="s">
        <v>1068</v>
      </c>
      <c r="F2702" t="s">
        <v>607</v>
      </c>
      <c r="G2702" t="s">
        <v>673</v>
      </c>
      <c r="H2702" t="s">
        <v>129</v>
      </c>
      <c r="O2702" t="s">
        <v>442</v>
      </c>
      <c r="P2702" t="s">
        <v>122</v>
      </c>
      <c r="Q2702" t="s">
        <v>123</v>
      </c>
      <c r="R2702" t="s">
        <v>130</v>
      </c>
    </row>
    <row r="2703" spans="1:18" x14ac:dyDescent="0.25">
      <c r="A2703">
        <v>287003</v>
      </c>
      <c r="B2703">
        <v>2208</v>
      </c>
      <c r="C2703" t="s">
        <v>15</v>
      </c>
      <c r="D2703" t="s">
        <v>605</v>
      </c>
      <c r="E2703" t="s">
        <v>1068</v>
      </c>
      <c r="F2703" t="s">
        <v>607</v>
      </c>
      <c r="G2703" t="s">
        <v>673</v>
      </c>
      <c r="H2703" t="s">
        <v>549</v>
      </c>
      <c r="I2703">
        <v>1936</v>
      </c>
      <c r="J2703">
        <v>12</v>
      </c>
      <c r="K2703">
        <v>17</v>
      </c>
      <c r="O2703" t="s">
        <v>442</v>
      </c>
      <c r="P2703" t="s">
        <v>122</v>
      </c>
      <c r="Q2703" t="s">
        <v>123</v>
      </c>
      <c r="R2703" t="s">
        <v>439</v>
      </c>
    </row>
    <row r="2704" spans="1:18" x14ac:dyDescent="0.25">
      <c r="A2704">
        <v>287004</v>
      </c>
      <c r="B2704">
        <v>2209</v>
      </c>
      <c r="C2704" t="s">
        <v>15</v>
      </c>
      <c r="D2704" t="s">
        <v>605</v>
      </c>
      <c r="E2704" t="s">
        <v>1068</v>
      </c>
      <c r="F2704" t="s">
        <v>607</v>
      </c>
      <c r="G2704" t="s">
        <v>673</v>
      </c>
      <c r="H2704" t="s">
        <v>549</v>
      </c>
      <c r="I2704">
        <v>1937</v>
      </c>
      <c r="J2704">
        <v>1</v>
      </c>
      <c r="K2704">
        <v>8</v>
      </c>
      <c r="O2704" t="s">
        <v>442</v>
      </c>
      <c r="P2704" t="s">
        <v>122</v>
      </c>
      <c r="Q2704" t="s">
        <v>123</v>
      </c>
      <c r="R2704" t="s">
        <v>439</v>
      </c>
    </row>
    <row r="2705" spans="1:18" x14ac:dyDescent="0.25">
      <c r="A2705">
        <v>287005</v>
      </c>
      <c r="B2705">
        <v>2210</v>
      </c>
      <c r="C2705" t="s">
        <v>15</v>
      </c>
      <c r="D2705" t="s">
        <v>605</v>
      </c>
      <c r="E2705" t="s">
        <v>1068</v>
      </c>
      <c r="F2705" t="s">
        <v>607</v>
      </c>
      <c r="G2705" t="s">
        <v>673</v>
      </c>
      <c r="H2705" t="s">
        <v>549</v>
      </c>
      <c r="I2705">
        <v>1937</v>
      </c>
      <c r="J2705">
        <v>1</v>
      </c>
      <c r="K2705">
        <v>14</v>
      </c>
      <c r="O2705" t="s">
        <v>442</v>
      </c>
      <c r="P2705" t="s">
        <v>122</v>
      </c>
      <c r="Q2705" t="s">
        <v>123</v>
      </c>
      <c r="R2705" t="s">
        <v>503</v>
      </c>
    </row>
    <row r="2706" spans="1:18" x14ac:dyDescent="0.25">
      <c r="A2706">
        <v>287006</v>
      </c>
      <c r="B2706">
        <v>2211</v>
      </c>
      <c r="C2706" t="s">
        <v>15</v>
      </c>
      <c r="D2706" t="s">
        <v>605</v>
      </c>
      <c r="E2706" t="s">
        <v>1068</v>
      </c>
      <c r="F2706" t="s">
        <v>607</v>
      </c>
      <c r="G2706" t="s">
        <v>673</v>
      </c>
      <c r="H2706" t="s">
        <v>1076</v>
      </c>
      <c r="O2706" t="s">
        <v>442</v>
      </c>
      <c r="P2706" t="s">
        <v>122</v>
      </c>
      <c r="Q2706" t="s">
        <v>123</v>
      </c>
      <c r="R2706" t="s">
        <v>321</v>
      </c>
    </row>
    <row r="2707" spans="1:18" x14ac:dyDescent="0.25">
      <c r="A2707">
        <v>287007</v>
      </c>
      <c r="B2707">
        <v>2212</v>
      </c>
      <c r="C2707" t="s">
        <v>15</v>
      </c>
      <c r="D2707" t="s">
        <v>605</v>
      </c>
      <c r="E2707" t="s">
        <v>1068</v>
      </c>
      <c r="F2707" t="s">
        <v>607</v>
      </c>
      <c r="G2707" t="s">
        <v>673</v>
      </c>
      <c r="H2707" t="s">
        <v>1077</v>
      </c>
      <c r="I2707">
        <v>1937</v>
      </c>
      <c r="J2707">
        <v>2</v>
      </c>
      <c r="K2707">
        <v>15</v>
      </c>
      <c r="O2707" t="s">
        <v>442</v>
      </c>
      <c r="P2707" t="s">
        <v>122</v>
      </c>
      <c r="Q2707" t="s">
        <v>123</v>
      </c>
      <c r="R2707" t="s">
        <v>439</v>
      </c>
    </row>
    <row r="2708" spans="1:18" x14ac:dyDescent="0.25">
      <c r="A2708">
        <v>287008</v>
      </c>
      <c r="B2708">
        <v>2213</v>
      </c>
      <c r="C2708" t="s">
        <v>15</v>
      </c>
      <c r="D2708" t="s">
        <v>605</v>
      </c>
      <c r="E2708" t="s">
        <v>1068</v>
      </c>
      <c r="F2708" t="s">
        <v>607</v>
      </c>
      <c r="G2708" t="s">
        <v>673</v>
      </c>
      <c r="H2708" t="s">
        <v>549</v>
      </c>
      <c r="O2708" t="s">
        <v>442</v>
      </c>
      <c r="P2708" t="s">
        <v>122</v>
      </c>
      <c r="Q2708" t="s">
        <v>123</v>
      </c>
      <c r="R2708" t="s">
        <v>439</v>
      </c>
    </row>
    <row r="2709" spans="1:18" x14ac:dyDescent="0.25">
      <c r="A2709">
        <v>287009</v>
      </c>
      <c r="B2709">
        <v>2214</v>
      </c>
      <c r="C2709" t="s">
        <v>15</v>
      </c>
      <c r="D2709" t="s">
        <v>605</v>
      </c>
      <c r="E2709" t="s">
        <v>1068</v>
      </c>
      <c r="F2709" t="s">
        <v>607</v>
      </c>
      <c r="G2709" t="s">
        <v>673</v>
      </c>
      <c r="H2709" t="s">
        <v>549</v>
      </c>
      <c r="O2709" t="s">
        <v>442</v>
      </c>
      <c r="P2709" t="s">
        <v>122</v>
      </c>
      <c r="Q2709" t="s">
        <v>123</v>
      </c>
      <c r="R2709" t="s">
        <v>439</v>
      </c>
    </row>
    <row r="2710" spans="1:18" x14ac:dyDescent="0.25">
      <c r="A2710">
        <v>287010</v>
      </c>
      <c r="B2710">
        <v>2215</v>
      </c>
      <c r="C2710" t="s">
        <v>15</v>
      </c>
      <c r="D2710" t="s">
        <v>605</v>
      </c>
      <c r="E2710" t="s">
        <v>1068</v>
      </c>
      <c r="F2710" t="s">
        <v>607</v>
      </c>
      <c r="G2710" t="s">
        <v>673</v>
      </c>
      <c r="H2710" t="s">
        <v>549</v>
      </c>
      <c r="O2710" t="s">
        <v>442</v>
      </c>
      <c r="P2710" t="s">
        <v>122</v>
      </c>
      <c r="Q2710" t="s">
        <v>123</v>
      </c>
      <c r="R2710" t="s">
        <v>439</v>
      </c>
    </row>
    <row r="2711" spans="1:18" x14ac:dyDescent="0.25">
      <c r="A2711">
        <v>287011</v>
      </c>
      <c r="B2711">
        <v>2216</v>
      </c>
      <c r="C2711" t="s">
        <v>15</v>
      </c>
      <c r="D2711" t="s">
        <v>605</v>
      </c>
      <c r="E2711" t="s">
        <v>1068</v>
      </c>
      <c r="F2711" t="s">
        <v>607</v>
      </c>
      <c r="G2711" t="s">
        <v>673</v>
      </c>
      <c r="H2711" t="s">
        <v>549</v>
      </c>
      <c r="I2711">
        <v>1937</v>
      </c>
      <c r="J2711">
        <v>12</v>
      </c>
      <c r="K2711">
        <v>22</v>
      </c>
      <c r="O2711" t="s">
        <v>442</v>
      </c>
      <c r="P2711" t="s">
        <v>122</v>
      </c>
      <c r="Q2711" t="s">
        <v>123</v>
      </c>
      <c r="R2711" t="s">
        <v>503</v>
      </c>
    </row>
    <row r="2712" spans="1:18" x14ac:dyDescent="0.25">
      <c r="A2712">
        <v>287012</v>
      </c>
      <c r="B2712">
        <v>2217</v>
      </c>
      <c r="C2712" t="s">
        <v>15</v>
      </c>
      <c r="D2712" t="s">
        <v>605</v>
      </c>
      <c r="E2712" t="s">
        <v>1068</v>
      </c>
      <c r="F2712" t="s">
        <v>607</v>
      </c>
      <c r="G2712" t="s">
        <v>673</v>
      </c>
      <c r="H2712" t="s">
        <v>549</v>
      </c>
      <c r="L2712" t="s">
        <v>2694</v>
      </c>
      <c r="O2712" t="s">
        <v>405</v>
      </c>
      <c r="P2712" t="s">
        <v>122</v>
      </c>
      <c r="Q2712" t="s">
        <v>123</v>
      </c>
      <c r="R2712" t="s">
        <v>503</v>
      </c>
    </row>
    <row r="2713" spans="1:18" x14ac:dyDescent="0.25">
      <c r="A2713">
        <v>287013</v>
      </c>
      <c r="B2713">
        <v>2218</v>
      </c>
      <c r="C2713" t="s">
        <v>15</v>
      </c>
      <c r="D2713" t="s">
        <v>605</v>
      </c>
      <c r="E2713" t="s">
        <v>1068</v>
      </c>
      <c r="F2713" t="s">
        <v>607</v>
      </c>
      <c r="G2713" t="s">
        <v>673</v>
      </c>
      <c r="H2713" t="s">
        <v>549</v>
      </c>
      <c r="L2713" t="s">
        <v>2694</v>
      </c>
      <c r="O2713" t="s">
        <v>405</v>
      </c>
      <c r="P2713" t="s">
        <v>122</v>
      </c>
      <c r="Q2713" t="s">
        <v>123</v>
      </c>
      <c r="R2713" t="s">
        <v>503</v>
      </c>
    </row>
    <row r="2714" spans="1:18" x14ac:dyDescent="0.25">
      <c r="A2714">
        <v>287014</v>
      </c>
      <c r="B2714">
        <v>2219</v>
      </c>
      <c r="C2714" t="s">
        <v>15</v>
      </c>
      <c r="D2714" t="s">
        <v>605</v>
      </c>
      <c r="E2714" t="s">
        <v>1068</v>
      </c>
      <c r="F2714" t="s">
        <v>607</v>
      </c>
      <c r="G2714" t="s">
        <v>673</v>
      </c>
      <c r="H2714" t="s">
        <v>549</v>
      </c>
      <c r="L2714" t="s">
        <v>2694</v>
      </c>
      <c r="O2714" t="s">
        <v>405</v>
      </c>
      <c r="P2714" t="s">
        <v>122</v>
      </c>
      <c r="Q2714" t="s">
        <v>123</v>
      </c>
      <c r="R2714" t="s">
        <v>503</v>
      </c>
    </row>
    <row r="2715" spans="1:18" x14ac:dyDescent="0.25">
      <c r="A2715">
        <v>287015</v>
      </c>
      <c r="B2715">
        <v>2220</v>
      </c>
      <c r="C2715" t="s">
        <v>15</v>
      </c>
      <c r="D2715" t="s">
        <v>605</v>
      </c>
      <c r="E2715" t="s">
        <v>1068</v>
      </c>
      <c r="F2715" t="s">
        <v>607</v>
      </c>
      <c r="G2715" t="s">
        <v>673</v>
      </c>
      <c r="H2715" t="s">
        <v>549</v>
      </c>
      <c r="L2715" t="s">
        <v>2694</v>
      </c>
      <c r="O2715" t="s">
        <v>405</v>
      </c>
      <c r="P2715" t="s">
        <v>122</v>
      </c>
      <c r="Q2715" t="s">
        <v>123</v>
      </c>
      <c r="R2715" t="s">
        <v>503</v>
      </c>
    </row>
    <row r="2716" spans="1:18" x14ac:dyDescent="0.25">
      <c r="A2716">
        <v>287016</v>
      </c>
      <c r="B2716">
        <v>2221</v>
      </c>
      <c r="C2716" t="s">
        <v>15</v>
      </c>
      <c r="D2716" t="s">
        <v>605</v>
      </c>
      <c r="E2716" t="s">
        <v>1068</v>
      </c>
      <c r="F2716" t="s">
        <v>607</v>
      </c>
      <c r="G2716" t="s">
        <v>673</v>
      </c>
      <c r="H2716" t="s">
        <v>549</v>
      </c>
      <c r="L2716" t="s">
        <v>2694</v>
      </c>
      <c r="O2716" t="s">
        <v>405</v>
      </c>
      <c r="P2716" t="s">
        <v>122</v>
      </c>
      <c r="Q2716" t="s">
        <v>123</v>
      </c>
      <c r="R2716" t="s">
        <v>503</v>
      </c>
    </row>
    <row r="2717" spans="1:18" x14ac:dyDescent="0.25">
      <c r="A2717">
        <v>287017</v>
      </c>
      <c r="B2717">
        <v>2222</v>
      </c>
      <c r="C2717" t="s">
        <v>15</v>
      </c>
      <c r="D2717" t="s">
        <v>605</v>
      </c>
      <c r="E2717" t="s">
        <v>1068</v>
      </c>
      <c r="F2717" t="s">
        <v>607</v>
      </c>
      <c r="G2717" t="s">
        <v>673</v>
      </c>
      <c r="H2717" t="s">
        <v>549</v>
      </c>
      <c r="I2717">
        <v>1936</v>
      </c>
      <c r="J2717">
        <v>10</v>
      </c>
      <c r="K2717">
        <v>25</v>
      </c>
      <c r="O2717" t="s">
        <v>210</v>
      </c>
      <c r="P2717" t="s">
        <v>122</v>
      </c>
      <c r="Q2717" t="s">
        <v>123</v>
      </c>
      <c r="R2717" t="s">
        <v>1078</v>
      </c>
    </row>
    <row r="2718" spans="1:18" x14ac:dyDescent="0.25">
      <c r="A2718">
        <v>287018</v>
      </c>
      <c r="B2718">
        <v>2223</v>
      </c>
      <c r="C2718" t="s">
        <v>15</v>
      </c>
      <c r="D2718" t="s">
        <v>605</v>
      </c>
      <c r="E2718" t="s">
        <v>1068</v>
      </c>
      <c r="F2718" t="s">
        <v>607</v>
      </c>
      <c r="G2718" t="s">
        <v>673</v>
      </c>
      <c r="H2718" t="s">
        <v>549</v>
      </c>
      <c r="I2718">
        <v>1936</v>
      </c>
      <c r="J2718">
        <v>10</v>
      </c>
      <c r="K2718">
        <v>25</v>
      </c>
      <c r="O2718" t="s">
        <v>210</v>
      </c>
      <c r="P2718" t="s">
        <v>122</v>
      </c>
      <c r="Q2718" t="s">
        <v>123</v>
      </c>
      <c r="R2718" t="s">
        <v>503</v>
      </c>
    </row>
    <row r="2719" spans="1:18" x14ac:dyDescent="0.25">
      <c r="A2719">
        <v>287019</v>
      </c>
      <c r="B2719">
        <v>2224</v>
      </c>
      <c r="C2719" t="s">
        <v>15</v>
      </c>
      <c r="D2719" t="s">
        <v>605</v>
      </c>
      <c r="E2719" t="s">
        <v>1068</v>
      </c>
      <c r="F2719" t="s">
        <v>607</v>
      </c>
      <c r="G2719" t="s">
        <v>673</v>
      </c>
      <c r="H2719" t="s">
        <v>549</v>
      </c>
      <c r="I2719">
        <v>1936</v>
      </c>
      <c r="J2719">
        <v>10</v>
      </c>
      <c r="K2719">
        <v>25</v>
      </c>
      <c r="O2719" t="s">
        <v>210</v>
      </c>
      <c r="P2719" t="s">
        <v>122</v>
      </c>
      <c r="Q2719" t="s">
        <v>123</v>
      </c>
      <c r="R2719" t="s">
        <v>503</v>
      </c>
    </row>
    <row r="2720" spans="1:18" x14ac:dyDescent="0.25">
      <c r="A2720">
        <v>287020</v>
      </c>
      <c r="B2720">
        <v>2225</v>
      </c>
      <c r="C2720" t="s">
        <v>15</v>
      </c>
      <c r="D2720" t="s">
        <v>605</v>
      </c>
      <c r="E2720" t="s">
        <v>1068</v>
      </c>
      <c r="F2720" t="s">
        <v>607</v>
      </c>
      <c r="G2720" t="s">
        <v>673</v>
      </c>
      <c r="H2720" t="s">
        <v>549</v>
      </c>
      <c r="I2720">
        <v>1936</v>
      </c>
      <c r="J2720">
        <v>10</v>
      </c>
      <c r="K2720">
        <v>25</v>
      </c>
      <c r="O2720" t="s">
        <v>210</v>
      </c>
      <c r="P2720" t="s">
        <v>122</v>
      </c>
      <c r="Q2720" t="s">
        <v>123</v>
      </c>
      <c r="R2720" t="s">
        <v>1078</v>
      </c>
    </row>
    <row r="2721" spans="1:18" x14ac:dyDescent="0.25">
      <c r="A2721">
        <v>287021</v>
      </c>
      <c r="B2721">
        <v>2226</v>
      </c>
      <c r="C2721" t="s">
        <v>15</v>
      </c>
      <c r="D2721" t="s">
        <v>605</v>
      </c>
      <c r="E2721" t="s">
        <v>1068</v>
      </c>
      <c r="F2721" t="s">
        <v>607</v>
      </c>
      <c r="G2721" t="s">
        <v>673</v>
      </c>
      <c r="H2721" t="s">
        <v>2695</v>
      </c>
      <c r="L2721" t="s">
        <v>2696</v>
      </c>
      <c r="O2721" t="s">
        <v>405</v>
      </c>
      <c r="P2721" t="s">
        <v>168</v>
      </c>
    </row>
    <row r="2722" spans="1:18" x14ac:dyDescent="0.25">
      <c r="A2722">
        <v>287022</v>
      </c>
      <c r="B2722">
        <v>2227</v>
      </c>
      <c r="C2722" t="s">
        <v>15</v>
      </c>
      <c r="D2722" t="s">
        <v>605</v>
      </c>
      <c r="E2722" t="s">
        <v>1068</v>
      </c>
      <c r="F2722" t="s">
        <v>607</v>
      </c>
      <c r="G2722" t="s">
        <v>673</v>
      </c>
      <c r="H2722" t="s">
        <v>1077</v>
      </c>
      <c r="I2722">
        <v>1937</v>
      </c>
      <c r="J2722">
        <v>2</v>
      </c>
      <c r="K2722">
        <v>10</v>
      </c>
      <c r="O2722" t="s">
        <v>210</v>
      </c>
      <c r="P2722" t="s">
        <v>122</v>
      </c>
      <c r="Q2722" t="s">
        <v>123</v>
      </c>
      <c r="R2722" t="s">
        <v>1078</v>
      </c>
    </row>
    <row r="2723" spans="1:18" x14ac:dyDescent="0.25">
      <c r="A2723">
        <v>287023</v>
      </c>
      <c r="B2723">
        <v>2228</v>
      </c>
      <c r="C2723" t="s">
        <v>15</v>
      </c>
      <c r="D2723" t="s">
        <v>605</v>
      </c>
      <c r="E2723" t="s">
        <v>1068</v>
      </c>
      <c r="F2723" t="s">
        <v>607</v>
      </c>
      <c r="G2723" t="s">
        <v>673</v>
      </c>
      <c r="H2723" t="s">
        <v>549</v>
      </c>
      <c r="O2723" t="s">
        <v>210</v>
      </c>
      <c r="P2723" t="s">
        <v>122</v>
      </c>
      <c r="Q2723" t="s">
        <v>123</v>
      </c>
      <c r="R2723" t="s">
        <v>439</v>
      </c>
    </row>
    <row r="2724" spans="1:18" x14ac:dyDescent="0.25">
      <c r="A2724">
        <v>287024</v>
      </c>
      <c r="B2724">
        <v>2229</v>
      </c>
      <c r="C2724" t="s">
        <v>15</v>
      </c>
      <c r="D2724" t="s">
        <v>605</v>
      </c>
      <c r="E2724" t="s">
        <v>1068</v>
      </c>
      <c r="F2724" t="s">
        <v>607</v>
      </c>
      <c r="G2724" t="s">
        <v>673</v>
      </c>
      <c r="H2724" t="s">
        <v>549</v>
      </c>
      <c r="O2724" t="s">
        <v>2603</v>
      </c>
      <c r="P2724" t="s">
        <v>122</v>
      </c>
      <c r="Q2724" t="s">
        <v>123</v>
      </c>
      <c r="R2724" t="s">
        <v>439</v>
      </c>
    </row>
    <row r="2725" spans="1:18" x14ac:dyDescent="0.25">
      <c r="A2725">
        <v>287025</v>
      </c>
      <c r="B2725">
        <v>2230</v>
      </c>
      <c r="C2725" t="s">
        <v>15</v>
      </c>
      <c r="D2725" t="s">
        <v>605</v>
      </c>
      <c r="E2725" t="s">
        <v>1068</v>
      </c>
      <c r="F2725" t="s">
        <v>607</v>
      </c>
      <c r="G2725" t="s">
        <v>673</v>
      </c>
      <c r="H2725" t="s">
        <v>549</v>
      </c>
      <c r="I2725">
        <v>1937</v>
      </c>
      <c r="J2725">
        <v>12</v>
      </c>
      <c r="K2725">
        <v>8</v>
      </c>
      <c r="O2725" t="s">
        <v>210</v>
      </c>
      <c r="P2725" t="s">
        <v>122</v>
      </c>
      <c r="Q2725" t="s">
        <v>123</v>
      </c>
      <c r="R2725" t="s">
        <v>503</v>
      </c>
    </row>
    <row r="2726" spans="1:18" x14ac:dyDescent="0.25">
      <c r="A2726">
        <v>287026</v>
      </c>
      <c r="B2726">
        <v>2231</v>
      </c>
      <c r="C2726" t="s">
        <v>15</v>
      </c>
      <c r="D2726" t="s">
        <v>605</v>
      </c>
      <c r="E2726" t="s">
        <v>1068</v>
      </c>
      <c r="F2726" t="s">
        <v>607</v>
      </c>
      <c r="G2726" t="s">
        <v>673</v>
      </c>
      <c r="H2726" t="s">
        <v>549</v>
      </c>
      <c r="I2726">
        <v>1937</v>
      </c>
      <c r="J2726">
        <v>12</v>
      </c>
      <c r="K2726">
        <v>3</v>
      </c>
      <c r="L2726" t="s">
        <v>2697</v>
      </c>
      <c r="O2726" t="s">
        <v>405</v>
      </c>
      <c r="P2726" t="s">
        <v>122</v>
      </c>
      <c r="Q2726" t="s">
        <v>123</v>
      </c>
      <c r="R2726" t="s">
        <v>503</v>
      </c>
    </row>
    <row r="2727" spans="1:18" x14ac:dyDescent="0.25">
      <c r="A2727">
        <v>287027</v>
      </c>
      <c r="B2727">
        <v>2232</v>
      </c>
      <c r="C2727" t="s">
        <v>15</v>
      </c>
      <c r="D2727" t="s">
        <v>605</v>
      </c>
      <c r="E2727" t="s">
        <v>1068</v>
      </c>
      <c r="F2727" t="s">
        <v>607</v>
      </c>
      <c r="G2727" t="s">
        <v>673</v>
      </c>
      <c r="H2727" t="s">
        <v>549</v>
      </c>
      <c r="I2727">
        <v>1937</v>
      </c>
      <c r="J2727">
        <v>12</v>
      </c>
      <c r="K2727">
        <v>22</v>
      </c>
      <c r="O2727" t="s">
        <v>210</v>
      </c>
      <c r="P2727" t="s">
        <v>122</v>
      </c>
      <c r="Q2727" t="s">
        <v>123</v>
      </c>
      <c r="R2727" t="s">
        <v>503</v>
      </c>
    </row>
    <row r="2728" spans="1:18" x14ac:dyDescent="0.25">
      <c r="A2728">
        <v>287028</v>
      </c>
      <c r="B2728">
        <v>2233</v>
      </c>
      <c r="C2728" t="s">
        <v>15</v>
      </c>
      <c r="D2728" t="s">
        <v>605</v>
      </c>
      <c r="E2728" t="s">
        <v>1068</v>
      </c>
      <c r="F2728" t="s">
        <v>607</v>
      </c>
      <c r="G2728" t="s">
        <v>673</v>
      </c>
      <c r="H2728" t="s">
        <v>549</v>
      </c>
      <c r="I2728">
        <v>1938</v>
      </c>
      <c r="J2728">
        <v>1</v>
      </c>
      <c r="K2728">
        <v>7</v>
      </c>
      <c r="O2728" t="s">
        <v>210</v>
      </c>
      <c r="P2728" t="s">
        <v>122</v>
      </c>
      <c r="Q2728" t="s">
        <v>123</v>
      </c>
      <c r="R2728" t="s">
        <v>503</v>
      </c>
    </row>
    <row r="2729" spans="1:18" x14ac:dyDescent="0.25">
      <c r="A2729">
        <v>287029</v>
      </c>
      <c r="B2729">
        <v>2234</v>
      </c>
      <c r="C2729" t="s">
        <v>15</v>
      </c>
      <c r="D2729" t="s">
        <v>605</v>
      </c>
      <c r="E2729" t="s">
        <v>1068</v>
      </c>
      <c r="F2729" t="s">
        <v>607</v>
      </c>
      <c r="G2729" t="s">
        <v>673</v>
      </c>
      <c r="H2729" t="s">
        <v>549</v>
      </c>
      <c r="I2729">
        <v>1937</v>
      </c>
      <c r="J2729">
        <v>12</v>
      </c>
      <c r="K2729">
        <v>23</v>
      </c>
      <c r="O2729" t="s">
        <v>210</v>
      </c>
      <c r="P2729" t="s">
        <v>122</v>
      </c>
      <c r="Q2729" t="s">
        <v>123</v>
      </c>
      <c r="R2729" t="s">
        <v>503</v>
      </c>
    </row>
    <row r="2730" spans="1:18" x14ac:dyDescent="0.25">
      <c r="A2730">
        <v>287030</v>
      </c>
      <c r="B2730">
        <v>2235</v>
      </c>
      <c r="C2730" t="s">
        <v>15</v>
      </c>
      <c r="D2730" t="s">
        <v>605</v>
      </c>
      <c r="E2730" t="s">
        <v>1068</v>
      </c>
      <c r="F2730" t="s">
        <v>607</v>
      </c>
      <c r="G2730" t="s">
        <v>673</v>
      </c>
      <c r="H2730" t="s">
        <v>1079</v>
      </c>
      <c r="I2730">
        <v>1937</v>
      </c>
      <c r="J2730">
        <v>12</v>
      </c>
      <c r="K2730">
        <v>21</v>
      </c>
      <c r="O2730" t="s">
        <v>210</v>
      </c>
      <c r="P2730" t="s">
        <v>122</v>
      </c>
      <c r="Q2730" t="s">
        <v>123</v>
      </c>
      <c r="R2730" t="s">
        <v>439</v>
      </c>
    </row>
    <row r="2731" spans="1:18" x14ac:dyDescent="0.25">
      <c r="A2731">
        <v>287031</v>
      </c>
      <c r="B2731">
        <v>2236</v>
      </c>
      <c r="C2731" t="s">
        <v>15</v>
      </c>
      <c r="D2731" t="s">
        <v>605</v>
      </c>
      <c r="E2731" t="s">
        <v>1068</v>
      </c>
      <c r="F2731" t="s">
        <v>607</v>
      </c>
      <c r="G2731" t="s">
        <v>673</v>
      </c>
      <c r="H2731" t="s">
        <v>1079</v>
      </c>
      <c r="I2731">
        <v>1938</v>
      </c>
      <c r="J2731">
        <v>2</v>
      </c>
      <c r="K2731">
        <v>2</v>
      </c>
      <c r="O2731" t="s">
        <v>210</v>
      </c>
      <c r="P2731" t="s">
        <v>122</v>
      </c>
      <c r="Q2731" t="s">
        <v>123</v>
      </c>
      <c r="R2731" t="s">
        <v>439</v>
      </c>
    </row>
    <row r="2732" spans="1:18" x14ac:dyDescent="0.25">
      <c r="A2732">
        <v>287032</v>
      </c>
      <c r="B2732">
        <v>2237</v>
      </c>
      <c r="C2732" t="s">
        <v>15</v>
      </c>
      <c r="D2732" t="s">
        <v>605</v>
      </c>
      <c r="E2732" t="s">
        <v>1068</v>
      </c>
      <c r="F2732" t="s">
        <v>607</v>
      </c>
      <c r="G2732" t="s">
        <v>673</v>
      </c>
      <c r="H2732" t="s">
        <v>1079</v>
      </c>
      <c r="I2732">
        <v>1938</v>
      </c>
      <c r="J2732">
        <v>1</v>
      </c>
      <c r="K2732">
        <v>4</v>
      </c>
      <c r="O2732" t="s">
        <v>210</v>
      </c>
      <c r="P2732" t="s">
        <v>122</v>
      </c>
      <c r="Q2732" t="s">
        <v>123</v>
      </c>
      <c r="R2732" t="s">
        <v>439</v>
      </c>
    </row>
    <row r="2733" spans="1:18" x14ac:dyDescent="0.25">
      <c r="A2733">
        <v>287033</v>
      </c>
      <c r="B2733">
        <v>2238</v>
      </c>
      <c r="C2733" t="s">
        <v>15</v>
      </c>
      <c r="D2733" t="s">
        <v>605</v>
      </c>
      <c r="E2733" t="s">
        <v>1068</v>
      </c>
      <c r="F2733" t="s">
        <v>607</v>
      </c>
      <c r="G2733" t="s">
        <v>673</v>
      </c>
      <c r="H2733" t="s">
        <v>1080</v>
      </c>
      <c r="I2733">
        <v>1938</v>
      </c>
      <c r="J2733">
        <v>3</v>
      </c>
      <c r="K2733">
        <v>2</v>
      </c>
      <c r="O2733" t="s">
        <v>210</v>
      </c>
      <c r="P2733" t="s">
        <v>122</v>
      </c>
      <c r="Q2733" t="s">
        <v>123</v>
      </c>
      <c r="R2733" t="s">
        <v>503</v>
      </c>
    </row>
    <row r="2734" spans="1:18" x14ac:dyDescent="0.25">
      <c r="A2734">
        <v>287034</v>
      </c>
      <c r="B2734">
        <v>2239</v>
      </c>
      <c r="C2734" t="s">
        <v>15</v>
      </c>
      <c r="D2734" t="s">
        <v>605</v>
      </c>
      <c r="E2734" t="s">
        <v>1068</v>
      </c>
      <c r="F2734" t="s">
        <v>607</v>
      </c>
      <c r="G2734" t="s">
        <v>673</v>
      </c>
      <c r="H2734" t="s">
        <v>549</v>
      </c>
      <c r="I2734">
        <v>1942</v>
      </c>
      <c r="J2734">
        <v>1</v>
      </c>
      <c r="K2734">
        <v>3</v>
      </c>
      <c r="O2734" t="s">
        <v>210</v>
      </c>
      <c r="P2734" t="s">
        <v>122</v>
      </c>
      <c r="Q2734" t="s">
        <v>123</v>
      </c>
      <c r="R2734" t="s">
        <v>503</v>
      </c>
    </row>
    <row r="2735" spans="1:18" x14ac:dyDescent="0.25">
      <c r="A2735">
        <v>287253</v>
      </c>
      <c r="B2735">
        <v>2458</v>
      </c>
      <c r="C2735" t="s">
        <v>15</v>
      </c>
      <c r="D2735" t="s">
        <v>605</v>
      </c>
      <c r="E2735" t="s">
        <v>1068</v>
      </c>
      <c r="F2735" t="s">
        <v>607</v>
      </c>
      <c r="G2735" t="s">
        <v>673</v>
      </c>
      <c r="H2735" t="s">
        <v>1044</v>
      </c>
      <c r="I2735">
        <v>1947</v>
      </c>
      <c r="J2735">
        <v>11</v>
      </c>
      <c r="K2735">
        <v>2</v>
      </c>
      <c r="O2735" t="s">
        <v>210</v>
      </c>
      <c r="P2735" t="s">
        <v>122</v>
      </c>
      <c r="Q2735" t="s">
        <v>123</v>
      </c>
      <c r="R2735" t="s">
        <v>1045</v>
      </c>
    </row>
    <row r="2736" spans="1:18" x14ac:dyDescent="0.25">
      <c r="A2736">
        <v>287261</v>
      </c>
      <c r="B2736">
        <v>2466</v>
      </c>
      <c r="C2736" t="s">
        <v>15</v>
      </c>
      <c r="D2736" t="s">
        <v>605</v>
      </c>
      <c r="E2736" t="s">
        <v>1068</v>
      </c>
      <c r="F2736" t="s">
        <v>607</v>
      </c>
      <c r="G2736" t="s">
        <v>673</v>
      </c>
      <c r="H2736" t="s">
        <v>1081</v>
      </c>
      <c r="I2736">
        <v>1947</v>
      </c>
      <c r="J2736">
        <v>12</v>
      </c>
      <c r="K2736">
        <v>5</v>
      </c>
      <c r="O2736" t="s">
        <v>488</v>
      </c>
      <c r="P2736" t="s">
        <v>122</v>
      </c>
      <c r="Q2736" t="s">
        <v>123</v>
      </c>
      <c r="R2736" t="s">
        <v>1082</v>
      </c>
    </row>
    <row r="2737" spans="1:18" x14ac:dyDescent="0.25">
      <c r="A2737">
        <v>287262</v>
      </c>
      <c r="B2737">
        <v>2467</v>
      </c>
      <c r="C2737" t="s">
        <v>15</v>
      </c>
      <c r="D2737" t="s">
        <v>605</v>
      </c>
      <c r="E2737" t="s">
        <v>1068</v>
      </c>
      <c r="F2737" t="s">
        <v>607</v>
      </c>
      <c r="G2737" t="s">
        <v>673</v>
      </c>
      <c r="H2737" t="s">
        <v>1081</v>
      </c>
      <c r="I2737">
        <v>1947</v>
      </c>
      <c r="J2737">
        <v>12</v>
      </c>
      <c r="K2737">
        <v>5</v>
      </c>
      <c r="L2737" t="s">
        <v>1083</v>
      </c>
      <c r="O2737" t="s">
        <v>570</v>
      </c>
      <c r="P2737" t="s">
        <v>122</v>
      </c>
      <c r="Q2737" t="s">
        <v>123</v>
      </c>
      <c r="R2737" t="s">
        <v>1082</v>
      </c>
    </row>
    <row r="2738" spans="1:18" x14ac:dyDescent="0.25">
      <c r="A2738">
        <v>287268</v>
      </c>
      <c r="B2738">
        <v>2473</v>
      </c>
      <c r="C2738" t="s">
        <v>15</v>
      </c>
      <c r="D2738" t="s">
        <v>605</v>
      </c>
      <c r="E2738" t="s">
        <v>1068</v>
      </c>
      <c r="F2738" t="s">
        <v>607</v>
      </c>
      <c r="G2738" t="s">
        <v>673</v>
      </c>
      <c r="H2738" t="s">
        <v>1084</v>
      </c>
      <c r="O2738" t="s">
        <v>488</v>
      </c>
      <c r="P2738" t="s">
        <v>122</v>
      </c>
      <c r="Q2738" t="s">
        <v>123</v>
      </c>
      <c r="R2738" t="s">
        <v>211</v>
      </c>
    </row>
    <row r="2739" spans="1:18" x14ac:dyDescent="0.25">
      <c r="A2739">
        <v>287597</v>
      </c>
      <c r="B2739">
        <v>2802</v>
      </c>
      <c r="C2739" t="s">
        <v>15</v>
      </c>
      <c r="D2739" t="s">
        <v>605</v>
      </c>
      <c r="E2739" t="s">
        <v>1068</v>
      </c>
      <c r="F2739" t="s">
        <v>607</v>
      </c>
      <c r="G2739" t="s">
        <v>673</v>
      </c>
      <c r="I2739">
        <v>1949</v>
      </c>
      <c r="J2739">
        <v>10</v>
      </c>
      <c r="K2739">
        <v>22</v>
      </c>
      <c r="L2739" t="s">
        <v>2698</v>
      </c>
      <c r="O2739" t="s">
        <v>570</v>
      </c>
    </row>
    <row r="2740" spans="1:18" x14ac:dyDescent="0.25">
      <c r="A2740">
        <v>288509</v>
      </c>
      <c r="B2740">
        <v>3719</v>
      </c>
      <c r="C2740" t="s">
        <v>15</v>
      </c>
      <c r="D2740" t="s">
        <v>605</v>
      </c>
      <c r="E2740" t="s">
        <v>1068</v>
      </c>
      <c r="F2740" t="s">
        <v>607</v>
      </c>
      <c r="G2740" t="s">
        <v>673</v>
      </c>
      <c r="H2740" t="s">
        <v>1085</v>
      </c>
      <c r="L2740" t="s">
        <v>2699</v>
      </c>
      <c r="O2740" t="s">
        <v>405</v>
      </c>
      <c r="P2740" t="s">
        <v>122</v>
      </c>
      <c r="Q2740" t="s">
        <v>123</v>
      </c>
      <c r="R2740" t="s">
        <v>1086</v>
      </c>
    </row>
    <row r="2741" spans="1:18" x14ac:dyDescent="0.25">
      <c r="A2741">
        <v>289339</v>
      </c>
      <c r="B2741">
        <v>4558</v>
      </c>
      <c r="C2741" t="s">
        <v>15</v>
      </c>
      <c r="D2741" t="s">
        <v>605</v>
      </c>
      <c r="E2741" t="s">
        <v>1068</v>
      </c>
      <c r="F2741" t="s">
        <v>607</v>
      </c>
      <c r="G2741" t="s">
        <v>673</v>
      </c>
      <c r="H2741" t="s">
        <v>1087</v>
      </c>
      <c r="I2741">
        <v>1957</v>
      </c>
      <c r="J2741">
        <v>12</v>
      </c>
      <c r="K2741">
        <v>19</v>
      </c>
      <c r="L2741" t="s">
        <v>1088</v>
      </c>
      <c r="O2741" t="s">
        <v>204</v>
      </c>
      <c r="P2741" t="s">
        <v>122</v>
      </c>
      <c r="Q2741" t="s">
        <v>123</v>
      </c>
      <c r="R2741" t="s">
        <v>1089</v>
      </c>
    </row>
    <row r="2742" spans="1:18" x14ac:dyDescent="0.25">
      <c r="A2742">
        <v>290423</v>
      </c>
      <c r="B2742">
        <v>5646</v>
      </c>
      <c r="C2742" t="s">
        <v>15</v>
      </c>
      <c r="D2742" t="s">
        <v>605</v>
      </c>
      <c r="E2742" t="s">
        <v>1068</v>
      </c>
      <c r="F2742" t="s">
        <v>607</v>
      </c>
      <c r="G2742" t="s">
        <v>673</v>
      </c>
      <c r="H2742" t="s">
        <v>1090</v>
      </c>
      <c r="O2742" t="s">
        <v>488</v>
      </c>
      <c r="P2742" t="s">
        <v>122</v>
      </c>
      <c r="Q2742" t="s">
        <v>123</v>
      </c>
      <c r="R2742" t="s">
        <v>503</v>
      </c>
    </row>
    <row r="2743" spans="1:18" x14ac:dyDescent="0.25">
      <c r="A2743">
        <v>290424</v>
      </c>
      <c r="B2743">
        <v>5647</v>
      </c>
      <c r="C2743" t="s">
        <v>15</v>
      </c>
      <c r="D2743" t="s">
        <v>605</v>
      </c>
      <c r="E2743" t="s">
        <v>1068</v>
      </c>
      <c r="F2743" t="s">
        <v>607</v>
      </c>
      <c r="G2743" t="s">
        <v>673</v>
      </c>
      <c r="H2743" t="s">
        <v>1090</v>
      </c>
      <c r="O2743" t="s">
        <v>488</v>
      </c>
      <c r="P2743" t="s">
        <v>122</v>
      </c>
      <c r="Q2743" t="s">
        <v>123</v>
      </c>
      <c r="R2743" t="s">
        <v>503</v>
      </c>
    </row>
    <row r="2744" spans="1:18" x14ac:dyDescent="0.25">
      <c r="A2744">
        <v>290483</v>
      </c>
      <c r="B2744">
        <v>5706</v>
      </c>
      <c r="C2744" t="s">
        <v>15</v>
      </c>
      <c r="D2744" t="s">
        <v>605</v>
      </c>
      <c r="E2744" t="s">
        <v>1068</v>
      </c>
      <c r="F2744" t="s">
        <v>607</v>
      </c>
      <c r="G2744" t="s">
        <v>673</v>
      </c>
      <c r="H2744" t="s">
        <v>1091</v>
      </c>
      <c r="O2744" t="s">
        <v>210</v>
      </c>
      <c r="P2744" t="s">
        <v>122</v>
      </c>
      <c r="Q2744" t="s">
        <v>123</v>
      </c>
      <c r="R2744" t="s">
        <v>439</v>
      </c>
    </row>
    <row r="2745" spans="1:18" x14ac:dyDescent="0.25">
      <c r="A2745">
        <v>290790</v>
      </c>
      <c r="B2745">
        <v>6013</v>
      </c>
      <c r="C2745" t="s">
        <v>15</v>
      </c>
      <c r="D2745" t="s">
        <v>605</v>
      </c>
      <c r="E2745" t="s">
        <v>1068</v>
      </c>
      <c r="F2745" t="s">
        <v>607</v>
      </c>
      <c r="G2745" t="s">
        <v>673</v>
      </c>
      <c r="H2745" t="s">
        <v>1092</v>
      </c>
      <c r="O2745" t="s">
        <v>210</v>
      </c>
      <c r="P2745" t="s">
        <v>122</v>
      </c>
      <c r="Q2745" t="s">
        <v>123</v>
      </c>
      <c r="R2745" t="s">
        <v>503</v>
      </c>
    </row>
    <row r="2746" spans="1:18" x14ac:dyDescent="0.25">
      <c r="A2746">
        <v>292601</v>
      </c>
      <c r="B2746">
        <v>7832</v>
      </c>
      <c r="C2746" t="s">
        <v>15</v>
      </c>
      <c r="D2746" t="s">
        <v>605</v>
      </c>
      <c r="E2746" t="s">
        <v>1068</v>
      </c>
      <c r="F2746" t="s">
        <v>607</v>
      </c>
      <c r="G2746" t="s">
        <v>673</v>
      </c>
      <c r="H2746" t="s">
        <v>1093</v>
      </c>
      <c r="I2746">
        <v>1968</v>
      </c>
      <c r="J2746">
        <v>2</v>
      </c>
      <c r="K2746">
        <v>11</v>
      </c>
      <c r="O2746" t="s">
        <v>488</v>
      </c>
      <c r="P2746" t="s">
        <v>122</v>
      </c>
      <c r="Q2746" t="s">
        <v>123</v>
      </c>
      <c r="R2746" t="s">
        <v>1094</v>
      </c>
    </row>
    <row r="2747" spans="1:18" x14ac:dyDescent="0.25">
      <c r="A2747">
        <v>298014</v>
      </c>
      <c r="B2747">
        <v>13246</v>
      </c>
      <c r="C2747" t="s">
        <v>15</v>
      </c>
      <c r="D2747" t="s">
        <v>605</v>
      </c>
      <c r="E2747" t="s">
        <v>1068</v>
      </c>
      <c r="F2747" t="s">
        <v>607</v>
      </c>
      <c r="G2747" t="s">
        <v>673</v>
      </c>
      <c r="H2747" t="s">
        <v>1095</v>
      </c>
      <c r="I2747">
        <v>1973</v>
      </c>
      <c r="J2747">
        <v>1</v>
      </c>
      <c r="K2747">
        <v>23</v>
      </c>
      <c r="O2747" t="s">
        <v>210</v>
      </c>
      <c r="P2747" t="s">
        <v>122</v>
      </c>
      <c r="Q2747" t="s">
        <v>123</v>
      </c>
      <c r="R2747" t="s">
        <v>704</v>
      </c>
    </row>
    <row r="2748" spans="1:18" x14ac:dyDescent="0.25">
      <c r="A2748">
        <v>298015</v>
      </c>
      <c r="B2748">
        <v>13247</v>
      </c>
      <c r="C2748" t="s">
        <v>15</v>
      </c>
      <c r="D2748" t="s">
        <v>605</v>
      </c>
      <c r="E2748" t="s">
        <v>1068</v>
      </c>
      <c r="F2748" t="s">
        <v>607</v>
      </c>
      <c r="G2748" t="s">
        <v>673</v>
      </c>
      <c r="H2748" t="s">
        <v>1095</v>
      </c>
      <c r="I2748">
        <v>1974</v>
      </c>
      <c r="J2748">
        <v>9</v>
      </c>
      <c r="K2748">
        <v>6</v>
      </c>
      <c r="O2748" t="s">
        <v>210</v>
      </c>
      <c r="P2748" t="s">
        <v>122</v>
      </c>
      <c r="Q2748" t="s">
        <v>123</v>
      </c>
      <c r="R2748" t="s">
        <v>503</v>
      </c>
    </row>
    <row r="2749" spans="1:18" x14ac:dyDescent="0.25">
      <c r="A2749">
        <v>298016</v>
      </c>
      <c r="B2749">
        <v>13248</v>
      </c>
      <c r="C2749" t="s">
        <v>15</v>
      </c>
      <c r="D2749" t="s">
        <v>605</v>
      </c>
      <c r="E2749" t="s">
        <v>1068</v>
      </c>
      <c r="F2749" t="s">
        <v>607</v>
      </c>
      <c r="G2749" t="s">
        <v>673</v>
      </c>
      <c r="H2749" t="s">
        <v>1095</v>
      </c>
      <c r="I2749">
        <v>1975</v>
      </c>
      <c r="J2749">
        <v>1</v>
      </c>
      <c r="K2749">
        <v>8</v>
      </c>
      <c r="O2749" t="s">
        <v>405</v>
      </c>
      <c r="P2749" t="s">
        <v>122</v>
      </c>
      <c r="Q2749" t="s">
        <v>123</v>
      </c>
      <c r="R2749" t="s">
        <v>503</v>
      </c>
    </row>
    <row r="2750" spans="1:18" x14ac:dyDescent="0.25">
      <c r="A2750">
        <v>300469</v>
      </c>
      <c r="B2750">
        <v>15702</v>
      </c>
      <c r="C2750" t="s">
        <v>15</v>
      </c>
      <c r="D2750" t="s">
        <v>605</v>
      </c>
      <c r="E2750" t="s">
        <v>1068</v>
      </c>
      <c r="F2750" t="s">
        <v>607</v>
      </c>
      <c r="G2750" t="s">
        <v>673</v>
      </c>
      <c r="H2750" t="s">
        <v>1096</v>
      </c>
      <c r="I2750">
        <v>1967</v>
      </c>
      <c r="J2750">
        <v>1</v>
      </c>
      <c r="K2750">
        <v>1</v>
      </c>
      <c r="O2750" t="s">
        <v>488</v>
      </c>
      <c r="P2750" t="s">
        <v>122</v>
      </c>
      <c r="Q2750" t="s">
        <v>123</v>
      </c>
      <c r="R2750" t="s">
        <v>176</v>
      </c>
    </row>
    <row r="2751" spans="1:18" x14ac:dyDescent="0.25">
      <c r="A2751">
        <v>285863</v>
      </c>
      <c r="B2751">
        <v>1043</v>
      </c>
      <c r="C2751" t="s">
        <v>15</v>
      </c>
      <c r="D2751" t="s">
        <v>605</v>
      </c>
      <c r="E2751" t="s">
        <v>2700</v>
      </c>
      <c r="F2751" t="s">
        <v>2616</v>
      </c>
      <c r="G2751" t="s">
        <v>2617</v>
      </c>
      <c r="H2751" t="s">
        <v>145</v>
      </c>
      <c r="I2751">
        <v>1933</v>
      </c>
      <c r="J2751">
        <v>8</v>
      </c>
      <c r="K2751">
        <v>26</v>
      </c>
      <c r="L2751" t="s">
        <v>2701</v>
      </c>
      <c r="O2751" t="s">
        <v>618</v>
      </c>
      <c r="P2751" t="s">
        <v>421</v>
      </c>
      <c r="Q2751" t="s">
        <v>1097</v>
      </c>
    </row>
    <row r="2752" spans="1:18" x14ac:dyDescent="0.25">
      <c r="A2752">
        <v>288313</v>
      </c>
      <c r="B2752">
        <v>3522</v>
      </c>
      <c r="C2752" t="s">
        <v>15</v>
      </c>
      <c r="D2752" t="s">
        <v>605</v>
      </c>
      <c r="E2752" t="s">
        <v>2700</v>
      </c>
      <c r="F2752" t="s">
        <v>2616</v>
      </c>
      <c r="G2752" t="s">
        <v>2617</v>
      </c>
      <c r="H2752" t="s">
        <v>2702</v>
      </c>
      <c r="I2752">
        <v>1953</v>
      </c>
      <c r="J2752">
        <v>3</v>
      </c>
      <c r="K2752">
        <v>7</v>
      </c>
      <c r="O2752" t="s">
        <v>2555</v>
      </c>
      <c r="P2752" t="s">
        <v>421</v>
      </c>
      <c r="Q2752" t="s">
        <v>2703</v>
      </c>
    </row>
    <row r="2753" spans="1:18" x14ac:dyDescent="0.25">
      <c r="A2753">
        <v>288314</v>
      </c>
      <c r="B2753">
        <v>3523</v>
      </c>
      <c r="C2753" t="s">
        <v>15</v>
      </c>
      <c r="D2753" t="s">
        <v>605</v>
      </c>
      <c r="E2753" t="s">
        <v>2700</v>
      </c>
      <c r="F2753" t="s">
        <v>2616</v>
      </c>
      <c r="G2753" t="s">
        <v>2617</v>
      </c>
      <c r="H2753" t="s">
        <v>145</v>
      </c>
      <c r="I2753">
        <v>1953</v>
      </c>
      <c r="J2753">
        <v>7</v>
      </c>
      <c r="K2753">
        <v>21</v>
      </c>
      <c r="O2753" t="s">
        <v>2555</v>
      </c>
      <c r="P2753" t="s">
        <v>421</v>
      </c>
      <c r="Q2753" t="s">
        <v>2703</v>
      </c>
    </row>
    <row r="2754" spans="1:18" x14ac:dyDescent="0.25">
      <c r="A2754">
        <v>288315</v>
      </c>
      <c r="B2754">
        <v>3524</v>
      </c>
      <c r="C2754" t="s">
        <v>15</v>
      </c>
      <c r="D2754" t="s">
        <v>605</v>
      </c>
      <c r="E2754" t="s">
        <v>2700</v>
      </c>
      <c r="F2754" t="s">
        <v>2616</v>
      </c>
      <c r="G2754" t="s">
        <v>2617</v>
      </c>
      <c r="H2754" t="s">
        <v>145</v>
      </c>
      <c r="I2754">
        <v>1953</v>
      </c>
      <c r="J2754">
        <v>8</v>
      </c>
      <c r="K2754">
        <v>5</v>
      </c>
      <c r="O2754" t="s">
        <v>2555</v>
      </c>
      <c r="P2754" t="s">
        <v>421</v>
      </c>
      <c r="Q2754" t="s">
        <v>2703</v>
      </c>
    </row>
    <row r="2755" spans="1:18" hidden="1" x14ac:dyDescent="0.25">
      <c r="A2755">
        <v>300419</v>
      </c>
      <c r="B2755">
        <v>15652</v>
      </c>
      <c r="C2755" t="s">
        <v>15</v>
      </c>
      <c r="D2755" t="s">
        <v>2597</v>
      </c>
      <c r="E2755" t="s">
        <v>2704</v>
      </c>
      <c r="F2755" t="s">
        <v>2599</v>
      </c>
      <c r="G2755" t="s">
        <v>2600</v>
      </c>
      <c r="H2755" t="s">
        <v>2705</v>
      </c>
      <c r="O2755" t="s">
        <v>405</v>
      </c>
      <c r="P2755" t="s">
        <v>122</v>
      </c>
      <c r="Q2755" t="s">
        <v>484</v>
      </c>
    </row>
    <row r="2756" spans="1:18" hidden="1" x14ac:dyDescent="0.25">
      <c r="A2756">
        <v>300420</v>
      </c>
      <c r="B2756">
        <v>15653</v>
      </c>
      <c r="C2756" t="s">
        <v>15</v>
      </c>
      <c r="D2756" t="s">
        <v>2597</v>
      </c>
      <c r="E2756" t="s">
        <v>2704</v>
      </c>
      <c r="F2756" t="s">
        <v>2599</v>
      </c>
      <c r="G2756" t="s">
        <v>2600</v>
      </c>
      <c r="H2756" t="s">
        <v>2706</v>
      </c>
      <c r="O2756" t="s">
        <v>405</v>
      </c>
      <c r="P2756" t="s">
        <v>122</v>
      </c>
      <c r="Q2756" t="s">
        <v>484</v>
      </c>
    </row>
    <row r="2757" spans="1:18" hidden="1" x14ac:dyDescent="0.25">
      <c r="A2757">
        <v>300471</v>
      </c>
      <c r="B2757">
        <v>15704</v>
      </c>
      <c r="C2757" t="s">
        <v>15</v>
      </c>
      <c r="D2757" t="s">
        <v>2597</v>
      </c>
      <c r="E2757" t="s">
        <v>2704</v>
      </c>
      <c r="F2757" t="s">
        <v>2599</v>
      </c>
      <c r="G2757" t="s">
        <v>2600</v>
      </c>
      <c r="H2757" t="s">
        <v>2706</v>
      </c>
      <c r="I2757">
        <v>1990</v>
      </c>
      <c r="J2757">
        <v>6</v>
      </c>
      <c r="K2757">
        <v>3</v>
      </c>
      <c r="L2757" t="s">
        <v>2627</v>
      </c>
      <c r="O2757" t="s">
        <v>2672</v>
      </c>
      <c r="P2757" t="s">
        <v>122</v>
      </c>
      <c r="Q2757" t="s">
        <v>484</v>
      </c>
      <c r="R2757" t="s">
        <v>2707</v>
      </c>
    </row>
    <row r="2758" spans="1:18" x14ac:dyDescent="0.25">
      <c r="A2758">
        <v>284556</v>
      </c>
      <c r="B2758">
        <v>19031</v>
      </c>
      <c r="C2758" t="s">
        <v>15</v>
      </c>
      <c r="D2758" t="s">
        <v>605</v>
      </c>
      <c r="E2758" t="s">
        <v>1098</v>
      </c>
      <c r="F2758" t="s">
        <v>662</v>
      </c>
      <c r="G2758" t="s">
        <v>700</v>
      </c>
      <c r="H2758" t="s">
        <v>2666</v>
      </c>
      <c r="I2758">
        <v>1960</v>
      </c>
      <c r="J2758">
        <v>10</v>
      </c>
      <c r="K2758">
        <v>28</v>
      </c>
      <c r="N2758" t="s">
        <v>660</v>
      </c>
      <c r="O2758" t="s">
        <v>2555</v>
      </c>
      <c r="P2758" t="s">
        <v>122</v>
      </c>
      <c r="Q2758" t="s">
        <v>1024</v>
      </c>
      <c r="R2758" t="s">
        <v>2668</v>
      </c>
    </row>
    <row r="2759" spans="1:18" x14ac:dyDescent="0.25">
      <c r="A2759">
        <v>284940</v>
      </c>
      <c r="B2759">
        <v>117</v>
      </c>
      <c r="C2759" t="s">
        <v>15</v>
      </c>
      <c r="D2759" t="s">
        <v>605</v>
      </c>
      <c r="E2759" t="s">
        <v>1098</v>
      </c>
      <c r="F2759" t="s">
        <v>662</v>
      </c>
      <c r="G2759" t="s">
        <v>700</v>
      </c>
      <c r="H2759" t="s">
        <v>1099</v>
      </c>
      <c r="I2759">
        <v>1912</v>
      </c>
      <c r="J2759">
        <v>7</v>
      </c>
      <c r="K2759">
        <v>10</v>
      </c>
      <c r="O2759" t="s">
        <v>2667</v>
      </c>
      <c r="P2759" t="s">
        <v>122</v>
      </c>
      <c r="Q2759" t="s">
        <v>123</v>
      </c>
      <c r="R2759" t="s">
        <v>704</v>
      </c>
    </row>
    <row r="2760" spans="1:18" x14ac:dyDescent="0.25">
      <c r="A2760">
        <v>286168</v>
      </c>
      <c r="B2760">
        <v>1348</v>
      </c>
      <c r="C2760" t="s">
        <v>15</v>
      </c>
      <c r="D2760" t="s">
        <v>605</v>
      </c>
      <c r="E2760" t="s">
        <v>1098</v>
      </c>
      <c r="F2760" t="s">
        <v>662</v>
      </c>
      <c r="G2760" t="s">
        <v>700</v>
      </c>
      <c r="H2760" t="s">
        <v>1035</v>
      </c>
      <c r="I2760">
        <v>1939</v>
      </c>
      <c r="J2760">
        <v>1</v>
      </c>
      <c r="K2760">
        <v>15</v>
      </c>
      <c r="O2760" t="s">
        <v>2555</v>
      </c>
      <c r="P2760" t="s">
        <v>122</v>
      </c>
      <c r="Q2760" t="s">
        <v>123</v>
      </c>
      <c r="R2760" t="s">
        <v>1036</v>
      </c>
    </row>
    <row r="2761" spans="1:18" x14ac:dyDescent="0.25">
      <c r="A2761">
        <v>286179</v>
      </c>
      <c r="B2761">
        <v>1359</v>
      </c>
      <c r="C2761" t="s">
        <v>15</v>
      </c>
      <c r="D2761" t="s">
        <v>605</v>
      </c>
      <c r="E2761" t="s">
        <v>1098</v>
      </c>
      <c r="F2761" t="s">
        <v>662</v>
      </c>
      <c r="G2761" t="s">
        <v>700</v>
      </c>
      <c r="H2761" t="s">
        <v>1100</v>
      </c>
      <c r="I2761">
        <v>1939</v>
      </c>
      <c r="J2761">
        <v>4</v>
      </c>
      <c r="K2761">
        <v>2</v>
      </c>
      <c r="O2761" t="s">
        <v>175</v>
      </c>
      <c r="P2761" t="s">
        <v>122</v>
      </c>
      <c r="Q2761" t="s">
        <v>123</v>
      </c>
      <c r="R2761" t="s">
        <v>439</v>
      </c>
    </row>
    <row r="2762" spans="1:18" x14ac:dyDescent="0.25">
      <c r="A2762">
        <v>286184</v>
      </c>
      <c r="B2762">
        <v>1364</v>
      </c>
      <c r="C2762" t="s">
        <v>15</v>
      </c>
      <c r="D2762" t="s">
        <v>605</v>
      </c>
      <c r="E2762" t="s">
        <v>1098</v>
      </c>
      <c r="F2762" t="s">
        <v>662</v>
      </c>
      <c r="G2762" t="s">
        <v>700</v>
      </c>
      <c r="H2762" t="s">
        <v>1035</v>
      </c>
      <c r="I2762">
        <v>1939</v>
      </c>
      <c r="J2762">
        <v>2</v>
      </c>
      <c r="K2762">
        <v>12</v>
      </c>
      <c r="O2762" t="s">
        <v>1101</v>
      </c>
      <c r="P2762" t="s">
        <v>122</v>
      </c>
      <c r="Q2762" t="s">
        <v>123</v>
      </c>
      <c r="R2762" t="s">
        <v>1036</v>
      </c>
    </row>
    <row r="2763" spans="1:18" x14ac:dyDescent="0.25">
      <c r="A2763">
        <v>286185</v>
      </c>
      <c r="B2763">
        <v>1365</v>
      </c>
      <c r="C2763" t="s">
        <v>15</v>
      </c>
      <c r="D2763" t="s">
        <v>605</v>
      </c>
      <c r="E2763" t="s">
        <v>1098</v>
      </c>
      <c r="F2763" t="s">
        <v>662</v>
      </c>
      <c r="G2763" t="s">
        <v>700</v>
      </c>
      <c r="H2763" t="s">
        <v>1102</v>
      </c>
      <c r="I2763">
        <v>1939</v>
      </c>
      <c r="J2763">
        <v>2</v>
      </c>
      <c r="K2763">
        <v>28</v>
      </c>
      <c r="L2763" t="s">
        <v>1103</v>
      </c>
      <c r="O2763" t="s">
        <v>570</v>
      </c>
      <c r="P2763" t="s">
        <v>122</v>
      </c>
      <c r="Q2763" t="s">
        <v>123</v>
      </c>
      <c r="R2763" t="s">
        <v>1104</v>
      </c>
    </row>
    <row r="2764" spans="1:18" x14ac:dyDescent="0.25">
      <c r="A2764">
        <v>286209</v>
      </c>
      <c r="B2764">
        <v>1389</v>
      </c>
      <c r="C2764" t="s">
        <v>15</v>
      </c>
      <c r="D2764" t="s">
        <v>605</v>
      </c>
      <c r="E2764" t="s">
        <v>1098</v>
      </c>
      <c r="F2764" t="s">
        <v>662</v>
      </c>
      <c r="G2764" t="s">
        <v>700</v>
      </c>
      <c r="H2764" t="s">
        <v>1105</v>
      </c>
      <c r="I2764">
        <v>1940</v>
      </c>
      <c r="J2764">
        <v>1</v>
      </c>
      <c r="K2764">
        <v>8</v>
      </c>
      <c r="O2764" t="s">
        <v>175</v>
      </c>
      <c r="P2764" t="s">
        <v>122</v>
      </c>
      <c r="Q2764" t="s">
        <v>123</v>
      </c>
      <c r="R2764" t="s">
        <v>230</v>
      </c>
    </row>
    <row r="2765" spans="1:18" x14ac:dyDescent="0.25">
      <c r="A2765">
        <v>286210</v>
      </c>
      <c r="B2765">
        <v>1390</v>
      </c>
      <c r="C2765" t="s">
        <v>15</v>
      </c>
      <c r="D2765" t="s">
        <v>605</v>
      </c>
      <c r="E2765" t="s">
        <v>1098</v>
      </c>
      <c r="F2765" t="s">
        <v>662</v>
      </c>
      <c r="G2765" t="s">
        <v>700</v>
      </c>
      <c r="H2765" t="s">
        <v>1105</v>
      </c>
      <c r="I2765">
        <v>1940</v>
      </c>
      <c r="J2765">
        <v>1</v>
      </c>
      <c r="K2765">
        <v>2</v>
      </c>
      <c r="O2765" t="s">
        <v>175</v>
      </c>
      <c r="P2765" t="s">
        <v>122</v>
      </c>
      <c r="Q2765" t="s">
        <v>123</v>
      </c>
      <c r="R2765" t="s">
        <v>230</v>
      </c>
    </row>
    <row r="2766" spans="1:18" x14ac:dyDescent="0.25">
      <c r="A2766">
        <v>286211</v>
      </c>
      <c r="B2766">
        <v>1391</v>
      </c>
      <c r="C2766" t="s">
        <v>15</v>
      </c>
      <c r="D2766" t="s">
        <v>605</v>
      </c>
      <c r="E2766" t="s">
        <v>1098</v>
      </c>
      <c r="F2766" t="s">
        <v>662</v>
      </c>
      <c r="G2766" t="s">
        <v>700</v>
      </c>
      <c r="H2766" t="s">
        <v>2708</v>
      </c>
      <c r="O2766" t="s">
        <v>2555</v>
      </c>
      <c r="P2766" t="s">
        <v>122</v>
      </c>
      <c r="Q2766" t="s">
        <v>123</v>
      </c>
      <c r="R2766" t="s">
        <v>1036</v>
      </c>
    </row>
    <row r="2767" spans="1:18" x14ac:dyDescent="0.25">
      <c r="A2767">
        <v>286212</v>
      </c>
      <c r="B2767">
        <v>1392</v>
      </c>
      <c r="C2767" t="s">
        <v>15</v>
      </c>
      <c r="D2767" t="s">
        <v>605</v>
      </c>
      <c r="E2767" t="s">
        <v>1098</v>
      </c>
      <c r="F2767" t="s">
        <v>662</v>
      </c>
      <c r="G2767" t="s">
        <v>700</v>
      </c>
      <c r="H2767" t="s">
        <v>1107</v>
      </c>
      <c r="O2767" t="s">
        <v>488</v>
      </c>
      <c r="P2767" t="s">
        <v>122</v>
      </c>
      <c r="Q2767" t="s">
        <v>123</v>
      </c>
      <c r="R2767" t="s">
        <v>1058</v>
      </c>
    </row>
    <row r="2768" spans="1:18" x14ac:dyDescent="0.25">
      <c r="A2768">
        <v>286213</v>
      </c>
      <c r="B2768">
        <v>1393</v>
      </c>
      <c r="C2768" t="s">
        <v>15</v>
      </c>
      <c r="D2768" t="s">
        <v>605</v>
      </c>
      <c r="E2768" t="s">
        <v>1098</v>
      </c>
      <c r="F2768" t="s">
        <v>662</v>
      </c>
      <c r="G2768" t="s">
        <v>700</v>
      </c>
      <c r="H2768" t="s">
        <v>1107</v>
      </c>
      <c r="O2768" t="s">
        <v>442</v>
      </c>
      <c r="P2768" t="s">
        <v>122</v>
      </c>
      <c r="Q2768" t="s">
        <v>123</v>
      </c>
      <c r="R2768" t="s">
        <v>1058</v>
      </c>
    </row>
    <row r="2769" spans="1:18" x14ac:dyDescent="0.25">
      <c r="A2769">
        <v>286278</v>
      </c>
      <c r="B2769">
        <v>1458</v>
      </c>
      <c r="C2769" t="s">
        <v>15</v>
      </c>
      <c r="D2769" t="s">
        <v>605</v>
      </c>
      <c r="E2769" t="s">
        <v>1098</v>
      </c>
      <c r="F2769" t="s">
        <v>662</v>
      </c>
      <c r="G2769" t="s">
        <v>700</v>
      </c>
      <c r="H2769" t="s">
        <v>1040</v>
      </c>
      <c r="I2769">
        <v>1939</v>
      </c>
      <c r="J2769">
        <v>4</v>
      </c>
      <c r="K2769">
        <v>29</v>
      </c>
      <c r="O2769" t="s">
        <v>2555</v>
      </c>
      <c r="P2769" t="s">
        <v>122</v>
      </c>
      <c r="Q2769" t="s">
        <v>123</v>
      </c>
      <c r="R2769" t="s">
        <v>1045</v>
      </c>
    </row>
    <row r="2770" spans="1:18" x14ac:dyDescent="0.25">
      <c r="A2770">
        <v>286279</v>
      </c>
      <c r="B2770">
        <v>1459</v>
      </c>
      <c r="C2770" t="s">
        <v>15</v>
      </c>
      <c r="D2770" t="s">
        <v>605</v>
      </c>
      <c r="E2770" t="s">
        <v>1098</v>
      </c>
      <c r="F2770" t="s">
        <v>662</v>
      </c>
      <c r="G2770" t="s">
        <v>700</v>
      </c>
      <c r="H2770" t="s">
        <v>1040</v>
      </c>
      <c r="I2770">
        <v>1938</v>
      </c>
      <c r="J2770">
        <v>4</v>
      </c>
      <c r="K2770">
        <v>15</v>
      </c>
      <c r="O2770" t="s">
        <v>2555</v>
      </c>
      <c r="P2770" t="s">
        <v>122</v>
      </c>
      <c r="Q2770" t="s">
        <v>123</v>
      </c>
      <c r="R2770" t="s">
        <v>1108</v>
      </c>
    </row>
    <row r="2771" spans="1:18" x14ac:dyDescent="0.25">
      <c r="A2771">
        <v>286857</v>
      </c>
      <c r="B2771">
        <v>2062</v>
      </c>
      <c r="C2771" t="s">
        <v>15</v>
      </c>
      <c r="D2771" t="s">
        <v>605</v>
      </c>
      <c r="E2771" t="s">
        <v>1098</v>
      </c>
      <c r="F2771" t="s">
        <v>662</v>
      </c>
      <c r="G2771" t="s">
        <v>700</v>
      </c>
      <c r="H2771" t="s">
        <v>1109</v>
      </c>
      <c r="I2771">
        <v>1946</v>
      </c>
      <c r="J2771">
        <v>5</v>
      </c>
      <c r="K2771">
        <v>12</v>
      </c>
      <c r="O2771" t="s">
        <v>488</v>
      </c>
      <c r="P2771" t="s">
        <v>122</v>
      </c>
      <c r="Q2771" t="s">
        <v>123</v>
      </c>
      <c r="R2771" t="s">
        <v>1110</v>
      </c>
    </row>
    <row r="2772" spans="1:18" x14ac:dyDescent="0.25">
      <c r="A2772">
        <v>286988</v>
      </c>
      <c r="B2772">
        <v>2193</v>
      </c>
      <c r="C2772" t="s">
        <v>15</v>
      </c>
      <c r="D2772" t="s">
        <v>605</v>
      </c>
      <c r="E2772" t="s">
        <v>1098</v>
      </c>
      <c r="F2772" t="s">
        <v>662</v>
      </c>
      <c r="G2772" t="s">
        <v>700</v>
      </c>
      <c r="H2772" t="s">
        <v>549</v>
      </c>
      <c r="I2772">
        <v>1937</v>
      </c>
      <c r="J2772">
        <v>12</v>
      </c>
      <c r="K2772">
        <v>18</v>
      </c>
      <c r="O2772" t="s">
        <v>139</v>
      </c>
      <c r="P2772" t="s">
        <v>122</v>
      </c>
      <c r="Q2772" t="s">
        <v>123</v>
      </c>
      <c r="R2772" t="s">
        <v>503</v>
      </c>
    </row>
    <row r="2773" spans="1:18" x14ac:dyDescent="0.25">
      <c r="A2773">
        <v>286989</v>
      </c>
      <c r="B2773">
        <v>2194</v>
      </c>
      <c r="C2773" t="s">
        <v>15</v>
      </c>
      <c r="D2773" t="s">
        <v>605</v>
      </c>
      <c r="E2773" t="s">
        <v>1098</v>
      </c>
      <c r="F2773" t="s">
        <v>662</v>
      </c>
      <c r="G2773" t="s">
        <v>700</v>
      </c>
      <c r="H2773" t="s">
        <v>549</v>
      </c>
      <c r="I2773">
        <v>1937</v>
      </c>
      <c r="J2773">
        <v>12</v>
      </c>
      <c r="K2773">
        <v>18</v>
      </c>
      <c r="O2773" t="s">
        <v>442</v>
      </c>
      <c r="P2773" t="s">
        <v>122</v>
      </c>
      <c r="Q2773" t="s">
        <v>123</v>
      </c>
      <c r="R2773" t="s">
        <v>305</v>
      </c>
    </row>
    <row r="2774" spans="1:18" x14ac:dyDescent="0.25">
      <c r="A2774">
        <v>286990</v>
      </c>
      <c r="B2774">
        <v>2195</v>
      </c>
      <c r="C2774" t="s">
        <v>15</v>
      </c>
      <c r="D2774" t="s">
        <v>605</v>
      </c>
      <c r="E2774" t="s">
        <v>1098</v>
      </c>
      <c r="F2774" t="s">
        <v>662</v>
      </c>
      <c r="G2774" t="s">
        <v>700</v>
      </c>
      <c r="H2774" t="s">
        <v>1111</v>
      </c>
      <c r="I2774">
        <v>1936</v>
      </c>
      <c r="J2774">
        <v>1</v>
      </c>
      <c r="K2774">
        <v>20</v>
      </c>
      <c r="O2774" t="s">
        <v>139</v>
      </c>
      <c r="P2774" t="s">
        <v>122</v>
      </c>
      <c r="Q2774" t="s">
        <v>123</v>
      </c>
      <c r="R2774" t="s">
        <v>305</v>
      </c>
    </row>
    <row r="2775" spans="1:18" x14ac:dyDescent="0.25">
      <c r="A2775">
        <v>286991</v>
      </c>
      <c r="B2775">
        <v>2196</v>
      </c>
      <c r="C2775" t="s">
        <v>15</v>
      </c>
      <c r="D2775" t="s">
        <v>605</v>
      </c>
      <c r="E2775" t="s">
        <v>1098</v>
      </c>
      <c r="F2775" t="s">
        <v>662</v>
      </c>
      <c r="G2775" t="s">
        <v>700</v>
      </c>
      <c r="H2775" t="s">
        <v>549</v>
      </c>
      <c r="I2775">
        <v>1936</v>
      </c>
      <c r="J2775">
        <v>2</v>
      </c>
      <c r="K2775">
        <v>19</v>
      </c>
      <c r="O2775" t="s">
        <v>210</v>
      </c>
      <c r="P2775" t="s">
        <v>122</v>
      </c>
      <c r="Q2775" t="s">
        <v>123</v>
      </c>
      <c r="R2775" t="s">
        <v>503</v>
      </c>
    </row>
    <row r="2776" spans="1:18" x14ac:dyDescent="0.25">
      <c r="A2776">
        <v>286992</v>
      </c>
      <c r="B2776">
        <v>2197</v>
      </c>
      <c r="C2776" t="s">
        <v>15</v>
      </c>
      <c r="D2776" t="s">
        <v>605</v>
      </c>
      <c r="E2776" t="s">
        <v>1098</v>
      </c>
      <c r="F2776" t="s">
        <v>662</v>
      </c>
      <c r="G2776" t="s">
        <v>700</v>
      </c>
      <c r="H2776" t="s">
        <v>549</v>
      </c>
      <c r="I2776">
        <v>1936</v>
      </c>
      <c r="J2776">
        <v>10</v>
      </c>
      <c r="K2776">
        <v>25</v>
      </c>
      <c r="O2776" t="s">
        <v>210</v>
      </c>
      <c r="P2776" t="s">
        <v>122</v>
      </c>
      <c r="Q2776" t="s">
        <v>123</v>
      </c>
      <c r="R2776" t="s">
        <v>1078</v>
      </c>
    </row>
    <row r="2777" spans="1:18" x14ac:dyDescent="0.25">
      <c r="A2777">
        <v>286993</v>
      </c>
      <c r="B2777">
        <v>2198</v>
      </c>
      <c r="C2777" t="s">
        <v>15</v>
      </c>
      <c r="D2777" t="s">
        <v>605</v>
      </c>
      <c r="E2777" t="s">
        <v>1098</v>
      </c>
      <c r="F2777" t="s">
        <v>662</v>
      </c>
      <c r="G2777" t="s">
        <v>700</v>
      </c>
      <c r="H2777" t="s">
        <v>549</v>
      </c>
      <c r="I2777">
        <v>1937</v>
      </c>
      <c r="J2777">
        <v>12</v>
      </c>
      <c r="K2777">
        <v>18</v>
      </c>
      <c r="O2777" t="s">
        <v>210</v>
      </c>
      <c r="P2777" t="s">
        <v>122</v>
      </c>
      <c r="Q2777" t="s">
        <v>123</v>
      </c>
      <c r="R2777" t="s">
        <v>503</v>
      </c>
    </row>
    <row r="2778" spans="1:18" x14ac:dyDescent="0.25">
      <c r="A2778">
        <v>286994</v>
      </c>
      <c r="B2778">
        <v>2199</v>
      </c>
      <c r="C2778" t="s">
        <v>15</v>
      </c>
      <c r="D2778" t="s">
        <v>605</v>
      </c>
      <c r="E2778" t="s">
        <v>1098</v>
      </c>
      <c r="F2778" t="s">
        <v>662</v>
      </c>
      <c r="G2778" t="s">
        <v>700</v>
      </c>
      <c r="H2778" t="s">
        <v>1112</v>
      </c>
      <c r="I2778">
        <v>1938</v>
      </c>
      <c r="J2778">
        <v>1</v>
      </c>
      <c r="K2778">
        <v>5</v>
      </c>
      <c r="O2778" t="s">
        <v>210</v>
      </c>
      <c r="P2778" t="s">
        <v>122</v>
      </c>
      <c r="Q2778" t="s">
        <v>1024</v>
      </c>
      <c r="R2778" t="s">
        <v>1110</v>
      </c>
    </row>
    <row r="2779" spans="1:18" x14ac:dyDescent="0.25">
      <c r="A2779">
        <v>286995</v>
      </c>
      <c r="B2779">
        <v>2200</v>
      </c>
      <c r="C2779" t="s">
        <v>15</v>
      </c>
      <c r="D2779" t="s">
        <v>605</v>
      </c>
      <c r="E2779" t="s">
        <v>1098</v>
      </c>
      <c r="F2779" t="s">
        <v>662</v>
      </c>
      <c r="G2779" t="s">
        <v>700</v>
      </c>
      <c r="H2779" t="s">
        <v>1113</v>
      </c>
      <c r="I2779">
        <v>1938</v>
      </c>
      <c r="J2779">
        <v>2</v>
      </c>
      <c r="K2779">
        <v>28</v>
      </c>
      <c r="O2779" t="s">
        <v>210</v>
      </c>
      <c r="P2779" t="s">
        <v>122</v>
      </c>
      <c r="Q2779" t="s">
        <v>123</v>
      </c>
      <c r="R2779" t="s">
        <v>814</v>
      </c>
    </row>
    <row r="2780" spans="1:18" x14ac:dyDescent="0.25">
      <c r="A2780">
        <v>286996</v>
      </c>
      <c r="B2780">
        <v>2201</v>
      </c>
      <c r="C2780" t="s">
        <v>15</v>
      </c>
      <c r="D2780" t="s">
        <v>605</v>
      </c>
      <c r="E2780" t="s">
        <v>1098</v>
      </c>
      <c r="F2780" t="s">
        <v>662</v>
      </c>
      <c r="G2780" t="s">
        <v>700</v>
      </c>
      <c r="H2780" t="s">
        <v>1114</v>
      </c>
      <c r="I2780">
        <v>1938</v>
      </c>
      <c r="J2780">
        <v>4</v>
      </c>
      <c r="K2780">
        <v>9</v>
      </c>
      <c r="O2780" t="s">
        <v>210</v>
      </c>
      <c r="P2780" t="s">
        <v>122</v>
      </c>
      <c r="Q2780" t="s">
        <v>123</v>
      </c>
      <c r="R2780" t="s">
        <v>688</v>
      </c>
    </row>
    <row r="2781" spans="1:18" x14ac:dyDescent="0.25">
      <c r="A2781">
        <v>286997</v>
      </c>
      <c r="B2781">
        <v>2202</v>
      </c>
      <c r="C2781" t="s">
        <v>15</v>
      </c>
      <c r="D2781" t="s">
        <v>605</v>
      </c>
      <c r="E2781" t="s">
        <v>1098</v>
      </c>
      <c r="F2781" t="s">
        <v>662</v>
      </c>
      <c r="G2781" t="s">
        <v>700</v>
      </c>
      <c r="H2781" t="s">
        <v>1114</v>
      </c>
      <c r="I2781">
        <v>1938</v>
      </c>
      <c r="J2781">
        <v>4</v>
      </c>
      <c r="K2781">
        <v>1</v>
      </c>
      <c r="L2781" t="s">
        <v>1115</v>
      </c>
      <c r="O2781" t="s">
        <v>570</v>
      </c>
      <c r="P2781" t="s">
        <v>122</v>
      </c>
      <c r="Q2781" t="s">
        <v>123</v>
      </c>
      <c r="R2781" t="s">
        <v>688</v>
      </c>
    </row>
    <row r="2782" spans="1:18" x14ac:dyDescent="0.25">
      <c r="A2782">
        <v>286998</v>
      </c>
      <c r="B2782">
        <v>2203</v>
      </c>
      <c r="C2782" t="s">
        <v>15</v>
      </c>
      <c r="D2782" t="s">
        <v>605</v>
      </c>
      <c r="E2782" t="s">
        <v>1098</v>
      </c>
      <c r="F2782" t="s">
        <v>662</v>
      </c>
      <c r="G2782" t="s">
        <v>700</v>
      </c>
      <c r="H2782" t="s">
        <v>1116</v>
      </c>
      <c r="I2782">
        <v>1939</v>
      </c>
      <c r="J2782">
        <v>1</v>
      </c>
      <c r="K2782">
        <v>19</v>
      </c>
      <c r="O2782" t="s">
        <v>210</v>
      </c>
      <c r="P2782" t="s">
        <v>122</v>
      </c>
      <c r="Q2782" t="s">
        <v>123</v>
      </c>
      <c r="R2782" t="s">
        <v>1117</v>
      </c>
    </row>
    <row r="2783" spans="1:18" x14ac:dyDescent="0.25">
      <c r="A2783">
        <v>286999</v>
      </c>
      <c r="B2783">
        <v>2204</v>
      </c>
      <c r="C2783" t="s">
        <v>15</v>
      </c>
      <c r="D2783" t="s">
        <v>605</v>
      </c>
      <c r="E2783" t="s">
        <v>1098</v>
      </c>
      <c r="F2783" t="s">
        <v>662</v>
      </c>
      <c r="G2783" t="s">
        <v>700</v>
      </c>
      <c r="H2783" t="s">
        <v>1118</v>
      </c>
      <c r="I2783">
        <v>1931</v>
      </c>
      <c r="J2783">
        <v>12</v>
      </c>
      <c r="K2783">
        <v>10</v>
      </c>
      <c r="O2783" t="s">
        <v>210</v>
      </c>
      <c r="P2783" t="s">
        <v>122</v>
      </c>
      <c r="Q2783" t="s">
        <v>123</v>
      </c>
      <c r="R2783" t="s">
        <v>191</v>
      </c>
    </row>
    <row r="2784" spans="1:18" x14ac:dyDescent="0.25">
      <c r="A2784">
        <v>287041</v>
      </c>
      <c r="B2784">
        <v>2246</v>
      </c>
      <c r="C2784" t="s">
        <v>15</v>
      </c>
      <c r="D2784" t="s">
        <v>605</v>
      </c>
      <c r="E2784" t="s">
        <v>1098</v>
      </c>
      <c r="F2784" t="s">
        <v>662</v>
      </c>
      <c r="G2784" t="s">
        <v>700</v>
      </c>
      <c r="H2784" t="s">
        <v>1114</v>
      </c>
      <c r="O2784" t="s">
        <v>442</v>
      </c>
      <c r="P2784" t="s">
        <v>122</v>
      </c>
      <c r="Q2784" t="s">
        <v>123</v>
      </c>
      <c r="R2784" t="s">
        <v>688</v>
      </c>
    </row>
    <row r="2785" spans="1:18" x14ac:dyDescent="0.25">
      <c r="A2785">
        <v>287239</v>
      </c>
      <c r="B2785">
        <v>2444</v>
      </c>
      <c r="C2785" t="s">
        <v>15</v>
      </c>
      <c r="D2785" t="s">
        <v>605</v>
      </c>
      <c r="E2785" t="s">
        <v>1098</v>
      </c>
      <c r="F2785" t="s">
        <v>662</v>
      </c>
      <c r="G2785" t="s">
        <v>700</v>
      </c>
      <c r="H2785" t="s">
        <v>1119</v>
      </c>
      <c r="I2785">
        <v>1947</v>
      </c>
      <c r="J2785">
        <v>10</v>
      </c>
      <c r="K2785">
        <v>30</v>
      </c>
      <c r="O2785" t="s">
        <v>210</v>
      </c>
      <c r="P2785" t="s">
        <v>122</v>
      </c>
      <c r="Q2785" t="s">
        <v>123</v>
      </c>
      <c r="R2785" t="s">
        <v>1045</v>
      </c>
    </row>
    <row r="2786" spans="1:18" x14ac:dyDescent="0.25">
      <c r="A2786">
        <v>287240</v>
      </c>
      <c r="B2786">
        <v>2445</v>
      </c>
      <c r="C2786" t="s">
        <v>15</v>
      </c>
      <c r="D2786" t="s">
        <v>605</v>
      </c>
      <c r="E2786" t="s">
        <v>1098</v>
      </c>
      <c r="F2786" t="s">
        <v>662</v>
      </c>
      <c r="G2786" t="s">
        <v>700</v>
      </c>
      <c r="H2786" t="s">
        <v>1119</v>
      </c>
      <c r="I2786">
        <v>1947</v>
      </c>
      <c r="J2786">
        <v>10</v>
      </c>
      <c r="K2786">
        <v>30</v>
      </c>
      <c r="O2786" t="s">
        <v>210</v>
      </c>
      <c r="P2786" t="s">
        <v>122</v>
      </c>
      <c r="Q2786" t="s">
        <v>123</v>
      </c>
      <c r="R2786" t="s">
        <v>1045</v>
      </c>
    </row>
    <row r="2787" spans="1:18" x14ac:dyDescent="0.25">
      <c r="A2787">
        <v>287254</v>
      </c>
      <c r="B2787">
        <v>2459</v>
      </c>
      <c r="C2787" t="s">
        <v>15</v>
      </c>
      <c r="D2787" t="s">
        <v>605</v>
      </c>
      <c r="E2787" t="s">
        <v>1098</v>
      </c>
      <c r="F2787" t="s">
        <v>662</v>
      </c>
      <c r="G2787" t="s">
        <v>700</v>
      </c>
      <c r="H2787" t="s">
        <v>1119</v>
      </c>
      <c r="I2787">
        <v>1947</v>
      </c>
      <c r="J2787">
        <v>11</v>
      </c>
      <c r="K2787">
        <v>1</v>
      </c>
      <c r="O2787" t="s">
        <v>210</v>
      </c>
      <c r="P2787" t="s">
        <v>122</v>
      </c>
      <c r="Q2787" t="s">
        <v>123</v>
      </c>
      <c r="R2787" t="s">
        <v>1045</v>
      </c>
    </row>
    <row r="2788" spans="1:18" x14ac:dyDescent="0.25">
      <c r="A2788">
        <v>287263</v>
      </c>
      <c r="B2788">
        <v>2468</v>
      </c>
      <c r="C2788" t="s">
        <v>15</v>
      </c>
      <c r="D2788" t="s">
        <v>605</v>
      </c>
      <c r="E2788" t="s">
        <v>1098</v>
      </c>
      <c r="F2788" t="s">
        <v>662</v>
      </c>
      <c r="G2788" t="s">
        <v>700</v>
      </c>
      <c r="H2788" t="s">
        <v>1081</v>
      </c>
      <c r="I2788">
        <v>1947</v>
      </c>
      <c r="J2788">
        <v>12</v>
      </c>
      <c r="K2788">
        <v>1</v>
      </c>
      <c r="O2788" t="s">
        <v>488</v>
      </c>
      <c r="P2788" t="s">
        <v>122</v>
      </c>
      <c r="Q2788" t="s">
        <v>123</v>
      </c>
      <c r="R2788" t="s">
        <v>1082</v>
      </c>
    </row>
    <row r="2789" spans="1:18" x14ac:dyDescent="0.25">
      <c r="A2789">
        <v>287264</v>
      </c>
      <c r="B2789">
        <v>2469</v>
      </c>
      <c r="C2789" t="s">
        <v>15</v>
      </c>
      <c r="D2789" t="s">
        <v>605</v>
      </c>
      <c r="E2789" t="s">
        <v>1098</v>
      </c>
      <c r="F2789" t="s">
        <v>662</v>
      </c>
      <c r="G2789" t="s">
        <v>700</v>
      </c>
      <c r="H2789" t="s">
        <v>1081</v>
      </c>
      <c r="I2789">
        <v>1947</v>
      </c>
      <c r="J2789">
        <v>12</v>
      </c>
      <c r="K2789">
        <v>1</v>
      </c>
      <c r="O2789" t="s">
        <v>488</v>
      </c>
      <c r="P2789" t="s">
        <v>122</v>
      </c>
      <c r="Q2789" t="s">
        <v>123</v>
      </c>
      <c r="R2789" t="s">
        <v>1082</v>
      </c>
    </row>
    <row r="2790" spans="1:18" x14ac:dyDescent="0.25">
      <c r="A2790">
        <v>287265</v>
      </c>
      <c r="B2790">
        <v>2470</v>
      </c>
      <c r="C2790" t="s">
        <v>15</v>
      </c>
      <c r="D2790" t="s">
        <v>605</v>
      </c>
      <c r="E2790" t="s">
        <v>1098</v>
      </c>
      <c r="F2790" t="s">
        <v>662</v>
      </c>
      <c r="G2790" t="s">
        <v>700</v>
      </c>
      <c r="H2790" t="s">
        <v>1081</v>
      </c>
      <c r="I2790">
        <v>1947</v>
      </c>
      <c r="J2790">
        <v>12</v>
      </c>
      <c r="K2790">
        <v>1</v>
      </c>
      <c r="O2790" t="s">
        <v>488</v>
      </c>
      <c r="P2790" t="s">
        <v>122</v>
      </c>
      <c r="Q2790" t="s">
        <v>123</v>
      </c>
      <c r="R2790" t="s">
        <v>1082</v>
      </c>
    </row>
    <row r="2791" spans="1:18" x14ac:dyDescent="0.25">
      <c r="A2791">
        <v>287266</v>
      </c>
      <c r="B2791">
        <v>2471</v>
      </c>
      <c r="C2791" t="s">
        <v>15</v>
      </c>
      <c r="D2791" t="s">
        <v>605</v>
      </c>
      <c r="E2791" t="s">
        <v>1098</v>
      </c>
      <c r="F2791" t="s">
        <v>662</v>
      </c>
      <c r="G2791" t="s">
        <v>700</v>
      </c>
      <c r="H2791" t="s">
        <v>1081</v>
      </c>
      <c r="I2791">
        <v>1947</v>
      </c>
      <c r="J2791">
        <v>12</v>
      </c>
      <c r="K2791">
        <v>1</v>
      </c>
      <c r="O2791" t="s">
        <v>488</v>
      </c>
      <c r="P2791" t="s">
        <v>122</v>
      </c>
      <c r="Q2791" t="s">
        <v>123</v>
      </c>
      <c r="R2791" t="s">
        <v>1082</v>
      </c>
    </row>
    <row r="2792" spans="1:18" x14ac:dyDescent="0.25">
      <c r="A2792">
        <v>287269</v>
      </c>
      <c r="B2792">
        <v>2474</v>
      </c>
      <c r="C2792" t="s">
        <v>15</v>
      </c>
      <c r="D2792" t="s">
        <v>605</v>
      </c>
      <c r="E2792" t="s">
        <v>1098</v>
      </c>
      <c r="F2792" t="s">
        <v>662</v>
      </c>
      <c r="G2792" t="s">
        <v>700</v>
      </c>
      <c r="H2792" t="s">
        <v>1084</v>
      </c>
      <c r="O2792" t="s">
        <v>210</v>
      </c>
      <c r="P2792" t="s">
        <v>122</v>
      </c>
      <c r="Q2792" t="s">
        <v>123</v>
      </c>
      <c r="R2792" t="s">
        <v>211</v>
      </c>
    </row>
    <row r="2793" spans="1:18" x14ac:dyDescent="0.25">
      <c r="A2793">
        <v>287420</v>
      </c>
      <c r="B2793">
        <v>2625</v>
      </c>
      <c r="C2793" t="s">
        <v>15</v>
      </c>
      <c r="D2793" t="s">
        <v>605</v>
      </c>
      <c r="E2793" t="s">
        <v>1098</v>
      </c>
      <c r="F2793" t="s">
        <v>662</v>
      </c>
      <c r="G2793" t="s">
        <v>700</v>
      </c>
      <c r="H2793" t="s">
        <v>1120</v>
      </c>
      <c r="I2793">
        <v>1948</v>
      </c>
      <c r="J2793">
        <v>10</v>
      </c>
      <c r="K2793">
        <v>26</v>
      </c>
      <c r="O2793" t="s">
        <v>488</v>
      </c>
      <c r="P2793" t="s">
        <v>122</v>
      </c>
      <c r="Q2793" t="s">
        <v>123</v>
      </c>
      <c r="R2793" t="s">
        <v>1104</v>
      </c>
    </row>
    <row r="2794" spans="1:18" x14ac:dyDescent="0.25">
      <c r="A2794">
        <v>287912</v>
      </c>
      <c r="B2794">
        <v>3120</v>
      </c>
      <c r="C2794" t="s">
        <v>15</v>
      </c>
      <c r="D2794" t="s">
        <v>605</v>
      </c>
      <c r="E2794" t="s">
        <v>1098</v>
      </c>
      <c r="F2794" t="s">
        <v>662</v>
      </c>
      <c r="G2794" t="s">
        <v>700</v>
      </c>
      <c r="H2794" t="s">
        <v>1121</v>
      </c>
      <c r="I2794">
        <v>1951</v>
      </c>
      <c r="J2794">
        <v>8</v>
      </c>
      <c r="K2794">
        <v>24</v>
      </c>
      <c r="O2794" t="s">
        <v>488</v>
      </c>
      <c r="P2794" t="s">
        <v>122</v>
      </c>
      <c r="Q2794" t="s">
        <v>123</v>
      </c>
      <c r="R2794" t="s">
        <v>327</v>
      </c>
    </row>
    <row r="2795" spans="1:18" x14ac:dyDescent="0.25">
      <c r="A2795">
        <v>288311</v>
      </c>
      <c r="B2795">
        <v>3520</v>
      </c>
      <c r="C2795" t="s">
        <v>15</v>
      </c>
      <c r="D2795" t="s">
        <v>605</v>
      </c>
      <c r="E2795" t="s">
        <v>1098</v>
      </c>
      <c r="F2795" t="s">
        <v>662</v>
      </c>
      <c r="G2795" t="s">
        <v>700</v>
      </c>
      <c r="H2795" t="s">
        <v>1123</v>
      </c>
      <c r="I2795">
        <v>1954</v>
      </c>
      <c r="J2795">
        <v>1</v>
      </c>
      <c r="K2795">
        <v>6</v>
      </c>
      <c r="O2795" t="s">
        <v>488</v>
      </c>
      <c r="P2795" t="s">
        <v>122</v>
      </c>
      <c r="Q2795" t="s">
        <v>123</v>
      </c>
      <c r="R2795" t="s">
        <v>449</v>
      </c>
    </row>
    <row r="2796" spans="1:18" x14ac:dyDescent="0.25">
      <c r="A2796">
        <v>288490</v>
      </c>
      <c r="B2796">
        <v>3700</v>
      </c>
      <c r="C2796" t="s">
        <v>15</v>
      </c>
      <c r="D2796" t="s">
        <v>605</v>
      </c>
      <c r="E2796" t="s">
        <v>1098</v>
      </c>
      <c r="F2796" t="s">
        <v>662</v>
      </c>
      <c r="G2796" t="s">
        <v>700</v>
      </c>
      <c r="H2796" t="s">
        <v>1124</v>
      </c>
      <c r="O2796" t="s">
        <v>488</v>
      </c>
      <c r="P2796" t="s">
        <v>122</v>
      </c>
      <c r="Q2796" t="s">
        <v>123</v>
      </c>
      <c r="R2796" t="s">
        <v>211</v>
      </c>
    </row>
    <row r="2797" spans="1:18" x14ac:dyDescent="0.25">
      <c r="A2797">
        <v>288869</v>
      </c>
      <c r="B2797">
        <v>4085</v>
      </c>
      <c r="C2797" t="s">
        <v>15</v>
      </c>
      <c r="D2797" t="s">
        <v>605</v>
      </c>
      <c r="E2797" t="s">
        <v>1098</v>
      </c>
      <c r="F2797" t="s">
        <v>662</v>
      </c>
      <c r="G2797" t="s">
        <v>700</v>
      </c>
      <c r="H2797" t="s">
        <v>112</v>
      </c>
      <c r="I2797">
        <v>1957</v>
      </c>
      <c r="J2797">
        <v>4</v>
      </c>
      <c r="K2797">
        <v>13</v>
      </c>
      <c r="O2797" t="s">
        <v>442</v>
      </c>
      <c r="P2797" t="s">
        <v>122</v>
      </c>
      <c r="Q2797" t="s">
        <v>123</v>
      </c>
      <c r="R2797" t="s">
        <v>530</v>
      </c>
    </row>
    <row r="2798" spans="1:18" x14ac:dyDescent="0.25">
      <c r="A2798">
        <v>289019</v>
      </c>
      <c r="B2798">
        <v>4235</v>
      </c>
      <c r="C2798" t="s">
        <v>15</v>
      </c>
      <c r="D2798" t="s">
        <v>605</v>
      </c>
      <c r="E2798" t="s">
        <v>1098</v>
      </c>
      <c r="F2798" t="s">
        <v>662</v>
      </c>
      <c r="G2798" t="s">
        <v>700</v>
      </c>
      <c r="H2798" t="s">
        <v>1125</v>
      </c>
      <c r="O2798" t="s">
        <v>175</v>
      </c>
      <c r="P2798" t="s">
        <v>122</v>
      </c>
      <c r="Q2798" t="s">
        <v>123</v>
      </c>
      <c r="R2798" t="s">
        <v>739</v>
      </c>
    </row>
    <row r="2799" spans="1:18" x14ac:dyDescent="0.25">
      <c r="A2799">
        <v>289020</v>
      </c>
      <c r="B2799">
        <v>4236</v>
      </c>
      <c r="C2799" t="s">
        <v>15</v>
      </c>
      <c r="D2799" t="s">
        <v>605</v>
      </c>
      <c r="E2799" t="s">
        <v>1098</v>
      </c>
      <c r="F2799" t="s">
        <v>662</v>
      </c>
      <c r="G2799" t="s">
        <v>700</v>
      </c>
      <c r="O2799" t="s">
        <v>175</v>
      </c>
      <c r="P2799" t="s">
        <v>122</v>
      </c>
      <c r="Q2799" t="s">
        <v>123</v>
      </c>
      <c r="R2799" t="s">
        <v>739</v>
      </c>
    </row>
    <row r="2800" spans="1:18" x14ac:dyDescent="0.25">
      <c r="A2800">
        <v>289071</v>
      </c>
      <c r="B2800">
        <v>4288</v>
      </c>
      <c r="C2800" t="s">
        <v>15</v>
      </c>
      <c r="D2800" t="s">
        <v>605</v>
      </c>
      <c r="E2800" t="s">
        <v>1098</v>
      </c>
      <c r="F2800" t="s">
        <v>662</v>
      </c>
      <c r="G2800" t="s">
        <v>700</v>
      </c>
      <c r="H2800" t="s">
        <v>1125</v>
      </c>
      <c r="O2800" t="s">
        <v>442</v>
      </c>
      <c r="P2800" t="s">
        <v>122</v>
      </c>
      <c r="Q2800" t="s">
        <v>123</v>
      </c>
      <c r="R2800" t="s">
        <v>739</v>
      </c>
    </row>
    <row r="2801" spans="1:18" x14ac:dyDescent="0.25">
      <c r="A2801">
        <v>289672</v>
      </c>
      <c r="B2801">
        <v>4892</v>
      </c>
      <c r="C2801" t="s">
        <v>15</v>
      </c>
      <c r="D2801" t="s">
        <v>605</v>
      </c>
      <c r="E2801" t="s">
        <v>1098</v>
      </c>
      <c r="F2801" t="s">
        <v>662</v>
      </c>
      <c r="G2801" t="s">
        <v>700</v>
      </c>
      <c r="H2801" t="s">
        <v>1049</v>
      </c>
      <c r="O2801" t="s">
        <v>442</v>
      </c>
      <c r="P2801" t="s">
        <v>122</v>
      </c>
      <c r="Q2801" t="s">
        <v>123</v>
      </c>
      <c r="R2801" t="s">
        <v>426</v>
      </c>
    </row>
    <row r="2802" spans="1:18" x14ac:dyDescent="0.25">
      <c r="A2802">
        <v>289702</v>
      </c>
      <c r="B2802">
        <v>4923</v>
      </c>
      <c r="C2802" t="s">
        <v>15</v>
      </c>
      <c r="D2802" t="s">
        <v>605</v>
      </c>
      <c r="E2802" t="s">
        <v>1098</v>
      </c>
      <c r="F2802" t="s">
        <v>662</v>
      </c>
      <c r="G2802" t="s">
        <v>700</v>
      </c>
      <c r="H2802" t="s">
        <v>1049</v>
      </c>
      <c r="L2802" t="s">
        <v>1126</v>
      </c>
      <c r="O2802" t="s">
        <v>570</v>
      </c>
      <c r="P2802" t="s">
        <v>122</v>
      </c>
      <c r="Q2802" t="s">
        <v>123</v>
      </c>
      <c r="R2802" t="s">
        <v>426</v>
      </c>
    </row>
    <row r="2803" spans="1:18" x14ac:dyDescent="0.25">
      <c r="A2803">
        <v>289703</v>
      </c>
      <c r="B2803">
        <v>4924</v>
      </c>
      <c r="C2803" t="s">
        <v>15</v>
      </c>
      <c r="D2803" t="s">
        <v>605</v>
      </c>
      <c r="E2803" t="s">
        <v>1098</v>
      </c>
      <c r="F2803" t="s">
        <v>662</v>
      </c>
      <c r="G2803" t="s">
        <v>700</v>
      </c>
      <c r="H2803" t="s">
        <v>1049</v>
      </c>
      <c r="L2803" t="s">
        <v>2709</v>
      </c>
      <c r="O2803" t="s">
        <v>570</v>
      </c>
      <c r="P2803" t="s">
        <v>122</v>
      </c>
      <c r="Q2803" t="s">
        <v>123</v>
      </c>
      <c r="R2803" t="s">
        <v>426</v>
      </c>
    </row>
    <row r="2804" spans="1:18" x14ac:dyDescent="0.25">
      <c r="A2804">
        <v>290400</v>
      </c>
      <c r="B2804">
        <v>5623</v>
      </c>
      <c r="C2804" t="s">
        <v>15</v>
      </c>
      <c r="D2804" t="s">
        <v>605</v>
      </c>
      <c r="E2804" t="s">
        <v>1098</v>
      </c>
      <c r="F2804" t="s">
        <v>662</v>
      </c>
      <c r="G2804" t="s">
        <v>700</v>
      </c>
      <c r="H2804" t="s">
        <v>1127</v>
      </c>
      <c r="I2804">
        <v>1961</v>
      </c>
      <c r="J2804">
        <v>3</v>
      </c>
      <c r="K2804">
        <v>15</v>
      </c>
      <c r="O2804" t="s">
        <v>175</v>
      </c>
      <c r="P2804" t="s">
        <v>122</v>
      </c>
      <c r="Q2804" t="s">
        <v>123</v>
      </c>
      <c r="R2804" t="s">
        <v>1094</v>
      </c>
    </row>
    <row r="2805" spans="1:18" x14ac:dyDescent="0.25">
      <c r="A2805">
        <v>290401</v>
      </c>
      <c r="B2805">
        <v>5624</v>
      </c>
      <c r="C2805" t="s">
        <v>15</v>
      </c>
      <c r="D2805" t="s">
        <v>605</v>
      </c>
      <c r="E2805" t="s">
        <v>1098</v>
      </c>
      <c r="F2805" t="s">
        <v>662</v>
      </c>
      <c r="G2805" t="s">
        <v>700</v>
      </c>
      <c r="H2805" t="s">
        <v>1128</v>
      </c>
      <c r="I2805">
        <v>1962</v>
      </c>
      <c r="J2805">
        <v>7</v>
      </c>
      <c r="K2805">
        <v>13</v>
      </c>
      <c r="O2805" t="s">
        <v>442</v>
      </c>
      <c r="P2805" t="s">
        <v>122</v>
      </c>
      <c r="Q2805" t="s">
        <v>123</v>
      </c>
      <c r="R2805" t="s">
        <v>337</v>
      </c>
    </row>
    <row r="2806" spans="1:18" x14ac:dyDescent="0.25">
      <c r="A2806">
        <v>290402</v>
      </c>
      <c r="B2806">
        <v>5625</v>
      </c>
      <c r="C2806" t="s">
        <v>15</v>
      </c>
      <c r="D2806" t="s">
        <v>605</v>
      </c>
      <c r="E2806" t="s">
        <v>1098</v>
      </c>
      <c r="F2806" t="s">
        <v>662</v>
      </c>
      <c r="G2806" t="s">
        <v>700</v>
      </c>
      <c r="H2806" t="s">
        <v>1128</v>
      </c>
      <c r="I2806">
        <v>1962</v>
      </c>
      <c r="J2806">
        <v>7</v>
      </c>
      <c r="K2806">
        <v>13</v>
      </c>
      <c r="O2806" t="s">
        <v>442</v>
      </c>
      <c r="P2806" t="s">
        <v>122</v>
      </c>
      <c r="Q2806" t="s">
        <v>123</v>
      </c>
      <c r="R2806" t="s">
        <v>337</v>
      </c>
    </row>
    <row r="2807" spans="1:18" x14ac:dyDescent="0.25">
      <c r="A2807">
        <v>290417</v>
      </c>
      <c r="B2807">
        <v>5640</v>
      </c>
      <c r="C2807" t="s">
        <v>15</v>
      </c>
      <c r="D2807" t="s">
        <v>605</v>
      </c>
      <c r="E2807" t="s">
        <v>1098</v>
      </c>
      <c r="F2807" t="s">
        <v>662</v>
      </c>
      <c r="G2807" t="s">
        <v>700</v>
      </c>
      <c r="H2807" t="s">
        <v>1129</v>
      </c>
      <c r="O2807" t="s">
        <v>488</v>
      </c>
      <c r="P2807" t="s">
        <v>122</v>
      </c>
      <c r="Q2807" t="s">
        <v>123</v>
      </c>
      <c r="R2807" t="s">
        <v>321</v>
      </c>
    </row>
    <row r="2808" spans="1:18" x14ac:dyDescent="0.25">
      <c r="A2808">
        <v>290422</v>
      </c>
      <c r="B2808">
        <v>5645</v>
      </c>
      <c r="C2808" t="s">
        <v>15</v>
      </c>
      <c r="D2808" t="s">
        <v>605</v>
      </c>
      <c r="E2808" t="s">
        <v>1098</v>
      </c>
      <c r="F2808" t="s">
        <v>662</v>
      </c>
      <c r="G2808" t="s">
        <v>700</v>
      </c>
      <c r="H2808" t="s">
        <v>1050</v>
      </c>
      <c r="I2808">
        <v>1963</v>
      </c>
      <c r="J2808">
        <v>2</v>
      </c>
      <c r="K2808">
        <v>15</v>
      </c>
      <c r="O2808" t="s">
        <v>175</v>
      </c>
      <c r="P2808" t="s">
        <v>122</v>
      </c>
      <c r="Q2808" t="s">
        <v>222</v>
      </c>
      <c r="R2808" t="s">
        <v>191</v>
      </c>
    </row>
    <row r="2809" spans="1:18" x14ac:dyDescent="0.25">
      <c r="A2809">
        <v>290425</v>
      </c>
      <c r="B2809">
        <v>5648</v>
      </c>
      <c r="C2809" t="s">
        <v>15</v>
      </c>
      <c r="D2809" t="s">
        <v>605</v>
      </c>
      <c r="E2809" t="s">
        <v>1098</v>
      </c>
      <c r="F2809" t="s">
        <v>662</v>
      </c>
      <c r="G2809" t="s">
        <v>700</v>
      </c>
      <c r="H2809" t="s">
        <v>1130</v>
      </c>
      <c r="I2809">
        <v>1962</v>
      </c>
      <c r="J2809">
        <v>10</v>
      </c>
      <c r="K2809">
        <v>20</v>
      </c>
      <c r="O2809" t="s">
        <v>488</v>
      </c>
      <c r="P2809" t="s">
        <v>122</v>
      </c>
      <c r="Q2809" t="s">
        <v>123</v>
      </c>
      <c r="R2809" t="s">
        <v>337</v>
      </c>
    </row>
    <row r="2810" spans="1:18" x14ac:dyDescent="0.25">
      <c r="A2810">
        <v>290429</v>
      </c>
      <c r="B2810">
        <v>5652</v>
      </c>
      <c r="C2810" t="s">
        <v>15</v>
      </c>
      <c r="D2810" t="s">
        <v>605</v>
      </c>
      <c r="E2810" t="s">
        <v>1098</v>
      </c>
      <c r="F2810" t="s">
        <v>662</v>
      </c>
      <c r="G2810" t="s">
        <v>700</v>
      </c>
      <c r="H2810" t="s">
        <v>1131</v>
      </c>
      <c r="I2810">
        <v>1961</v>
      </c>
      <c r="J2810">
        <v>6</v>
      </c>
      <c r="K2810">
        <v>20</v>
      </c>
      <c r="O2810" t="s">
        <v>175</v>
      </c>
      <c r="P2810" t="s">
        <v>122</v>
      </c>
      <c r="Q2810" t="s">
        <v>123</v>
      </c>
      <c r="R2810" t="s">
        <v>704</v>
      </c>
    </row>
    <row r="2811" spans="1:18" x14ac:dyDescent="0.25">
      <c r="A2811">
        <v>290451</v>
      </c>
      <c r="B2811">
        <v>5674</v>
      </c>
      <c r="C2811" t="s">
        <v>15</v>
      </c>
      <c r="D2811" t="s">
        <v>605</v>
      </c>
      <c r="E2811" t="s">
        <v>1098</v>
      </c>
      <c r="F2811" t="s">
        <v>662</v>
      </c>
      <c r="G2811" t="s">
        <v>700</v>
      </c>
      <c r="H2811" t="s">
        <v>1132</v>
      </c>
      <c r="O2811" t="s">
        <v>2555</v>
      </c>
      <c r="P2811" t="s">
        <v>122</v>
      </c>
      <c r="Q2811" t="s">
        <v>123</v>
      </c>
      <c r="R2811" t="s">
        <v>1078</v>
      </c>
    </row>
    <row r="2812" spans="1:18" x14ac:dyDescent="0.25">
      <c r="A2812">
        <v>290452</v>
      </c>
      <c r="B2812">
        <v>5675</v>
      </c>
      <c r="C2812" t="s">
        <v>15</v>
      </c>
      <c r="D2812" t="s">
        <v>605</v>
      </c>
      <c r="E2812" t="s">
        <v>1098</v>
      </c>
      <c r="F2812" t="s">
        <v>662</v>
      </c>
      <c r="G2812" t="s">
        <v>700</v>
      </c>
      <c r="H2812" t="s">
        <v>1132</v>
      </c>
      <c r="O2812" t="s">
        <v>175</v>
      </c>
      <c r="P2812" t="s">
        <v>122</v>
      </c>
      <c r="Q2812" t="s">
        <v>123</v>
      </c>
      <c r="R2812" t="s">
        <v>1078</v>
      </c>
    </row>
    <row r="2813" spans="1:18" x14ac:dyDescent="0.25">
      <c r="A2813">
        <v>290467</v>
      </c>
      <c r="B2813">
        <v>5690</v>
      </c>
      <c r="C2813" t="s">
        <v>15</v>
      </c>
      <c r="D2813" t="s">
        <v>605</v>
      </c>
      <c r="E2813" t="s">
        <v>1098</v>
      </c>
      <c r="F2813" t="s">
        <v>662</v>
      </c>
      <c r="G2813" t="s">
        <v>700</v>
      </c>
      <c r="H2813" t="s">
        <v>1132</v>
      </c>
      <c r="L2813" t="s">
        <v>1115</v>
      </c>
      <c r="O2813" t="s">
        <v>204</v>
      </c>
      <c r="P2813" t="s">
        <v>122</v>
      </c>
      <c r="Q2813" t="s">
        <v>123</v>
      </c>
      <c r="R2813" t="s">
        <v>1078</v>
      </c>
    </row>
    <row r="2814" spans="1:18" x14ac:dyDescent="0.25">
      <c r="A2814">
        <v>290477</v>
      </c>
      <c r="B2814">
        <v>5700</v>
      </c>
      <c r="C2814" t="s">
        <v>15</v>
      </c>
      <c r="D2814" t="s">
        <v>605</v>
      </c>
      <c r="E2814" t="s">
        <v>1098</v>
      </c>
      <c r="F2814" t="s">
        <v>662</v>
      </c>
      <c r="G2814" t="s">
        <v>700</v>
      </c>
      <c r="I2814">
        <v>1963</v>
      </c>
      <c r="J2814">
        <v>6</v>
      </c>
      <c r="K2814">
        <v>20</v>
      </c>
      <c r="L2814" t="s">
        <v>1115</v>
      </c>
      <c r="O2814" t="s">
        <v>570</v>
      </c>
      <c r="P2814" t="s">
        <v>122</v>
      </c>
      <c r="Q2814" t="s">
        <v>123</v>
      </c>
      <c r="R2814" t="s">
        <v>321</v>
      </c>
    </row>
    <row r="2815" spans="1:18" x14ac:dyDescent="0.25">
      <c r="A2815">
        <v>290484</v>
      </c>
      <c r="B2815">
        <v>5707</v>
      </c>
      <c r="C2815" t="s">
        <v>15</v>
      </c>
      <c r="D2815" t="s">
        <v>605</v>
      </c>
      <c r="E2815" t="s">
        <v>1098</v>
      </c>
      <c r="F2815" t="s">
        <v>662</v>
      </c>
      <c r="G2815" t="s">
        <v>700</v>
      </c>
      <c r="H2815" t="s">
        <v>2710</v>
      </c>
      <c r="I2815">
        <v>1962</v>
      </c>
      <c r="J2815">
        <v>2</v>
      </c>
      <c r="K2815">
        <v>17</v>
      </c>
      <c r="O2815" t="s">
        <v>2555</v>
      </c>
      <c r="P2815" t="s">
        <v>122</v>
      </c>
      <c r="Q2815" t="s">
        <v>123</v>
      </c>
      <c r="R2815" t="s">
        <v>1133</v>
      </c>
    </row>
    <row r="2816" spans="1:18" x14ac:dyDescent="0.25">
      <c r="A2816">
        <v>290693</v>
      </c>
      <c r="B2816">
        <v>5916</v>
      </c>
      <c r="C2816" t="s">
        <v>15</v>
      </c>
      <c r="D2816" t="s">
        <v>605</v>
      </c>
      <c r="E2816" t="s">
        <v>1098</v>
      </c>
      <c r="F2816" t="s">
        <v>662</v>
      </c>
      <c r="G2816" t="s">
        <v>700</v>
      </c>
      <c r="H2816" t="s">
        <v>1134</v>
      </c>
      <c r="I2816">
        <v>1962</v>
      </c>
      <c r="J2816">
        <v>2</v>
      </c>
      <c r="K2816">
        <v>12</v>
      </c>
      <c r="O2816" t="s">
        <v>210</v>
      </c>
      <c r="P2816" t="s">
        <v>122</v>
      </c>
      <c r="Q2816" t="s">
        <v>123</v>
      </c>
      <c r="R2816" t="s">
        <v>1135</v>
      </c>
    </row>
    <row r="2817" spans="1:18" x14ac:dyDescent="0.25">
      <c r="A2817">
        <v>290860</v>
      </c>
      <c r="B2817">
        <v>6083</v>
      </c>
      <c r="C2817" t="s">
        <v>15</v>
      </c>
      <c r="D2817" t="s">
        <v>605</v>
      </c>
      <c r="E2817" t="s">
        <v>1098</v>
      </c>
      <c r="F2817" t="s">
        <v>662</v>
      </c>
      <c r="G2817" t="s">
        <v>700</v>
      </c>
      <c r="H2817" t="s">
        <v>300</v>
      </c>
      <c r="L2817" t="s">
        <v>2696</v>
      </c>
      <c r="O2817" t="s">
        <v>618</v>
      </c>
      <c r="P2817" t="s">
        <v>122</v>
      </c>
      <c r="Q2817" t="s">
        <v>123</v>
      </c>
    </row>
    <row r="2818" spans="1:18" x14ac:dyDescent="0.25">
      <c r="A2818">
        <v>292847</v>
      </c>
      <c r="B2818">
        <v>8078</v>
      </c>
      <c r="C2818" t="s">
        <v>15</v>
      </c>
      <c r="D2818" t="s">
        <v>605</v>
      </c>
      <c r="E2818" t="s">
        <v>1098</v>
      </c>
      <c r="F2818" t="s">
        <v>662</v>
      </c>
      <c r="G2818" t="s">
        <v>700</v>
      </c>
      <c r="H2818" t="s">
        <v>1136</v>
      </c>
      <c r="I2818">
        <v>1966</v>
      </c>
      <c r="J2818">
        <v>6</v>
      </c>
      <c r="K2818">
        <v>7</v>
      </c>
      <c r="O2818" t="s">
        <v>210</v>
      </c>
      <c r="P2818" t="s">
        <v>122</v>
      </c>
      <c r="Q2818" t="s">
        <v>123</v>
      </c>
      <c r="R2818" t="s">
        <v>1137</v>
      </c>
    </row>
    <row r="2819" spans="1:18" x14ac:dyDescent="0.25">
      <c r="A2819">
        <v>292848</v>
      </c>
      <c r="B2819">
        <v>8079</v>
      </c>
      <c r="C2819" t="s">
        <v>15</v>
      </c>
      <c r="D2819" t="s">
        <v>605</v>
      </c>
      <c r="E2819" t="s">
        <v>1098</v>
      </c>
      <c r="F2819" t="s">
        <v>662</v>
      </c>
      <c r="G2819" t="s">
        <v>700</v>
      </c>
      <c r="H2819" t="s">
        <v>1136</v>
      </c>
      <c r="I2819">
        <v>1966</v>
      </c>
      <c r="J2819">
        <v>6</v>
      </c>
      <c r="K2819">
        <v>8</v>
      </c>
      <c r="O2819" t="s">
        <v>210</v>
      </c>
      <c r="P2819" t="s">
        <v>122</v>
      </c>
      <c r="Q2819" t="s">
        <v>123</v>
      </c>
      <c r="R2819" t="s">
        <v>1137</v>
      </c>
    </row>
    <row r="2820" spans="1:18" x14ac:dyDescent="0.25">
      <c r="A2820">
        <v>295216</v>
      </c>
      <c r="B2820">
        <v>10447</v>
      </c>
      <c r="C2820" t="s">
        <v>15</v>
      </c>
      <c r="D2820" t="s">
        <v>605</v>
      </c>
      <c r="E2820" t="s">
        <v>1098</v>
      </c>
      <c r="F2820" t="s">
        <v>662</v>
      </c>
      <c r="G2820" t="s">
        <v>700</v>
      </c>
      <c r="H2820" t="s">
        <v>1053</v>
      </c>
      <c r="I2820">
        <v>1968</v>
      </c>
      <c r="J2820">
        <v>11</v>
      </c>
      <c r="K2820">
        <v>27</v>
      </c>
      <c r="L2820" t="s">
        <v>2711</v>
      </c>
      <c r="O2820" t="s">
        <v>210</v>
      </c>
      <c r="P2820" t="s">
        <v>122</v>
      </c>
      <c r="Q2820" t="s">
        <v>1024</v>
      </c>
      <c r="R2820" t="s">
        <v>1138</v>
      </c>
    </row>
    <row r="2821" spans="1:18" x14ac:dyDescent="0.25">
      <c r="A2821">
        <v>295217</v>
      </c>
      <c r="B2821">
        <v>10448</v>
      </c>
      <c r="C2821" t="s">
        <v>15</v>
      </c>
      <c r="D2821" t="s">
        <v>605</v>
      </c>
      <c r="E2821" t="s">
        <v>1098</v>
      </c>
      <c r="F2821" t="s">
        <v>662</v>
      </c>
      <c r="G2821" t="s">
        <v>700</v>
      </c>
      <c r="H2821" t="s">
        <v>1053</v>
      </c>
      <c r="I2821">
        <v>1969</v>
      </c>
      <c r="J2821">
        <v>11</v>
      </c>
      <c r="K2821">
        <v>15</v>
      </c>
      <c r="O2821" t="s">
        <v>210</v>
      </c>
      <c r="P2821" t="s">
        <v>122</v>
      </c>
      <c r="Q2821" t="s">
        <v>1024</v>
      </c>
      <c r="R2821" t="s">
        <v>1138</v>
      </c>
    </row>
    <row r="2822" spans="1:18" x14ac:dyDescent="0.25">
      <c r="A2822">
        <v>295218</v>
      </c>
      <c r="B2822">
        <v>10449</v>
      </c>
      <c r="C2822" t="s">
        <v>15</v>
      </c>
      <c r="D2822" t="s">
        <v>605</v>
      </c>
      <c r="E2822" t="s">
        <v>1098</v>
      </c>
      <c r="F2822" t="s">
        <v>662</v>
      </c>
      <c r="G2822" t="s">
        <v>700</v>
      </c>
      <c r="H2822" t="s">
        <v>1053</v>
      </c>
      <c r="I2822">
        <v>1969</v>
      </c>
      <c r="J2822">
        <v>11</v>
      </c>
      <c r="K2822">
        <v>15</v>
      </c>
      <c r="O2822" t="s">
        <v>210</v>
      </c>
      <c r="P2822" t="s">
        <v>122</v>
      </c>
      <c r="Q2822" t="s">
        <v>1024</v>
      </c>
      <c r="R2822" t="s">
        <v>1138</v>
      </c>
    </row>
    <row r="2823" spans="1:18" x14ac:dyDescent="0.25">
      <c r="A2823">
        <v>295219</v>
      </c>
      <c r="B2823">
        <v>10450</v>
      </c>
      <c r="C2823" t="s">
        <v>15</v>
      </c>
      <c r="D2823" t="s">
        <v>605</v>
      </c>
      <c r="E2823" t="s">
        <v>1098</v>
      </c>
      <c r="F2823" t="s">
        <v>662</v>
      </c>
      <c r="G2823" t="s">
        <v>700</v>
      </c>
      <c r="H2823" t="s">
        <v>1053</v>
      </c>
      <c r="I2823">
        <v>1969</v>
      </c>
      <c r="J2823">
        <v>11</v>
      </c>
      <c r="K2823">
        <v>20</v>
      </c>
      <c r="O2823" t="s">
        <v>210</v>
      </c>
      <c r="P2823" t="s">
        <v>122</v>
      </c>
      <c r="Q2823" t="s">
        <v>1024</v>
      </c>
      <c r="R2823" t="s">
        <v>1138</v>
      </c>
    </row>
    <row r="2824" spans="1:18" x14ac:dyDescent="0.25">
      <c r="A2824">
        <v>295220</v>
      </c>
      <c r="B2824">
        <v>10451</v>
      </c>
      <c r="C2824" t="s">
        <v>15</v>
      </c>
      <c r="D2824" t="s">
        <v>605</v>
      </c>
      <c r="E2824" t="s">
        <v>1098</v>
      </c>
      <c r="F2824" t="s">
        <v>662</v>
      </c>
      <c r="G2824" t="s">
        <v>700</v>
      </c>
      <c r="H2824" t="s">
        <v>1053</v>
      </c>
      <c r="I2824">
        <v>1969</v>
      </c>
      <c r="J2824">
        <v>11</v>
      </c>
      <c r="K2824">
        <v>20</v>
      </c>
      <c r="O2824" t="s">
        <v>210</v>
      </c>
      <c r="P2824" t="s">
        <v>122</v>
      </c>
      <c r="Q2824" t="s">
        <v>1024</v>
      </c>
      <c r="R2824" t="s">
        <v>1138</v>
      </c>
    </row>
    <row r="2825" spans="1:18" x14ac:dyDescent="0.25">
      <c r="A2825">
        <v>295221</v>
      </c>
      <c r="B2825">
        <v>10452</v>
      </c>
      <c r="C2825" t="s">
        <v>15</v>
      </c>
      <c r="D2825" t="s">
        <v>605</v>
      </c>
      <c r="E2825" t="s">
        <v>1098</v>
      </c>
      <c r="F2825" t="s">
        <v>662</v>
      </c>
      <c r="G2825" t="s">
        <v>700</v>
      </c>
      <c r="H2825" t="s">
        <v>1053</v>
      </c>
      <c r="I2825">
        <v>1969</v>
      </c>
      <c r="J2825">
        <v>11</v>
      </c>
      <c r="K2825">
        <v>21</v>
      </c>
      <c r="O2825" t="s">
        <v>210</v>
      </c>
      <c r="P2825" t="s">
        <v>122</v>
      </c>
      <c r="Q2825" t="s">
        <v>1024</v>
      </c>
      <c r="R2825" t="s">
        <v>1138</v>
      </c>
    </row>
    <row r="2826" spans="1:18" x14ac:dyDescent="0.25">
      <c r="A2826">
        <v>295222</v>
      </c>
      <c r="B2826">
        <v>10453</v>
      </c>
      <c r="C2826" t="s">
        <v>15</v>
      </c>
      <c r="D2826" t="s">
        <v>605</v>
      </c>
      <c r="E2826" t="s">
        <v>1098</v>
      </c>
      <c r="F2826" t="s">
        <v>662</v>
      </c>
      <c r="G2826" t="s">
        <v>700</v>
      </c>
      <c r="H2826" t="s">
        <v>1053</v>
      </c>
      <c r="I2826">
        <v>1969</v>
      </c>
      <c r="J2826">
        <v>11</v>
      </c>
      <c r="K2826">
        <v>24</v>
      </c>
      <c r="L2826" t="s">
        <v>1139</v>
      </c>
      <c r="O2826" t="s">
        <v>210</v>
      </c>
      <c r="P2826" t="s">
        <v>122</v>
      </c>
      <c r="Q2826" t="s">
        <v>1024</v>
      </c>
      <c r="R2826" t="s">
        <v>1138</v>
      </c>
    </row>
    <row r="2827" spans="1:18" x14ac:dyDescent="0.25">
      <c r="A2827">
        <v>295223</v>
      </c>
      <c r="B2827">
        <v>10454</v>
      </c>
      <c r="C2827" t="s">
        <v>15</v>
      </c>
      <c r="D2827" t="s">
        <v>605</v>
      </c>
      <c r="E2827" t="s">
        <v>1098</v>
      </c>
      <c r="F2827" t="s">
        <v>662</v>
      </c>
      <c r="G2827" t="s">
        <v>700</v>
      </c>
      <c r="H2827" t="s">
        <v>1053</v>
      </c>
      <c r="I2827">
        <v>1968</v>
      </c>
      <c r="J2827">
        <v>10</v>
      </c>
      <c r="K2827">
        <v>20</v>
      </c>
      <c r="O2827" t="s">
        <v>210</v>
      </c>
      <c r="P2827" t="s">
        <v>122</v>
      </c>
      <c r="Q2827" t="s">
        <v>1024</v>
      </c>
      <c r="R2827" t="s">
        <v>1140</v>
      </c>
    </row>
    <row r="2828" spans="1:18" x14ac:dyDescent="0.25">
      <c r="A2828">
        <v>295224</v>
      </c>
      <c r="B2828">
        <v>10455</v>
      </c>
      <c r="C2828" t="s">
        <v>15</v>
      </c>
      <c r="D2828" t="s">
        <v>605</v>
      </c>
      <c r="E2828" t="s">
        <v>1098</v>
      </c>
      <c r="F2828" t="s">
        <v>662</v>
      </c>
      <c r="G2828" t="s">
        <v>700</v>
      </c>
      <c r="H2828" t="s">
        <v>1053</v>
      </c>
      <c r="I2828">
        <v>1968</v>
      </c>
      <c r="J2828">
        <v>10</v>
      </c>
      <c r="K2828">
        <v>22</v>
      </c>
      <c r="O2828" t="s">
        <v>210</v>
      </c>
      <c r="P2828" t="s">
        <v>122</v>
      </c>
      <c r="Q2828" t="s">
        <v>1024</v>
      </c>
      <c r="R2828" t="s">
        <v>1140</v>
      </c>
    </row>
    <row r="2829" spans="1:18" x14ac:dyDescent="0.25">
      <c r="A2829">
        <v>295225</v>
      </c>
      <c r="B2829">
        <v>10456</v>
      </c>
      <c r="C2829" t="s">
        <v>15</v>
      </c>
      <c r="D2829" t="s">
        <v>605</v>
      </c>
      <c r="E2829" t="s">
        <v>1098</v>
      </c>
      <c r="F2829" t="s">
        <v>662</v>
      </c>
      <c r="G2829" t="s">
        <v>700</v>
      </c>
      <c r="H2829" t="s">
        <v>1053</v>
      </c>
      <c r="I2829">
        <v>1968</v>
      </c>
      <c r="J2829">
        <v>10</v>
      </c>
      <c r="K2829">
        <v>25</v>
      </c>
      <c r="O2829" t="s">
        <v>210</v>
      </c>
      <c r="P2829" t="s">
        <v>122</v>
      </c>
      <c r="Q2829" t="s">
        <v>1024</v>
      </c>
      <c r="R2829" t="s">
        <v>1140</v>
      </c>
    </row>
    <row r="2830" spans="1:18" x14ac:dyDescent="0.25">
      <c r="A2830">
        <v>295226</v>
      </c>
      <c r="B2830">
        <v>10457</v>
      </c>
      <c r="C2830" t="s">
        <v>15</v>
      </c>
      <c r="D2830" t="s">
        <v>605</v>
      </c>
      <c r="E2830" t="s">
        <v>1098</v>
      </c>
      <c r="F2830" t="s">
        <v>662</v>
      </c>
      <c r="G2830" t="s">
        <v>700</v>
      </c>
      <c r="H2830" t="s">
        <v>1053</v>
      </c>
      <c r="I2830">
        <v>1968</v>
      </c>
      <c r="J2830">
        <v>10</v>
      </c>
      <c r="K2830">
        <v>26</v>
      </c>
      <c r="O2830" t="s">
        <v>210</v>
      </c>
      <c r="P2830" t="s">
        <v>122</v>
      </c>
      <c r="Q2830" t="s">
        <v>1024</v>
      </c>
      <c r="R2830" t="s">
        <v>1140</v>
      </c>
    </row>
    <row r="2831" spans="1:18" x14ac:dyDescent="0.25">
      <c r="A2831">
        <v>295227</v>
      </c>
      <c r="B2831">
        <v>10458</v>
      </c>
      <c r="C2831" t="s">
        <v>15</v>
      </c>
      <c r="D2831" t="s">
        <v>605</v>
      </c>
      <c r="E2831" t="s">
        <v>1098</v>
      </c>
      <c r="F2831" t="s">
        <v>662</v>
      </c>
      <c r="G2831" t="s">
        <v>700</v>
      </c>
      <c r="H2831" t="s">
        <v>1053</v>
      </c>
      <c r="I2831">
        <v>1968</v>
      </c>
      <c r="J2831">
        <v>10</v>
      </c>
      <c r="K2831">
        <v>26</v>
      </c>
      <c r="O2831" t="s">
        <v>210</v>
      </c>
      <c r="P2831" t="s">
        <v>122</v>
      </c>
      <c r="Q2831" t="s">
        <v>1024</v>
      </c>
      <c r="R2831" t="s">
        <v>1140</v>
      </c>
    </row>
    <row r="2832" spans="1:18" x14ac:dyDescent="0.25">
      <c r="A2832">
        <v>295228</v>
      </c>
      <c r="B2832">
        <v>10459</v>
      </c>
      <c r="C2832" t="s">
        <v>15</v>
      </c>
      <c r="D2832" t="s">
        <v>605</v>
      </c>
      <c r="E2832" t="s">
        <v>1098</v>
      </c>
      <c r="F2832" t="s">
        <v>662</v>
      </c>
      <c r="G2832" t="s">
        <v>700</v>
      </c>
      <c r="H2832" t="s">
        <v>1053</v>
      </c>
      <c r="I2832">
        <v>1968</v>
      </c>
      <c r="J2832">
        <v>10</v>
      </c>
      <c r="K2832">
        <v>28</v>
      </c>
      <c r="O2832" t="s">
        <v>210</v>
      </c>
      <c r="P2832" t="s">
        <v>122</v>
      </c>
      <c r="Q2832" t="s">
        <v>1024</v>
      </c>
      <c r="R2832" t="s">
        <v>1140</v>
      </c>
    </row>
    <row r="2833" spans="1:18" x14ac:dyDescent="0.25">
      <c r="A2833">
        <v>295229</v>
      </c>
      <c r="B2833">
        <v>10460</v>
      </c>
      <c r="C2833" t="s">
        <v>15</v>
      </c>
      <c r="D2833" t="s">
        <v>605</v>
      </c>
      <c r="E2833" t="s">
        <v>1098</v>
      </c>
      <c r="F2833" t="s">
        <v>662</v>
      </c>
      <c r="G2833" t="s">
        <v>700</v>
      </c>
      <c r="H2833" t="s">
        <v>1053</v>
      </c>
      <c r="I2833">
        <v>1968</v>
      </c>
      <c r="J2833">
        <v>10</v>
      </c>
      <c r="K2833">
        <v>29</v>
      </c>
      <c r="O2833" t="s">
        <v>210</v>
      </c>
      <c r="P2833" t="s">
        <v>122</v>
      </c>
      <c r="Q2833" t="s">
        <v>1024</v>
      </c>
      <c r="R2833" t="s">
        <v>1140</v>
      </c>
    </row>
    <row r="2834" spans="1:18" x14ac:dyDescent="0.25">
      <c r="A2834">
        <v>295230</v>
      </c>
      <c r="B2834">
        <v>10461</v>
      </c>
      <c r="C2834" t="s">
        <v>15</v>
      </c>
      <c r="D2834" t="s">
        <v>605</v>
      </c>
      <c r="E2834" t="s">
        <v>1098</v>
      </c>
      <c r="F2834" t="s">
        <v>662</v>
      </c>
      <c r="G2834" t="s">
        <v>700</v>
      </c>
      <c r="H2834" t="s">
        <v>1053</v>
      </c>
      <c r="I2834">
        <v>1968</v>
      </c>
      <c r="J2834">
        <v>10</v>
      </c>
      <c r="K2834">
        <v>30</v>
      </c>
      <c r="O2834" t="s">
        <v>210</v>
      </c>
      <c r="P2834" t="s">
        <v>122</v>
      </c>
      <c r="Q2834" t="s">
        <v>1024</v>
      </c>
      <c r="R2834" t="s">
        <v>1140</v>
      </c>
    </row>
    <row r="2835" spans="1:18" x14ac:dyDescent="0.25">
      <c r="A2835">
        <v>295231</v>
      </c>
      <c r="B2835">
        <v>10462</v>
      </c>
      <c r="C2835" t="s">
        <v>15</v>
      </c>
      <c r="D2835" t="s">
        <v>605</v>
      </c>
      <c r="E2835" t="s">
        <v>1098</v>
      </c>
      <c r="F2835" t="s">
        <v>662</v>
      </c>
      <c r="G2835" t="s">
        <v>700</v>
      </c>
      <c r="H2835" t="s">
        <v>1053</v>
      </c>
      <c r="I2835">
        <v>1968</v>
      </c>
      <c r="J2835">
        <v>10</v>
      </c>
      <c r="K2835">
        <v>30</v>
      </c>
      <c r="O2835" t="s">
        <v>210</v>
      </c>
      <c r="P2835" t="s">
        <v>122</v>
      </c>
      <c r="Q2835" t="s">
        <v>1024</v>
      </c>
      <c r="R2835" t="s">
        <v>1140</v>
      </c>
    </row>
    <row r="2836" spans="1:18" x14ac:dyDescent="0.25">
      <c r="A2836">
        <v>295232</v>
      </c>
      <c r="B2836">
        <v>10463</v>
      </c>
      <c r="C2836" t="s">
        <v>15</v>
      </c>
      <c r="D2836" t="s">
        <v>605</v>
      </c>
      <c r="E2836" t="s">
        <v>1098</v>
      </c>
      <c r="F2836" t="s">
        <v>662</v>
      </c>
      <c r="G2836" t="s">
        <v>700</v>
      </c>
      <c r="H2836" t="s">
        <v>1053</v>
      </c>
      <c r="I2836">
        <v>1968</v>
      </c>
      <c r="J2836">
        <v>10</v>
      </c>
      <c r="K2836">
        <v>31</v>
      </c>
      <c r="O2836" t="s">
        <v>210</v>
      </c>
      <c r="P2836" t="s">
        <v>122</v>
      </c>
      <c r="Q2836" t="s">
        <v>1024</v>
      </c>
      <c r="R2836" t="s">
        <v>1140</v>
      </c>
    </row>
    <row r="2837" spans="1:18" x14ac:dyDescent="0.25">
      <c r="A2837">
        <v>295233</v>
      </c>
      <c r="B2837">
        <v>10464</v>
      </c>
      <c r="C2837" t="s">
        <v>15</v>
      </c>
      <c r="D2837" t="s">
        <v>605</v>
      </c>
      <c r="E2837" t="s">
        <v>1098</v>
      </c>
      <c r="F2837" t="s">
        <v>662</v>
      </c>
      <c r="G2837" t="s">
        <v>700</v>
      </c>
      <c r="H2837" t="s">
        <v>1053</v>
      </c>
      <c r="I2837">
        <v>1968</v>
      </c>
      <c r="J2837">
        <v>11</v>
      </c>
      <c r="K2837">
        <v>1</v>
      </c>
      <c r="O2837" t="s">
        <v>210</v>
      </c>
      <c r="P2837" t="s">
        <v>122</v>
      </c>
      <c r="Q2837" t="s">
        <v>1024</v>
      </c>
      <c r="R2837" t="s">
        <v>1140</v>
      </c>
    </row>
    <row r="2838" spans="1:18" x14ac:dyDescent="0.25">
      <c r="A2838">
        <v>295234</v>
      </c>
      <c r="B2838">
        <v>10465</v>
      </c>
      <c r="C2838" t="s">
        <v>15</v>
      </c>
      <c r="D2838" t="s">
        <v>605</v>
      </c>
      <c r="E2838" t="s">
        <v>1098</v>
      </c>
      <c r="F2838" t="s">
        <v>662</v>
      </c>
      <c r="G2838" t="s">
        <v>700</v>
      </c>
      <c r="H2838" t="s">
        <v>1053</v>
      </c>
      <c r="I2838">
        <v>1968</v>
      </c>
      <c r="J2838">
        <v>11</v>
      </c>
      <c r="K2838">
        <v>2</v>
      </c>
      <c r="O2838" t="s">
        <v>210</v>
      </c>
      <c r="P2838" t="s">
        <v>122</v>
      </c>
      <c r="Q2838" t="s">
        <v>1024</v>
      </c>
      <c r="R2838" t="s">
        <v>1140</v>
      </c>
    </row>
    <row r="2839" spans="1:18" x14ac:dyDescent="0.25">
      <c r="A2839">
        <v>295235</v>
      </c>
      <c r="B2839">
        <v>10466</v>
      </c>
      <c r="C2839" t="s">
        <v>15</v>
      </c>
      <c r="D2839" t="s">
        <v>605</v>
      </c>
      <c r="E2839" t="s">
        <v>1098</v>
      </c>
      <c r="F2839" t="s">
        <v>662</v>
      </c>
      <c r="G2839" t="s">
        <v>700</v>
      </c>
      <c r="H2839" t="s">
        <v>1053</v>
      </c>
      <c r="I2839">
        <v>1968</v>
      </c>
      <c r="J2839">
        <v>11</v>
      </c>
      <c r="K2839">
        <v>2</v>
      </c>
      <c r="O2839" t="s">
        <v>210</v>
      </c>
      <c r="P2839" t="s">
        <v>122</v>
      </c>
      <c r="Q2839" t="s">
        <v>1024</v>
      </c>
      <c r="R2839" t="s">
        <v>1140</v>
      </c>
    </row>
    <row r="2840" spans="1:18" x14ac:dyDescent="0.25">
      <c r="A2840">
        <v>295236</v>
      </c>
      <c r="B2840">
        <v>10467</v>
      </c>
      <c r="C2840" t="s">
        <v>15</v>
      </c>
      <c r="D2840" t="s">
        <v>605</v>
      </c>
      <c r="E2840" t="s">
        <v>1098</v>
      </c>
      <c r="F2840" t="s">
        <v>662</v>
      </c>
      <c r="G2840" t="s">
        <v>700</v>
      </c>
      <c r="H2840" t="s">
        <v>1053</v>
      </c>
      <c r="I2840">
        <v>1968</v>
      </c>
      <c r="J2840">
        <v>11</v>
      </c>
      <c r="K2840">
        <v>3</v>
      </c>
      <c r="O2840" t="s">
        <v>210</v>
      </c>
      <c r="P2840" t="s">
        <v>122</v>
      </c>
      <c r="Q2840" t="s">
        <v>1024</v>
      </c>
      <c r="R2840" t="s">
        <v>1140</v>
      </c>
    </row>
    <row r="2841" spans="1:18" x14ac:dyDescent="0.25">
      <c r="A2841">
        <v>295237</v>
      </c>
      <c r="B2841">
        <v>10468</v>
      </c>
      <c r="C2841" t="s">
        <v>15</v>
      </c>
      <c r="D2841" t="s">
        <v>605</v>
      </c>
      <c r="E2841" t="s">
        <v>1098</v>
      </c>
      <c r="F2841" t="s">
        <v>662</v>
      </c>
      <c r="G2841" t="s">
        <v>700</v>
      </c>
      <c r="H2841" t="s">
        <v>1053</v>
      </c>
      <c r="I2841">
        <v>1968</v>
      </c>
      <c r="J2841">
        <v>11</v>
      </c>
      <c r="K2841">
        <v>4</v>
      </c>
      <c r="O2841" t="s">
        <v>210</v>
      </c>
      <c r="P2841" t="s">
        <v>122</v>
      </c>
      <c r="Q2841" t="s">
        <v>1024</v>
      </c>
      <c r="R2841" t="s">
        <v>1140</v>
      </c>
    </row>
    <row r="2842" spans="1:18" x14ac:dyDescent="0.25">
      <c r="A2842">
        <v>295238</v>
      </c>
      <c r="B2842">
        <v>10469</v>
      </c>
      <c r="C2842" t="s">
        <v>15</v>
      </c>
      <c r="D2842" t="s">
        <v>605</v>
      </c>
      <c r="E2842" t="s">
        <v>1098</v>
      </c>
      <c r="F2842" t="s">
        <v>662</v>
      </c>
      <c r="G2842" t="s">
        <v>700</v>
      </c>
      <c r="H2842" t="s">
        <v>1053</v>
      </c>
      <c r="I2842">
        <v>1968</v>
      </c>
      <c r="J2842">
        <v>11</v>
      </c>
      <c r="K2842">
        <v>5</v>
      </c>
      <c r="O2842" t="s">
        <v>210</v>
      </c>
      <c r="P2842" t="s">
        <v>122</v>
      </c>
      <c r="Q2842" t="s">
        <v>1024</v>
      </c>
      <c r="R2842" t="s">
        <v>1140</v>
      </c>
    </row>
    <row r="2843" spans="1:18" x14ac:dyDescent="0.25">
      <c r="A2843">
        <v>295239</v>
      </c>
      <c r="B2843">
        <v>10470</v>
      </c>
      <c r="C2843" t="s">
        <v>15</v>
      </c>
      <c r="D2843" t="s">
        <v>605</v>
      </c>
      <c r="E2843" t="s">
        <v>1098</v>
      </c>
      <c r="F2843" t="s">
        <v>662</v>
      </c>
      <c r="G2843" t="s">
        <v>700</v>
      </c>
      <c r="H2843" t="s">
        <v>1053</v>
      </c>
      <c r="I2843">
        <v>1968</v>
      </c>
      <c r="J2843">
        <v>11</v>
      </c>
      <c r="K2843">
        <v>9</v>
      </c>
      <c r="O2843" t="s">
        <v>210</v>
      </c>
      <c r="P2843" t="s">
        <v>122</v>
      </c>
      <c r="Q2843" t="s">
        <v>1024</v>
      </c>
      <c r="R2843" t="s">
        <v>1140</v>
      </c>
    </row>
    <row r="2844" spans="1:18" x14ac:dyDescent="0.25">
      <c r="A2844">
        <v>295240</v>
      </c>
      <c r="B2844">
        <v>10471</v>
      </c>
      <c r="C2844" t="s">
        <v>15</v>
      </c>
      <c r="D2844" t="s">
        <v>605</v>
      </c>
      <c r="E2844" t="s">
        <v>1098</v>
      </c>
      <c r="F2844" t="s">
        <v>662</v>
      </c>
      <c r="G2844" t="s">
        <v>700</v>
      </c>
      <c r="H2844" t="s">
        <v>1053</v>
      </c>
      <c r="I2844">
        <v>1968</v>
      </c>
      <c r="J2844">
        <v>11</v>
      </c>
      <c r="K2844">
        <v>9</v>
      </c>
      <c r="O2844" t="s">
        <v>210</v>
      </c>
      <c r="P2844" t="s">
        <v>122</v>
      </c>
      <c r="Q2844" t="s">
        <v>1024</v>
      </c>
      <c r="R2844" t="s">
        <v>1140</v>
      </c>
    </row>
    <row r="2845" spans="1:18" x14ac:dyDescent="0.25">
      <c r="A2845">
        <v>295241</v>
      </c>
      <c r="B2845">
        <v>10472</v>
      </c>
      <c r="C2845" t="s">
        <v>15</v>
      </c>
      <c r="D2845" t="s">
        <v>605</v>
      </c>
      <c r="E2845" t="s">
        <v>1098</v>
      </c>
      <c r="F2845" t="s">
        <v>662</v>
      </c>
      <c r="G2845" t="s">
        <v>700</v>
      </c>
      <c r="H2845" t="s">
        <v>1053</v>
      </c>
      <c r="I2845">
        <v>1968</v>
      </c>
      <c r="J2845">
        <v>11</v>
      </c>
      <c r="K2845">
        <v>10</v>
      </c>
      <c r="O2845" t="s">
        <v>210</v>
      </c>
      <c r="P2845" t="s">
        <v>122</v>
      </c>
      <c r="Q2845" t="s">
        <v>1024</v>
      </c>
      <c r="R2845" t="s">
        <v>1140</v>
      </c>
    </row>
    <row r="2846" spans="1:18" x14ac:dyDescent="0.25">
      <c r="A2846">
        <v>295242</v>
      </c>
      <c r="B2846">
        <v>10473</v>
      </c>
      <c r="C2846" t="s">
        <v>15</v>
      </c>
      <c r="D2846" t="s">
        <v>605</v>
      </c>
      <c r="E2846" t="s">
        <v>1098</v>
      </c>
      <c r="F2846" t="s">
        <v>662</v>
      </c>
      <c r="G2846" t="s">
        <v>700</v>
      </c>
      <c r="H2846" t="s">
        <v>1053</v>
      </c>
      <c r="I2846">
        <v>1968</v>
      </c>
      <c r="J2846">
        <v>11</v>
      </c>
      <c r="K2846">
        <v>10</v>
      </c>
      <c r="O2846" t="s">
        <v>210</v>
      </c>
      <c r="P2846" t="s">
        <v>122</v>
      </c>
      <c r="Q2846" t="s">
        <v>1024</v>
      </c>
      <c r="R2846" t="s">
        <v>1140</v>
      </c>
    </row>
    <row r="2847" spans="1:18" x14ac:dyDescent="0.25">
      <c r="A2847">
        <v>295243</v>
      </c>
      <c r="B2847">
        <v>10474</v>
      </c>
      <c r="C2847" t="s">
        <v>15</v>
      </c>
      <c r="D2847" t="s">
        <v>605</v>
      </c>
      <c r="E2847" t="s">
        <v>1098</v>
      </c>
      <c r="F2847" t="s">
        <v>662</v>
      </c>
      <c r="G2847" t="s">
        <v>700</v>
      </c>
      <c r="H2847" t="s">
        <v>1053</v>
      </c>
      <c r="I2847">
        <v>1968</v>
      </c>
      <c r="J2847">
        <v>11</v>
      </c>
      <c r="K2847">
        <v>10</v>
      </c>
      <c r="O2847" t="s">
        <v>210</v>
      </c>
      <c r="P2847" t="s">
        <v>122</v>
      </c>
      <c r="Q2847" t="s">
        <v>1024</v>
      </c>
      <c r="R2847" t="s">
        <v>1140</v>
      </c>
    </row>
    <row r="2848" spans="1:18" x14ac:dyDescent="0.25">
      <c r="A2848">
        <v>295244</v>
      </c>
      <c r="B2848">
        <v>10475</v>
      </c>
      <c r="C2848" t="s">
        <v>15</v>
      </c>
      <c r="D2848" t="s">
        <v>605</v>
      </c>
      <c r="E2848" t="s">
        <v>1098</v>
      </c>
      <c r="F2848" t="s">
        <v>662</v>
      </c>
      <c r="G2848" t="s">
        <v>700</v>
      </c>
      <c r="H2848" t="s">
        <v>1053</v>
      </c>
      <c r="I2848">
        <v>1968</v>
      </c>
      <c r="J2848">
        <v>11</v>
      </c>
      <c r="K2848">
        <v>11</v>
      </c>
      <c r="O2848" t="s">
        <v>210</v>
      </c>
      <c r="P2848" t="s">
        <v>122</v>
      </c>
      <c r="Q2848" t="s">
        <v>1024</v>
      </c>
      <c r="R2848" t="s">
        <v>1140</v>
      </c>
    </row>
    <row r="2849" spans="1:18" x14ac:dyDescent="0.25">
      <c r="A2849">
        <v>295245</v>
      </c>
      <c r="B2849">
        <v>10476</v>
      </c>
      <c r="C2849" t="s">
        <v>15</v>
      </c>
      <c r="D2849" t="s">
        <v>605</v>
      </c>
      <c r="E2849" t="s">
        <v>1098</v>
      </c>
      <c r="F2849" t="s">
        <v>662</v>
      </c>
      <c r="G2849" t="s">
        <v>700</v>
      </c>
      <c r="H2849" t="s">
        <v>1053</v>
      </c>
      <c r="I2849">
        <v>1968</v>
      </c>
      <c r="J2849">
        <v>11</v>
      </c>
      <c r="K2849">
        <v>12</v>
      </c>
      <c r="O2849" t="s">
        <v>210</v>
      </c>
      <c r="P2849" t="s">
        <v>122</v>
      </c>
      <c r="Q2849" t="s">
        <v>1024</v>
      </c>
      <c r="R2849" t="s">
        <v>1140</v>
      </c>
    </row>
    <row r="2850" spans="1:18" x14ac:dyDescent="0.25">
      <c r="A2850">
        <v>295246</v>
      </c>
      <c r="B2850">
        <v>10477</v>
      </c>
      <c r="C2850" t="s">
        <v>15</v>
      </c>
      <c r="D2850" t="s">
        <v>605</v>
      </c>
      <c r="E2850" t="s">
        <v>1098</v>
      </c>
      <c r="F2850" t="s">
        <v>662</v>
      </c>
      <c r="G2850" t="s">
        <v>700</v>
      </c>
      <c r="H2850" t="s">
        <v>1053</v>
      </c>
      <c r="I2850">
        <v>1968</v>
      </c>
      <c r="J2850">
        <v>11</v>
      </c>
      <c r="K2850">
        <v>13</v>
      </c>
      <c r="O2850" t="s">
        <v>210</v>
      </c>
      <c r="P2850" t="s">
        <v>122</v>
      </c>
      <c r="Q2850" t="s">
        <v>1024</v>
      </c>
      <c r="R2850" t="s">
        <v>1140</v>
      </c>
    </row>
    <row r="2851" spans="1:18" x14ac:dyDescent="0.25">
      <c r="A2851">
        <v>295247</v>
      </c>
      <c r="B2851">
        <v>10478</v>
      </c>
      <c r="C2851" t="s">
        <v>15</v>
      </c>
      <c r="D2851" t="s">
        <v>605</v>
      </c>
      <c r="E2851" t="s">
        <v>1098</v>
      </c>
      <c r="F2851" t="s">
        <v>662</v>
      </c>
      <c r="G2851" t="s">
        <v>700</v>
      </c>
      <c r="H2851" t="s">
        <v>1053</v>
      </c>
      <c r="I2851">
        <v>1968</v>
      </c>
      <c r="J2851">
        <v>11</v>
      </c>
      <c r="K2851">
        <v>13</v>
      </c>
      <c r="O2851" t="s">
        <v>210</v>
      </c>
      <c r="P2851" t="s">
        <v>122</v>
      </c>
      <c r="Q2851" t="s">
        <v>1024</v>
      </c>
      <c r="R2851" t="s">
        <v>1140</v>
      </c>
    </row>
    <row r="2852" spans="1:18" x14ac:dyDescent="0.25">
      <c r="A2852">
        <v>295248</v>
      </c>
      <c r="B2852">
        <v>10479</v>
      </c>
      <c r="C2852" t="s">
        <v>15</v>
      </c>
      <c r="D2852" t="s">
        <v>605</v>
      </c>
      <c r="E2852" t="s">
        <v>1098</v>
      </c>
      <c r="F2852" t="s">
        <v>662</v>
      </c>
      <c r="G2852" t="s">
        <v>700</v>
      </c>
      <c r="H2852" t="s">
        <v>1053</v>
      </c>
      <c r="I2852">
        <v>1968</v>
      </c>
      <c r="J2852">
        <v>11</v>
      </c>
      <c r="K2852">
        <v>13</v>
      </c>
      <c r="O2852" t="s">
        <v>210</v>
      </c>
      <c r="P2852" t="s">
        <v>122</v>
      </c>
      <c r="Q2852" t="s">
        <v>1024</v>
      </c>
      <c r="R2852" t="s">
        <v>1140</v>
      </c>
    </row>
    <row r="2853" spans="1:18" x14ac:dyDescent="0.25">
      <c r="A2853">
        <v>295249</v>
      </c>
      <c r="B2853">
        <v>10480</v>
      </c>
      <c r="C2853" t="s">
        <v>15</v>
      </c>
      <c r="D2853" t="s">
        <v>605</v>
      </c>
      <c r="E2853" t="s">
        <v>1098</v>
      </c>
      <c r="F2853" t="s">
        <v>662</v>
      </c>
      <c r="G2853" t="s">
        <v>700</v>
      </c>
      <c r="H2853" t="s">
        <v>1053</v>
      </c>
      <c r="I2853">
        <v>1968</v>
      </c>
      <c r="J2853">
        <v>11</v>
      </c>
      <c r="K2853">
        <v>13</v>
      </c>
      <c r="O2853" t="s">
        <v>210</v>
      </c>
      <c r="P2853" t="s">
        <v>122</v>
      </c>
      <c r="Q2853" t="s">
        <v>1024</v>
      </c>
      <c r="R2853" t="s">
        <v>1140</v>
      </c>
    </row>
    <row r="2854" spans="1:18" x14ac:dyDescent="0.25">
      <c r="A2854">
        <v>295250</v>
      </c>
      <c r="B2854">
        <v>10481</v>
      </c>
      <c r="C2854" t="s">
        <v>15</v>
      </c>
      <c r="D2854" t="s">
        <v>605</v>
      </c>
      <c r="E2854" t="s">
        <v>1098</v>
      </c>
      <c r="F2854" t="s">
        <v>662</v>
      </c>
      <c r="G2854" t="s">
        <v>700</v>
      </c>
      <c r="H2854" t="s">
        <v>1053</v>
      </c>
      <c r="I2854">
        <v>1968</v>
      </c>
      <c r="J2854">
        <v>11</v>
      </c>
      <c r="K2854">
        <v>14</v>
      </c>
      <c r="O2854" t="s">
        <v>210</v>
      </c>
      <c r="P2854" t="s">
        <v>122</v>
      </c>
      <c r="Q2854" t="s">
        <v>1024</v>
      </c>
      <c r="R2854" t="s">
        <v>1140</v>
      </c>
    </row>
    <row r="2855" spans="1:18" x14ac:dyDescent="0.25">
      <c r="A2855">
        <v>295251</v>
      </c>
      <c r="B2855">
        <v>10482</v>
      </c>
      <c r="C2855" t="s">
        <v>15</v>
      </c>
      <c r="D2855" t="s">
        <v>605</v>
      </c>
      <c r="E2855" t="s">
        <v>1098</v>
      </c>
      <c r="F2855" t="s">
        <v>662</v>
      </c>
      <c r="G2855" t="s">
        <v>700</v>
      </c>
      <c r="H2855" t="s">
        <v>1053</v>
      </c>
      <c r="I2855">
        <v>1968</v>
      </c>
      <c r="J2855">
        <v>11</v>
      </c>
      <c r="K2855">
        <v>14</v>
      </c>
      <c r="O2855" t="s">
        <v>210</v>
      </c>
      <c r="P2855" t="s">
        <v>122</v>
      </c>
      <c r="Q2855" t="s">
        <v>1024</v>
      </c>
      <c r="R2855" t="s">
        <v>1140</v>
      </c>
    </row>
    <row r="2856" spans="1:18" x14ac:dyDescent="0.25">
      <c r="A2856">
        <v>295252</v>
      </c>
      <c r="B2856">
        <v>10483</v>
      </c>
      <c r="C2856" t="s">
        <v>15</v>
      </c>
      <c r="D2856" t="s">
        <v>605</v>
      </c>
      <c r="E2856" t="s">
        <v>1098</v>
      </c>
      <c r="F2856" t="s">
        <v>662</v>
      </c>
      <c r="G2856" t="s">
        <v>700</v>
      </c>
      <c r="H2856" t="s">
        <v>1053</v>
      </c>
      <c r="I2856">
        <v>1968</v>
      </c>
      <c r="J2856">
        <v>11</v>
      </c>
      <c r="K2856">
        <v>14</v>
      </c>
      <c r="O2856" t="s">
        <v>210</v>
      </c>
      <c r="P2856" t="s">
        <v>122</v>
      </c>
      <c r="Q2856" t="s">
        <v>1024</v>
      </c>
      <c r="R2856" t="s">
        <v>1140</v>
      </c>
    </row>
    <row r="2857" spans="1:18" x14ac:dyDescent="0.25">
      <c r="A2857">
        <v>295253</v>
      </c>
      <c r="B2857">
        <v>10484</v>
      </c>
      <c r="C2857" t="s">
        <v>15</v>
      </c>
      <c r="D2857" t="s">
        <v>605</v>
      </c>
      <c r="E2857" t="s">
        <v>1098</v>
      </c>
      <c r="F2857" t="s">
        <v>662</v>
      </c>
      <c r="G2857" t="s">
        <v>700</v>
      </c>
      <c r="H2857" t="s">
        <v>1053</v>
      </c>
      <c r="I2857">
        <v>1968</v>
      </c>
      <c r="J2857">
        <v>11</v>
      </c>
      <c r="K2857">
        <v>16</v>
      </c>
      <c r="O2857" t="s">
        <v>210</v>
      </c>
      <c r="P2857" t="s">
        <v>122</v>
      </c>
      <c r="Q2857" t="s">
        <v>1024</v>
      </c>
      <c r="R2857" t="s">
        <v>1140</v>
      </c>
    </row>
    <row r="2858" spans="1:18" x14ac:dyDescent="0.25">
      <c r="A2858">
        <v>295254</v>
      </c>
      <c r="B2858">
        <v>10485</v>
      </c>
      <c r="C2858" t="s">
        <v>15</v>
      </c>
      <c r="D2858" t="s">
        <v>605</v>
      </c>
      <c r="E2858" t="s">
        <v>1098</v>
      </c>
      <c r="F2858" t="s">
        <v>662</v>
      </c>
      <c r="G2858" t="s">
        <v>700</v>
      </c>
      <c r="H2858" t="s">
        <v>1053</v>
      </c>
      <c r="I2858">
        <v>1968</v>
      </c>
      <c r="J2858">
        <v>11</v>
      </c>
      <c r="K2858">
        <v>16</v>
      </c>
      <c r="O2858" t="s">
        <v>210</v>
      </c>
      <c r="P2858" t="s">
        <v>122</v>
      </c>
      <c r="Q2858" t="s">
        <v>1024</v>
      </c>
      <c r="R2858" t="s">
        <v>1140</v>
      </c>
    </row>
    <row r="2859" spans="1:18" x14ac:dyDescent="0.25">
      <c r="A2859">
        <v>295255</v>
      </c>
      <c r="B2859">
        <v>10486</v>
      </c>
      <c r="C2859" t="s">
        <v>15</v>
      </c>
      <c r="D2859" t="s">
        <v>605</v>
      </c>
      <c r="E2859" t="s">
        <v>1098</v>
      </c>
      <c r="F2859" t="s">
        <v>662</v>
      </c>
      <c r="G2859" t="s">
        <v>700</v>
      </c>
      <c r="H2859" t="s">
        <v>1053</v>
      </c>
      <c r="I2859">
        <v>1968</v>
      </c>
      <c r="J2859">
        <v>11</v>
      </c>
      <c r="K2859">
        <v>18</v>
      </c>
      <c r="O2859" t="s">
        <v>210</v>
      </c>
      <c r="P2859" t="s">
        <v>122</v>
      </c>
      <c r="Q2859" t="s">
        <v>1024</v>
      </c>
      <c r="R2859" t="s">
        <v>1140</v>
      </c>
    </row>
    <row r="2860" spans="1:18" x14ac:dyDescent="0.25">
      <c r="A2860">
        <v>295256</v>
      </c>
      <c r="B2860">
        <v>10487</v>
      </c>
      <c r="C2860" t="s">
        <v>15</v>
      </c>
      <c r="D2860" t="s">
        <v>605</v>
      </c>
      <c r="E2860" t="s">
        <v>1098</v>
      </c>
      <c r="F2860" t="s">
        <v>662</v>
      </c>
      <c r="G2860" t="s">
        <v>700</v>
      </c>
      <c r="H2860" t="s">
        <v>1053</v>
      </c>
      <c r="I2860">
        <v>1968</v>
      </c>
      <c r="J2860">
        <v>11</v>
      </c>
      <c r="K2860">
        <v>19</v>
      </c>
      <c r="O2860" t="s">
        <v>210</v>
      </c>
      <c r="P2860" t="s">
        <v>122</v>
      </c>
      <c r="Q2860" t="s">
        <v>1024</v>
      </c>
      <c r="R2860" t="s">
        <v>1140</v>
      </c>
    </row>
    <row r="2861" spans="1:18" x14ac:dyDescent="0.25">
      <c r="A2861">
        <v>295257</v>
      </c>
      <c r="B2861">
        <v>10488</v>
      </c>
      <c r="C2861" t="s">
        <v>15</v>
      </c>
      <c r="D2861" t="s">
        <v>605</v>
      </c>
      <c r="E2861" t="s">
        <v>1098</v>
      </c>
      <c r="F2861" t="s">
        <v>662</v>
      </c>
      <c r="G2861" t="s">
        <v>700</v>
      </c>
      <c r="H2861" t="s">
        <v>1053</v>
      </c>
      <c r="I2861">
        <v>1968</v>
      </c>
      <c r="J2861">
        <v>11</v>
      </c>
      <c r="K2861">
        <v>19</v>
      </c>
      <c r="O2861" t="s">
        <v>210</v>
      </c>
      <c r="P2861" t="s">
        <v>122</v>
      </c>
      <c r="Q2861" t="s">
        <v>1024</v>
      </c>
      <c r="R2861" t="s">
        <v>1140</v>
      </c>
    </row>
    <row r="2862" spans="1:18" x14ac:dyDescent="0.25">
      <c r="A2862">
        <v>295258</v>
      </c>
      <c r="B2862">
        <v>10489</v>
      </c>
      <c r="C2862" t="s">
        <v>15</v>
      </c>
      <c r="D2862" t="s">
        <v>605</v>
      </c>
      <c r="E2862" t="s">
        <v>1098</v>
      </c>
      <c r="F2862" t="s">
        <v>662</v>
      </c>
      <c r="G2862" t="s">
        <v>700</v>
      </c>
      <c r="H2862" t="s">
        <v>1053</v>
      </c>
      <c r="I2862">
        <v>1968</v>
      </c>
      <c r="J2862">
        <v>11</v>
      </c>
      <c r="K2862">
        <v>19</v>
      </c>
      <c r="O2862" t="s">
        <v>210</v>
      </c>
      <c r="P2862" t="s">
        <v>122</v>
      </c>
      <c r="Q2862" t="s">
        <v>1024</v>
      </c>
      <c r="R2862" t="s">
        <v>1140</v>
      </c>
    </row>
    <row r="2863" spans="1:18" x14ac:dyDescent="0.25">
      <c r="A2863">
        <v>295259</v>
      </c>
      <c r="B2863">
        <v>10490</v>
      </c>
      <c r="C2863" t="s">
        <v>15</v>
      </c>
      <c r="D2863" t="s">
        <v>605</v>
      </c>
      <c r="E2863" t="s">
        <v>1098</v>
      </c>
      <c r="F2863" t="s">
        <v>662</v>
      </c>
      <c r="G2863" t="s">
        <v>700</v>
      </c>
      <c r="H2863" t="s">
        <v>1053</v>
      </c>
      <c r="I2863">
        <v>1968</v>
      </c>
      <c r="J2863">
        <v>11</v>
      </c>
      <c r="K2863">
        <v>20</v>
      </c>
      <c r="O2863" t="s">
        <v>210</v>
      </c>
      <c r="P2863" t="s">
        <v>122</v>
      </c>
      <c r="Q2863" t="s">
        <v>1024</v>
      </c>
      <c r="R2863" t="s">
        <v>1140</v>
      </c>
    </row>
    <row r="2864" spans="1:18" x14ac:dyDescent="0.25">
      <c r="A2864">
        <v>295260</v>
      </c>
      <c r="B2864">
        <v>10491</v>
      </c>
      <c r="C2864" t="s">
        <v>15</v>
      </c>
      <c r="D2864" t="s">
        <v>605</v>
      </c>
      <c r="E2864" t="s">
        <v>1098</v>
      </c>
      <c r="F2864" t="s">
        <v>662</v>
      </c>
      <c r="G2864" t="s">
        <v>700</v>
      </c>
      <c r="H2864" t="s">
        <v>1053</v>
      </c>
      <c r="I2864">
        <v>1968</v>
      </c>
      <c r="J2864">
        <v>11</v>
      </c>
      <c r="K2864">
        <v>21</v>
      </c>
      <c r="O2864" t="s">
        <v>210</v>
      </c>
      <c r="P2864" t="s">
        <v>122</v>
      </c>
      <c r="Q2864" t="s">
        <v>1024</v>
      </c>
      <c r="R2864" t="s">
        <v>1140</v>
      </c>
    </row>
    <row r="2865" spans="1:18" x14ac:dyDescent="0.25">
      <c r="A2865">
        <v>295261</v>
      </c>
      <c r="B2865">
        <v>10492</v>
      </c>
      <c r="C2865" t="s">
        <v>15</v>
      </c>
      <c r="D2865" t="s">
        <v>605</v>
      </c>
      <c r="E2865" t="s">
        <v>1098</v>
      </c>
      <c r="F2865" t="s">
        <v>662</v>
      </c>
      <c r="G2865" t="s">
        <v>700</v>
      </c>
      <c r="H2865" t="s">
        <v>1053</v>
      </c>
      <c r="I2865">
        <v>1968</v>
      </c>
      <c r="J2865">
        <v>11</v>
      </c>
      <c r="K2865">
        <v>21</v>
      </c>
      <c r="O2865" t="s">
        <v>210</v>
      </c>
      <c r="P2865" t="s">
        <v>122</v>
      </c>
      <c r="Q2865" t="s">
        <v>1024</v>
      </c>
      <c r="R2865" t="s">
        <v>1140</v>
      </c>
    </row>
    <row r="2866" spans="1:18" x14ac:dyDescent="0.25">
      <c r="A2866">
        <v>295262</v>
      </c>
      <c r="B2866">
        <v>10493</v>
      </c>
      <c r="C2866" t="s">
        <v>15</v>
      </c>
      <c r="D2866" t="s">
        <v>605</v>
      </c>
      <c r="E2866" t="s">
        <v>1098</v>
      </c>
      <c r="F2866" t="s">
        <v>662</v>
      </c>
      <c r="G2866" t="s">
        <v>700</v>
      </c>
      <c r="H2866" t="s">
        <v>1053</v>
      </c>
      <c r="I2866">
        <v>1968</v>
      </c>
      <c r="J2866">
        <v>11</v>
      </c>
      <c r="K2866">
        <v>21</v>
      </c>
      <c r="O2866" t="s">
        <v>210</v>
      </c>
      <c r="P2866" t="s">
        <v>122</v>
      </c>
      <c r="Q2866" t="s">
        <v>1024</v>
      </c>
      <c r="R2866" t="s">
        <v>1140</v>
      </c>
    </row>
    <row r="2867" spans="1:18" x14ac:dyDescent="0.25">
      <c r="A2867">
        <v>295263</v>
      </c>
      <c r="B2867">
        <v>10494</v>
      </c>
      <c r="C2867" t="s">
        <v>15</v>
      </c>
      <c r="D2867" t="s">
        <v>605</v>
      </c>
      <c r="E2867" t="s">
        <v>1098</v>
      </c>
      <c r="F2867" t="s">
        <v>662</v>
      </c>
      <c r="G2867" t="s">
        <v>700</v>
      </c>
      <c r="H2867" t="s">
        <v>1053</v>
      </c>
      <c r="I2867">
        <v>1968</v>
      </c>
      <c r="J2867">
        <v>11</v>
      </c>
      <c r="K2867">
        <v>21</v>
      </c>
      <c r="O2867" t="s">
        <v>210</v>
      </c>
      <c r="P2867" t="s">
        <v>122</v>
      </c>
      <c r="Q2867" t="s">
        <v>1024</v>
      </c>
      <c r="R2867" t="s">
        <v>1140</v>
      </c>
    </row>
    <row r="2868" spans="1:18" x14ac:dyDescent="0.25">
      <c r="A2868">
        <v>295264</v>
      </c>
      <c r="B2868">
        <v>10495</v>
      </c>
      <c r="C2868" t="s">
        <v>15</v>
      </c>
      <c r="D2868" t="s">
        <v>605</v>
      </c>
      <c r="E2868" t="s">
        <v>1098</v>
      </c>
      <c r="F2868" t="s">
        <v>662</v>
      </c>
      <c r="G2868" t="s">
        <v>700</v>
      </c>
      <c r="H2868" t="s">
        <v>1053</v>
      </c>
      <c r="I2868">
        <v>1968</v>
      </c>
      <c r="J2868">
        <v>11</v>
      </c>
      <c r="K2868">
        <v>22</v>
      </c>
      <c r="O2868" t="s">
        <v>210</v>
      </c>
      <c r="P2868" t="s">
        <v>122</v>
      </c>
      <c r="Q2868" t="s">
        <v>1024</v>
      </c>
      <c r="R2868" t="s">
        <v>1140</v>
      </c>
    </row>
    <row r="2869" spans="1:18" x14ac:dyDescent="0.25">
      <c r="A2869">
        <v>295265</v>
      </c>
      <c r="B2869">
        <v>10496</v>
      </c>
      <c r="C2869" t="s">
        <v>15</v>
      </c>
      <c r="D2869" t="s">
        <v>605</v>
      </c>
      <c r="E2869" t="s">
        <v>1098</v>
      </c>
      <c r="F2869" t="s">
        <v>662</v>
      </c>
      <c r="G2869" t="s">
        <v>700</v>
      </c>
      <c r="H2869" t="s">
        <v>1053</v>
      </c>
      <c r="I2869">
        <v>1968</v>
      </c>
      <c r="J2869">
        <v>11</v>
      </c>
      <c r="K2869">
        <v>22</v>
      </c>
      <c r="O2869" t="s">
        <v>210</v>
      </c>
      <c r="P2869" t="s">
        <v>122</v>
      </c>
      <c r="Q2869" t="s">
        <v>1024</v>
      </c>
      <c r="R2869" t="s">
        <v>1140</v>
      </c>
    </row>
    <row r="2870" spans="1:18" x14ac:dyDescent="0.25">
      <c r="A2870">
        <v>295266</v>
      </c>
      <c r="B2870">
        <v>10497</v>
      </c>
      <c r="C2870" t="s">
        <v>15</v>
      </c>
      <c r="D2870" t="s">
        <v>605</v>
      </c>
      <c r="E2870" t="s">
        <v>1098</v>
      </c>
      <c r="F2870" t="s">
        <v>662</v>
      </c>
      <c r="G2870" t="s">
        <v>700</v>
      </c>
      <c r="H2870" t="s">
        <v>1053</v>
      </c>
      <c r="I2870">
        <v>1968</v>
      </c>
      <c r="J2870">
        <v>11</v>
      </c>
      <c r="K2870">
        <v>22</v>
      </c>
      <c r="O2870" t="s">
        <v>210</v>
      </c>
      <c r="P2870" t="s">
        <v>122</v>
      </c>
      <c r="Q2870" t="s">
        <v>1024</v>
      </c>
      <c r="R2870" t="s">
        <v>1140</v>
      </c>
    </row>
    <row r="2871" spans="1:18" x14ac:dyDescent="0.25">
      <c r="A2871">
        <v>295267</v>
      </c>
      <c r="B2871">
        <v>10498</v>
      </c>
      <c r="C2871" t="s">
        <v>15</v>
      </c>
      <c r="D2871" t="s">
        <v>605</v>
      </c>
      <c r="E2871" t="s">
        <v>1098</v>
      </c>
      <c r="F2871" t="s">
        <v>662</v>
      </c>
      <c r="G2871" t="s">
        <v>700</v>
      </c>
      <c r="H2871" t="s">
        <v>1053</v>
      </c>
      <c r="I2871">
        <v>1968</v>
      </c>
      <c r="J2871">
        <v>11</v>
      </c>
      <c r="K2871">
        <v>23</v>
      </c>
      <c r="O2871" t="s">
        <v>210</v>
      </c>
      <c r="P2871" t="s">
        <v>122</v>
      </c>
      <c r="Q2871" t="s">
        <v>1024</v>
      </c>
      <c r="R2871" t="s">
        <v>1140</v>
      </c>
    </row>
    <row r="2872" spans="1:18" x14ac:dyDescent="0.25">
      <c r="A2872">
        <v>295268</v>
      </c>
      <c r="B2872">
        <v>10499</v>
      </c>
      <c r="C2872" t="s">
        <v>15</v>
      </c>
      <c r="D2872" t="s">
        <v>605</v>
      </c>
      <c r="E2872" t="s">
        <v>1098</v>
      </c>
      <c r="F2872" t="s">
        <v>662</v>
      </c>
      <c r="G2872" t="s">
        <v>700</v>
      </c>
      <c r="H2872" t="s">
        <v>1053</v>
      </c>
      <c r="I2872">
        <v>1968</v>
      </c>
      <c r="J2872">
        <v>11</v>
      </c>
      <c r="K2872">
        <v>23</v>
      </c>
      <c r="O2872" t="s">
        <v>210</v>
      </c>
      <c r="P2872" t="s">
        <v>122</v>
      </c>
      <c r="Q2872" t="s">
        <v>1024</v>
      </c>
      <c r="R2872" t="s">
        <v>1140</v>
      </c>
    </row>
    <row r="2873" spans="1:18" x14ac:dyDescent="0.25">
      <c r="A2873">
        <v>295269</v>
      </c>
      <c r="B2873">
        <v>10500</v>
      </c>
      <c r="C2873" t="s">
        <v>15</v>
      </c>
      <c r="D2873" t="s">
        <v>605</v>
      </c>
      <c r="E2873" t="s">
        <v>1098</v>
      </c>
      <c r="F2873" t="s">
        <v>662</v>
      </c>
      <c r="G2873" t="s">
        <v>700</v>
      </c>
      <c r="H2873" t="s">
        <v>1053</v>
      </c>
      <c r="I2873">
        <v>1968</v>
      </c>
      <c r="J2873">
        <v>11</v>
      </c>
      <c r="K2873">
        <v>23</v>
      </c>
      <c r="O2873" t="s">
        <v>210</v>
      </c>
      <c r="P2873" t="s">
        <v>122</v>
      </c>
      <c r="Q2873" t="s">
        <v>1024</v>
      </c>
      <c r="R2873" t="s">
        <v>1140</v>
      </c>
    </row>
    <row r="2874" spans="1:18" x14ac:dyDescent="0.25">
      <c r="A2874">
        <v>295270</v>
      </c>
      <c r="B2874">
        <v>10501</v>
      </c>
      <c r="C2874" t="s">
        <v>15</v>
      </c>
      <c r="D2874" t="s">
        <v>605</v>
      </c>
      <c r="E2874" t="s">
        <v>1098</v>
      </c>
      <c r="F2874" t="s">
        <v>662</v>
      </c>
      <c r="G2874" t="s">
        <v>700</v>
      </c>
      <c r="H2874" t="s">
        <v>1053</v>
      </c>
      <c r="I2874">
        <v>1968</v>
      </c>
      <c r="J2874">
        <v>11</v>
      </c>
      <c r="K2874">
        <v>23</v>
      </c>
      <c r="O2874" t="s">
        <v>210</v>
      </c>
      <c r="P2874" t="s">
        <v>122</v>
      </c>
      <c r="Q2874" t="s">
        <v>1024</v>
      </c>
      <c r="R2874" t="s">
        <v>1140</v>
      </c>
    </row>
    <row r="2875" spans="1:18" x14ac:dyDescent="0.25">
      <c r="A2875">
        <v>295271</v>
      </c>
      <c r="B2875">
        <v>10502</v>
      </c>
      <c r="C2875" t="s">
        <v>15</v>
      </c>
      <c r="D2875" t="s">
        <v>605</v>
      </c>
      <c r="E2875" t="s">
        <v>1098</v>
      </c>
      <c r="F2875" t="s">
        <v>662</v>
      </c>
      <c r="G2875" t="s">
        <v>700</v>
      </c>
      <c r="H2875" t="s">
        <v>1053</v>
      </c>
      <c r="I2875">
        <v>1968</v>
      </c>
      <c r="J2875">
        <v>11</v>
      </c>
      <c r="K2875">
        <v>24</v>
      </c>
      <c r="O2875" t="s">
        <v>210</v>
      </c>
      <c r="P2875" t="s">
        <v>122</v>
      </c>
      <c r="Q2875" t="s">
        <v>1024</v>
      </c>
      <c r="R2875" t="s">
        <v>1140</v>
      </c>
    </row>
    <row r="2876" spans="1:18" x14ac:dyDescent="0.25">
      <c r="A2876">
        <v>295272</v>
      </c>
      <c r="B2876">
        <v>10503</v>
      </c>
      <c r="C2876" t="s">
        <v>15</v>
      </c>
      <c r="D2876" t="s">
        <v>605</v>
      </c>
      <c r="E2876" t="s">
        <v>1098</v>
      </c>
      <c r="F2876" t="s">
        <v>662</v>
      </c>
      <c r="G2876" t="s">
        <v>700</v>
      </c>
      <c r="H2876" t="s">
        <v>1053</v>
      </c>
      <c r="I2876">
        <v>1968</v>
      </c>
      <c r="J2876">
        <v>11</v>
      </c>
      <c r="K2876">
        <v>24</v>
      </c>
      <c r="O2876" t="s">
        <v>210</v>
      </c>
      <c r="P2876" t="s">
        <v>122</v>
      </c>
      <c r="Q2876" t="s">
        <v>1024</v>
      </c>
      <c r="R2876" t="s">
        <v>1140</v>
      </c>
    </row>
    <row r="2877" spans="1:18" x14ac:dyDescent="0.25">
      <c r="A2877">
        <v>295273</v>
      </c>
      <c r="B2877">
        <v>10504</v>
      </c>
      <c r="C2877" t="s">
        <v>15</v>
      </c>
      <c r="D2877" t="s">
        <v>605</v>
      </c>
      <c r="E2877" t="s">
        <v>1098</v>
      </c>
      <c r="F2877" t="s">
        <v>662</v>
      </c>
      <c r="G2877" t="s">
        <v>700</v>
      </c>
      <c r="H2877" t="s">
        <v>1053</v>
      </c>
      <c r="I2877">
        <v>1968</v>
      </c>
      <c r="J2877">
        <v>11</v>
      </c>
      <c r="K2877">
        <v>24</v>
      </c>
      <c r="O2877" t="s">
        <v>210</v>
      </c>
      <c r="P2877" t="s">
        <v>122</v>
      </c>
      <c r="Q2877" t="s">
        <v>1024</v>
      </c>
      <c r="R2877" t="s">
        <v>1140</v>
      </c>
    </row>
    <row r="2878" spans="1:18" x14ac:dyDescent="0.25">
      <c r="A2878">
        <v>295274</v>
      </c>
      <c r="B2878">
        <v>10505</v>
      </c>
      <c r="C2878" t="s">
        <v>15</v>
      </c>
      <c r="D2878" t="s">
        <v>605</v>
      </c>
      <c r="E2878" t="s">
        <v>1098</v>
      </c>
      <c r="F2878" t="s">
        <v>662</v>
      </c>
      <c r="G2878" t="s">
        <v>700</v>
      </c>
      <c r="H2878" t="s">
        <v>1053</v>
      </c>
      <c r="I2878">
        <v>1968</v>
      </c>
      <c r="J2878">
        <v>11</v>
      </c>
      <c r="K2878">
        <v>24</v>
      </c>
      <c r="O2878" t="s">
        <v>210</v>
      </c>
      <c r="P2878" t="s">
        <v>122</v>
      </c>
      <c r="Q2878" t="s">
        <v>1024</v>
      </c>
      <c r="R2878" t="s">
        <v>1140</v>
      </c>
    </row>
    <row r="2879" spans="1:18" x14ac:dyDescent="0.25">
      <c r="A2879">
        <v>295275</v>
      </c>
      <c r="B2879">
        <v>10506</v>
      </c>
      <c r="C2879" t="s">
        <v>15</v>
      </c>
      <c r="D2879" t="s">
        <v>605</v>
      </c>
      <c r="E2879" t="s">
        <v>1098</v>
      </c>
      <c r="F2879" t="s">
        <v>662</v>
      </c>
      <c r="G2879" t="s">
        <v>700</v>
      </c>
      <c r="H2879" t="s">
        <v>1053</v>
      </c>
      <c r="I2879">
        <v>1968</v>
      </c>
      <c r="J2879">
        <v>11</v>
      </c>
      <c r="K2879">
        <v>24</v>
      </c>
      <c r="O2879" t="s">
        <v>210</v>
      </c>
      <c r="P2879" t="s">
        <v>122</v>
      </c>
      <c r="Q2879" t="s">
        <v>1024</v>
      </c>
      <c r="R2879" t="s">
        <v>1140</v>
      </c>
    </row>
    <row r="2880" spans="1:18" x14ac:dyDescent="0.25">
      <c r="A2880">
        <v>295276</v>
      </c>
      <c r="B2880">
        <v>10507</v>
      </c>
      <c r="C2880" t="s">
        <v>15</v>
      </c>
      <c r="D2880" t="s">
        <v>605</v>
      </c>
      <c r="E2880" t="s">
        <v>1098</v>
      </c>
      <c r="F2880" t="s">
        <v>662</v>
      </c>
      <c r="G2880" t="s">
        <v>700</v>
      </c>
      <c r="H2880" t="s">
        <v>1053</v>
      </c>
      <c r="I2880">
        <v>1968</v>
      </c>
      <c r="J2880">
        <v>11</v>
      </c>
      <c r="K2880">
        <v>24</v>
      </c>
      <c r="O2880" t="s">
        <v>210</v>
      </c>
      <c r="P2880" t="s">
        <v>122</v>
      </c>
      <c r="Q2880" t="s">
        <v>1024</v>
      </c>
      <c r="R2880" t="s">
        <v>1140</v>
      </c>
    </row>
    <row r="2881" spans="1:18" x14ac:dyDescent="0.25">
      <c r="A2881">
        <v>295277</v>
      </c>
      <c r="B2881">
        <v>10508</v>
      </c>
      <c r="C2881" t="s">
        <v>15</v>
      </c>
      <c r="D2881" t="s">
        <v>605</v>
      </c>
      <c r="E2881" t="s">
        <v>1098</v>
      </c>
      <c r="F2881" t="s">
        <v>662</v>
      </c>
      <c r="G2881" t="s">
        <v>700</v>
      </c>
      <c r="H2881" t="s">
        <v>1053</v>
      </c>
      <c r="I2881">
        <v>1968</v>
      </c>
      <c r="J2881">
        <v>11</v>
      </c>
      <c r="K2881">
        <v>25</v>
      </c>
      <c r="O2881" t="s">
        <v>210</v>
      </c>
      <c r="P2881" t="s">
        <v>122</v>
      </c>
      <c r="Q2881" t="s">
        <v>1024</v>
      </c>
      <c r="R2881" t="s">
        <v>1140</v>
      </c>
    </row>
    <row r="2882" spans="1:18" x14ac:dyDescent="0.25">
      <c r="A2882">
        <v>295278</v>
      </c>
      <c r="B2882">
        <v>10509</v>
      </c>
      <c r="C2882" t="s">
        <v>15</v>
      </c>
      <c r="D2882" t="s">
        <v>605</v>
      </c>
      <c r="E2882" t="s">
        <v>1098</v>
      </c>
      <c r="F2882" t="s">
        <v>662</v>
      </c>
      <c r="G2882" t="s">
        <v>700</v>
      </c>
      <c r="H2882" t="s">
        <v>1053</v>
      </c>
      <c r="I2882">
        <v>1968</v>
      </c>
      <c r="J2882">
        <v>11</v>
      </c>
      <c r="K2882">
        <v>26</v>
      </c>
      <c r="O2882" t="s">
        <v>210</v>
      </c>
      <c r="P2882" t="s">
        <v>122</v>
      </c>
      <c r="Q2882" t="s">
        <v>1024</v>
      </c>
      <c r="R2882" t="s">
        <v>1140</v>
      </c>
    </row>
    <row r="2883" spans="1:18" x14ac:dyDescent="0.25">
      <c r="A2883">
        <v>295279</v>
      </c>
      <c r="B2883">
        <v>10510</v>
      </c>
      <c r="C2883" t="s">
        <v>15</v>
      </c>
      <c r="D2883" t="s">
        <v>605</v>
      </c>
      <c r="E2883" t="s">
        <v>1098</v>
      </c>
      <c r="F2883" t="s">
        <v>662</v>
      </c>
      <c r="G2883" t="s">
        <v>700</v>
      </c>
      <c r="H2883" t="s">
        <v>1053</v>
      </c>
      <c r="I2883">
        <v>1968</v>
      </c>
      <c r="J2883">
        <v>11</v>
      </c>
      <c r="K2883">
        <v>26</v>
      </c>
      <c r="O2883" t="s">
        <v>210</v>
      </c>
      <c r="P2883" t="s">
        <v>122</v>
      </c>
      <c r="Q2883" t="s">
        <v>1024</v>
      </c>
      <c r="R2883" t="s">
        <v>1140</v>
      </c>
    </row>
    <row r="2884" spans="1:18" x14ac:dyDescent="0.25">
      <c r="A2884">
        <v>295280</v>
      </c>
      <c r="B2884">
        <v>10511</v>
      </c>
      <c r="C2884" t="s">
        <v>15</v>
      </c>
      <c r="D2884" t="s">
        <v>605</v>
      </c>
      <c r="E2884" t="s">
        <v>1098</v>
      </c>
      <c r="F2884" t="s">
        <v>662</v>
      </c>
      <c r="G2884" t="s">
        <v>700</v>
      </c>
      <c r="H2884" t="s">
        <v>1053</v>
      </c>
      <c r="I2884">
        <v>1968</v>
      </c>
      <c r="J2884">
        <v>11</v>
      </c>
      <c r="K2884">
        <v>26</v>
      </c>
      <c r="O2884" t="s">
        <v>210</v>
      </c>
      <c r="P2884" t="s">
        <v>122</v>
      </c>
      <c r="Q2884" t="s">
        <v>1024</v>
      </c>
      <c r="R2884" t="s">
        <v>1140</v>
      </c>
    </row>
    <row r="2885" spans="1:18" x14ac:dyDescent="0.25">
      <c r="A2885">
        <v>295281</v>
      </c>
      <c r="B2885">
        <v>10512</v>
      </c>
      <c r="C2885" t="s">
        <v>15</v>
      </c>
      <c r="D2885" t="s">
        <v>605</v>
      </c>
      <c r="E2885" t="s">
        <v>1098</v>
      </c>
      <c r="F2885" t="s">
        <v>662</v>
      </c>
      <c r="G2885" t="s">
        <v>700</v>
      </c>
      <c r="H2885" t="s">
        <v>1053</v>
      </c>
      <c r="I2885">
        <v>1968</v>
      </c>
      <c r="J2885">
        <v>11</v>
      </c>
      <c r="K2885">
        <v>27</v>
      </c>
      <c r="O2885" t="s">
        <v>210</v>
      </c>
      <c r="P2885" t="s">
        <v>122</v>
      </c>
      <c r="Q2885" t="s">
        <v>1024</v>
      </c>
      <c r="R2885" t="s">
        <v>1140</v>
      </c>
    </row>
    <row r="2886" spans="1:18" x14ac:dyDescent="0.25">
      <c r="A2886">
        <v>295282</v>
      </c>
      <c r="B2886">
        <v>10513</v>
      </c>
      <c r="C2886" t="s">
        <v>15</v>
      </c>
      <c r="D2886" t="s">
        <v>605</v>
      </c>
      <c r="E2886" t="s">
        <v>1098</v>
      </c>
      <c r="F2886" t="s">
        <v>662</v>
      </c>
      <c r="G2886" t="s">
        <v>700</v>
      </c>
      <c r="H2886" t="s">
        <v>1053</v>
      </c>
      <c r="I2886">
        <v>1968</v>
      </c>
      <c r="J2886">
        <v>11</v>
      </c>
      <c r="K2886">
        <v>27</v>
      </c>
      <c r="O2886" t="s">
        <v>210</v>
      </c>
      <c r="P2886" t="s">
        <v>122</v>
      </c>
      <c r="Q2886" t="s">
        <v>1024</v>
      </c>
      <c r="R2886" t="s">
        <v>1140</v>
      </c>
    </row>
    <row r="2887" spans="1:18" x14ac:dyDescent="0.25">
      <c r="A2887">
        <v>295283</v>
      </c>
      <c r="B2887">
        <v>10514</v>
      </c>
      <c r="C2887" t="s">
        <v>15</v>
      </c>
      <c r="D2887" t="s">
        <v>605</v>
      </c>
      <c r="E2887" t="s">
        <v>1098</v>
      </c>
      <c r="F2887" t="s">
        <v>662</v>
      </c>
      <c r="G2887" t="s">
        <v>700</v>
      </c>
      <c r="H2887" t="s">
        <v>1053</v>
      </c>
      <c r="I2887">
        <v>1968</v>
      </c>
      <c r="J2887">
        <v>11</v>
      </c>
      <c r="K2887">
        <v>27</v>
      </c>
      <c r="O2887" t="s">
        <v>210</v>
      </c>
      <c r="P2887" t="s">
        <v>122</v>
      </c>
      <c r="Q2887" t="s">
        <v>1024</v>
      </c>
      <c r="R2887" t="s">
        <v>1140</v>
      </c>
    </row>
    <row r="2888" spans="1:18" x14ac:dyDescent="0.25">
      <c r="A2888">
        <v>295284</v>
      </c>
      <c r="B2888">
        <v>10515</v>
      </c>
      <c r="C2888" t="s">
        <v>15</v>
      </c>
      <c r="D2888" t="s">
        <v>605</v>
      </c>
      <c r="E2888" t="s">
        <v>1098</v>
      </c>
      <c r="F2888" t="s">
        <v>662</v>
      </c>
      <c r="G2888" t="s">
        <v>700</v>
      </c>
      <c r="H2888" t="s">
        <v>1053</v>
      </c>
      <c r="I2888">
        <v>1968</v>
      </c>
      <c r="J2888">
        <v>11</v>
      </c>
      <c r="K2888">
        <v>27</v>
      </c>
      <c r="O2888" t="s">
        <v>210</v>
      </c>
      <c r="P2888" t="s">
        <v>122</v>
      </c>
      <c r="Q2888" t="s">
        <v>1024</v>
      </c>
      <c r="R2888" t="s">
        <v>1140</v>
      </c>
    </row>
    <row r="2889" spans="1:18" x14ac:dyDescent="0.25">
      <c r="A2889">
        <v>295285</v>
      </c>
      <c r="B2889">
        <v>10516</v>
      </c>
      <c r="C2889" t="s">
        <v>15</v>
      </c>
      <c r="D2889" t="s">
        <v>605</v>
      </c>
      <c r="E2889" t="s">
        <v>1098</v>
      </c>
      <c r="F2889" t="s">
        <v>662</v>
      </c>
      <c r="G2889" t="s">
        <v>700</v>
      </c>
      <c r="H2889" t="s">
        <v>1053</v>
      </c>
      <c r="I2889">
        <v>1968</v>
      </c>
      <c r="J2889">
        <v>11</v>
      </c>
      <c r="K2889">
        <v>27</v>
      </c>
      <c r="O2889" t="s">
        <v>210</v>
      </c>
      <c r="P2889" t="s">
        <v>122</v>
      </c>
      <c r="Q2889" t="s">
        <v>1024</v>
      </c>
      <c r="R2889" t="s">
        <v>1140</v>
      </c>
    </row>
    <row r="2890" spans="1:18" x14ac:dyDescent="0.25">
      <c r="A2890">
        <v>295286</v>
      </c>
      <c r="B2890">
        <v>10517</v>
      </c>
      <c r="C2890" t="s">
        <v>15</v>
      </c>
      <c r="D2890" t="s">
        <v>605</v>
      </c>
      <c r="E2890" t="s">
        <v>1098</v>
      </c>
      <c r="F2890" t="s">
        <v>662</v>
      </c>
      <c r="G2890" t="s">
        <v>700</v>
      </c>
      <c r="H2890" t="s">
        <v>1053</v>
      </c>
      <c r="I2890">
        <v>1968</v>
      </c>
      <c r="J2890">
        <v>11</v>
      </c>
      <c r="K2890">
        <v>27</v>
      </c>
      <c r="O2890" t="s">
        <v>210</v>
      </c>
      <c r="P2890" t="s">
        <v>122</v>
      </c>
      <c r="Q2890" t="s">
        <v>1024</v>
      </c>
      <c r="R2890" t="s">
        <v>1140</v>
      </c>
    </row>
    <row r="2891" spans="1:18" x14ac:dyDescent="0.25">
      <c r="A2891">
        <v>295287</v>
      </c>
      <c r="B2891">
        <v>10518</v>
      </c>
      <c r="C2891" t="s">
        <v>15</v>
      </c>
      <c r="D2891" t="s">
        <v>605</v>
      </c>
      <c r="E2891" t="s">
        <v>1098</v>
      </c>
      <c r="F2891" t="s">
        <v>662</v>
      </c>
      <c r="G2891" t="s">
        <v>700</v>
      </c>
      <c r="H2891" t="s">
        <v>1053</v>
      </c>
      <c r="I2891">
        <v>1968</v>
      </c>
      <c r="J2891">
        <v>11</v>
      </c>
      <c r="K2891">
        <v>27</v>
      </c>
      <c r="O2891" t="s">
        <v>210</v>
      </c>
      <c r="P2891" t="s">
        <v>122</v>
      </c>
      <c r="Q2891" t="s">
        <v>1024</v>
      </c>
      <c r="R2891" t="s">
        <v>1140</v>
      </c>
    </row>
    <row r="2892" spans="1:18" x14ac:dyDescent="0.25">
      <c r="A2892">
        <v>295288</v>
      </c>
      <c r="B2892">
        <v>10519</v>
      </c>
      <c r="C2892" t="s">
        <v>15</v>
      </c>
      <c r="D2892" t="s">
        <v>605</v>
      </c>
      <c r="E2892" t="s">
        <v>1098</v>
      </c>
      <c r="F2892" t="s">
        <v>662</v>
      </c>
      <c r="G2892" t="s">
        <v>700</v>
      </c>
      <c r="H2892" t="s">
        <v>1053</v>
      </c>
      <c r="I2892">
        <v>1968</v>
      </c>
      <c r="J2892">
        <v>11</v>
      </c>
      <c r="K2892">
        <v>27</v>
      </c>
      <c r="O2892" t="s">
        <v>210</v>
      </c>
      <c r="P2892" t="s">
        <v>122</v>
      </c>
      <c r="Q2892" t="s">
        <v>1024</v>
      </c>
      <c r="R2892" t="s">
        <v>1140</v>
      </c>
    </row>
    <row r="2893" spans="1:18" x14ac:dyDescent="0.25">
      <c r="A2893">
        <v>295289</v>
      </c>
      <c r="B2893">
        <v>10520</v>
      </c>
      <c r="C2893" t="s">
        <v>15</v>
      </c>
      <c r="D2893" t="s">
        <v>605</v>
      </c>
      <c r="E2893" t="s">
        <v>1098</v>
      </c>
      <c r="F2893" t="s">
        <v>662</v>
      </c>
      <c r="G2893" t="s">
        <v>700</v>
      </c>
      <c r="H2893" t="s">
        <v>1053</v>
      </c>
      <c r="I2893">
        <v>1968</v>
      </c>
      <c r="J2893">
        <v>11</v>
      </c>
      <c r="K2893">
        <v>28</v>
      </c>
      <c r="O2893" t="s">
        <v>210</v>
      </c>
      <c r="P2893" t="s">
        <v>122</v>
      </c>
      <c r="Q2893" t="s">
        <v>1024</v>
      </c>
      <c r="R2893" t="s">
        <v>1140</v>
      </c>
    </row>
    <row r="2894" spans="1:18" x14ac:dyDescent="0.25">
      <c r="A2894">
        <v>295290</v>
      </c>
      <c r="B2894">
        <v>10521</v>
      </c>
      <c r="C2894" t="s">
        <v>15</v>
      </c>
      <c r="D2894" t="s">
        <v>605</v>
      </c>
      <c r="E2894" t="s">
        <v>1098</v>
      </c>
      <c r="F2894" t="s">
        <v>662</v>
      </c>
      <c r="G2894" t="s">
        <v>700</v>
      </c>
      <c r="H2894" t="s">
        <v>1053</v>
      </c>
      <c r="I2894">
        <v>1968</v>
      </c>
      <c r="J2894">
        <v>11</v>
      </c>
      <c r="K2894">
        <v>28</v>
      </c>
      <c r="O2894" t="s">
        <v>210</v>
      </c>
      <c r="P2894" t="s">
        <v>122</v>
      </c>
      <c r="Q2894" t="s">
        <v>1024</v>
      </c>
      <c r="R2894" t="s">
        <v>1140</v>
      </c>
    </row>
    <row r="2895" spans="1:18" x14ac:dyDescent="0.25">
      <c r="A2895">
        <v>295291</v>
      </c>
      <c r="B2895">
        <v>10522</v>
      </c>
      <c r="C2895" t="s">
        <v>15</v>
      </c>
      <c r="D2895" t="s">
        <v>605</v>
      </c>
      <c r="E2895" t="s">
        <v>1098</v>
      </c>
      <c r="F2895" t="s">
        <v>662</v>
      </c>
      <c r="G2895" t="s">
        <v>700</v>
      </c>
      <c r="H2895" t="s">
        <v>1053</v>
      </c>
      <c r="I2895">
        <v>1968</v>
      </c>
      <c r="J2895">
        <v>11</v>
      </c>
      <c r="K2895">
        <v>28</v>
      </c>
      <c r="O2895" t="s">
        <v>210</v>
      </c>
      <c r="P2895" t="s">
        <v>122</v>
      </c>
      <c r="Q2895" t="s">
        <v>1024</v>
      </c>
      <c r="R2895" t="s">
        <v>1140</v>
      </c>
    </row>
    <row r="2896" spans="1:18" x14ac:dyDescent="0.25">
      <c r="A2896">
        <v>295292</v>
      </c>
      <c r="B2896">
        <v>10523</v>
      </c>
      <c r="C2896" t="s">
        <v>15</v>
      </c>
      <c r="D2896" t="s">
        <v>605</v>
      </c>
      <c r="E2896" t="s">
        <v>1098</v>
      </c>
      <c r="F2896" t="s">
        <v>662</v>
      </c>
      <c r="G2896" t="s">
        <v>700</v>
      </c>
      <c r="H2896" t="s">
        <v>1053</v>
      </c>
      <c r="I2896">
        <v>1968</v>
      </c>
      <c r="J2896">
        <v>11</v>
      </c>
      <c r="K2896">
        <v>28</v>
      </c>
      <c r="O2896" t="s">
        <v>210</v>
      </c>
      <c r="P2896" t="s">
        <v>122</v>
      </c>
      <c r="Q2896" t="s">
        <v>1024</v>
      </c>
      <c r="R2896" t="s">
        <v>1140</v>
      </c>
    </row>
    <row r="2897" spans="1:18" x14ac:dyDescent="0.25">
      <c r="A2897">
        <v>295293</v>
      </c>
      <c r="B2897">
        <v>10524</v>
      </c>
      <c r="C2897" t="s">
        <v>15</v>
      </c>
      <c r="D2897" t="s">
        <v>605</v>
      </c>
      <c r="E2897" t="s">
        <v>1098</v>
      </c>
      <c r="F2897" t="s">
        <v>662</v>
      </c>
      <c r="G2897" t="s">
        <v>700</v>
      </c>
      <c r="H2897" t="s">
        <v>1053</v>
      </c>
      <c r="I2897">
        <v>1968</v>
      </c>
      <c r="J2897">
        <v>11</v>
      </c>
      <c r="K2897">
        <v>28</v>
      </c>
      <c r="O2897" t="s">
        <v>210</v>
      </c>
      <c r="P2897" t="s">
        <v>122</v>
      </c>
      <c r="Q2897" t="s">
        <v>1024</v>
      </c>
      <c r="R2897" t="s">
        <v>1140</v>
      </c>
    </row>
    <row r="2898" spans="1:18" x14ac:dyDescent="0.25">
      <c r="A2898">
        <v>295294</v>
      </c>
      <c r="B2898">
        <v>10525</v>
      </c>
      <c r="C2898" t="s">
        <v>15</v>
      </c>
      <c r="D2898" t="s">
        <v>605</v>
      </c>
      <c r="E2898" t="s">
        <v>1098</v>
      </c>
      <c r="F2898" t="s">
        <v>662</v>
      </c>
      <c r="G2898" t="s">
        <v>700</v>
      </c>
      <c r="H2898" t="s">
        <v>1053</v>
      </c>
      <c r="I2898">
        <v>1968</v>
      </c>
      <c r="J2898">
        <v>11</v>
      </c>
      <c r="K2898">
        <v>28</v>
      </c>
      <c r="O2898" t="s">
        <v>210</v>
      </c>
      <c r="P2898" t="s">
        <v>122</v>
      </c>
      <c r="Q2898" t="s">
        <v>1024</v>
      </c>
      <c r="R2898" t="s">
        <v>1140</v>
      </c>
    </row>
    <row r="2899" spans="1:18" x14ac:dyDescent="0.25">
      <c r="A2899">
        <v>295295</v>
      </c>
      <c r="B2899">
        <v>10526</v>
      </c>
      <c r="C2899" t="s">
        <v>15</v>
      </c>
      <c r="D2899" t="s">
        <v>605</v>
      </c>
      <c r="E2899" t="s">
        <v>1098</v>
      </c>
      <c r="F2899" t="s">
        <v>662</v>
      </c>
      <c r="G2899" t="s">
        <v>700</v>
      </c>
      <c r="H2899" t="s">
        <v>1053</v>
      </c>
      <c r="I2899">
        <v>1969</v>
      </c>
      <c r="J2899">
        <v>10</v>
      </c>
      <c r="K2899">
        <v>22</v>
      </c>
      <c r="O2899" t="s">
        <v>210</v>
      </c>
      <c r="P2899" t="s">
        <v>122</v>
      </c>
      <c r="Q2899" t="s">
        <v>1024</v>
      </c>
      <c r="R2899" t="s">
        <v>1140</v>
      </c>
    </row>
    <row r="2900" spans="1:18" x14ac:dyDescent="0.25">
      <c r="A2900">
        <v>295296</v>
      </c>
      <c r="B2900">
        <v>10527</v>
      </c>
      <c r="C2900" t="s">
        <v>15</v>
      </c>
      <c r="D2900" t="s">
        <v>605</v>
      </c>
      <c r="E2900" t="s">
        <v>1098</v>
      </c>
      <c r="F2900" t="s">
        <v>662</v>
      </c>
      <c r="G2900" t="s">
        <v>700</v>
      </c>
      <c r="H2900" t="s">
        <v>1053</v>
      </c>
      <c r="I2900">
        <v>1969</v>
      </c>
      <c r="J2900">
        <v>10</v>
      </c>
      <c r="K2900">
        <v>22</v>
      </c>
      <c r="O2900" t="s">
        <v>210</v>
      </c>
      <c r="P2900" t="s">
        <v>122</v>
      </c>
      <c r="Q2900" t="s">
        <v>1024</v>
      </c>
      <c r="R2900" t="s">
        <v>1140</v>
      </c>
    </row>
    <row r="2901" spans="1:18" x14ac:dyDescent="0.25">
      <c r="A2901">
        <v>295297</v>
      </c>
      <c r="B2901">
        <v>10528</v>
      </c>
      <c r="C2901" t="s">
        <v>15</v>
      </c>
      <c r="D2901" t="s">
        <v>605</v>
      </c>
      <c r="E2901" t="s">
        <v>1098</v>
      </c>
      <c r="F2901" t="s">
        <v>662</v>
      </c>
      <c r="G2901" t="s">
        <v>700</v>
      </c>
      <c r="H2901" t="s">
        <v>1053</v>
      </c>
      <c r="I2901">
        <v>1969</v>
      </c>
      <c r="J2901">
        <v>10</v>
      </c>
      <c r="K2901">
        <v>23</v>
      </c>
      <c r="O2901" t="s">
        <v>210</v>
      </c>
      <c r="P2901" t="s">
        <v>122</v>
      </c>
      <c r="Q2901" t="s">
        <v>1024</v>
      </c>
      <c r="R2901" t="s">
        <v>1140</v>
      </c>
    </row>
    <row r="2902" spans="1:18" x14ac:dyDescent="0.25">
      <c r="A2902">
        <v>295298</v>
      </c>
      <c r="B2902">
        <v>10529</v>
      </c>
      <c r="C2902" t="s">
        <v>15</v>
      </c>
      <c r="D2902" t="s">
        <v>605</v>
      </c>
      <c r="E2902" t="s">
        <v>1098</v>
      </c>
      <c r="F2902" t="s">
        <v>662</v>
      </c>
      <c r="G2902" t="s">
        <v>700</v>
      </c>
      <c r="H2902" t="s">
        <v>1053</v>
      </c>
      <c r="I2902">
        <v>1969</v>
      </c>
      <c r="J2902">
        <v>10</v>
      </c>
      <c r="K2902">
        <v>26</v>
      </c>
      <c r="O2902" t="s">
        <v>210</v>
      </c>
      <c r="P2902" t="s">
        <v>122</v>
      </c>
      <c r="Q2902" t="s">
        <v>1024</v>
      </c>
      <c r="R2902" t="s">
        <v>1140</v>
      </c>
    </row>
    <row r="2903" spans="1:18" x14ac:dyDescent="0.25">
      <c r="A2903">
        <v>295299</v>
      </c>
      <c r="B2903">
        <v>10530</v>
      </c>
      <c r="C2903" t="s">
        <v>15</v>
      </c>
      <c r="D2903" t="s">
        <v>605</v>
      </c>
      <c r="E2903" t="s">
        <v>1098</v>
      </c>
      <c r="F2903" t="s">
        <v>662</v>
      </c>
      <c r="G2903" t="s">
        <v>700</v>
      </c>
      <c r="H2903" t="s">
        <v>1053</v>
      </c>
      <c r="I2903">
        <v>1969</v>
      </c>
      <c r="J2903">
        <v>10</v>
      </c>
      <c r="K2903">
        <v>26</v>
      </c>
      <c r="O2903" t="s">
        <v>210</v>
      </c>
      <c r="P2903" t="s">
        <v>122</v>
      </c>
      <c r="Q2903" t="s">
        <v>1024</v>
      </c>
      <c r="R2903" t="s">
        <v>1140</v>
      </c>
    </row>
    <row r="2904" spans="1:18" x14ac:dyDescent="0.25">
      <c r="A2904">
        <v>295300</v>
      </c>
      <c r="B2904">
        <v>10531</v>
      </c>
      <c r="C2904" t="s">
        <v>15</v>
      </c>
      <c r="D2904" t="s">
        <v>605</v>
      </c>
      <c r="E2904" t="s">
        <v>1098</v>
      </c>
      <c r="F2904" t="s">
        <v>662</v>
      </c>
      <c r="G2904" t="s">
        <v>700</v>
      </c>
      <c r="H2904" t="s">
        <v>1053</v>
      </c>
      <c r="I2904">
        <v>1969</v>
      </c>
      <c r="J2904">
        <v>10</v>
      </c>
      <c r="K2904">
        <v>27</v>
      </c>
      <c r="O2904" t="s">
        <v>210</v>
      </c>
      <c r="P2904" t="s">
        <v>122</v>
      </c>
      <c r="Q2904" t="s">
        <v>1024</v>
      </c>
      <c r="R2904" t="s">
        <v>1140</v>
      </c>
    </row>
    <row r="2905" spans="1:18" x14ac:dyDescent="0.25">
      <c r="A2905">
        <v>295301</v>
      </c>
      <c r="B2905">
        <v>10532</v>
      </c>
      <c r="C2905" t="s">
        <v>15</v>
      </c>
      <c r="D2905" t="s">
        <v>605</v>
      </c>
      <c r="E2905" t="s">
        <v>1098</v>
      </c>
      <c r="F2905" t="s">
        <v>662</v>
      </c>
      <c r="G2905" t="s">
        <v>700</v>
      </c>
      <c r="H2905" t="s">
        <v>1053</v>
      </c>
      <c r="I2905">
        <v>1969</v>
      </c>
      <c r="J2905">
        <v>10</v>
      </c>
      <c r="K2905">
        <v>28</v>
      </c>
      <c r="O2905" t="s">
        <v>210</v>
      </c>
      <c r="P2905" t="s">
        <v>122</v>
      </c>
      <c r="Q2905" t="s">
        <v>1024</v>
      </c>
      <c r="R2905" t="s">
        <v>1140</v>
      </c>
    </row>
    <row r="2906" spans="1:18" x14ac:dyDescent="0.25">
      <c r="A2906">
        <v>295302</v>
      </c>
      <c r="B2906">
        <v>10533</v>
      </c>
      <c r="C2906" t="s">
        <v>15</v>
      </c>
      <c r="D2906" t="s">
        <v>605</v>
      </c>
      <c r="E2906" t="s">
        <v>1098</v>
      </c>
      <c r="F2906" t="s">
        <v>662</v>
      </c>
      <c r="G2906" t="s">
        <v>700</v>
      </c>
      <c r="H2906" t="s">
        <v>1053</v>
      </c>
      <c r="I2906">
        <v>1969</v>
      </c>
      <c r="J2906">
        <v>10</v>
      </c>
      <c r="K2906">
        <v>28</v>
      </c>
      <c r="O2906" t="s">
        <v>210</v>
      </c>
      <c r="P2906" t="s">
        <v>122</v>
      </c>
      <c r="Q2906" t="s">
        <v>1024</v>
      </c>
      <c r="R2906" t="s">
        <v>1140</v>
      </c>
    </row>
    <row r="2907" spans="1:18" x14ac:dyDescent="0.25">
      <c r="A2907">
        <v>295303</v>
      </c>
      <c r="B2907">
        <v>10534</v>
      </c>
      <c r="C2907" t="s">
        <v>15</v>
      </c>
      <c r="D2907" t="s">
        <v>605</v>
      </c>
      <c r="E2907" t="s">
        <v>1098</v>
      </c>
      <c r="F2907" t="s">
        <v>662</v>
      </c>
      <c r="G2907" t="s">
        <v>700</v>
      </c>
      <c r="H2907" t="s">
        <v>1053</v>
      </c>
      <c r="I2907">
        <v>1969</v>
      </c>
      <c r="J2907">
        <v>10</v>
      </c>
      <c r="K2907">
        <v>28</v>
      </c>
      <c r="O2907" t="s">
        <v>210</v>
      </c>
      <c r="P2907" t="s">
        <v>122</v>
      </c>
      <c r="Q2907" t="s">
        <v>1024</v>
      </c>
      <c r="R2907" t="s">
        <v>1140</v>
      </c>
    </row>
    <row r="2908" spans="1:18" x14ac:dyDescent="0.25">
      <c r="A2908">
        <v>295304</v>
      </c>
      <c r="B2908">
        <v>10535</v>
      </c>
      <c r="C2908" t="s">
        <v>15</v>
      </c>
      <c r="D2908" t="s">
        <v>605</v>
      </c>
      <c r="E2908" t="s">
        <v>1098</v>
      </c>
      <c r="F2908" t="s">
        <v>662</v>
      </c>
      <c r="G2908" t="s">
        <v>700</v>
      </c>
      <c r="H2908" t="s">
        <v>1053</v>
      </c>
      <c r="I2908">
        <v>1969</v>
      </c>
      <c r="J2908">
        <v>10</v>
      </c>
      <c r="K2908">
        <v>28</v>
      </c>
      <c r="O2908" t="s">
        <v>210</v>
      </c>
      <c r="P2908" t="s">
        <v>122</v>
      </c>
      <c r="Q2908" t="s">
        <v>1024</v>
      </c>
      <c r="R2908" t="s">
        <v>1140</v>
      </c>
    </row>
    <row r="2909" spans="1:18" x14ac:dyDescent="0.25">
      <c r="A2909">
        <v>295305</v>
      </c>
      <c r="B2909">
        <v>10536</v>
      </c>
      <c r="C2909" t="s">
        <v>15</v>
      </c>
      <c r="D2909" t="s">
        <v>605</v>
      </c>
      <c r="E2909" t="s">
        <v>1098</v>
      </c>
      <c r="F2909" t="s">
        <v>662</v>
      </c>
      <c r="G2909" t="s">
        <v>700</v>
      </c>
      <c r="H2909" t="s">
        <v>1053</v>
      </c>
      <c r="I2909">
        <v>1969</v>
      </c>
      <c r="J2909">
        <v>10</v>
      </c>
      <c r="K2909">
        <v>29</v>
      </c>
      <c r="O2909" t="s">
        <v>210</v>
      </c>
      <c r="P2909" t="s">
        <v>122</v>
      </c>
      <c r="Q2909" t="s">
        <v>1024</v>
      </c>
      <c r="R2909" t="s">
        <v>1140</v>
      </c>
    </row>
    <row r="2910" spans="1:18" x14ac:dyDescent="0.25">
      <c r="A2910">
        <v>295306</v>
      </c>
      <c r="B2910">
        <v>10537</v>
      </c>
      <c r="C2910" t="s">
        <v>15</v>
      </c>
      <c r="D2910" t="s">
        <v>605</v>
      </c>
      <c r="E2910" t="s">
        <v>1098</v>
      </c>
      <c r="F2910" t="s">
        <v>662</v>
      </c>
      <c r="G2910" t="s">
        <v>700</v>
      </c>
      <c r="H2910" t="s">
        <v>1053</v>
      </c>
      <c r="I2910">
        <v>1969</v>
      </c>
      <c r="J2910">
        <v>10</v>
      </c>
      <c r="K2910">
        <v>29</v>
      </c>
      <c r="O2910" t="s">
        <v>210</v>
      </c>
      <c r="P2910" t="s">
        <v>122</v>
      </c>
      <c r="Q2910" t="s">
        <v>1024</v>
      </c>
      <c r="R2910" t="s">
        <v>1140</v>
      </c>
    </row>
    <row r="2911" spans="1:18" x14ac:dyDescent="0.25">
      <c r="A2911">
        <v>295307</v>
      </c>
      <c r="B2911">
        <v>10538</v>
      </c>
      <c r="C2911" t="s">
        <v>15</v>
      </c>
      <c r="D2911" t="s">
        <v>605</v>
      </c>
      <c r="E2911" t="s">
        <v>1098</v>
      </c>
      <c r="F2911" t="s">
        <v>662</v>
      </c>
      <c r="G2911" t="s">
        <v>700</v>
      </c>
      <c r="H2911" t="s">
        <v>1053</v>
      </c>
      <c r="I2911">
        <v>1969</v>
      </c>
      <c r="J2911">
        <v>10</v>
      </c>
      <c r="K2911">
        <v>29</v>
      </c>
      <c r="O2911" t="s">
        <v>210</v>
      </c>
      <c r="P2911" t="s">
        <v>122</v>
      </c>
      <c r="Q2911" t="s">
        <v>1024</v>
      </c>
      <c r="R2911" t="s">
        <v>1140</v>
      </c>
    </row>
    <row r="2912" spans="1:18" x14ac:dyDescent="0.25">
      <c r="A2912">
        <v>295308</v>
      </c>
      <c r="B2912">
        <v>10539</v>
      </c>
      <c r="C2912" t="s">
        <v>15</v>
      </c>
      <c r="D2912" t="s">
        <v>605</v>
      </c>
      <c r="E2912" t="s">
        <v>1098</v>
      </c>
      <c r="F2912" t="s">
        <v>662</v>
      </c>
      <c r="G2912" t="s">
        <v>700</v>
      </c>
      <c r="H2912" t="s">
        <v>1053</v>
      </c>
      <c r="I2912">
        <v>1969</v>
      </c>
      <c r="J2912">
        <v>10</v>
      </c>
      <c r="K2912">
        <v>29</v>
      </c>
      <c r="O2912" t="s">
        <v>210</v>
      </c>
      <c r="P2912" t="s">
        <v>122</v>
      </c>
      <c r="Q2912" t="s">
        <v>1024</v>
      </c>
      <c r="R2912" t="s">
        <v>1140</v>
      </c>
    </row>
    <row r="2913" spans="1:18" x14ac:dyDescent="0.25">
      <c r="A2913">
        <v>295309</v>
      </c>
      <c r="B2913">
        <v>10540</v>
      </c>
      <c r="C2913" t="s">
        <v>15</v>
      </c>
      <c r="D2913" t="s">
        <v>605</v>
      </c>
      <c r="E2913" t="s">
        <v>1098</v>
      </c>
      <c r="F2913" t="s">
        <v>662</v>
      </c>
      <c r="G2913" t="s">
        <v>700</v>
      </c>
      <c r="H2913" t="s">
        <v>1053</v>
      </c>
      <c r="I2913">
        <v>1969</v>
      </c>
      <c r="J2913">
        <v>11</v>
      </c>
      <c r="K2913">
        <v>1</v>
      </c>
      <c r="O2913" t="s">
        <v>210</v>
      </c>
      <c r="P2913" t="s">
        <v>122</v>
      </c>
      <c r="Q2913" t="s">
        <v>1024</v>
      </c>
      <c r="R2913" t="s">
        <v>1140</v>
      </c>
    </row>
    <row r="2914" spans="1:18" x14ac:dyDescent="0.25">
      <c r="A2914">
        <v>295310</v>
      </c>
      <c r="B2914">
        <v>10541</v>
      </c>
      <c r="C2914" t="s">
        <v>15</v>
      </c>
      <c r="D2914" t="s">
        <v>605</v>
      </c>
      <c r="E2914" t="s">
        <v>1098</v>
      </c>
      <c r="F2914" t="s">
        <v>662</v>
      </c>
      <c r="G2914" t="s">
        <v>700</v>
      </c>
      <c r="H2914" t="s">
        <v>1053</v>
      </c>
      <c r="I2914">
        <v>1969</v>
      </c>
      <c r="J2914">
        <v>11</v>
      </c>
      <c r="K2914">
        <v>1</v>
      </c>
      <c r="O2914" t="s">
        <v>210</v>
      </c>
      <c r="P2914" t="s">
        <v>122</v>
      </c>
      <c r="Q2914" t="s">
        <v>1024</v>
      </c>
      <c r="R2914" t="s">
        <v>1140</v>
      </c>
    </row>
    <row r="2915" spans="1:18" x14ac:dyDescent="0.25">
      <c r="A2915">
        <v>295311</v>
      </c>
      <c r="B2915">
        <v>10542</v>
      </c>
      <c r="C2915" t="s">
        <v>15</v>
      </c>
      <c r="D2915" t="s">
        <v>605</v>
      </c>
      <c r="E2915" t="s">
        <v>1098</v>
      </c>
      <c r="F2915" t="s">
        <v>662</v>
      </c>
      <c r="G2915" t="s">
        <v>700</v>
      </c>
      <c r="H2915" t="s">
        <v>1053</v>
      </c>
      <c r="I2915">
        <v>1969</v>
      </c>
      <c r="J2915">
        <v>11</v>
      </c>
      <c r="K2915">
        <v>3</v>
      </c>
      <c r="O2915" t="s">
        <v>210</v>
      </c>
      <c r="P2915" t="s">
        <v>122</v>
      </c>
      <c r="Q2915" t="s">
        <v>1024</v>
      </c>
      <c r="R2915" t="s">
        <v>1140</v>
      </c>
    </row>
    <row r="2916" spans="1:18" x14ac:dyDescent="0.25">
      <c r="A2916">
        <v>295312</v>
      </c>
      <c r="B2916">
        <v>10543</v>
      </c>
      <c r="C2916" t="s">
        <v>15</v>
      </c>
      <c r="D2916" t="s">
        <v>605</v>
      </c>
      <c r="E2916" t="s">
        <v>1098</v>
      </c>
      <c r="F2916" t="s">
        <v>662</v>
      </c>
      <c r="G2916" t="s">
        <v>700</v>
      </c>
      <c r="H2916" t="s">
        <v>1053</v>
      </c>
      <c r="I2916">
        <v>1969</v>
      </c>
      <c r="J2916">
        <v>11</v>
      </c>
      <c r="K2916">
        <v>3</v>
      </c>
      <c r="O2916" t="s">
        <v>210</v>
      </c>
      <c r="P2916" t="s">
        <v>122</v>
      </c>
      <c r="Q2916" t="s">
        <v>1024</v>
      </c>
      <c r="R2916" t="s">
        <v>1140</v>
      </c>
    </row>
    <row r="2917" spans="1:18" x14ac:dyDescent="0.25">
      <c r="A2917">
        <v>295313</v>
      </c>
      <c r="B2917">
        <v>10544</v>
      </c>
      <c r="C2917" t="s">
        <v>15</v>
      </c>
      <c r="D2917" t="s">
        <v>605</v>
      </c>
      <c r="E2917" t="s">
        <v>1098</v>
      </c>
      <c r="F2917" t="s">
        <v>662</v>
      </c>
      <c r="G2917" t="s">
        <v>700</v>
      </c>
      <c r="H2917" t="s">
        <v>1053</v>
      </c>
      <c r="I2917">
        <v>1969</v>
      </c>
      <c r="J2917">
        <v>11</v>
      </c>
      <c r="K2917">
        <v>3</v>
      </c>
      <c r="O2917" t="s">
        <v>210</v>
      </c>
      <c r="P2917" t="s">
        <v>122</v>
      </c>
      <c r="Q2917" t="s">
        <v>1024</v>
      </c>
      <c r="R2917" t="s">
        <v>1140</v>
      </c>
    </row>
    <row r="2918" spans="1:18" x14ac:dyDescent="0.25">
      <c r="A2918">
        <v>295314</v>
      </c>
      <c r="B2918">
        <v>10545</v>
      </c>
      <c r="C2918" t="s">
        <v>15</v>
      </c>
      <c r="D2918" t="s">
        <v>605</v>
      </c>
      <c r="E2918" t="s">
        <v>1098</v>
      </c>
      <c r="F2918" t="s">
        <v>662</v>
      </c>
      <c r="G2918" t="s">
        <v>700</v>
      </c>
      <c r="H2918" t="s">
        <v>1053</v>
      </c>
      <c r="I2918">
        <v>1969</v>
      </c>
      <c r="J2918">
        <v>11</v>
      </c>
      <c r="K2918">
        <v>4</v>
      </c>
      <c r="O2918" t="s">
        <v>210</v>
      </c>
      <c r="P2918" t="s">
        <v>122</v>
      </c>
      <c r="Q2918" t="s">
        <v>1024</v>
      </c>
      <c r="R2918" t="s">
        <v>1140</v>
      </c>
    </row>
    <row r="2919" spans="1:18" x14ac:dyDescent="0.25">
      <c r="A2919">
        <v>295315</v>
      </c>
      <c r="B2919">
        <v>10546</v>
      </c>
      <c r="C2919" t="s">
        <v>15</v>
      </c>
      <c r="D2919" t="s">
        <v>605</v>
      </c>
      <c r="E2919" t="s">
        <v>1098</v>
      </c>
      <c r="F2919" t="s">
        <v>662</v>
      </c>
      <c r="G2919" t="s">
        <v>700</v>
      </c>
      <c r="H2919" t="s">
        <v>1053</v>
      </c>
      <c r="I2919">
        <v>1969</v>
      </c>
      <c r="J2919">
        <v>11</v>
      </c>
      <c r="K2919">
        <v>5</v>
      </c>
      <c r="O2919" t="s">
        <v>210</v>
      </c>
      <c r="P2919" t="s">
        <v>122</v>
      </c>
      <c r="Q2919" t="s">
        <v>1024</v>
      </c>
      <c r="R2919" t="s">
        <v>1140</v>
      </c>
    </row>
    <row r="2920" spans="1:18" x14ac:dyDescent="0.25">
      <c r="A2920">
        <v>295316</v>
      </c>
      <c r="B2920">
        <v>10547</v>
      </c>
      <c r="C2920" t="s">
        <v>15</v>
      </c>
      <c r="D2920" t="s">
        <v>605</v>
      </c>
      <c r="E2920" t="s">
        <v>1098</v>
      </c>
      <c r="F2920" t="s">
        <v>662</v>
      </c>
      <c r="G2920" t="s">
        <v>700</v>
      </c>
      <c r="H2920" t="s">
        <v>1053</v>
      </c>
      <c r="I2920">
        <v>1969</v>
      </c>
      <c r="J2920">
        <v>11</v>
      </c>
      <c r="K2920">
        <v>5</v>
      </c>
      <c r="O2920" t="s">
        <v>210</v>
      </c>
      <c r="P2920" t="s">
        <v>122</v>
      </c>
      <c r="Q2920" t="s">
        <v>1024</v>
      </c>
      <c r="R2920" t="s">
        <v>1140</v>
      </c>
    </row>
    <row r="2921" spans="1:18" x14ac:dyDescent="0.25">
      <c r="A2921">
        <v>295317</v>
      </c>
      <c r="B2921">
        <v>10548</v>
      </c>
      <c r="C2921" t="s">
        <v>15</v>
      </c>
      <c r="D2921" t="s">
        <v>605</v>
      </c>
      <c r="E2921" t="s">
        <v>1098</v>
      </c>
      <c r="F2921" t="s">
        <v>662</v>
      </c>
      <c r="G2921" t="s">
        <v>700</v>
      </c>
      <c r="H2921" t="s">
        <v>1053</v>
      </c>
      <c r="I2921">
        <v>1969</v>
      </c>
      <c r="J2921">
        <v>11</v>
      </c>
      <c r="K2921">
        <v>5</v>
      </c>
      <c r="O2921" t="s">
        <v>210</v>
      </c>
      <c r="P2921" t="s">
        <v>122</v>
      </c>
      <c r="Q2921" t="s">
        <v>1024</v>
      </c>
      <c r="R2921" t="s">
        <v>1140</v>
      </c>
    </row>
    <row r="2922" spans="1:18" x14ac:dyDescent="0.25">
      <c r="A2922">
        <v>295318</v>
      </c>
      <c r="B2922">
        <v>10549</v>
      </c>
      <c r="C2922" t="s">
        <v>15</v>
      </c>
      <c r="D2922" t="s">
        <v>605</v>
      </c>
      <c r="E2922" t="s">
        <v>1098</v>
      </c>
      <c r="F2922" t="s">
        <v>662</v>
      </c>
      <c r="G2922" t="s">
        <v>700</v>
      </c>
      <c r="H2922" t="s">
        <v>1053</v>
      </c>
      <c r="I2922">
        <v>1969</v>
      </c>
      <c r="J2922">
        <v>11</v>
      </c>
      <c r="K2922">
        <v>6</v>
      </c>
      <c r="O2922" t="s">
        <v>210</v>
      </c>
      <c r="P2922" t="s">
        <v>122</v>
      </c>
      <c r="Q2922" t="s">
        <v>1024</v>
      </c>
      <c r="R2922" t="s">
        <v>1140</v>
      </c>
    </row>
    <row r="2923" spans="1:18" x14ac:dyDescent="0.25">
      <c r="A2923">
        <v>295319</v>
      </c>
      <c r="B2923">
        <v>10550</v>
      </c>
      <c r="C2923" t="s">
        <v>15</v>
      </c>
      <c r="D2923" t="s">
        <v>605</v>
      </c>
      <c r="E2923" t="s">
        <v>1098</v>
      </c>
      <c r="F2923" t="s">
        <v>662</v>
      </c>
      <c r="G2923" t="s">
        <v>700</v>
      </c>
      <c r="H2923" t="s">
        <v>1053</v>
      </c>
      <c r="I2923">
        <v>1969</v>
      </c>
      <c r="J2923">
        <v>11</v>
      </c>
      <c r="K2923">
        <v>6</v>
      </c>
      <c r="O2923" t="s">
        <v>210</v>
      </c>
      <c r="P2923" t="s">
        <v>122</v>
      </c>
      <c r="Q2923" t="s">
        <v>1024</v>
      </c>
      <c r="R2923" t="s">
        <v>1140</v>
      </c>
    </row>
    <row r="2924" spans="1:18" x14ac:dyDescent="0.25">
      <c r="A2924">
        <v>295320</v>
      </c>
      <c r="B2924">
        <v>10551</v>
      </c>
      <c r="C2924" t="s">
        <v>15</v>
      </c>
      <c r="D2924" t="s">
        <v>605</v>
      </c>
      <c r="E2924" t="s">
        <v>1098</v>
      </c>
      <c r="F2924" t="s">
        <v>662</v>
      </c>
      <c r="G2924" t="s">
        <v>700</v>
      </c>
      <c r="H2924" t="s">
        <v>1053</v>
      </c>
      <c r="I2924">
        <v>1969</v>
      </c>
      <c r="J2924">
        <v>11</v>
      </c>
      <c r="K2924">
        <v>6</v>
      </c>
      <c r="O2924" t="s">
        <v>210</v>
      </c>
      <c r="P2924" t="s">
        <v>122</v>
      </c>
      <c r="Q2924" t="s">
        <v>1024</v>
      </c>
      <c r="R2924" t="s">
        <v>1140</v>
      </c>
    </row>
    <row r="2925" spans="1:18" x14ac:dyDescent="0.25">
      <c r="A2925">
        <v>295321</v>
      </c>
      <c r="B2925">
        <v>10552</v>
      </c>
      <c r="C2925" t="s">
        <v>15</v>
      </c>
      <c r="D2925" t="s">
        <v>605</v>
      </c>
      <c r="E2925" t="s">
        <v>1098</v>
      </c>
      <c r="F2925" t="s">
        <v>662</v>
      </c>
      <c r="G2925" t="s">
        <v>700</v>
      </c>
      <c r="H2925" t="s">
        <v>1053</v>
      </c>
      <c r="I2925">
        <v>1969</v>
      </c>
      <c r="J2925">
        <v>11</v>
      </c>
      <c r="K2925">
        <v>9</v>
      </c>
      <c r="O2925" t="s">
        <v>210</v>
      </c>
      <c r="P2925" t="s">
        <v>122</v>
      </c>
      <c r="Q2925" t="s">
        <v>1024</v>
      </c>
      <c r="R2925" t="s">
        <v>1140</v>
      </c>
    </row>
    <row r="2926" spans="1:18" x14ac:dyDescent="0.25">
      <c r="A2926">
        <v>295322</v>
      </c>
      <c r="B2926">
        <v>10553</v>
      </c>
      <c r="C2926" t="s">
        <v>15</v>
      </c>
      <c r="D2926" t="s">
        <v>605</v>
      </c>
      <c r="E2926" t="s">
        <v>1098</v>
      </c>
      <c r="F2926" t="s">
        <v>662</v>
      </c>
      <c r="G2926" t="s">
        <v>700</v>
      </c>
      <c r="H2926" t="s">
        <v>1053</v>
      </c>
      <c r="I2926">
        <v>1969</v>
      </c>
      <c r="J2926">
        <v>11</v>
      </c>
      <c r="K2926">
        <v>7</v>
      </c>
      <c r="O2926" t="s">
        <v>210</v>
      </c>
      <c r="P2926" t="s">
        <v>122</v>
      </c>
      <c r="Q2926" t="s">
        <v>1024</v>
      </c>
      <c r="R2926" t="s">
        <v>1140</v>
      </c>
    </row>
    <row r="2927" spans="1:18" x14ac:dyDescent="0.25">
      <c r="A2927">
        <v>295323</v>
      </c>
      <c r="B2927">
        <v>10554</v>
      </c>
      <c r="C2927" t="s">
        <v>15</v>
      </c>
      <c r="D2927" t="s">
        <v>605</v>
      </c>
      <c r="E2927" t="s">
        <v>1098</v>
      </c>
      <c r="F2927" t="s">
        <v>662</v>
      </c>
      <c r="G2927" t="s">
        <v>700</v>
      </c>
      <c r="H2927" t="s">
        <v>1053</v>
      </c>
      <c r="I2927">
        <v>1969</v>
      </c>
      <c r="J2927">
        <v>11</v>
      </c>
      <c r="K2927">
        <v>9</v>
      </c>
      <c r="O2927" t="s">
        <v>210</v>
      </c>
      <c r="P2927" t="s">
        <v>122</v>
      </c>
      <c r="Q2927" t="s">
        <v>1024</v>
      </c>
      <c r="R2927" t="s">
        <v>1140</v>
      </c>
    </row>
    <row r="2928" spans="1:18" x14ac:dyDescent="0.25">
      <c r="A2928">
        <v>295324</v>
      </c>
      <c r="B2928">
        <v>10555</v>
      </c>
      <c r="C2928" t="s">
        <v>15</v>
      </c>
      <c r="D2928" t="s">
        <v>605</v>
      </c>
      <c r="E2928" t="s">
        <v>1098</v>
      </c>
      <c r="F2928" t="s">
        <v>662</v>
      </c>
      <c r="G2928" t="s">
        <v>700</v>
      </c>
      <c r="H2928" t="s">
        <v>1053</v>
      </c>
      <c r="I2928">
        <v>1969</v>
      </c>
      <c r="J2928">
        <v>11</v>
      </c>
      <c r="K2928">
        <v>10</v>
      </c>
      <c r="O2928" t="s">
        <v>210</v>
      </c>
      <c r="P2928" t="s">
        <v>122</v>
      </c>
      <c r="Q2928" t="s">
        <v>1024</v>
      </c>
      <c r="R2928" t="s">
        <v>1140</v>
      </c>
    </row>
    <row r="2929" spans="1:18" x14ac:dyDescent="0.25">
      <c r="A2929">
        <v>295325</v>
      </c>
      <c r="B2929">
        <v>10556</v>
      </c>
      <c r="C2929" t="s">
        <v>15</v>
      </c>
      <c r="D2929" t="s">
        <v>605</v>
      </c>
      <c r="E2929" t="s">
        <v>1098</v>
      </c>
      <c r="F2929" t="s">
        <v>662</v>
      </c>
      <c r="G2929" t="s">
        <v>700</v>
      </c>
      <c r="H2929" t="s">
        <v>1053</v>
      </c>
      <c r="I2929">
        <v>1969</v>
      </c>
      <c r="J2929">
        <v>11</v>
      </c>
      <c r="K2929">
        <v>12</v>
      </c>
      <c r="O2929" t="s">
        <v>210</v>
      </c>
      <c r="P2929" t="s">
        <v>122</v>
      </c>
      <c r="Q2929" t="s">
        <v>1024</v>
      </c>
      <c r="R2929" t="s">
        <v>1140</v>
      </c>
    </row>
    <row r="2930" spans="1:18" x14ac:dyDescent="0.25">
      <c r="A2930">
        <v>295326</v>
      </c>
      <c r="B2930">
        <v>10557</v>
      </c>
      <c r="C2930" t="s">
        <v>15</v>
      </c>
      <c r="D2930" t="s">
        <v>605</v>
      </c>
      <c r="E2930" t="s">
        <v>1098</v>
      </c>
      <c r="F2930" t="s">
        <v>662</v>
      </c>
      <c r="G2930" t="s">
        <v>700</v>
      </c>
      <c r="H2930" t="s">
        <v>1053</v>
      </c>
      <c r="I2930">
        <v>1969</v>
      </c>
      <c r="J2930">
        <v>11</v>
      </c>
      <c r="K2930">
        <v>12</v>
      </c>
      <c r="O2930" t="s">
        <v>210</v>
      </c>
      <c r="P2930" t="s">
        <v>122</v>
      </c>
      <c r="Q2930" t="s">
        <v>1024</v>
      </c>
      <c r="R2930" t="s">
        <v>1140</v>
      </c>
    </row>
    <row r="2931" spans="1:18" x14ac:dyDescent="0.25">
      <c r="A2931">
        <v>295327</v>
      </c>
      <c r="B2931">
        <v>10558</v>
      </c>
      <c r="C2931" t="s">
        <v>15</v>
      </c>
      <c r="D2931" t="s">
        <v>605</v>
      </c>
      <c r="E2931" t="s">
        <v>1098</v>
      </c>
      <c r="F2931" t="s">
        <v>662</v>
      </c>
      <c r="G2931" t="s">
        <v>700</v>
      </c>
      <c r="H2931" t="s">
        <v>1053</v>
      </c>
      <c r="I2931">
        <v>1969</v>
      </c>
      <c r="J2931">
        <v>11</v>
      </c>
      <c r="K2931">
        <v>13</v>
      </c>
      <c r="O2931" t="s">
        <v>210</v>
      </c>
      <c r="P2931" t="s">
        <v>122</v>
      </c>
      <c r="Q2931" t="s">
        <v>1024</v>
      </c>
      <c r="R2931" t="s">
        <v>1140</v>
      </c>
    </row>
    <row r="2932" spans="1:18" x14ac:dyDescent="0.25">
      <c r="A2932">
        <v>295328</v>
      </c>
      <c r="B2932">
        <v>10559</v>
      </c>
      <c r="C2932" t="s">
        <v>15</v>
      </c>
      <c r="D2932" t="s">
        <v>605</v>
      </c>
      <c r="E2932" t="s">
        <v>1098</v>
      </c>
      <c r="F2932" t="s">
        <v>662</v>
      </c>
      <c r="G2932" t="s">
        <v>700</v>
      </c>
      <c r="H2932" t="s">
        <v>1053</v>
      </c>
      <c r="I2932">
        <v>1969</v>
      </c>
      <c r="J2932">
        <v>11</v>
      </c>
      <c r="K2932">
        <v>13</v>
      </c>
      <c r="O2932" t="s">
        <v>210</v>
      </c>
      <c r="P2932" t="s">
        <v>122</v>
      </c>
      <c r="Q2932" t="s">
        <v>1024</v>
      </c>
      <c r="R2932" t="s">
        <v>1140</v>
      </c>
    </row>
    <row r="2933" spans="1:18" x14ac:dyDescent="0.25">
      <c r="A2933">
        <v>295329</v>
      </c>
      <c r="B2933">
        <v>10560</v>
      </c>
      <c r="C2933" t="s">
        <v>15</v>
      </c>
      <c r="D2933" t="s">
        <v>605</v>
      </c>
      <c r="E2933" t="s">
        <v>1098</v>
      </c>
      <c r="F2933" t="s">
        <v>662</v>
      </c>
      <c r="G2933" t="s">
        <v>700</v>
      </c>
      <c r="H2933" t="s">
        <v>1053</v>
      </c>
      <c r="I2933">
        <v>1969</v>
      </c>
      <c r="J2933">
        <v>11</v>
      </c>
      <c r="K2933">
        <v>13</v>
      </c>
      <c r="O2933" t="s">
        <v>210</v>
      </c>
      <c r="P2933" t="s">
        <v>122</v>
      </c>
      <c r="Q2933" t="s">
        <v>1024</v>
      </c>
      <c r="R2933" t="s">
        <v>1140</v>
      </c>
    </row>
    <row r="2934" spans="1:18" x14ac:dyDescent="0.25">
      <c r="A2934">
        <v>295330</v>
      </c>
      <c r="B2934">
        <v>10561</v>
      </c>
      <c r="C2934" t="s">
        <v>15</v>
      </c>
      <c r="D2934" t="s">
        <v>605</v>
      </c>
      <c r="E2934" t="s">
        <v>1098</v>
      </c>
      <c r="F2934" t="s">
        <v>662</v>
      </c>
      <c r="G2934" t="s">
        <v>700</v>
      </c>
      <c r="H2934" t="s">
        <v>1053</v>
      </c>
      <c r="I2934">
        <v>1969</v>
      </c>
      <c r="J2934">
        <v>11</v>
      </c>
      <c r="K2934">
        <v>13</v>
      </c>
      <c r="O2934" t="s">
        <v>210</v>
      </c>
      <c r="P2934" t="s">
        <v>122</v>
      </c>
      <c r="Q2934" t="s">
        <v>1024</v>
      </c>
      <c r="R2934" t="s">
        <v>1140</v>
      </c>
    </row>
    <row r="2935" spans="1:18" x14ac:dyDescent="0.25">
      <c r="A2935">
        <v>295331</v>
      </c>
      <c r="B2935">
        <v>10562</v>
      </c>
      <c r="C2935" t="s">
        <v>15</v>
      </c>
      <c r="D2935" t="s">
        <v>605</v>
      </c>
      <c r="E2935" t="s">
        <v>1098</v>
      </c>
      <c r="F2935" t="s">
        <v>662</v>
      </c>
      <c r="G2935" t="s">
        <v>700</v>
      </c>
      <c r="H2935" t="s">
        <v>1053</v>
      </c>
      <c r="I2935">
        <v>1969</v>
      </c>
      <c r="J2935">
        <v>11</v>
      </c>
      <c r="K2935">
        <v>14</v>
      </c>
      <c r="O2935" t="s">
        <v>210</v>
      </c>
      <c r="P2935" t="s">
        <v>122</v>
      </c>
      <c r="Q2935" t="s">
        <v>1024</v>
      </c>
      <c r="R2935" t="s">
        <v>1140</v>
      </c>
    </row>
    <row r="2936" spans="1:18" x14ac:dyDescent="0.25">
      <c r="A2936">
        <v>295332</v>
      </c>
      <c r="B2936">
        <v>10563</v>
      </c>
      <c r="C2936" t="s">
        <v>15</v>
      </c>
      <c r="D2936" t="s">
        <v>605</v>
      </c>
      <c r="E2936" t="s">
        <v>1098</v>
      </c>
      <c r="F2936" t="s">
        <v>662</v>
      </c>
      <c r="G2936" t="s">
        <v>700</v>
      </c>
      <c r="H2936" t="s">
        <v>1053</v>
      </c>
      <c r="I2936">
        <v>1969</v>
      </c>
      <c r="J2936">
        <v>11</v>
      </c>
      <c r="K2936">
        <v>14</v>
      </c>
      <c r="O2936" t="s">
        <v>210</v>
      </c>
      <c r="P2936" t="s">
        <v>122</v>
      </c>
      <c r="Q2936" t="s">
        <v>1024</v>
      </c>
      <c r="R2936" t="s">
        <v>1140</v>
      </c>
    </row>
    <row r="2937" spans="1:18" x14ac:dyDescent="0.25">
      <c r="A2937">
        <v>295333</v>
      </c>
      <c r="B2937">
        <v>10564</v>
      </c>
      <c r="C2937" t="s">
        <v>15</v>
      </c>
      <c r="D2937" t="s">
        <v>605</v>
      </c>
      <c r="E2937" t="s">
        <v>1098</v>
      </c>
      <c r="F2937" t="s">
        <v>662</v>
      </c>
      <c r="G2937" t="s">
        <v>700</v>
      </c>
      <c r="H2937" t="s">
        <v>1053</v>
      </c>
      <c r="I2937">
        <v>1969</v>
      </c>
      <c r="J2937">
        <v>11</v>
      </c>
      <c r="K2937">
        <v>14</v>
      </c>
      <c r="O2937" t="s">
        <v>210</v>
      </c>
      <c r="P2937" t="s">
        <v>122</v>
      </c>
      <c r="Q2937" t="s">
        <v>1024</v>
      </c>
      <c r="R2937" t="s">
        <v>1140</v>
      </c>
    </row>
    <row r="2938" spans="1:18" x14ac:dyDescent="0.25">
      <c r="A2938">
        <v>295334</v>
      </c>
      <c r="B2938">
        <v>10565</v>
      </c>
      <c r="C2938" t="s">
        <v>15</v>
      </c>
      <c r="D2938" t="s">
        <v>605</v>
      </c>
      <c r="E2938" t="s">
        <v>1098</v>
      </c>
      <c r="F2938" t="s">
        <v>662</v>
      </c>
      <c r="G2938" t="s">
        <v>700</v>
      </c>
      <c r="H2938" t="s">
        <v>1053</v>
      </c>
      <c r="I2938">
        <v>1969</v>
      </c>
      <c r="J2938">
        <v>11</v>
      </c>
      <c r="K2938">
        <v>15</v>
      </c>
      <c r="O2938" t="s">
        <v>210</v>
      </c>
      <c r="P2938" t="s">
        <v>122</v>
      </c>
      <c r="Q2938" t="s">
        <v>1024</v>
      </c>
      <c r="R2938" t="s">
        <v>1140</v>
      </c>
    </row>
    <row r="2939" spans="1:18" x14ac:dyDescent="0.25">
      <c r="A2939">
        <v>295335</v>
      </c>
      <c r="B2939">
        <v>10566</v>
      </c>
      <c r="C2939" t="s">
        <v>15</v>
      </c>
      <c r="D2939" t="s">
        <v>605</v>
      </c>
      <c r="E2939" t="s">
        <v>1098</v>
      </c>
      <c r="F2939" t="s">
        <v>662</v>
      </c>
      <c r="G2939" t="s">
        <v>700</v>
      </c>
      <c r="H2939" t="s">
        <v>1053</v>
      </c>
      <c r="I2939">
        <v>1969</v>
      </c>
      <c r="J2939">
        <v>11</v>
      </c>
      <c r="K2939">
        <v>15</v>
      </c>
      <c r="O2939" t="s">
        <v>210</v>
      </c>
      <c r="P2939" t="s">
        <v>122</v>
      </c>
      <c r="Q2939" t="s">
        <v>1024</v>
      </c>
      <c r="R2939" t="s">
        <v>1140</v>
      </c>
    </row>
    <row r="2940" spans="1:18" x14ac:dyDescent="0.25">
      <c r="A2940">
        <v>295336</v>
      </c>
      <c r="B2940">
        <v>10567</v>
      </c>
      <c r="C2940" t="s">
        <v>15</v>
      </c>
      <c r="D2940" t="s">
        <v>605</v>
      </c>
      <c r="E2940" t="s">
        <v>1098</v>
      </c>
      <c r="F2940" t="s">
        <v>662</v>
      </c>
      <c r="G2940" t="s">
        <v>700</v>
      </c>
      <c r="H2940" t="s">
        <v>1053</v>
      </c>
      <c r="I2940">
        <v>1969</v>
      </c>
      <c r="J2940">
        <v>11</v>
      </c>
      <c r="K2940">
        <v>16</v>
      </c>
      <c r="O2940" t="s">
        <v>210</v>
      </c>
      <c r="P2940" t="s">
        <v>122</v>
      </c>
      <c r="Q2940" t="s">
        <v>1024</v>
      </c>
      <c r="R2940" t="s">
        <v>1140</v>
      </c>
    </row>
    <row r="2941" spans="1:18" x14ac:dyDescent="0.25">
      <c r="A2941">
        <v>295337</v>
      </c>
      <c r="B2941">
        <v>10568</v>
      </c>
      <c r="C2941" t="s">
        <v>15</v>
      </c>
      <c r="D2941" t="s">
        <v>605</v>
      </c>
      <c r="E2941" t="s">
        <v>1098</v>
      </c>
      <c r="F2941" t="s">
        <v>662</v>
      </c>
      <c r="G2941" t="s">
        <v>700</v>
      </c>
      <c r="H2941" t="s">
        <v>1053</v>
      </c>
      <c r="I2941">
        <v>1969</v>
      </c>
      <c r="J2941">
        <v>11</v>
      </c>
      <c r="K2941">
        <v>16</v>
      </c>
      <c r="O2941" t="s">
        <v>210</v>
      </c>
      <c r="P2941" t="s">
        <v>122</v>
      </c>
      <c r="Q2941" t="s">
        <v>1024</v>
      </c>
      <c r="R2941" t="s">
        <v>1140</v>
      </c>
    </row>
    <row r="2942" spans="1:18" x14ac:dyDescent="0.25">
      <c r="A2942">
        <v>295338</v>
      </c>
      <c r="B2942">
        <v>10569</v>
      </c>
      <c r="C2942" t="s">
        <v>15</v>
      </c>
      <c r="D2942" t="s">
        <v>605</v>
      </c>
      <c r="E2942" t="s">
        <v>1098</v>
      </c>
      <c r="F2942" t="s">
        <v>662</v>
      </c>
      <c r="G2942" t="s">
        <v>700</v>
      </c>
      <c r="H2942" t="s">
        <v>1053</v>
      </c>
      <c r="I2942">
        <v>1969</v>
      </c>
      <c r="J2942">
        <v>11</v>
      </c>
      <c r="K2942">
        <v>16</v>
      </c>
      <c r="O2942" t="s">
        <v>210</v>
      </c>
      <c r="P2942" t="s">
        <v>122</v>
      </c>
      <c r="Q2942" t="s">
        <v>1024</v>
      </c>
      <c r="R2942" t="s">
        <v>1140</v>
      </c>
    </row>
    <row r="2943" spans="1:18" x14ac:dyDescent="0.25">
      <c r="A2943">
        <v>295339</v>
      </c>
      <c r="B2943">
        <v>10570</v>
      </c>
      <c r="C2943" t="s">
        <v>15</v>
      </c>
      <c r="D2943" t="s">
        <v>605</v>
      </c>
      <c r="E2943" t="s">
        <v>1098</v>
      </c>
      <c r="F2943" t="s">
        <v>662</v>
      </c>
      <c r="G2943" t="s">
        <v>700</v>
      </c>
      <c r="H2943" t="s">
        <v>1053</v>
      </c>
      <c r="I2943">
        <v>1969</v>
      </c>
      <c r="J2943">
        <v>11</v>
      </c>
      <c r="K2943">
        <v>18</v>
      </c>
      <c r="O2943" t="s">
        <v>210</v>
      </c>
      <c r="P2943" t="s">
        <v>122</v>
      </c>
      <c r="Q2943" t="s">
        <v>1024</v>
      </c>
      <c r="R2943" t="s">
        <v>1140</v>
      </c>
    </row>
    <row r="2944" spans="1:18" x14ac:dyDescent="0.25">
      <c r="A2944">
        <v>295340</v>
      </c>
      <c r="B2944">
        <v>10571</v>
      </c>
      <c r="C2944" t="s">
        <v>15</v>
      </c>
      <c r="D2944" t="s">
        <v>605</v>
      </c>
      <c r="E2944" t="s">
        <v>1098</v>
      </c>
      <c r="F2944" t="s">
        <v>662</v>
      </c>
      <c r="G2944" t="s">
        <v>700</v>
      </c>
      <c r="H2944" t="s">
        <v>1053</v>
      </c>
      <c r="I2944">
        <v>1969</v>
      </c>
      <c r="J2944">
        <v>11</v>
      </c>
      <c r="K2944">
        <v>19</v>
      </c>
      <c r="O2944" t="s">
        <v>210</v>
      </c>
      <c r="P2944" t="s">
        <v>122</v>
      </c>
      <c r="Q2944" t="s">
        <v>1024</v>
      </c>
      <c r="R2944" t="s">
        <v>1140</v>
      </c>
    </row>
    <row r="2945" spans="1:18" x14ac:dyDescent="0.25">
      <c r="A2945">
        <v>295341</v>
      </c>
      <c r="B2945">
        <v>10572</v>
      </c>
      <c r="C2945" t="s">
        <v>15</v>
      </c>
      <c r="D2945" t="s">
        <v>605</v>
      </c>
      <c r="E2945" t="s">
        <v>1098</v>
      </c>
      <c r="F2945" t="s">
        <v>662</v>
      </c>
      <c r="G2945" t="s">
        <v>700</v>
      </c>
      <c r="H2945" t="s">
        <v>1053</v>
      </c>
      <c r="I2945">
        <v>1969</v>
      </c>
      <c r="J2945">
        <v>11</v>
      </c>
      <c r="K2945">
        <v>19</v>
      </c>
      <c r="O2945" t="s">
        <v>210</v>
      </c>
      <c r="P2945" t="s">
        <v>122</v>
      </c>
      <c r="Q2945" t="s">
        <v>1024</v>
      </c>
      <c r="R2945" t="s">
        <v>1140</v>
      </c>
    </row>
    <row r="2946" spans="1:18" x14ac:dyDescent="0.25">
      <c r="A2946">
        <v>295342</v>
      </c>
      <c r="B2946">
        <v>10573</v>
      </c>
      <c r="C2946" t="s">
        <v>15</v>
      </c>
      <c r="D2946" t="s">
        <v>605</v>
      </c>
      <c r="E2946" t="s">
        <v>1098</v>
      </c>
      <c r="F2946" t="s">
        <v>662</v>
      </c>
      <c r="G2946" t="s">
        <v>700</v>
      </c>
      <c r="H2946" t="s">
        <v>1053</v>
      </c>
      <c r="I2946">
        <v>1969</v>
      </c>
      <c r="J2946">
        <v>11</v>
      </c>
      <c r="K2946">
        <v>20</v>
      </c>
      <c r="O2946" t="s">
        <v>210</v>
      </c>
      <c r="P2946" t="s">
        <v>122</v>
      </c>
      <c r="Q2946" t="s">
        <v>1024</v>
      </c>
      <c r="R2946" t="s">
        <v>1140</v>
      </c>
    </row>
    <row r="2947" spans="1:18" x14ac:dyDescent="0.25">
      <c r="A2947">
        <v>295343</v>
      </c>
      <c r="B2947">
        <v>10574</v>
      </c>
      <c r="C2947" t="s">
        <v>15</v>
      </c>
      <c r="D2947" t="s">
        <v>605</v>
      </c>
      <c r="E2947" t="s">
        <v>1098</v>
      </c>
      <c r="F2947" t="s">
        <v>662</v>
      </c>
      <c r="G2947" t="s">
        <v>700</v>
      </c>
      <c r="H2947" t="s">
        <v>1053</v>
      </c>
      <c r="I2947">
        <v>1969</v>
      </c>
      <c r="J2947">
        <v>11</v>
      </c>
      <c r="K2947">
        <v>20</v>
      </c>
      <c r="O2947" t="s">
        <v>210</v>
      </c>
      <c r="P2947" t="s">
        <v>122</v>
      </c>
      <c r="Q2947" t="s">
        <v>1024</v>
      </c>
      <c r="R2947" t="s">
        <v>1140</v>
      </c>
    </row>
    <row r="2948" spans="1:18" x14ac:dyDescent="0.25">
      <c r="A2948">
        <v>295344</v>
      </c>
      <c r="B2948">
        <v>10575</v>
      </c>
      <c r="C2948" t="s">
        <v>15</v>
      </c>
      <c r="D2948" t="s">
        <v>605</v>
      </c>
      <c r="E2948" t="s">
        <v>1098</v>
      </c>
      <c r="F2948" t="s">
        <v>662</v>
      </c>
      <c r="G2948" t="s">
        <v>700</v>
      </c>
      <c r="H2948" t="s">
        <v>1053</v>
      </c>
      <c r="I2948">
        <v>1969</v>
      </c>
      <c r="J2948">
        <v>11</v>
      </c>
      <c r="K2948">
        <v>20</v>
      </c>
      <c r="O2948" t="s">
        <v>210</v>
      </c>
      <c r="P2948" t="s">
        <v>122</v>
      </c>
      <c r="Q2948" t="s">
        <v>1024</v>
      </c>
      <c r="R2948" t="s">
        <v>1140</v>
      </c>
    </row>
    <row r="2949" spans="1:18" x14ac:dyDescent="0.25">
      <c r="A2949">
        <v>295345</v>
      </c>
      <c r="B2949">
        <v>10576</v>
      </c>
      <c r="C2949" t="s">
        <v>15</v>
      </c>
      <c r="D2949" t="s">
        <v>605</v>
      </c>
      <c r="E2949" t="s">
        <v>1098</v>
      </c>
      <c r="F2949" t="s">
        <v>662</v>
      </c>
      <c r="G2949" t="s">
        <v>700</v>
      </c>
      <c r="H2949" t="s">
        <v>1053</v>
      </c>
      <c r="I2949">
        <v>1969</v>
      </c>
      <c r="J2949">
        <v>11</v>
      </c>
      <c r="K2949">
        <v>22</v>
      </c>
      <c r="O2949" t="s">
        <v>210</v>
      </c>
      <c r="P2949" t="s">
        <v>122</v>
      </c>
      <c r="Q2949" t="s">
        <v>1024</v>
      </c>
      <c r="R2949" t="s">
        <v>1140</v>
      </c>
    </row>
    <row r="2950" spans="1:18" x14ac:dyDescent="0.25">
      <c r="A2950">
        <v>295346</v>
      </c>
      <c r="B2950">
        <v>10577</v>
      </c>
      <c r="C2950" t="s">
        <v>15</v>
      </c>
      <c r="D2950" t="s">
        <v>605</v>
      </c>
      <c r="E2950" t="s">
        <v>1098</v>
      </c>
      <c r="F2950" t="s">
        <v>662</v>
      </c>
      <c r="G2950" t="s">
        <v>700</v>
      </c>
      <c r="H2950" t="s">
        <v>1053</v>
      </c>
      <c r="I2950">
        <v>1969</v>
      </c>
      <c r="J2950">
        <v>11</v>
      </c>
      <c r="K2950">
        <v>22</v>
      </c>
      <c r="O2950" t="s">
        <v>210</v>
      </c>
      <c r="P2950" t="s">
        <v>122</v>
      </c>
      <c r="Q2950" t="s">
        <v>1024</v>
      </c>
      <c r="R2950" t="s">
        <v>1140</v>
      </c>
    </row>
    <row r="2951" spans="1:18" x14ac:dyDescent="0.25">
      <c r="A2951">
        <v>295347</v>
      </c>
      <c r="B2951">
        <v>10578</v>
      </c>
      <c r="C2951" t="s">
        <v>15</v>
      </c>
      <c r="D2951" t="s">
        <v>605</v>
      </c>
      <c r="E2951" t="s">
        <v>1098</v>
      </c>
      <c r="F2951" t="s">
        <v>662</v>
      </c>
      <c r="G2951" t="s">
        <v>700</v>
      </c>
      <c r="H2951" t="s">
        <v>1053</v>
      </c>
      <c r="I2951">
        <v>1969</v>
      </c>
      <c r="J2951">
        <v>11</v>
      </c>
      <c r="K2951">
        <v>22</v>
      </c>
      <c r="O2951" t="s">
        <v>210</v>
      </c>
      <c r="P2951" t="s">
        <v>122</v>
      </c>
      <c r="Q2951" t="s">
        <v>1024</v>
      </c>
      <c r="R2951" t="s">
        <v>1140</v>
      </c>
    </row>
    <row r="2952" spans="1:18" x14ac:dyDescent="0.25">
      <c r="A2952">
        <v>295348</v>
      </c>
      <c r="B2952">
        <v>10579</v>
      </c>
      <c r="C2952" t="s">
        <v>15</v>
      </c>
      <c r="D2952" t="s">
        <v>605</v>
      </c>
      <c r="E2952" t="s">
        <v>1098</v>
      </c>
      <c r="F2952" t="s">
        <v>662</v>
      </c>
      <c r="G2952" t="s">
        <v>700</v>
      </c>
      <c r="H2952" t="s">
        <v>1053</v>
      </c>
      <c r="I2952">
        <v>1969</v>
      </c>
      <c r="J2952">
        <v>11</v>
      </c>
      <c r="K2952">
        <v>23</v>
      </c>
      <c r="O2952" t="s">
        <v>210</v>
      </c>
      <c r="P2952" t="s">
        <v>122</v>
      </c>
      <c r="Q2952" t="s">
        <v>1024</v>
      </c>
      <c r="R2952" t="s">
        <v>1140</v>
      </c>
    </row>
    <row r="2953" spans="1:18" x14ac:dyDescent="0.25">
      <c r="A2953">
        <v>295349</v>
      </c>
      <c r="B2953">
        <v>10580</v>
      </c>
      <c r="C2953" t="s">
        <v>15</v>
      </c>
      <c r="D2953" t="s">
        <v>605</v>
      </c>
      <c r="E2953" t="s">
        <v>1098</v>
      </c>
      <c r="F2953" t="s">
        <v>662</v>
      </c>
      <c r="G2953" t="s">
        <v>700</v>
      </c>
      <c r="H2953" t="s">
        <v>1053</v>
      </c>
      <c r="I2953">
        <v>1969</v>
      </c>
      <c r="J2953">
        <v>11</v>
      </c>
      <c r="K2953">
        <v>24</v>
      </c>
      <c r="O2953" t="s">
        <v>210</v>
      </c>
      <c r="P2953" t="s">
        <v>122</v>
      </c>
      <c r="Q2953" t="s">
        <v>1024</v>
      </c>
      <c r="R2953" t="s">
        <v>1140</v>
      </c>
    </row>
    <row r="2954" spans="1:18" x14ac:dyDescent="0.25">
      <c r="A2954">
        <v>295350</v>
      </c>
      <c r="B2954">
        <v>10581</v>
      </c>
      <c r="C2954" t="s">
        <v>15</v>
      </c>
      <c r="D2954" t="s">
        <v>605</v>
      </c>
      <c r="E2954" t="s">
        <v>1098</v>
      </c>
      <c r="F2954" t="s">
        <v>662</v>
      </c>
      <c r="G2954" t="s">
        <v>700</v>
      </c>
      <c r="H2954" t="s">
        <v>1053</v>
      </c>
      <c r="I2954">
        <v>1969</v>
      </c>
      <c r="J2954">
        <v>11</v>
      </c>
      <c r="K2954">
        <v>24</v>
      </c>
      <c r="O2954" t="s">
        <v>210</v>
      </c>
      <c r="P2954" t="s">
        <v>122</v>
      </c>
      <c r="Q2954" t="s">
        <v>1024</v>
      </c>
      <c r="R2954" t="s">
        <v>1140</v>
      </c>
    </row>
    <row r="2955" spans="1:18" x14ac:dyDescent="0.25">
      <c r="A2955">
        <v>295351</v>
      </c>
      <c r="B2955">
        <v>10582</v>
      </c>
      <c r="C2955" t="s">
        <v>15</v>
      </c>
      <c r="D2955" t="s">
        <v>605</v>
      </c>
      <c r="E2955" t="s">
        <v>1098</v>
      </c>
      <c r="F2955" t="s">
        <v>662</v>
      </c>
      <c r="G2955" t="s">
        <v>700</v>
      </c>
      <c r="H2955" t="s">
        <v>1053</v>
      </c>
      <c r="I2955">
        <v>1969</v>
      </c>
      <c r="J2955">
        <v>11</v>
      </c>
      <c r="K2955">
        <v>25</v>
      </c>
      <c r="O2955" t="s">
        <v>210</v>
      </c>
      <c r="P2955" t="s">
        <v>122</v>
      </c>
      <c r="Q2955" t="s">
        <v>1024</v>
      </c>
      <c r="R2955" t="s">
        <v>1140</v>
      </c>
    </row>
    <row r="2956" spans="1:18" x14ac:dyDescent="0.25">
      <c r="A2956">
        <v>295352</v>
      </c>
      <c r="B2956">
        <v>10583</v>
      </c>
      <c r="C2956" t="s">
        <v>15</v>
      </c>
      <c r="D2956" t="s">
        <v>605</v>
      </c>
      <c r="E2956" t="s">
        <v>1098</v>
      </c>
      <c r="F2956" t="s">
        <v>662</v>
      </c>
      <c r="G2956" t="s">
        <v>700</v>
      </c>
      <c r="H2956" t="s">
        <v>1053</v>
      </c>
      <c r="I2956">
        <v>1969</v>
      </c>
      <c r="J2956">
        <v>11</v>
      </c>
      <c r="K2956">
        <v>26</v>
      </c>
      <c r="O2956" t="s">
        <v>210</v>
      </c>
      <c r="P2956" t="s">
        <v>122</v>
      </c>
      <c r="Q2956" t="s">
        <v>1024</v>
      </c>
      <c r="R2956" t="s">
        <v>1140</v>
      </c>
    </row>
    <row r="2957" spans="1:18" x14ac:dyDescent="0.25">
      <c r="A2957">
        <v>295353</v>
      </c>
      <c r="B2957">
        <v>10584</v>
      </c>
      <c r="C2957" t="s">
        <v>15</v>
      </c>
      <c r="D2957" t="s">
        <v>605</v>
      </c>
      <c r="E2957" t="s">
        <v>1098</v>
      </c>
      <c r="F2957" t="s">
        <v>662</v>
      </c>
      <c r="G2957" t="s">
        <v>700</v>
      </c>
      <c r="H2957" t="s">
        <v>1053</v>
      </c>
      <c r="I2957">
        <v>1969</v>
      </c>
      <c r="J2957">
        <v>11</v>
      </c>
      <c r="K2957">
        <v>26</v>
      </c>
      <c r="O2957" t="s">
        <v>210</v>
      </c>
      <c r="P2957" t="s">
        <v>122</v>
      </c>
      <c r="Q2957" t="s">
        <v>1024</v>
      </c>
      <c r="R2957" t="s">
        <v>1140</v>
      </c>
    </row>
    <row r="2958" spans="1:18" x14ac:dyDescent="0.25">
      <c r="A2958">
        <v>295354</v>
      </c>
      <c r="B2958">
        <v>10585</v>
      </c>
      <c r="C2958" t="s">
        <v>15</v>
      </c>
      <c r="D2958" t="s">
        <v>605</v>
      </c>
      <c r="E2958" t="s">
        <v>1098</v>
      </c>
      <c r="F2958" t="s">
        <v>662</v>
      </c>
      <c r="G2958" t="s">
        <v>700</v>
      </c>
      <c r="H2958" t="s">
        <v>1053</v>
      </c>
      <c r="I2958">
        <v>1968</v>
      </c>
      <c r="J2958">
        <v>10</v>
      </c>
      <c r="K2958">
        <v>22</v>
      </c>
      <c r="O2958" t="s">
        <v>210</v>
      </c>
      <c r="P2958" t="s">
        <v>122</v>
      </c>
      <c r="Q2958" t="s">
        <v>1024</v>
      </c>
      <c r="R2958" t="s">
        <v>1141</v>
      </c>
    </row>
    <row r="2959" spans="1:18" x14ac:dyDescent="0.25">
      <c r="A2959">
        <v>295355</v>
      </c>
      <c r="B2959">
        <v>10586</v>
      </c>
      <c r="C2959" t="s">
        <v>15</v>
      </c>
      <c r="D2959" t="s">
        <v>605</v>
      </c>
      <c r="E2959" t="s">
        <v>1098</v>
      </c>
      <c r="F2959" t="s">
        <v>662</v>
      </c>
      <c r="G2959" t="s">
        <v>700</v>
      </c>
      <c r="H2959" t="s">
        <v>1053</v>
      </c>
      <c r="I2959">
        <v>1968</v>
      </c>
      <c r="J2959">
        <v>10</v>
      </c>
      <c r="K2959">
        <v>25</v>
      </c>
      <c r="O2959" t="s">
        <v>210</v>
      </c>
      <c r="P2959" t="s">
        <v>122</v>
      </c>
      <c r="Q2959" t="s">
        <v>1024</v>
      </c>
      <c r="R2959" t="s">
        <v>1141</v>
      </c>
    </row>
    <row r="2960" spans="1:18" x14ac:dyDescent="0.25">
      <c r="A2960">
        <v>295356</v>
      </c>
      <c r="B2960">
        <v>10587</v>
      </c>
      <c r="C2960" t="s">
        <v>15</v>
      </c>
      <c r="D2960" t="s">
        <v>605</v>
      </c>
      <c r="E2960" t="s">
        <v>1098</v>
      </c>
      <c r="F2960" t="s">
        <v>662</v>
      </c>
      <c r="G2960" t="s">
        <v>700</v>
      </c>
      <c r="H2960" t="s">
        <v>1053</v>
      </c>
      <c r="I2960">
        <v>1968</v>
      </c>
      <c r="J2960">
        <v>10</v>
      </c>
      <c r="K2960">
        <v>26</v>
      </c>
      <c r="O2960" t="s">
        <v>210</v>
      </c>
      <c r="P2960" t="s">
        <v>122</v>
      </c>
      <c r="Q2960" t="s">
        <v>1024</v>
      </c>
      <c r="R2960" t="s">
        <v>1141</v>
      </c>
    </row>
    <row r="2961" spans="1:18" x14ac:dyDescent="0.25">
      <c r="A2961">
        <v>295357</v>
      </c>
      <c r="B2961">
        <v>10588</v>
      </c>
      <c r="C2961" t="s">
        <v>15</v>
      </c>
      <c r="D2961" t="s">
        <v>605</v>
      </c>
      <c r="E2961" t="s">
        <v>1098</v>
      </c>
      <c r="F2961" t="s">
        <v>662</v>
      </c>
      <c r="G2961" t="s">
        <v>700</v>
      </c>
      <c r="H2961" t="s">
        <v>1053</v>
      </c>
      <c r="I2961">
        <v>1968</v>
      </c>
      <c r="J2961">
        <v>10</v>
      </c>
      <c r="K2961">
        <v>28</v>
      </c>
      <c r="O2961" t="s">
        <v>210</v>
      </c>
      <c r="P2961" t="s">
        <v>122</v>
      </c>
      <c r="Q2961" t="s">
        <v>1024</v>
      </c>
      <c r="R2961" t="s">
        <v>1141</v>
      </c>
    </row>
    <row r="2962" spans="1:18" x14ac:dyDescent="0.25">
      <c r="A2962">
        <v>295358</v>
      </c>
      <c r="B2962">
        <v>10589</v>
      </c>
      <c r="C2962" t="s">
        <v>15</v>
      </c>
      <c r="D2962" t="s">
        <v>605</v>
      </c>
      <c r="E2962" t="s">
        <v>1098</v>
      </c>
      <c r="F2962" t="s">
        <v>662</v>
      </c>
      <c r="G2962" t="s">
        <v>700</v>
      </c>
      <c r="H2962" t="s">
        <v>1053</v>
      </c>
      <c r="I2962">
        <v>1968</v>
      </c>
      <c r="J2962">
        <v>11</v>
      </c>
      <c r="K2962">
        <v>9</v>
      </c>
      <c r="O2962" t="s">
        <v>210</v>
      </c>
      <c r="P2962" t="s">
        <v>122</v>
      </c>
      <c r="Q2962" t="s">
        <v>1024</v>
      </c>
      <c r="R2962" t="s">
        <v>1141</v>
      </c>
    </row>
    <row r="2963" spans="1:18" x14ac:dyDescent="0.25">
      <c r="A2963">
        <v>295359</v>
      </c>
      <c r="B2963">
        <v>10590</v>
      </c>
      <c r="C2963" t="s">
        <v>15</v>
      </c>
      <c r="D2963" t="s">
        <v>605</v>
      </c>
      <c r="E2963" t="s">
        <v>1098</v>
      </c>
      <c r="F2963" t="s">
        <v>662</v>
      </c>
      <c r="G2963" t="s">
        <v>700</v>
      </c>
      <c r="H2963" t="s">
        <v>1053</v>
      </c>
      <c r="I2963">
        <v>1968</v>
      </c>
      <c r="J2963">
        <v>11</v>
      </c>
      <c r="K2963">
        <v>21</v>
      </c>
      <c r="O2963" t="s">
        <v>210</v>
      </c>
      <c r="P2963" t="s">
        <v>122</v>
      </c>
      <c r="Q2963" t="s">
        <v>1024</v>
      </c>
      <c r="R2963" t="s">
        <v>1141</v>
      </c>
    </row>
    <row r="2964" spans="1:18" x14ac:dyDescent="0.25">
      <c r="A2964">
        <v>295360</v>
      </c>
      <c r="B2964">
        <v>10591</v>
      </c>
      <c r="C2964" t="s">
        <v>15</v>
      </c>
      <c r="D2964" t="s">
        <v>605</v>
      </c>
      <c r="E2964" t="s">
        <v>1098</v>
      </c>
      <c r="F2964" t="s">
        <v>662</v>
      </c>
      <c r="G2964" t="s">
        <v>700</v>
      </c>
      <c r="H2964" t="s">
        <v>1053</v>
      </c>
      <c r="I2964">
        <v>1968</v>
      </c>
      <c r="J2964">
        <v>11</v>
      </c>
      <c r="K2964">
        <v>22</v>
      </c>
      <c r="O2964" t="s">
        <v>210</v>
      </c>
      <c r="P2964" t="s">
        <v>122</v>
      </c>
      <c r="Q2964" t="s">
        <v>1024</v>
      </c>
      <c r="R2964" t="s">
        <v>1141</v>
      </c>
    </row>
    <row r="2965" spans="1:18" x14ac:dyDescent="0.25">
      <c r="A2965">
        <v>295361</v>
      </c>
      <c r="B2965">
        <v>10592</v>
      </c>
      <c r="C2965" t="s">
        <v>15</v>
      </c>
      <c r="D2965" t="s">
        <v>605</v>
      </c>
      <c r="E2965" t="s">
        <v>1098</v>
      </c>
      <c r="F2965" t="s">
        <v>662</v>
      </c>
      <c r="G2965" t="s">
        <v>700</v>
      </c>
      <c r="H2965" t="s">
        <v>1053</v>
      </c>
      <c r="I2965">
        <v>1969</v>
      </c>
      <c r="J2965">
        <v>11</v>
      </c>
      <c r="K2965">
        <v>4</v>
      </c>
      <c r="O2965" t="s">
        <v>210</v>
      </c>
      <c r="P2965" t="s">
        <v>122</v>
      </c>
      <c r="Q2965" t="s">
        <v>1024</v>
      </c>
      <c r="R2965" t="s">
        <v>1141</v>
      </c>
    </row>
    <row r="2966" spans="1:18" x14ac:dyDescent="0.25">
      <c r="A2966">
        <v>295362</v>
      </c>
      <c r="B2966">
        <v>10593</v>
      </c>
      <c r="C2966" t="s">
        <v>15</v>
      </c>
      <c r="D2966" t="s">
        <v>605</v>
      </c>
      <c r="E2966" t="s">
        <v>1098</v>
      </c>
      <c r="F2966" t="s">
        <v>662</v>
      </c>
      <c r="G2966" t="s">
        <v>700</v>
      </c>
      <c r="H2966" t="s">
        <v>1053</v>
      </c>
      <c r="I2966">
        <v>1969</v>
      </c>
      <c r="J2966">
        <v>11</v>
      </c>
      <c r="K2966">
        <v>4</v>
      </c>
      <c r="O2966" t="s">
        <v>210</v>
      </c>
      <c r="P2966" t="s">
        <v>122</v>
      </c>
      <c r="Q2966" t="s">
        <v>1024</v>
      </c>
      <c r="R2966" t="s">
        <v>1141</v>
      </c>
    </row>
    <row r="2967" spans="1:18" x14ac:dyDescent="0.25">
      <c r="A2967">
        <v>295363</v>
      </c>
      <c r="B2967">
        <v>10594</v>
      </c>
      <c r="C2967" t="s">
        <v>15</v>
      </c>
      <c r="D2967" t="s">
        <v>605</v>
      </c>
      <c r="E2967" t="s">
        <v>1098</v>
      </c>
      <c r="F2967" t="s">
        <v>662</v>
      </c>
      <c r="G2967" t="s">
        <v>700</v>
      </c>
      <c r="H2967" t="s">
        <v>1053</v>
      </c>
      <c r="I2967">
        <v>1969</v>
      </c>
      <c r="J2967">
        <v>11</v>
      </c>
      <c r="K2967">
        <v>5</v>
      </c>
      <c r="O2967" t="s">
        <v>210</v>
      </c>
      <c r="P2967" t="s">
        <v>122</v>
      </c>
      <c r="Q2967" t="s">
        <v>1024</v>
      </c>
      <c r="R2967" t="s">
        <v>1141</v>
      </c>
    </row>
    <row r="2968" spans="1:18" x14ac:dyDescent="0.25">
      <c r="A2968">
        <v>295364</v>
      </c>
      <c r="B2968">
        <v>10595</v>
      </c>
      <c r="C2968" t="s">
        <v>15</v>
      </c>
      <c r="D2968" t="s">
        <v>605</v>
      </c>
      <c r="E2968" t="s">
        <v>1098</v>
      </c>
      <c r="F2968" t="s">
        <v>662</v>
      </c>
      <c r="G2968" t="s">
        <v>700</v>
      </c>
      <c r="H2968" t="s">
        <v>1053</v>
      </c>
      <c r="I2968">
        <v>1969</v>
      </c>
      <c r="J2968">
        <v>11</v>
      </c>
      <c r="K2968">
        <v>5</v>
      </c>
      <c r="O2968" t="s">
        <v>210</v>
      </c>
      <c r="P2968" t="s">
        <v>122</v>
      </c>
      <c r="Q2968" t="s">
        <v>1024</v>
      </c>
      <c r="R2968" t="s">
        <v>1141</v>
      </c>
    </row>
    <row r="2969" spans="1:18" x14ac:dyDescent="0.25">
      <c r="A2969">
        <v>295365</v>
      </c>
      <c r="B2969">
        <v>10596</v>
      </c>
      <c r="C2969" t="s">
        <v>15</v>
      </c>
      <c r="D2969" t="s">
        <v>605</v>
      </c>
      <c r="E2969" t="s">
        <v>1098</v>
      </c>
      <c r="F2969" t="s">
        <v>662</v>
      </c>
      <c r="G2969" t="s">
        <v>700</v>
      </c>
      <c r="H2969" t="s">
        <v>1053</v>
      </c>
      <c r="I2969">
        <v>1969</v>
      </c>
      <c r="J2969">
        <v>11</v>
      </c>
      <c r="K2969">
        <v>8</v>
      </c>
      <c r="O2969" t="s">
        <v>210</v>
      </c>
      <c r="P2969" t="s">
        <v>122</v>
      </c>
      <c r="Q2969" t="s">
        <v>1024</v>
      </c>
      <c r="R2969" t="s">
        <v>1141</v>
      </c>
    </row>
    <row r="2970" spans="1:18" x14ac:dyDescent="0.25">
      <c r="A2970">
        <v>295366</v>
      </c>
      <c r="B2970">
        <v>10597</v>
      </c>
      <c r="C2970" t="s">
        <v>15</v>
      </c>
      <c r="D2970" t="s">
        <v>605</v>
      </c>
      <c r="E2970" t="s">
        <v>1098</v>
      </c>
      <c r="F2970" t="s">
        <v>662</v>
      </c>
      <c r="G2970" t="s">
        <v>700</v>
      </c>
      <c r="H2970" t="s">
        <v>1053</v>
      </c>
      <c r="I2970">
        <v>1969</v>
      </c>
      <c r="J2970">
        <v>11</v>
      </c>
      <c r="K2970">
        <v>9</v>
      </c>
      <c r="O2970" t="s">
        <v>210</v>
      </c>
      <c r="P2970" t="s">
        <v>122</v>
      </c>
      <c r="Q2970" t="s">
        <v>1024</v>
      </c>
      <c r="R2970" t="s">
        <v>1141</v>
      </c>
    </row>
    <row r="2971" spans="1:18" x14ac:dyDescent="0.25">
      <c r="A2971">
        <v>295367</v>
      </c>
      <c r="B2971">
        <v>10598</v>
      </c>
      <c r="C2971" t="s">
        <v>15</v>
      </c>
      <c r="D2971" t="s">
        <v>605</v>
      </c>
      <c r="E2971" t="s">
        <v>1098</v>
      </c>
      <c r="F2971" t="s">
        <v>662</v>
      </c>
      <c r="G2971" t="s">
        <v>700</v>
      </c>
      <c r="H2971" t="s">
        <v>1053</v>
      </c>
      <c r="I2971">
        <v>1969</v>
      </c>
      <c r="J2971">
        <v>11</v>
      </c>
      <c r="K2971">
        <v>10</v>
      </c>
      <c r="O2971" t="s">
        <v>210</v>
      </c>
      <c r="P2971" t="s">
        <v>122</v>
      </c>
      <c r="Q2971" t="s">
        <v>1024</v>
      </c>
      <c r="R2971" t="s">
        <v>1141</v>
      </c>
    </row>
    <row r="2972" spans="1:18" x14ac:dyDescent="0.25">
      <c r="A2972">
        <v>295368</v>
      </c>
      <c r="B2972">
        <v>10599</v>
      </c>
      <c r="C2972" t="s">
        <v>15</v>
      </c>
      <c r="D2972" t="s">
        <v>605</v>
      </c>
      <c r="E2972" t="s">
        <v>1098</v>
      </c>
      <c r="F2972" t="s">
        <v>662</v>
      </c>
      <c r="G2972" t="s">
        <v>700</v>
      </c>
      <c r="H2972" t="s">
        <v>1053</v>
      </c>
      <c r="I2972">
        <v>1969</v>
      </c>
      <c r="J2972">
        <v>11</v>
      </c>
      <c r="K2972">
        <v>12</v>
      </c>
      <c r="O2972" t="s">
        <v>210</v>
      </c>
      <c r="P2972" t="s">
        <v>122</v>
      </c>
      <c r="Q2972" t="s">
        <v>1024</v>
      </c>
      <c r="R2972" t="s">
        <v>1141</v>
      </c>
    </row>
    <row r="2973" spans="1:18" x14ac:dyDescent="0.25">
      <c r="A2973">
        <v>295369</v>
      </c>
      <c r="B2973">
        <v>10600</v>
      </c>
      <c r="C2973" t="s">
        <v>15</v>
      </c>
      <c r="D2973" t="s">
        <v>605</v>
      </c>
      <c r="E2973" t="s">
        <v>1098</v>
      </c>
      <c r="F2973" t="s">
        <v>662</v>
      </c>
      <c r="G2973" t="s">
        <v>700</v>
      </c>
      <c r="H2973" t="s">
        <v>1053</v>
      </c>
      <c r="I2973">
        <v>1969</v>
      </c>
      <c r="J2973">
        <v>11</v>
      </c>
      <c r="K2973">
        <v>14</v>
      </c>
      <c r="O2973" t="s">
        <v>210</v>
      </c>
      <c r="P2973" t="s">
        <v>122</v>
      </c>
      <c r="Q2973" t="s">
        <v>1024</v>
      </c>
      <c r="R2973" t="s">
        <v>1141</v>
      </c>
    </row>
    <row r="2974" spans="1:18" x14ac:dyDescent="0.25">
      <c r="A2974">
        <v>295370</v>
      </c>
      <c r="B2974">
        <v>10601</v>
      </c>
      <c r="C2974" t="s">
        <v>15</v>
      </c>
      <c r="D2974" t="s">
        <v>605</v>
      </c>
      <c r="E2974" t="s">
        <v>1098</v>
      </c>
      <c r="F2974" t="s">
        <v>662</v>
      </c>
      <c r="G2974" t="s">
        <v>700</v>
      </c>
      <c r="H2974" t="s">
        <v>1053</v>
      </c>
      <c r="I2974">
        <v>1969</v>
      </c>
      <c r="J2974">
        <v>11</v>
      </c>
      <c r="K2974">
        <v>15</v>
      </c>
      <c r="O2974" t="s">
        <v>210</v>
      </c>
      <c r="P2974" t="s">
        <v>122</v>
      </c>
      <c r="Q2974" t="s">
        <v>1024</v>
      </c>
      <c r="R2974" t="s">
        <v>1141</v>
      </c>
    </row>
    <row r="2975" spans="1:18" x14ac:dyDescent="0.25">
      <c r="A2975">
        <v>295371</v>
      </c>
      <c r="B2975">
        <v>10602</v>
      </c>
      <c r="C2975" t="s">
        <v>15</v>
      </c>
      <c r="D2975" t="s">
        <v>605</v>
      </c>
      <c r="E2975" t="s">
        <v>1098</v>
      </c>
      <c r="F2975" t="s">
        <v>662</v>
      </c>
      <c r="G2975" t="s">
        <v>700</v>
      </c>
      <c r="H2975" t="s">
        <v>1053</v>
      </c>
      <c r="I2975">
        <v>1969</v>
      </c>
      <c r="J2975">
        <v>11</v>
      </c>
      <c r="K2975">
        <v>19</v>
      </c>
      <c r="O2975" t="s">
        <v>210</v>
      </c>
      <c r="P2975" t="s">
        <v>122</v>
      </c>
      <c r="Q2975" t="s">
        <v>1024</v>
      </c>
      <c r="R2975" t="s">
        <v>1141</v>
      </c>
    </row>
    <row r="2976" spans="1:18" x14ac:dyDescent="0.25">
      <c r="A2976">
        <v>295372</v>
      </c>
      <c r="B2976">
        <v>10603</v>
      </c>
      <c r="C2976" t="s">
        <v>15</v>
      </c>
      <c r="D2976" t="s">
        <v>605</v>
      </c>
      <c r="E2976" t="s">
        <v>1098</v>
      </c>
      <c r="F2976" t="s">
        <v>662</v>
      </c>
      <c r="G2976" t="s">
        <v>700</v>
      </c>
      <c r="H2976" t="s">
        <v>1053</v>
      </c>
      <c r="I2976">
        <v>1969</v>
      </c>
      <c r="J2976">
        <v>11</v>
      </c>
      <c r="K2976">
        <v>20</v>
      </c>
      <c r="O2976" t="s">
        <v>210</v>
      </c>
      <c r="P2976" t="s">
        <v>122</v>
      </c>
      <c r="Q2976" t="s">
        <v>1024</v>
      </c>
      <c r="R2976" t="s">
        <v>1141</v>
      </c>
    </row>
    <row r="2977" spans="1:18" x14ac:dyDescent="0.25">
      <c r="A2977">
        <v>295373</v>
      </c>
      <c r="B2977">
        <v>10604</v>
      </c>
      <c r="C2977" t="s">
        <v>15</v>
      </c>
      <c r="D2977" t="s">
        <v>605</v>
      </c>
      <c r="E2977" t="s">
        <v>1098</v>
      </c>
      <c r="F2977" t="s">
        <v>662</v>
      </c>
      <c r="G2977" t="s">
        <v>700</v>
      </c>
      <c r="H2977" t="s">
        <v>1053</v>
      </c>
      <c r="I2977">
        <v>1969</v>
      </c>
      <c r="J2977">
        <v>11</v>
      </c>
      <c r="K2977">
        <v>21</v>
      </c>
      <c r="O2977" t="s">
        <v>210</v>
      </c>
      <c r="P2977" t="s">
        <v>122</v>
      </c>
      <c r="Q2977" t="s">
        <v>1024</v>
      </c>
      <c r="R2977" t="s">
        <v>1141</v>
      </c>
    </row>
    <row r="2978" spans="1:18" x14ac:dyDescent="0.25">
      <c r="A2978">
        <v>295374</v>
      </c>
      <c r="B2978">
        <v>10605</v>
      </c>
      <c r="C2978" t="s">
        <v>15</v>
      </c>
      <c r="D2978" t="s">
        <v>605</v>
      </c>
      <c r="E2978" t="s">
        <v>1098</v>
      </c>
      <c r="F2978" t="s">
        <v>662</v>
      </c>
      <c r="G2978" t="s">
        <v>700</v>
      </c>
      <c r="H2978" t="s">
        <v>1053</v>
      </c>
      <c r="I2978">
        <v>1969</v>
      </c>
      <c r="J2978">
        <v>11</v>
      </c>
      <c r="K2978">
        <v>22</v>
      </c>
      <c r="O2978" t="s">
        <v>210</v>
      </c>
      <c r="P2978" t="s">
        <v>122</v>
      </c>
      <c r="Q2978" t="s">
        <v>1024</v>
      </c>
      <c r="R2978" t="s">
        <v>1141</v>
      </c>
    </row>
    <row r="2979" spans="1:18" x14ac:dyDescent="0.25">
      <c r="A2979">
        <v>295375</v>
      </c>
      <c r="B2979">
        <v>10606</v>
      </c>
      <c r="C2979" t="s">
        <v>15</v>
      </c>
      <c r="D2979" t="s">
        <v>605</v>
      </c>
      <c r="E2979" t="s">
        <v>1098</v>
      </c>
      <c r="F2979" t="s">
        <v>662</v>
      </c>
      <c r="G2979" t="s">
        <v>700</v>
      </c>
      <c r="H2979" t="s">
        <v>1053</v>
      </c>
      <c r="I2979">
        <v>1969</v>
      </c>
      <c r="J2979">
        <v>11</v>
      </c>
      <c r="K2979">
        <v>24</v>
      </c>
      <c r="O2979" t="s">
        <v>210</v>
      </c>
      <c r="P2979" t="s">
        <v>122</v>
      </c>
      <c r="Q2979" t="s">
        <v>1024</v>
      </c>
      <c r="R2979" t="s">
        <v>1141</v>
      </c>
    </row>
    <row r="2980" spans="1:18" x14ac:dyDescent="0.25">
      <c r="A2980">
        <v>295376</v>
      </c>
      <c r="B2980">
        <v>10607</v>
      </c>
      <c r="C2980" t="s">
        <v>15</v>
      </c>
      <c r="D2980" t="s">
        <v>605</v>
      </c>
      <c r="E2980" t="s">
        <v>1098</v>
      </c>
      <c r="F2980" t="s">
        <v>662</v>
      </c>
      <c r="G2980" t="s">
        <v>700</v>
      </c>
      <c r="H2980" t="s">
        <v>1053</v>
      </c>
      <c r="I2980">
        <v>1970</v>
      </c>
      <c r="J2980">
        <v>1</v>
      </c>
      <c r="K2980">
        <v>5</v>
      </c>
      <c r="O2980" t="s">
        <v>210</v>
      </c>
      <c r="P2980" t="s">
        <v>122</v>
      </c>
      <c r="Q2980" t="s">
        <v>123</v>
      </c>
      <c r="R2980" t="s">
        <v>337</v>
      </c>
    </row>
    <row r="2981" spans="1:18" x14ac:dyDescent="0.25">
      <c r="A2981">
        <v>295377</v>
      </c>
      <c r="B2981">
        <v>10608</v>
      </c>
      <c r="C2981" t="s">
        <v>15</v>
      </c>
      <c r="D2981" t="s">
        <v>605</v>
      </c>
      <c r="E2981" t="s">
        <v>1098</v>
      </c>
      <c r="F2981" t="s">
        <v>662</v>
      </c>
      <c r="G2981" t="s">
        <v>700</v>
      </c>
      <c r="H2981" t="s">
        <v>1053</v>
      </c>
      <c r="I2981">
        <v>1969</v>
      </c>
      <c r="J2981">
        <v>11</v>
      </c>
      <c r="K2981">
        <v>23</v>
      </c>
      <c r="O2981" t="s">
        <v>210</v>
      </c>
      <c r="P2981" t="s">
        <v>122</v>
      </c>
      <c r="Q2981" t="s">
        <v>123</v>
      </c>
      <c r="R2981" t="s">
        <v>337</v>
      </c>
    </row>
    <row r="2982" spans="1:18" x14ac:dyDescent="0.25">
      <c r="A2982">
        <v>295378</v>
      </c>
      <c r="B2982">
        <v>10609</v>
      </c>
      <c r="C2982" t="s">
        <v>15</v>
      </c>
      <c r="D2982" t="s">
        <v>605</v>
      </c>
      <c r="E2982" t="s">
        <v>1098</v>
      </c>
      <c r="F2982" t="s">
        <v>662</v>
      </c>
      <c r="G2982" t="s">
        <v>700</v>
      </c>
      <c r="H2982" t="s">
        <v>1053</v>
      </c>
      <c r="I2982">
        <v>1969</v>
      </c>
      <c r="J2982">
        <v>10</v>
      </c>
      <c r="K2982">
        <v>27</v>
      </c>
      <c r="O2982" t="s">
        <v>210</v>
      </c>
      <c r="P2982" t="s">
        <v>122</v>
      </c>
      <c r="Q2982" t="s">
        <v>123</v>
      </c>
      <c r="R2982" t="s">
        <v>337</v>
      </c>
    </row>
    <row r="2983" spans="1:18" x14ac:dyDescent="0.25">
      <c r="A2983">
        <v>295379</v>
      </c>
      <c r="B2983">
        <v>10610</v>
      </c>
      <c r="C2983" t="s">
        <v>15</v>
      </c>
      <c r="D2983" t="s">
        <v>605</v>
      </c>
      <c r="E2983" t="s">
        <v>1098</v>
      </c>
      <c r="F2983" t="s">
        <v>662</v>
      </c>
      <c r="G2983" t="s">
        <v>700</v>
      </c>
      <c r="H2983" t="s">
        <v>1053</v>
      </c>
      <c r="I2983">
        <v>1963</v>
      </c>
      <c r="J2983">
        <v>10</v>
      </c>
      <c r="K2983">
        <v>9</v>
      </c>
      <c r="O2983" t="s">
        <v>210</v>
      </c>
      <c r="P2983" t="s">
        <v>122</v>
      </c>
      <c r="Q2983" t="s">
        <v>123</v>
      </c>
      <c r="R2983" t="s">
        <v>337</v>
      </c>
    </row>
    <row r="2984" spans="1:18" x14ac:dyDescent="0.25">
      <c r="A2984">
        <v>295380</v>
      </c>
      <c r="B2984">
        <v>10611</v>
      </c>
      <c r="C2984" t="s">
        <v>15</v>
      </c>
      <c r="D2984" t="s">
        <v>605</v>
      </c>
      <c r="E2984" t="s">
        <v>1098</v>
      </c>
      <c r="F2984" t="s">
        <v>662</v>
      </c>
      <c r="G2984" t="s">
        <v>700</v>
      </c>
      <c r="H2984" t="s">
        <v>1053</v>
      </c>
      <c r="I2984">
        <v>1963</v>
      </c>
      <c r="J2984">
        <v>11</v>
      </c>
      <c r="K2984">
        <v>26</v>
      </c>
      <c r="O2984" t="s">
        <v>210</v>
      </c>
      <c r="P2984" t="s">
        <v>122</v>
      </c>
      <c r="Q2984" t="s">
        <v>123</v>
      </c>
      <c r="R2984" t="s">
        <v>337</v>
      </c>
    </row>
    <row r="2985" spans="1:18" x14ac:dyDescent="0.25">
      <c r="A2985">
        <v>295381</v>
      </c>
      <c r="B2985">
        <v>10612</v>
      </c>
      <c r="C2985" t="s">
        <v>15</v>
      </c>
      <c r="D2985" t="s">
        <v>605</v>
      </c>
      <c r="E2985" t="s">
        <v>1098</v>
      </c>
      <c r="F2985" t="s">
        <v>662</v>
      </c>
      <c r="G2985" t="s">
        <v>700</v>
      </c>
      <c r="H2985" t="s">
        <v>1053</v>
      </c>
      <c r="I2985">
        <v>1963</v>
      </c>
      <c r="J2985">
        <v>11</v>
      </c>
      <c r="K2985">
        <v>26</v>
      </c>
      <c r="O2985" t="s">
        <v>210</v>
      </c>
      <c r="P2985" t="s">
        <v>122</v>
      </c>
      <c r="Q2985" t="s">
        <v>123</v>
      </c>
      <c r="R2985" t="s">
        <v>337</v>
      </c>
    </row>
    <row r="2986" spans="1:18" x14ac:dyDescent="0.25">
      <c r="A2986">
        <v>295382</v>
      </c>
      <c r="B2986">
        <v>10613</v>
      </c>
      <c r="C2986" t="s">
        <v>15</v>
      </c>
      <c r="D2986" t="s">
        <v>605</v>
      </c>
      <c r="E2986" t="s">
        <v>1098</v>
      </c>
      <c r="F2986" t="s">
        <v>662</v>
      </c>
      <c r="G2986" t="s">
        <v>700</v>
      </c>
      <c r="H2986" t="s">
        <v>1053</v>
      </c>
      <c r="I2986">
        <v>1963</v>
      </c>
      <c r="J2986">
        <v>11</v>
      </c>
      <c r="K2986">
        <v>22</v>
      </c>
      <c r="O2986" t="s">
        <v>210</v>
      </c>
      <c r="P2986" t="s">
        <v>122</v>
      </c>
      <c r="Q2986" t="s">
        <v>123</v>
      </c>
      <c r="R2986" t="s">
        <v>337</v>
      </c>
    </row>
    <row r="2987" spans="1:18" x14ac:dyDescent="0.25">
      <c r="A2987">
        <v>295383</v>
      </c>
      <c r="B2987">
        <v>10614</v>
      </c>
      <c r="C2987" t="s">
        <v>15</v>
      </c>
      <c r="D2987" t="s">
        <v>605</v>
      </c>
      <c r="E2987" t="s">
        <v>1098</v>
      </c>
      <c r="F2987" t="s">
        <v>662</v>
      </c>
      <c r="G2987" t="s">
        <v>700</v>
      </c>
      <c r="H2987" t="s">
        <v>1053</v>
      </c>
      <c r="I2987">
        <v>1965</v>
      </c>
      <c r="J2987">
        <v>2</v>
      </c>
      <c r="K2987">
        <v>9</v>
      </c>
      <c r="O2987" t="s">
        <v>139</v>
      </c>
      <c r="P2987" t="s">
        <v>122</v>
      </c>
      <c r="Q2987" t="s">
        <v>123</v>
      </c>
      <c r="R2987" t="s">
        <v>337</v>
      </c>
    </row>
    <row r="2988" spans="1:18" x14ac:dyDescent="0.25">
      <c r="A2988">
        <v>295384</v>
      </c>
      <c r="B2988">
        <v>10615</v>
      </c>
      <c r="C2988" t="s">
        <v>15</v>
      </c>
      <c r="D2988" t="s">
        <v>605</v>
      </c>
      <c r="E2988" t="s">
        <v>1098</v>
      </c>
      <c r="F2988" t="s">
        <v>662</v>
      </c>
      <c r="G2988" t="s">
        <v>700</v>
      </c>
      <c r="H2988" t="s">
        <v>1053</v>
      </c>
      <c r="I2988">
        <v>1965</v>
      </c>
      <c r="J2988">
        <v>2</v>
      </c>
      <c r="K2988">
        <v>9</v>
      </c>
      <c r="O2988" t="s">
        <v>139</v>
      </c>
      <c r="P2988" t="s">
        <v>122</v>
      </c>
      <c r="Q2988" t="s">
        <v>123</v>
      </c>
      <c r="R2988" t="s">
        <v>337</v>
      </c>
    </row>
    <row r="2989" spans="1:18" x14ac:dyDescent="0.25">
      <c r="A2989">
        <v>295385</v>
      </c>
      <c r="B2989">
        <v>10616</v>
      </c>
      <c r="C2989" t="s">
        <v>15</v>
      </c>
      <c r="D2989" t="s">
        <v>605</v>
      </c>
      <c r="E2989" t="s">
        <v>1098</v>
      </c>
      <c r="F2989" t="s">
        <v>662</v>
      </c>
      <c r="G2989" t="s">
        <v>700</v>
      </c>
      <c r="H2989" t="s">
        <v>1053</v>
      </c>
      <c r="I2989">
        <v>1963</v>
      </c>
      <c r="J2989">
        <v>10</v>
      </c>
      <c r="K2989">
        <v>29</v>
      </c>
      <c r="O2989" t="s">
        <v>210</v>
      </c>
      <c r="P2989" t="s">
        <v>122</v>
      </c>
      <c r="Q2989" t="s">
        <v>123</v>
      </c>
      <c r="R2989" t="s">
        <v>1094</v>
      </c>
    </row>
    <row r="2990" spans="1:18" x14ac:dyDescent="0.25">
      <c r="A2990">
        <v>295386</v>
      </c>
      <c r="B2990">
        <v>10617</v>
      </c>
      <c r="C2990" t="s">
        <v>15</v>
      </c>
      <c r="D2990" t="s">
        <v>605</v>
      </c>
      <c r="E2990" t="s">
        <v>1098</v>
      </c>
      <c r="F2990" t="s">
        <v>662</v>
      </c>
      <c r="G2990" t="s">
        <v>700</v>
      </c>
      <c r="H2990" t="s">
        <v>1053</v>
      </c>
      <c r="I2990">
        <v>1971</v>
      </c>
      <c r="J2990">
        <v>3</v>
      </c>
      <c r="K2990">
        <v>7</v>
      </c>
      <c r="O2990" t="s">
        <v>210</v>
      </c>
      <c r="P2990" t="s">
        <v>122</v>
      </c>
      <c r="Q2990" t="s">
        <v>123</v>
      </c>
      <c r="R2990" t="s">
        <v>1094</v>
      </c>
    </row>
    <row r="2991" spans="1:18" x14ac:dyDescent="0.25">
      <c r="A2991">
        <v>295387</v>
      </c>
      <c r="B2991">
        <v>10618</v>
      </c>
      <c r="C2991" t="s">
        <v>15</v>
      </c>
      <c r="D2991" t="s">
        <v>605</v>
      </c>
      <c r="E2991" t="s">
        <v>1098</v>
      </c>
      <c r="F2991" t="s">
        <v>662</v>
      </c>
      <c r="G2991" t="s">
        <v>700</v>
      </c>
      <c r="H2991" t="s">
        <v>1053</v>
      </c>
      <c r="I2991">
        <v>1970</v>
      </c>
      <c r="J2991">
        <v>4</v>
      </c>
      <c r="K2991">
        <v>18</v>
      </c>
      <c r="O2991" t="s">
        <v>210</v>
      </c>
      <c r="P2991" t="s">
        <v>122</v>
      </c>
      <c r="Q2991" t="s">
        <v>123</v>
      </c>
      <c r="R2991" t="s">
        <v>302</v>
      </c>
    </row>
    <row r="2992" spans="1:18" x14ac:dyDescent="0.25">
      <c r="A2992">
        <v>295388</v>
      </c>
      <c r="B2992">
        <v>10619</v>
      </c>
      <c r="C2992" t="s">
        <v>15</v>
      </c>
      <c r="D2992" t="s">
        <v>605</v>
      </c>
      <c r="E2992" t="s">
        <v>1098</v>
      </c>
      <c r="F2992" t="s">
        <v>662</v>
      </c>
      <c r="G2992" t="s">
        <v>700</v>
      </c>
      <c r="H2992" t="s">
        <v>1053</v>
      </c>
      <c r="I2992">
        <v>1970</v>
      </c>
      <c r="J2992">
        <v>3</v>
      </c>
      <c r="K2992">
        <v>12</v>
      </c>
      <c r="O2992" t="s">
        <v>210</v>
      </c>
      <c r="P2992" t="s">
        <v>122</v>
      </c>
      <c r="Q2992" t="s">
        <v>123</v>
      </c>
      <c r="R2992" t="s">
        <v>302</v>
      </c>
    </row>
    <row r="2993" spans="1:18" x14ac:dyDescent="0.25">
      <c r="A2993">
        <v>295389</v>
      </c>
      <c r="B2993">
        <v>10620</v>
      </c>
      <c r="C2993" t="s">
        <v>15</v>
      </c>
      <c r="D2993" t="s">
        <v>605</v>
      </c>
      <c r="E2993" t="s">
        <v>1098</v>
      </c>
      <c r="F2993" t="s">
        <v>662</v>
      </c>
      <c r="G2993" t="s">
        <v>700</v>
      </c>
      <c r="H2993" t="s">
        <v>1053</v>
      </c>
      <c r="I2993">
        <v>1971</v>
      </c>
      <c r="J2993">
        <v>2</v>
      </c>
      <c r="K2993">
        <v>14</v>
      </c>
      <c r="O2993" t="s">
        <v>210</v>
      </c>
      <c r="P2993" t="s">
        <v>122</v>
      </c>
      <c r="Q2993" t="s">
        <v>123</v>
      </c>
      <c r="R2993" t="s">
        <v>1142</v>
      </c>
    </row>
    <row r="2994" spans="1:18" x14ac:dyDescent="0.25">
      <c r="A2994">
        <v>296615</v>
      </c>
      <c r="B2994">
        <v>11846</v>
      </c>
      <c r="C2994" t="s">
        <v>15</v>
      </c>
      <c r="D2994" t="s">
        <v>605</v>
      </c>
      <c r="E2994" t="s">
        <v>1098</v>
      </c>
      <c r="F2994" t="s">
        <v>662</v>
      </c>
      <c r="G2994" t="s">
        <v>700</v>
      </c>
      <c r="H2994" t="s">
        <v>451</v>
      </c>
      <c r="I2994">
        <v>1972</v>
      </c>
      <c r="J2994">
        <v>8</v>
      </c>
      <c r="K2994">
        <v>18</v>
      </c>
      <c r="O2994" t="s">
        <v>488</v>
      </c>
      <c r="P2994" t="s">
        <v>122</v>
      </c>
      <c r="Q2994" t="s">
        <v>123</v>
      </c>
      <c r="R2994" t="s">
        <v>211</v>
      </c>
    </row>
    <row r="2995" spans="1:18" x14ac:dyDescent="0.25">
      <c r="A2995">
        <v>296936</v>
      </c>
      <c r="B2995">
        <v>12167</v>
      </c>
      <c r="C2995" t="s">
        <v>15</v>
      </c>
      <c r="D2995" t="s">
        <v>605</v>
      </c>
      <c r="E2995" t="s">
        <v>1098</v>
      </c>
      <c r="F2995" t="s">
        <v>662</v>
      </c>
      <c r="G2995" t="s">
        <v>700</v>
      </c>
      <c r="H2995" t="s">
        <v>451</v>
      </c>
      <c r="I2995">
        <v>1972</v>
      </c>
      <c r="J2995">
        <v>12</v>
      </c>
      <c r="K2995">
        <v>14</v>
      </c>
      <c r="O2995" t="s">
        <v>210</v>
      </c>
      <c r="P2995" t="s">
        <v>122</v>
      </c>
      <c r="Q2995" t="s">
        <v>123</v>
      </c>
      <c r="R2995" t="s">
        <v>211</v>
      </c>
    </row>
    <row r="2996" spans="1:18" x14ac:dyDescent="0.25">
      <c r="A2996">
        <v>297850</v>
      </c>
      <c r="B2996">
        <v>13082</v>
      </c>
      <c r="C2996" t="s">
        <v>15</v>
      </c>
      <c r="D2996" t="s">
        <v>605</v>
      </c>
      <c r="E2996" t="s">
        <v>1098</v>
      </c>
      <c r="F2996" t="s">
        <v>662</v>
      </c>
      <c r="G2996" t="s">
        <v>700</v>
      </c>
      <c r="H2996" t="s">
        <v>451</v>
      </c>
      <c r="I2996">
        <v>1973</v>
      </c>
      <c r="J2996">
        <v>9</v>
      </c>
      <c r="K2996">
        <v>20</v>
      </c>
      <c r="O2996" t="s">
        <v>210</v>
      </c>
      <c r="P2996" t="s">
        <v>122</v>
      </c>
      <c r="Q2996" t="s">
        <v>675</v>
      </c>
      <c r="R2996" t="s">
        <v>1143</v>
      </c>
    </row>
    <row r="2997" spans="1:18" x14ac:dyDescent="0.25">
      <c r="A2997">
        <v>300395</v>
      </c>
      <c r="B2997">
        <v>15628</v>
      </c>
      <c r="C2997" t="s">
        <v>15</v>
      </c>
      <c r="D2997" t="s">
        <v>605</v>
      </c>
      <c r="E2997" t="s">
        <v>1098</v>
      </c>
      <c r="F2997" t="s">
        <v>662</v>
      </c>
      <c r="G2997" t="s">
        <v>700</v>
      </c>
      <c r="H2997" t="s">
        <v>1057</v>
      </c>
      <c r="I2997">
        <v>1988</v>
      </c>
      <c r="J2997">
        <v>7</v>
      </c>
      <c r="K2997">
        <v>14</v>
      </c>
      <c r="O2997" t="s">
        <v>488</v>
      </c>
      <c r="P2997" t="s">
        <v>122</v>
      </c>
      <c r="Q2997" t="s">
        <v>123</v>
      </c>
      <c r="R2997" t="s">
        <v>814</v>
      </c>
    </row>
    <row r="2998" spans="1:18" x14ac:dyDescent="0.25">
      <c r="A2998">
        <v>298949</v>
      </c>
      <c r="B2998">
        <v>14181</v>
      </c>
      <c r="C2998" t="s">
        <v>15</v>
      </c>
      <c r="D2998" t="s">
        <v>605</v>
      </c>
      <c r="E2998" t="s">
        <v>1144</v>
      </c>
      <c r="F2998" t="s">
        <v>669</v>
      </c>
      <c r="G2998" t="s">
        <v>670</v>
      </c>
      <c r="H2998" t="s">
        <v>451</v>
      </c>
      <c r="I2998">
        <v>1974</v>
      </c>
      <c r="J2998">
        <v>9</v>
      </c>
      <c r="K2998">
        <v>1</v>
      </c>
      <c r="O2998" t="s">
        <v>488</v>
      </c>
      <c r="P2998" t="s">
        <v>1145</v>
      </c>
      <c r="Q2998" t="s">
        <v>1146</v>
      </c>
    </row>
    <row r="2999" spans="1:18" x14ac:dyDescent="0.25">
      <c r="A2999">
        <v>289769</v>
      </c>
      <c r="B2999">
        <v>4990</v>
      </c>
      <c r="C2999" t="s">
        <v>15</v>
      </c>
      <c r="D2999" t="s">
        <v>605</v>
      </c>
      <c r="E2999" t="s">
        <v>1147</v>
      </c>
      <c r="F2999" t="s">
        <v>607</v>
      </c>
      <c r="G2999" t="s">
        <v>673</v>
      </c>
      <c r="H2999" t="s">
        <v>1148</v>
      </c>
      <c r="I2999">
        <v>1960</v>
      </c>
      <c r="J2999">
        <v>1</v>
      </c>
      <c r="K2999">
        <v>29</v>
      </c>
      <c r="O2999" t="s">
        <v>175</v>
      </c>
      <c r="P2999" t="s">
        <v>122</v>
      </c>
      <c r="Q2999" t="s">
        <v>1149</v>
      </c>
      <c r="R2999" t="s">
        <v>1150</v>
      </c>
    </row>
    <row r="3000" spans="1:18" x14ac:dyDescent="0.25">
      <c r="A3000">
        <v>286039</v>
      </c>
      <c r="B3000">
        <v>1219</v>
      </c>
      <c r="C3000" t="s">
        <v>15</v>
      </c>
      <c r="D3000" t="s">
        <v>605</v>
      </c>
      <c r="E3000" t="s">
        <v>1151</v>
      </c>
      <c r="F3000" t="s">
        <v>607</v>
      </c>
      <c r="G3000" t="s">
        <v>705</v>
      </c>
      <c r="H3000" t="s">
        <v>1152</v>
      </c>
      <c r="I3000">
        <v>1938</v>
      </c>
      <c r="J3000">
        <v>3</v>
      </c>
      <c r="K3000">
        <v>4</v>
      </c>
      <c r="O3000" t="s">
        <v>175</v>
      </c>
      <c r="P3000" t="s">
        <v>122</v>
      </c>
      <c r="Q3000" t="s">
        <v>123</v>
      </c>
      <c r="R3000" t="s">
        <v>211</v>
      </c>
    </row>
    <row r="3001" spans="1:18" x14ac:dyDescent="0.25">
      <c r="A3001">
        <v>286040</v>
      </c>
      <c r="B3001">
        <v>1220</v>
      </c>
      <c r="C3001" t="s">
        <v>15</v>
      </c>
      <c r="D3001" t="s">
        <v>605</v>
      </c>
      <c r="E3001" t="s">
        <v>1151</v>
      </c>
      <c r="F3001" t="s">
        <v>607</v>
      </c>
      <c r="G3001" t="s">
        <v>705</v>
      </c>
      <c r="H3001" t="s">
        <v>549</v>
      </c>
      <c r="I3001">
        <v>1983</v>
      </c>
      <c r="J3001">
        <v>3</v>
      </c>
      <c r="K3001">
        <v>8</v>
      </c>
      <c r="O3001" t="s">
        <v>175</v>
      </c>
      <c r="P3001" t="s">
        <v>122</v>
      </c>
      <c r="Q3001" t="s">
        <v>123</v>
      </c>
      <c r="R3001" t="s">
        <v>503</v>
      </c>
    </row>
    <row r="3002" spans="1:18" x14ac:dyDescent="0.25">
      <c r="A3002">
        <v>286041</v>
      </c>
      <c r="B3002">
        <v>1221</v>
      </c>
      <c r="C3002" t="s">
        <v>15</v>
      </c>
      <c r="D3002" t="s">
        <v>605</v>
      </c>
      <c r="E3002" t="s">
        <v>1151</v>
      </c>
      <c r="F3002" t="s">
        <v>607</v>
      </c>
      <c r="G3002" t="s">
        <v>705</v>
      </c>
      <c r="H3002" t="s">
        <v>1152</v>
      </c>
      <c r="I3002">
        <v>1938</v>
      </c>
      <c r="J3002">
        <v>3</v>
      </c>
      <c r="K3002">
        <v>7</v>
      </c>
      <c r="L3002" t="s">
        <v>2712</v>
      </c>
      <c r="O3002" t="s">
        <v>488</v>
      </c>
      <c r="P3002" t="s">
        <v>122</v>
      </c>
      <c r="Q3002" t="s">
        <v>123</v>
      </c>
      <c r="R3002" t="s">
        <v>211</v>
      </c>
    </row>
    <row r="3003" spans="1:18" x14ac:dyDescent="0.25">
      <c r="A3003">
        <v>286042</v>
      </c>
      <c r="B3003">
        <v>1222</v>
      </c>
      <c r="C3003" t="s">
        <v>15</v>
      </c>
      <c r="D3003" t="s">
        <v>605</v>
      </c>
      <c r="E3003" t="s">
        <v>1151</v>
      </c>
      <c r="F3003" t="s">
        <v>607</v>
      </c>
      <c r="G3003" t="s">
        <v>705</v>
      </c>
      <c r="H3003" t="s">
        <v>2713</v>
      </c>
      <c r="I3003">
        <v>1938</v>
      </c>
      <c r="J3003">
        <v>3</v>
      </c>
      <c r="K3003">
        <v>4</v>
      </c>
      <c r="O3003" t="s">
        <v>2555</v>
      </c>
      <c r="P3003" t="s">
        <v>122</v>
      </c>
      <c r="Q3003" t="s">
        <v>123</v>
      </c>
      <c r="R3003" t="s">
        <v>305</v>
      </c>
    </row>
    <row r="3004" spans="1:18" x14ac:dyDescent="0.25">
      <c r="A3004">
        <v>286169</v>
      </c>
      <c r="B3004">
        <v>1349</v>
      </c>
      <c r="C3004" t="s">
        <v>15</v>
      </c>
      <c r="D3004" t="s">
        <v>605</v>
      </c>
      <c r="E3004" t="s">
        <v>1151</v>
      </c>
      <c r="F3004" t="s">
        <v>607</v>
      </c>
      <c r="G3004" t="s">
        <v>705</v>
      </c>
      <c r="H3004" t="s">
        <v>1153</v>
      </c>
      <c r="I3004">
        <v>1939</v>
      </c>
      <c r="J3004">
        <v>1</v>
      </c>
      <c r="K3004">
        <v>21</v>
      </c>
      <c r="O3004" t="s">
        <v>442</v>
      </c>
      <c r="P3004" t="s">
        <v>122</v>
      </c>
      <c r="Q3004" t="s">
        <v>123</v>
      </c>
      <c r="R3004" t="s">
        <v>305</v>
      </c>
    </row>
    <row r="3005" spans="1:18" x14ac:dyDescent="0.25">
      <c r="A3005">
        <v>286170</v>
      </c>
      <c r="B3005">
        <v>1350</v>
      </c>
      <c r="C3005" t="s">
        <v>15</v>
      </c>
      <c r="D3005" t="s">
        <v>605</v>
      </c>
      <c r="E3005" t="s">
        <v>1151</v>
      </c>
      <c r="F3005" t="s">
        <v>607</v>
      </c>
      <c r="G3005" t="s">
        <v>705</v>
      </c>
      <c r="H3005" t="s">
        <v>1155</v>
      </c>
      <c r="I3005">
        <v>1939</v>
      </c>
      <c r="J3005">
        <v>1</v>
      </c>
      <c r="K3005">
        <v>29</v>
      </c>
      <c r="L3005" t="s">
        <v>1156</v>
      </c>
      <c r="O3005" t="s">
        <v>488</v>
      </c>
      <c r="P3005" t="s">
        <v>122</v>
      </c>
      <c r="Q3005" t="s">
        <v>123</v>
      </c>
      <c r="R3005" t="s">
        <v>305</v>
      </c>
    </row>
    <row r="3006" spans="1:18" x14ac:dyDescent="0.25">
      <c r="A3006">
        <v>286180</v>
      </c>
      <c r="B3006">
        <v>1360</v>
      </c>
      <c r="C3006" t="s">
        <v>15</v>
      </c>
      <c r="D3006" t="s">
        <v>605</v>
      </c>
      <c r="E3006" t="s">
        <v>1151</v>
      </c>
      <c r="F3006" t="s">
        <v>607</v>
      </c>
      <c r="G3006" t="s">
        <v>705</v>
      </c>
      <c r="H3006" t="s">
        <v>1153</v>
      </c>
      <c r="I3006">
        <v>1939</v>
      </c>
      <c r="J3006">
        <v>2</v>
      </c>
      <c r="K3006">
        <v>28</v>
      </c>
      <c r="L3006" t="s">
        <v>1157</v>
      </c>
      <c r="O3006" t="s">
        <v>210</v>
      </c>
      <c r="P3006" t="s">
        <v>122</v>
      </c>
      <c r="Q3006" t="s">
        <v>123</v>
      </c>
      <c r="R3006" t="s">
        <v>305</v>
      </c>
    </row>
    <row r="3007" spans="1:18" x14ac:dyDescent="0.25">
      <c r="A3007">
        <v>286181</v>
      </c>
      <c r="B3007">
        <v>1361</v>
      </c>
      <c r="C3007" t="s">
        <v>15</v>
      </c>
      <c r="D3007" t="s">
        <v>605</v>
      </c>
      <c r="E3007" t="s">
        <v>1151</v>
      </c>
      <c r="F3007" t="s">
        <v>607</v>
      </c>
      <c r="G3007" t="s">
        <v>705</v>
      </c>
      <c r="H3007" t="s">
        <v>1158</v>
      </c>
      <c r="I3007">
        <v>1939</v>
      </c>
      <c r="J3007">
        <v>2</v>
      </c>
      <c r="K3007">
        <v>28</v>
      </c>
      <c r="O3007" t="s">
        <v>175</v>
      </c>
      <c r="P3007" t="s">
        <v>122</v>
      </c>
      <c r="Q3007" t="s">
        <v>123</v>
      </c>
      <c r="R3007" t="s">
        <v>305</v>
      </c>
    </row>
    <row r="3008" spans="1:18" x14ac:dyDescent="0.25">
      <c r="A3008">
        <v>286182</v>
      </c>
      <c r="B3008">
        <v>1362</v>
      </c>
      <c r="C3008" t="s">
        <v>15</v>
      </c>
      <c r="D3008" t="s">
        <v>605</v>
      </c>
      <c r="E3008" t="s">
        <v>1151</v>
      </c>
      <c r="F3008" t="s">
        <v>607</v>
      </c>
      <c r="G3008" t="s">
        <v>705</v>
      </c>
      <c r="H3008" t="s">
        <v>1155</v>
      </c>
      <c r="I3008">
        <v>1939</v>
      </c>
      <c r="J3008">
        <v>2</v>
      </c>
      <c r="K3008">
        <v>11</v>
      </c>
      <c r="O3008" t="s">
        <v>175</v>
      </c>
      <c r="P3008" t="s">
        <v>122</v>
      </c>
      <c r="Q3008" t="s">
        <v>123</v>
      </c>
      <c r="R3008" t="s">
        <v>305</v>
      </c>
    </row>
    <row r="3009" spans="1:18" x14ac:dyDescent="0.25">
      <c r="A3009">
        <v>286651</v>
      </c>
      <c r="B3009">
        <v>1856</v>
      </c>
      <c r="C3009" t="s">
        <v>15</v>
      </c>
      <c r="D3009" t="s">
        <v>605</v>
      </c>
      <c r="E3009" t="s">
        <v>1151</v>
      </c>
      <c r="F3009" t="s">
        <v>607</v>
      </c>
      <c r="G3009" t="s">
        <v>705</v>
      </c>
      <c r="H3009" t="s">
        <v>1159</v>
      </c>
      <c r="I3009">
        <v>1942</v>
      </c>
      <c r="J3009">
        <v>2</v>
      </c>
      <c r="K3009">
        <v>10</v>
      </c>
      <c r="O3009" t="s">
        <v>175</v>
      </c>
      <c r="P3009" t="s">
        <v>122</v>
      </c>
      <c r="Q3009" t="s">
        <v>123</v>
      </c>
      <c r="R3009" t="s">
        <v>503</v>
      </c>
    </row>
    <row r="3010" spans="1:18" x14ac:dyDescent="0.25">
      <c r="A3010">
        <v>286667</v>
      </c>
      <c r="B3010">
        <v>1872</v>
      </c>
      <c r="C3010" t="s">
        <v>15</v>
      </c>
      <c r="D3010" t="s">
        <v>605</v>
      </c>
      <c r="E3010" t="s">
        <v>1151</v>
      </c>
      <c r="F3010" t="s">
        <v>607</v>
      </c>
      <c r="G3010" t="s">
        <v>705</v>
      </c>
      <c r="H3010" t="s">
        <v>1160</v>
      </c>
      <c r="I3010">
        <v>1943</v>
      </c>
      <c r="J3010">
        <v>2</v>
      </c>
      <c r="K3010">
        <v>21</v>
      </c>
      <c r="O3010" t="s">
        <v>175</v>
      </c>
      <c r="P3010" t="s">
        <v>122</v>
      </c>
      <c r="Q3010" t="s">
        <v>123</v>
      </c>
      <c r="R3010" t="s">
        <v>305</v>
      </c>
    </row>
    <row r="3011" spans="1:18" x14ac:dyDescent="0.25">
      <c r="A3011">
        <v>286725</v>
      </c>
      <c r="B3011">
        <v>1930</v>
      </c>
      <c r="C3011" t="s">
        <v>15</v>
      </c>
      <c r="D3011" t="s">
        <v>605</v>
      </c>
      <c r="E3011" t="s">
        <v>1151</v>
      </c>
      <c r="F3011" t="s">
        <v>607</v>
      </c>
      <c r="G3011" t="s">
        <v>705</v>
      </c>
      <c r="H3011" t="s">
        <v>2714</v>
      </c>
      <c r="I3011">
        <v>1946</v>
      </c>
      <c r="J3011">
        <v>1</v>
      </c>
      <c r="K3011">
        <v>1</v>
      </c>
      <c r="L3011" t="s">
        <v>2715</v>
      </c>
      <c r="O3011" t="s">
        <v>570</v>
      </c>
      <c r="P3011" t="s">
        <v>122</v>
      </c>
      <c r="Q3011" t="s">
        <v>123</v>
      </c>
      <c r="R3011" t="s">
        <v>503</v>
      </c>
    </row>
    <row r="3012" spans="1:18" x14ac:dyDescent="0.25">
      <c r="A3012">
        <v>287047</v>
      </c>
      <c r="B3012">
        <v>2252</v>
      </c>
      <c r="C3012" t="s">
        <v>15</v>
      </c>
      <c r="D3012" t="s">
        <v>605</v>
      </c>
      <c r="E3012" t="s">
        <v>1151</v>
      </c>
      <c r="F3012" t="s">
        <v>607</v>
      </c>
      <c r="G3012" t="s">
        <v>705</v>
      </c>
      <c r="H3012" t="s">
        <v>1099</v>
      </c>
      <c r="I3012">
        <v>1947</v>
      </c>
      <c r="J3012">
        <v>3</v>
      </c>
      <c r="K3012">
        <v>1</v>
      </c>
      <c r="O3012" t="s">
        <v>488</v>
      </c>
      <c r="P3012" t="s">
        <v>122</v>
      </c>
      <c r="Q3012" t="s">
        <v>123</v>
      </c>
      <c r="R3012" t="s">
        <v>211</v>
      </c>
    </row>
    <row r="3013" spans="1:18" x14ac:dyDescent="0.25">
      <c r="A3013">
        <v>287061</v>
      </c>
      <c r="B3013">
        <v>2266</v>
      </c>
      <c r="C3013" t="s">
        <v>15</v>
      </c>
      <c r="D3013" t="s">
        <v>605</v>
      </c>
      <c r="E3013" t="s">
        <v>1151</v>
      </c>
      <c r="F3013" t="s">
        <v>607</v>
      </c>
      <c r="G3013" t="s">
        <v>705</v>
      </c>
      <c r="H3013" t="s">
        <v>1161</v>
      </c>
      <c r="L3013" t="s">
        <v>2562</v>
      </c>
      <c r="O3013" t="s">
        <v>405</v>
      </c>
      <c r="P3013" t="s">
        <v>122</v>
      </c>
      <c r="Q3013" t="s">
        <v>123</v>
      </c>
      <c r="R3013" t="s">
        <v>305</v>
      </c>
    </row>
    <row r="3014" spans="1:18" x14ac:dyDescent="0.25">
      <c r="A3014">
        <v>287062</v>
      </c>
      <c r="B3014">
        <v>2267</v>
      </c>
      <c r="C3014" t="s">
        <v>15</v>
      </c>
      <c r="D3014" t="s">
        <v>605</v>
      </c>
      <c r="E3014" t="s">
        <v>1151</v>
      </c>
      <c r="F3014" t="s">
        <v>607</v>
      </c>
      <c r="G3014" t="s">
        <v>705</v>
      </c>
      <c r="H3014" t="s">
        <v>1161</v>
      </c>
      <c r="O3014" t="s">
        <v>210</v>
      </c>
      <c r="P3014" t="s">
        <v>122</v>
      </c>
      <c r="Q3014" t="s">
        <v>123</v>
      </c>
      <c r="R3014" t="s">
        <v>305</v>
      </c>
    </row>
    <row r="3015" spans="1:18" x14ac:dyDescent="0.25">
      <c r="A3015">
        <v>287063</v>
      </c>
      <c r="B3015">
        <v>2268</v>
      </c>
      <c r="C3015" t="s">
        <v>15</v>
      </c>
      <c r="D3015" t="s">
        <v>605</v>
      </c>
      <c r="E3015" t="s">
        <v>1151</v>
      </c>
      <c r="F3015" t="s">
        <v>607</v>
      </c>
      <c r="G3015" t="s">
        <v>705</v>
      </c>
      <c r="H3015" t="s">
        <v>1161</v>
      </c>
      <c r="O3015" t="s">
        <v>210</v>
      </c>
      <c r="P3015" t="s">
        <v>122</v>
      </c>
      <c r="Q3015" t="s">
        <v>123</v>
      </c>
      <c r="R3015" t="s">
        <v>305</v>
      </c>
    </row>
    <row r="3016" spans="1:18" x14ac:dyDescent="0.25">
      <c r="A3016">
        <v>287064</v>
      </c>
      <c r="B3016">
        <v>2269</v>
      </c>
      <c r="C3016" t="s">
        <v>15</v>
      </c>
      <c r="D3016" t="s">
        <v>605</v>
      </c>
      <c r="E3016" t="s">
        <v>1151</v>
      </c>
      <c r="F3016" t="s">
        <v>607</v>
      </c>
      <c r="G3016" t="s">
        <v>705</v>
      </c>
      <c r="H3016" t="s">
        <v>1161</v>
      </c>
      <c r="O3016" t="s">
        <v>210</v>
      </c>
      <c r="P3016" t="s">
        <v>122</v>
      </c>
      <c r="Q3016" t="s">
        <v>123</v>
      </c>
      <c r="R3016" t="s">
        <v>305</v>
      </c>
    </row>
    <row r="3017" spans="1:18" x14ac:dyDescent="0.25">
      <c r="A3017">
        <v>287065</v>
      </c>
      <c r="B3017">
        <v>2270</v>
      </c>
      <c r="C3017" t="s">
        <v>15</v>
      </c>
      <c r="D3017" t="s">
        <v>605</v>
      </c>
      <c r="E3017" t="s">
        <v>1151</v>
      </c>
      <c r="F3017" t="s">
        <v>607</v>
      </c>
      <c r="G3017" t="s">
        <v>705</v>
      </c>
      <c r="H3017" t="s">
        <v>1161</v>
      </c>
      <c r="L3017" t="s">
        <v>2716</v>
      </c>
      <c r="O3017" t="s">
        <v>405</v>
      </c>
      <c r="P3017" t="s">
        <v>122</v>
      </c>
      <c r="Q3017" t="s">
        <v>123</v>
      </c>
      <c r="R3017" t="s">
        <v>305</v>
      </c>
    </row>
    <row r="3018" spans="1:18" x14ac:dyDescent="0.25">
      <c r="A3018">
        <v>287277</v>
      </c>
      <c r="B3018">
        <v>2482</v>
      </c>
      <c r="C3018" t="s">
        <v>15</v>
      </c>
      <c r="D3018" t="s">
        <v>605</v>
      </c>
      <c r="E3018" t="s">
        <v>1151</v>
      </c>
      <c r="F3018" t="s">
        <v>607</v>
      </c>
      <c r="G3018" t="s">
        <v>705</v>
      </c>
      <c r="I3018">
        <v>1948</v>
      </c>
      <c r="J3018">
        <v>5</v>
      </c>
      <c r="K3018">
        <v>18</v>
      </c>
      <c r="O3018" t="s">
        <v>488</v>
      </c>
      <c r="P3018" t="s">
        <v>122</v>
      </c>
      <c r="Q3018" t="s">
        <v>123</v>
      </c>
      <c r="R3018" t="s">
        <v>503</v>
      </c>
    </row>
    <row r="3019" spans="1:18" x14ac:dyDescent="0.25">
      <c r="A3019">
        <v>287278</v>
      </c>
      <c r="B3019">
        <v>2483</v>
      </c>
      <c r="C3019" t="s">
        <v>15</v>
      </c>
      <c r="D3019" t="s">
        <v>605</v>
      </c>
      <c r="E3019" t="s">
        <v>1151</v>
      </c>
      <c r="F3019" t="s">
        <v>607</v>
      </c>
      <c r="G3019" t="s">
        <v>705</v>
      </c>
      <c r="I3019">
        <v>1948</v>
      </c>
      <c r="J3019">
        <v>5</v>
      </c>
      <c r="K3019">
        <v>18</v>
      </c>
      <c r="O3019" t="s">
        <v>488</v>
      </c>
      <c r="P3019" t="s">
        <v>122</v>
      </c>
      <c r="Q3019" t="s">
        <v>123</v>
      </c>
      <c r="R3019" t="s">
        <v>503</v>
      </c>
    </row>
    <row r="3020" spans="1:18" x14ac:dyDescent="0.25">
      <c r="A3020">
        <v>287627</v>
      </c>
      <c r="B3020">
        <v>2835</v>
      </c>
      <c r="C3020" t="s">
        <v>15</v>
      </c>
      <c r="D3020" t="s">
        <v>605</v>
      </c>
      <c r="E3020" t="s">
        <v>1151</v>
      </c>
      <c r="F3020" t="s">
        <v>607</v>
      </c>
      <c r="G3020" t="s">
        <v>705</v>
      </c>
      <c r="I3020">
        <v>1950</v>
      </c>
      <c r="J3020">
        <v>10</v>
      </c>
      <c r="K3020">
        <v>11</v>
      </c>
      <c r="O3020" t="s">
        <v>488</v>
      </c>
      <c r="P3020" t="s">
        <v>122</v>
      </c>
      <c r="Q3020" t="s">
        <v>123</v>
      </c>
      <c r="R3020" t="s">
        <v>305</v>
      </c>
    </row>
    <row r="3021" spans="1:18" x14ac:dyDescent="0.25">
      <c r="A3021">
        <v>287862</v>
      </c>
      <c r="B3021">
        <v>3070</v>
      </c>
      <c r="C3021" t="s">
        <v>15</v>
      </c>
      <c r="D3021" t="s">
        <v>605</v>
      </c>
      <c r="E3021" t="s">
        <v>1151</v>
      </c>
      <c r="F3021" t="s">
        <v>607</v>
      </c>
      <c r="G3021" t="s">
        <v>705</v>
      </c>
      <c r="H3021" t="s">
        <v>1162</v>
      </c>
      <c r="I3021">
        <v>1951</v>
      </c>
      <c r="J3021">
        <v>4</v>
      </c>
      <c r="K3021">
        <v>12</v>
      </c>
      <c r="O3021" t="s">
        <v>488</v>
      </c>
      <c r="P3021" t="s">
        <v>122</v>
      </c>
      <c r="Q3021" t="s">
        <v>123</v>
      </c>
      <c r="R3021" t="s">
        <v>530</v>
      </c>
    </row>
    <row r="3022" spans="1:18" x14ac:dyDescent="0.25">
      <c r="A3022">
        <v>287863</v>
      </c>
      <c r="B3022">
        <v>3071</v>
      </c>
      <c r="C3022" t="s">
        <v>15</v>
      </c>
      <c r="D3022" t="s">
        <v>605</v>
      </c>
      <c r="E3022" t="s">
        <v>1151</v>
      </c>
      <c r="F3022" t="s">
        <v>607</v>
      </c>
      <c r="G3022" t="s">
        <v>705</v>
      </c>
      <c r="H3022" t="s">
        <v>1162</v>
      </c>
      <c r="I3022">
        <v>1951</v>
      </c>
      <c r="J3022">
        <v>4</v>
      </c>
      <c r="K3022">
        <v>12</v>
      </c>
      <c r="O3022" t="s">
        <v>488</v>
      </c>
      <c r="P3022" t="s">
        <v>122</v>
      </c>
      <c r="Q3022" t="s">
        <v>123</v>
      </c>
      <c r="R3022" t="s">
        <v>530</v>
      </c>
    </row>
    <row r="3023" spans="1:18" x14ac:dyDescent="0.25">
      <c r="A3023">
        <v>287864</v>
      </c>
      <c r="B3023">
        <v>3072</v>
      </c>
      <c r="C3023" t="s">
        <v>15</v>
      </c>
      <c r="D3023" t="s">
        <v>605</v>
      </c>
      <c r="E3023" t="s">
        <v>1151</v>
      </c>
      <c r="F3023" t="s">
        <v>607</v>
      </c>
      <c r="G3023" t="s">
        <v>705</v>
      </c>
      <c r="H3023" t="s">
        <v>1162</v>
      </c>
      <c r="I3023">
        <v>1951</v>
      </c>
      <c r="J3023">
        <v>4</v>
      </c>
      <c r="K3023">
        <v>12</v>
      </c>
      <c r="L3023" t="s">
        <v>2717</v>
      </c>
      <c r="O3023" t="s">
        <v>570</v>
      </c>
      <c r="P3023" t="s">
        <v>122</v>
      </c>
      <c r="Q3023" t="s">
        <v>123</v>
      </c>
      <c r="R3023" t="s">
        <v>530</v>
      </c>
    </row>
    <row r="3024" spans="1:18" x14ac:dyDescent="0.25">
      <c r="A3024">
        <v>288638</v>
      </c>
      <c r="B3024">
        <v>3850</v>
      </c>
      <c r="C3024" t="s">
        <v>15</v>
      </c>
      <c r="D3024" t="s">
        <v>605</v>
      </c>
      <c r="E3024" t="s">
        <v>1151</v>
      </c>
      <c r="F3024" t="s">
        <v>607</v>
      </c>
      <c r="G3024" t="s">
        <v>705</v>
      </c>
      <c r="H3024" t="s">
        <v>1163</v>
      </c>
      <c r="L3024" t="s">
        <v>1164</v>
      </c>
      <c r="O3024" t="s">
        <v>570</v>
      </c>
      <c r="P3024" t="s">
        <v>122</v>
      </c>
      <c r="Q3024" t="s">
        <v>123</v>
      </c>
      <c r="R3024" t="s">
        <v>503</v>
      </c>
    </row>
    <row r="3025" spans="1:18" x14ac:dyDescent="0.25">
      <c r="A3025">
        <v>289263</v>
      </c>
      <c r="B3025">
        <v>4482</v>
      </c>
      <c r="C3025" t="s">
        <v>15</v>
      </c>
      <c r="D3025" t="s">
        <v>605</v>
      </c>
      <c r="E3025" t="s">
        <v>1151</v>
      </c>
      <c r="F3025" t="s">
        <v>607</v>
      </c>
      <c r="G3025" t="s">
        <v>705</v>
      </c>
      <c r="H3025" t="s">
        <v>1165</v>
      </c>
      <c r="L3025" t="s">
        <v>1166</v>
      </c>
      <c r="O3025" t="s">
        <v>570</v>
      </c>
      <c r="P3025" t="s">
        <v>122</v>
      </c>
      <c r="Q3025" t="s">
        <v>123</v>
      </c>
      <c r="R3025" t="s">
        <v>305</v>
      </c>
    </row>
    <row r="3026" spans="1:18" x14ac:dyDescent="0.25">
      <c r="A3026">
        <v>289798</v>
      </c>
      <c r="B3026">
        <v>5019</v>
      </c>
      <c r="C3026" t="s">
        <v>15</v>
      </c>
      <c r="D3026" t="s">
        <v>605</v>
      </c>
      <c r="E3026" t="s">
        <v>1151</v>
      </c>
      <c r="F3026" t="s">
        <v>607</v>
      </c>
      <c r="G3026" t="s">
        <v>705</v>
      </c>
      <c r="H3026" t="s">
        <v>1167</v>
      </c>
      <c r="I3026">
        <v>1960</v>
      </c>
      <c r="J3026">
        <v>1</v>
      </c>
      <c r="K3026">
        <v>14</v>
      </c>
      <c r="O3026" t="s">
        <v>175</v>
      </c>
      <c r="P3026" t="s">
        <v>122</v>
      </c>
      <c r="Q3026" t="s">
        <v>123</v>
      </c>
      <c r="R3026" t="s">
        <v>214</v>
      </c>
    </row>
    <row r="3027" spans="1:18" x14ac:dyDescent="0.25">
      <c r="A3027">
        <v>289850</v>
      </c>
      <c r="B3027">
        <v>5071</v>
      </c>
      <c r="C3027" t="s">
        <v>15</v>
      </c>
      <c r="D3027" t="s">
        <v>605</v>
      </c>
      <c r="E3027" t="s">
        <v>1151</v>
      </c>
      <c r="F3027" t="s">
        <v>607</v>
      </c>
      <c r="G3027" t="s">
        <v>705</v>
      </c>
      <c r="H3027" t="s">
        <v>2718</v>
      </c>
      <c r="L3027" t="s">
        <v>2719</v>
      </c>
      <c r="O3027" t="s">
        <v>570</v>
      </c>
      <c r="P3027" t="s">
        <v>421</v>
      </c>
      <c r="Q3027" t="s">
        <v>1168</v>
      </c>
    </row>
    <row r="3028" spans="1:18" x14ac:dyDescent="0.25">
      <c r="A3028">
        <v>290457</v>
      </c>
      <c r="B3028">
        <v>5680</v>
      </c>
      <c r="C3028" t="s">
        <v>15</v>
      </c>
      <c r="D3028" t="s">
        <v>605</v>
      </c>
      <c r="E3028" t="s">
        <v>1151</v>
      </c>
      <c r="F3028" t="s">
        <v>607</v>
      </c>
      <c r="G3028" t="s">
        <v>705</v>
      </c>
      <c r="H3028" t="s">
        <v>1132</v>
      </c>
      <c r="L3028" t="s">
        <v>2720</v>
      </c>
      <c r="O3028" t="s">
        <v>2555</v>
      </c>
      <c r="P3028" t="s">
        <v>122</v>
      </c>
      <c r="Q3028" t="s">
        <v>123</v>
      </c>
      <c r="R3028" t="s">
        <v>1078</v>
      </c>
    </row>
    <row r="3029" spans="1:18" x14ac:dyDescent="0.25">
      <c r="A3029">
        <v>290466</v>
      </c>
      <c r="B3029">
        <v>5689</v>
      </c>
      <c r="C3029" t="s">
        <v>15</v>
      </c>
      <c r="D3029" t="s">
        <v>605</v>
      </c>
      <c r="E3029" t="s">
        <v>1151</v>
      </c>
      <c r="F3029" t="s">
        <v>607</v>
      </c>
      <c r="G3029" t="s">
        <v>705</v>
      </c>
      <c r="H3029" t="s">
        <v>1132</v>
      </c>
      <c r="O3029" t="s">
        <v>210</v>
      </c>
      <c r="P3029" t="s">
        <v>122</v>
      </c>
      <c r="Q3029" t="s">
        <v>123</v>
      </c>
      <c r="R3029" t="s">
        <v>1078</v>
      </c>
    </row>
    <row r="3030" spans="1:18" x14ac:dyDescent="0.25">
      <c r="A3030">
        <v>295400</v>
      </c>
      <c r="B3030">
        <v>10631</v>
      </c>
      <c r="C3030" t="s">
        <v>15</v>
      </c>
      <c r="D3030" t="s">
        <v>605</v>
      </c>
      <c r="E3030" t="s">
        <v>1151</v>
      </c>
      <c r="F3030" t="s">
        <v>607</v>
      </c>
      <c r="G3030" t="s">
        <v>705</v>
      </c>
      <c r="H3030" t="s">
        <v>1095</v>
      </c>
      <c r="I3030">
        <v>1972</v>
      </c>
      <c r="J3030">
        <v>8</v>
      </c>
      <c r="K3030">
        <v>20</v>
      </c>
      <c r="O3030" t="s">
        <v>210</v>
      </c>
      <c r="P3030" t="s">
        <v>122</v>
      </c>
      <c r="Q3030" t="s">
        <v>123</v>
      </c>
      <c r="R3030" t="s">
        <v>439</v>
      </c>
    </row>
    <row r="3031" spans="1:18" x14ac:dyDescent="0.25">
      <c r="A3031">
        <v>295401</v>
      </c>
      <c r="B3031">
        <v>10632</v>
      </c>
      <c r="C3031" t="s">
        <v>15</v>
      </c>
      <c r="D3031" t="s">
        <v>605</v>
      </c>
      <c r="E3031" t="s">
        <v>1151</v>
      </c>
      <c r="F3031" t="s">
        <v>607</v>
      </c>
      <c r="G3031" t="s">
        <v>705</v>
      </c>
      <c r="H3031" t="s">
        <v>1095</v>
      </c>
      <c r="I3031">
        <v>1979</v>
      </c>
      <c r="J3031">
        <v>11</v>
      </c>
      <c r="K3031">
        <v>29</v>
      </c>
      <c r="L3031" t="s">
        <v>1166</v>
      </c>
      <c r="O3031" t="s">
        <v>570</v>
      </c>
      <c r="P3031" t="s">
        <v>122</v>
      </c>
      <c r="Q3031" t="s">
        <v>123</v>
      </c>
      <c r="R3031" t="s">
        <v>704</v>
      </c>
    </row>
    <row r="3032" spans="1:18" x14ac:dyDescent="0.25">
      <c r="A3032">
        <v>295402</v>
      </c>
      <c r="B3032">
        <v>10633</v>
      </c>
      <c r="C3032" t="s">
        <v>15</v>
      </c>
      <c r="D3032" t="s">
        <v>605</v>
      </c>
      <c r="E3032" t="s">
        <v>1151</v>
      </c>
      <c r="F3032" t="s">
        <v>607</v>
      </c>
      <c r="G3032" t="s">
        <v>705</v>
      </c>
      <c r="H3032" t="s">
        <v>1095</v>
      </c>
      <c r="I3032">
        <v>1971</v>
      </c>
      <c r="J3032">
        <v>11</v>
      </c>
      <c r="K3032">
        <v>3</v>
      </c>
      <c r="L3032" t="s">
        <v>1166</v>
      </c>
      <c r="O3032" t="s">
        <v>570</v>
      </c>
      <c r="P3032" t="s">
        <v>122</v>
      </c>
      <c r="Q3032" t="s">
        <v>123</v>
      </c>
      <c r="R3032" t="s">
        <v>704</v>
      </c>
    </row>
    <row r="3033" spans="1:18" x14ac:dyDescent="0.25">
      <c r="A3033">
        <v>295403</v>
      </c>
      <c r="B3033">
        <v>10634</v>
      </c>
      <c r="C3033" t="s">
        <v>15</v>
      </c>
      <c r="D3033" t="s">
        <v>605</v>
      </c>
      <c r="E3033" t="s">
        <v>1151</v>
      </c>
      <c r="F3033" t="s">
        <v>607</v>
      </c>
      <c r="G3033" t="s">
        <v>705</v>
      </c>
      <c r="H3033" t="s">
        <v>1095</v>
      </c>
      <c r="I3033">
        <v>1971</v>
      </c>
      <c r="J3033">
        <v>12</v>
      </c>
      <c r="K3033">
        <v>24</v>
      </c>
      <c r="L3033" t="s">
        <v>1166</v>
      </c>
      <c r="O3033" t="s">
        <v>570</v>
      </c>
      <c r="P3033" t="s">
        <v>122</v>
      </c>
      <c r="Q3033" t="s">
        <v>123</v>
      </c>
      <c r="R3033" t="s">
        <v>704</v>
      </c>
    </row>
    <row r="3034" spans="1:18" x14ac:dyDescent="0.25">
      <c r="A3034">
        <v>295404</v>
      </c>
      <c r="B3034">
        <v>10635</v>
      </c>
      <c r="C3034" t="s">
        <v>15</v>
      </c>
      <c r="D3034" t="s">
        <v>605</v>
      </c>
      <c r="E3034" t="s">
        <v>1151</v>
      </c>
      <c r="F3034" t="s">
        <v>607</v>
      </c>
      <c r="G3034" t="s">
        <v>705</v>
      </c>
      <c r="H3034" t="s">
        <v>1095</v>
      </c>
      <c r="L3034" t="s">
        <v>2721</v>
      </c>
      <c r="O3034" t="s">
        <v>488</v>
      </c>
      <c r="P3034" t="s">
        <v>122</v>
      </c>
      <c r="Q3034" t="s">
        <v>123</v>
      </c>
      <c r="R3034" t="s">
        <v>503</v>
      </c>
    </row>
    <row r="3035" spans="1:18" x14ac:dyDescent="0.25">
      <c r="A3035">
        <v>295405</v>
      </c>
      <c r="B3035">
        <v>10636</v>
      </c>
      <c r="C3035" t="s">
        <v>15</v>
      </c>
      <c r="D3035" t="s">
        <v>605</v>
      </c>
      <c r="E3035" t="s">
        <v>1151</v>
      </c>
      <c r="F3035" t="s">
        <v>607</v>
      </c>
      <c r="G3035" t="s">
        <v>705</v>
      </c>
      <c r="H3035" t="s">
        <v>1095</v>
      </c>
      <c r="L3035" t="s">
        <v>1169</v>
      </c>
      <c r="O3035" t="s">
        <v>570</v>
      </c>
      <c r="P3035" t="s">
        <v>122</v>
      </c>
      <c r="Q3035" t="s">
        <v>123</v>
      </c>
      <c r="R3035" t="s">
        <v>214</v>
      </c>
    </row>
    <row r="3036" spans="1:18" x14ac:dyDescent="0.25">
      <c r="A3036">
        <v>295406</v>
      </c>
      <c r="B3036">
        <v>10637</v>
      </c>
      <c r="C3036" t="s">
        <v>15</v>
      </c>
      <c r="D3036" t="s">
        <v>605</v>
      </c>
      <c r="E3036" t="s">
        <v>1151</v>
      </c>
      <c r="F3036" t="s">
        <v>607</v>
      </c>
      <c r="G3036" t="s">
        <v>705</v>
      </c>
      <c r="H3036" t="s">
        <v>1095</v>
      </c>
      <c r="I3036">
        <v>1972</v>
      </c>
      <c r="J3036">
        <v>7</v>
      </c>
      <c r="K3036">
        <v>27</v>
      </c>
      <c r="L3036" t="s">
        <v>1166</v>
      </c>
      <c r="O3036" t="s">
        <v>570</v>
      </c>
      <c r="P3036" t="s">
        <v>122</v>
      </c>
      <c r="Q3036" t="s">
        <v>123</v>
      </c>
      <c r="R3036" t="s">
        <v>305</v>
      </c>
    </row>
    <row r="3037" spans="1:18" x14ac:dyDescent="0.25">
      <c r="A3037">
        <v>295407</v>
      </c>
      <c r="B3037">
        <v>10638</v>
      </c>
      <c r="C3037" t="s">
        <v>15</v>
      </c>
      <c r="D3037" t="s">
        <v>605</v>
      </c>
      <c r="E3037" t="s">
        <v>1151</v>
      </c>
      <c r="F3037" t="s">
        <v>607</v>
      </c>
      <c r="G3037" t="s">
        <v>705</v>
      </c>
      <c r="H3037" t="s">
        <v>1095</v>
      </c>
      <c r="I3037">
        <v>1972</v>
      </c>
      <c r="J3037">
        <v>5</v>
      </c>
      <c r="K3037">
        <v>23</v>
      </c>
      <c r="L3037" t="s">
        <v>1166</v>
      </c>
      <c r="O3037" t="s">
        <v>570</v>
      </c>
      <c r="P3037" t="s">
        <v>122</v>
      </c>
      <c r="Q3037" t="s">
        <v>123</v>
      </c>
      <c r="R3037" t="s">
        <v>305</v>
      </c>
    </row>
    <row r="3038" spans="1:18" x14ac:dyDescent="0.25">
      <c r="A3038">
        <v>295408</v>
      </c>
      <c r="B3038">
        <v>10639</v>
      </c>
      <c r="C3038" t="s">
        <v>15</v>
      </c>
      <c r="D3038" t="s">
        <v>605</v>
      </c>
      <c r="E3038" t="s">
        <v>1151</v>
      </c>
      <c r="F3038" t="s">
        <v>607</v>
      </c>
      <c r="G3038" t="s">
        <v>705</v>
      </c>
      <c r="H3038" t="s">
        <v>1095</v>
      </c>
      <c r="I3038">
        <v>1972</v>
      </c>
      <c r="J3038">
        <v>2</v>
      </c>
      <c r="K3038">
        <v>25</v>
      </c>
      <c r="L3038" t="s">
        <v>1166</v>
      </c>
      <c r="O3038" t="s">
        <v>570</v>
      </c>
      <c r="P3038" t="s">
        <v>122</v>
      </c>
      <c r="Q3038" t="s">
        <v>123</v>
      </c>
      <c r="R3038" t="s">
        <v>305</v>
      </c>
    </row>
    <row r="3039" spans="1:18" x14ac:dyDescent="0.25">
      <c r="A3039">
        <v>295409</v>
      </c>
      <c r="B3039">
        <v>10640</v>
      </c>
      <c r="C3039" t="s">
        <v>15</v>
      </c>
      <c r="D3039" t="s">
        <v>605</v>
      </c>
      <c r="E3039" t="s">
        <v>1151</v>
      </c>
      <c r="F3039" t="s">
        <v>607</v>
      </c>
      <c r="G3039" t="s">
        <v>705</v>
      </c>
      <c r="H3039" t="s">
        <v>1095</v>
      </c>
      <c r="L3039" t="s">
        <v>1166</v>
      </c>
      <c r="O3039" t="s">
        <v>570</v>
      </c>
      <c r="P3039" t="s">
        <v>122</v>
      </c>
      <c r="Q3039" t="s">
        <v>123</v>
      </c>
      <c r="R3039" t="s">
        <v>305</v>
      </c>
    </row>
    <row r="3040" spans="1:18" x14ac:dyDescent="0.25">
      <c r="A3040">
        <v>296935</v>
      </c>
      <c r="B3040">
        <v>12166</v>
      </c>
      <c r="C3040" t="s">
        <v>15</v>
      </c>
      <c r="D3040" t="s">
        <v>605</v>
      </c>
      <c r="E3040" t="s">
        <v>1151</v>
      </c>
      <c r="F3040" t="s">
        <v>607</v>
      </c>
      <c r="G3040" t="s">
        <v>705</v>
      </c>
      <c r="H3040" t="s">
        <v>451</v>
      </c>
      <c r="O3040" t="s">
        <v>210</v>
      </c>
      <c r="P3040" t="s">
        <v>122</v>
      </c>
      <c r="Q3040" t="s">
        <v>123</v>
      </c>
      <c r="R3040" t="s">
        <v>211</v>
      </c>
    </row>
    <row r="3041" spans="1:18" x14ac:dyDescent="0.25">
      <c r="A3041">
        <v>297058</v>
      </c>
      <c r="B3041">
        <v>12289</v>
      </c>
      <c r="C3041" t="s">
        <v>15</v>
      </c>
      <c r="D3041" t="s">
        <v>605</v>
      </c>
      <c r="E3041" t="s">
        <v>1151</v>
      </c>
      <c r="F3041" t="s">
        <v>607</v>
      </c>
      <c r="G3041" t="s">
        <v>705</v>
      </c>
      <c r="H3041" t="s">
        <v>1095</v>
      </c>
      <c r="I3041">
        <v>1972</v>
      </c>
      <c r="J3041">
        <v>11</v>
      </c>
      <c r="K3041">
        <v>1</v>
      </c>
      <c r="O3041" t="s">
        <v>210</v>
      </c>
      <c r="P3041" t="s">
        <v>122</v>
      </c>
      <c r="Q3041" t="s">
        <v>123</v>
      </c>
      <c r="R3041" t="s">
        <v>447</v>
      </c>
    </row>
    <row r="3042" spans="1:18" x14ac:dyDescent="0.25">
      <c r="A3042">
        <v>297059</v>
      </c>
      <c r="B3042">
        <v>12290</v>
      </c>
      <c r="C3042" t="s">
        <v>15</v>
      </c>
      <c r="D3042" t="s">
        <v>605</v>
      </c>
      <c r="E3042" t="s">
        <v>1151</v>
      </c>
      <c r="F3042" t="s">
        <v>607</v>
      </c>
      <c r="G3042" t="s">
        <v>705</v>
      </c>
      <c r="H3042" t="s">
        <v>1095</v>
      </c>
      <c r="I3042">
        <v>1973</v>
      </c>
      <c r="J3042">
        <v>2</v>
      </c>
      <c r="K3042">
        <v>24</v>
      </c>
      <c r="O3042" t="s">
        <v>210</v>
      </c>
      <c r="P3042" t="s">
        <v>122</v>
      </c>
      <c r="Q3042" t="s">
        <v>123</v>
      </c>
      <c r="R3042" t="s">
        <v>1170</v>
      </c>
    </row>
    <row r="3043" spans="1:18" x14ac:dyDescent="0.25">
      <c r="A3043">
        <v>297060</v>
      </c>
      <c r="B3043">
        <v>12291</v>
      </c>
      <c r="C3043" t="s">
        <v>15</v>
      </c>
      <c r="D3043" t="s">
        <v>605</v>
      </c>
      <c r="E3043" t="s">
        <v>1151</v>
      </c>
      <c r="F3043" t="s">
        <v>607</v>
      </c>
      <c r="G3043" t="s">
        <v>705</v>
      </c>
      <c r="H3043" t="s">
        <v>1095</v>
      </c>
      <c r="O3043" t="s">
        <v>210</v>
      </c>
      <c r="P3043" t="s">
        <v>122</v>
      </c>
      <c r="Q3043" t="s">
        <v>123</v>
      </c>
      <c r="R3043" t="s">
        <v>1170</v>
      </c>
    </row>
    <row r="3044" spans="1:18" x14ac:dyDescent="0.25">
      <c r="A3044">
        <v>297061</v>
      </c>
      <c r="B3044">
        <v>12292</v>
      </c>
      <c r="C3044" t="s">
        <v>15</v>
      </c>
      <c r="D3044" t="s">
        <v>605</v>
      </c>
      <c r="E3044" t="s">
        <v>1151</v>
      </c>
      <c r="F3044" t="s">
        <v>607</v>
      </c>
      <c r="G3044" t="s">
        <v>705</v>
      </c>
      <c r="H3044" t="s">
        <v>1095</v>
      </c>
      <c r="I3044">
        <v>1973</v>
      </c>
      <c r="J3044">
        <v>1</v>
      </c>
      <c r="K3044">
        <v>24</v>
      </c>
      <c r="O3044" t="s">
        <v>210</v>
      </c>
      <c r="P3044" t="s">
        <v>122</v>
      </c>
      <c r="Q3044" t="s">
        <v>123</v>
      </c>
      <c r="R3044" t="s">
        <v>1170</v>
      </c>
    </row>
    <row r="3045" spans="1:18" x14ac:dyDescent="0.25">
      <c r="A3045">
        <v>297062</v>
      </c>
      <c r="B3045">
        <v>12293</v>
      </c>
      <c r="C3045" t="s">
        <v>15</v>
      </c>
      <c r="D3045" t="s">
        <v>605</v>
      </c>
      <c r="E3045" t="s">
        <v>1151</v>
      </c>
      <c r="F3045" t="s">
        <v>607</v>
      </c>
      <c r="G3045" t="s">
        <v>705</v>
      </c>
      <c r="H3045" t="s">
        <v>1095</v>
      </c>
      <c r="I3045">
        <v>1973</v>
      </c>
      <c r="J3045">
        <v>1</v>
      </c>
      <c r="K3045">
        <v>24</v>
      </c>
      <c r="O3045" t="s">
        <v>210</v>
      </c>
      <c r="P3045" t="s">
        <v>122</v>
      </c>
      <c r="Q3045" t="s">
        <v>123</v>
      </c>
      <c r="R3045" t="s">
        <v>1170</v>
      </c>
    </row>
    <row r="3046" spans="1:18" x14ac:dyDescent="0.25">
      <c r="A3046">
        <v>297063</v>
      </c>
      <c r="B3046">
        <v>12294</v>
      </c>
      <c r="C3046" t="s">
        <v>15</v>
      </c>
      <c r="D3046" t="s">
        <v>605</v>
      </c>
      <c r="E3046" t="s">
        <v>1151</v>
      </c>
      <c r="F3046" t="s">
        <v>607</v>
      </c>
      <c r="G3046" t="s">
        <v>705</v>
      </c>
      <c r="H3046" t="s">
        <v>1095</v>
      </c>
      <c r="O3046" t="s">
        <v>210</v>
      </c>
      <c r="P3046" t="s">
        <v>122</v>
      </c>
      <c r="Q3046" t="s">
        <v>123</v>
      </c>
      <c r="R3046" t="s">
        <v>280</v>
      </c>
    </row>
    <row r="3047" spans="1:18" x14ac:dyDescent="0.25">
      <c r="A3047">
        <v>297064</v>
      </c>
      <c r="B3047">
        <v>12295</v>
      </c>
      <c r="C3047" t="s">
        <v>15</v>
      </c>
      <c r="D3047" t="s">
        <v>605</v>
      </c>
      <c r="E3047" t="s">
        <v>1151</v>
      </c>
      <c r="F3047" t="s">
        <v>607</v>
      </c>
      <c r="G3047" t="s">
        <v>705</v>
      </c>
      <c r="H3047" t="s">
        <v>1095</v>
      </c>
      <c r="I3047">
        <v>1972</v>
      </c>
      <c r="J3047">
        <v>11</v>
      </c>
      <c r="K3047">
        <v>19</v>
      </c>
      <c r="O3047" t="s">
        <v>210</v>
      </c>
      <c r="P3047" t="s">
        <v>122</v>
      </c>
      <c r="Q3047" t="s">
        <v>123</v>
      </c>
      <c r="R3047" t="s">
        <v>1078</v>
      </c>
    </row>
    <row r="3048" spans="1:18" x14ac:dyDescent="0.25">
      <c r="A3048">
        <v>297065</v>
      </c>
      <c r="B3048">
        <v>12296</v>
      </c>
      <c r="C3048" t="s">
        <v>15</v>
      </c>
      <c r="D3048" t="s">
        <v>605</v>
      </c>
      <c r="E3048" t="s">
        <v>1151</v>
      </c>
      <c r="F3048" t="s">
        <v>607</v>
      </c>
      <c r="G3048" t="s">
        <v>705</v>
      </c>
      <c r="H3048" t="s">
        <v>1095</v>
      </c>
      <c r="I3048">
        <v>1973</v>
      </c>
      <c r="J3048">
        <v>2</v>
      </c>
      <c r="K3048">
        <v>14</v>
      </c>
      <c r="O3048" t="s">
        <v>210</v>
      </c>
      <c r="P3048" t="s">
        <v>122</v>
      </c>
      <c r="Q3048" t="s">
        <v>123</v>
      </c>
      <c r="R3048" t="s">
        <v>1078</v>
      </c>
    </row>
    <row r="3049" spans="1:18" x14ac:dyDescent="0.25">
      <c r="A3049">
        <v>297066</v>
      </c>
      <c r="B3049">
        <v>12297</v>
      </c>
      <c r="C3049" t="s">
        <v>15</v>
      </c>
      <c r="D3049" t="s">
        <v>605</v>
      </c>
      <c r="E3049" t="s">
        <v>1151</v>
      </c>
      <c r="F3049" t="s">
        <v>607</v>
      </c>
      <c r="G3049" t="s">
        <v>705</v>
      </c>
      <c r="H3049" t="s">
        <v>1095</v>
      </c>
      <c r="I3049">
        <v>1973</v>
      </c>
      <c r="J3049">
        <v>11</v>
      </c>
      <c r="K3049">
        <v>5</v>
      </c>
      <c r="O3049" t="s">
        <v>210</v>
      </c>
      <c r="P3049" t="s">
        <v>122</v>
      </c>
      <c r="Q3049" t="s">
        <v>123</v>
      </c>
      <c r="R3049" t="s">
        <v>305</v>
      </c>
    </row>
    <row r="3050" spans="1:18" x14ac:dyDescent="0.25">
      <c r="A3050">
        <v>297067</v>
      </c>
      <c r="B3050">
        <v>12298</v>
      </c>
      <c r="C3050" t="s">
        <v>15</v>
      </c>
      <c r="D3050" t="s">
        <v>605</v>
      </c>
      <c r="E3050" t="s">
        <v>1151</v>
      </c>
      <c r="F3050" t="s">
        <v>607</v>
      </c>
      <c r="G3050" t="s">
        <v>705</v>
      </c>
      <c r="H3050" t="s">
        <v>1095</v>
      </c>
      <c r="I3050">
        <v>1972</v>
      </c>
      <c r="J3050">
        <v>11</v>
      </c>
      <c r="K3050">
        <v>6</v>
      </c>
      <c r="O3050" t="s">
        <v>210</v>
      </c>
      <c r="P3050" t="s">
        <v>122</v>
      </c>
      <c r="Q3050" t="s">
        <v>123</v>
      </c>
      <c r="R3050" t="s">
        <v>704</v>
      </c>
    </row>
    <row r="3051" spans="1:18" x14ac:dyDescent="0.25">
      <c r="A3051">
        <v>297068</v>
      </c>
      <c r="B3051">
        <v>12299</v>
      </c>
      <c r="C3051" t="s">
        <v>15</v>
      </c>
      <c r="D3051" t="s">
        <v>605</v>
      </c>
      <c r="E3051" t="s">
        <v>1151</v>
      </c>
      <c r="F3051" t="s">
        <v>607</v>
      </c>
      <c r="G3051" t="s">
        <v>705</v>
      </c>
      <c r="H3051" t="s">
        <v>1095</v>
      </c>
      <c r="I3051">
        <v>1973</v>
      </c>
      <c r="J3051">
        <v>2</v>
      </c>
      <c r="K3051">
        <v>10</v>
      </c>
      <c r="L3051" t="s">
        <v>1171</v>
      </c>
      <c r="O3051" t="s">
        <v>405</v>
      </c>
      <c r="P3051" t="s">
        <v>122</v>
      </c>
      <c r="Q3051" t="s">
        <v>123</v>
      </c>
      <c r="R3051" t="s">
        <v>704</v>
      </c>
    </row>
    <row r="3052" spans="1:18" x14ac:dyDescent="0.25">
      <c r="A3052">
        <v>297069</v>
      </c>
      <c r="B3052">
        <v>12300</v>
      </c>
      <c r="C3052" t="s">
        <v>15</v>
      </c>
      <c r="D3052" t="s">
        <v>605</v>
      </c>
      <c r="E3052" t="s">
        <v>1151</v>
      </c>
      <c r="F3052" t="s">
        <v>607</v>
      </c>
      <c r="G3052" t="s">
        <v>705</v>
      </c>
      <c r="H3052" t="s">
        <v>1095</v>
      </c>
      <c r="I3052">
        <v>1973</v>
      </c>
      <c r="J3052">
        <v>2</v>
      </c>
      <c r="K3052">
        <v>7</v>
      </c>
      <c r="O3052" t="s">
        <v>210</v>
      </c>
      <c r="P3052" t="s">
        <v>122</v>
      </c>
      <c r="Q3052" t="s">
        <v>123</v>
      </c>
      <c r="R3052" t="s">
        <v>704</v>
      </c>
    </row>
    <row r="3053" spans="1:18" x14ac:dyDescent="0.25">
      <c r="A3053">
        <v>297070</v>
      </c>
      <c r="B3053">
        <v>12301</v>
      </c>
      <c r="C3053" t="s">
        <v>15</v>
      </c>
      <c r="D3053" t="s">
        <v>605</v>
      </c>
      <c r="E3053" t="s">
        <v>1151</v>
      </c>
      <c r="F3053" t="s">
        <v>607</v>
      </c>
      <c r="G3053" t="s">
        <v>705</v>
      </c>
      <c r="H3053" t="s">
        <v>1095</v>
      </c>
      <c r="I3053">
        <v>1972</v>
      </c>
      <c r="J3053">
        <v>11</v>
      </c>
      <c r="K3053">
        <v>13</v>
      </c>
      <c r="O3053" t="s">
        <v>210</v>
      </c>
      <c r="P3053" t="s">
        <v>122</v>
      </c>
      <c r="Q3053" t="s">
        <v>123</v>
      </c>
      <c r="R3053" t="s">
        <v>704</v>
      </c>
    </row>
    <row r="3054" spans="1:18" x14ac:dyDescent="0.25">
      <c r="A3054">
        <v>297071</v>
      </c>
      <c r="B3054">
        <v>12302</v>
      </c>
      <c r="C3054" t="s">
        <v>15</v>
      </c>
      <c r="D3054" t="s">
        <v>605</v>
      </c>
      <c r="E3054" t="s">
        <v>1151</v>
      </c>
      <c r="F3054" t="s">
        <v>607</v>
      </c>
      <c r="G3054" t="s">
        <v>705</v>
      </c>
      <c r="H3054" t="s">
        <v>1095</v>
      </c>
      <c r="I3054">
        <v>1973</v>
      </c>
      <c r="J3054">
        <v>2</v>
      </c>
      <c r="K3054">
        <v>3</v>
      </c>
      <c r="O3054" t="s">
        <v>210</v>
      </c>
      <c r="P3054" t="s">
        <v>122</v>
      </c>
      <c r="Q3054" t="s">
        <v>123</v>
      </c>
      <c r="R3054" t="s">
        <v>704</v>
      </c>
    </row>
    <row r="3055" spans="1:18" x14ac:dyDescent="0.25">
      <c r="A3055">
        <v>297072</v>
      </c>
      <c r="B3055">
        <v>12303</v>
      </c>
      <c r="C3055" t="s">
        <v>15</v>
      </c>
      <c r="D3055" t="s">
        <v>605</v>
      </c>
      <c r="E3055" t="s">
        <v>1151</v>
      </c>
      <c r="F3055" t="s">
        <v>607</v>
      </c>
      <c r="G3055" t="s">
        <v>705</v>
      </c>
      <c r="H3055" t="s">
        <v>1095</v>
      </c>
      <c r="I3055">
        <v>1973</v>
      </c>
      <c r="J3055">
        <v>2</v>
      </c>
      <c r="K3055">
        <v>26</v>
      </c>
      <c r="O3055" t="s">
        <v>210</v>
      </c>
      <c r="P3055" t="s">
        <v>122</v>
      </c>
      <c r="Q3055" t="s">
        <v>123</v>
      </c>
      <c r="R3055" t="s">
        <v>704</v>
      </c>
    </row>
    <row r="3056" spans="1:18" x14ac:dyDescent="0.25">
      <c r="A3056">
        <v>297073</v>
      </c>
      <c r="B3056">
        <v>12304</v>
      </c>
      <c r="C3056" t="s">
        <v>15</v>
      </c>
      <c r="D3056" t="s">
        <v>605</v>
      </c>
      <c r="E3056" t="s">
        <v>1151</v>
      </c>
      <c r="F3056" t="s">
        <v>607</v>
      </c>
      <c r="G3056" t="s">
        <v>705</v>
      </c>
      <c r="H3056" t="s">
        <v>1095</v>
      </c>
      <c r="I3056">
        <v>1972</v>
      </c>
      <c r="J3056">
        <v>11</v>
      </c>
      <c r="K3056">
        <v>28</v>
      </c>
      <c r="O3056" t="s">
        <v>210</v>
      </c>
      <c r="P3056" t="s">
        <v>122</v>
      </c>
      <c r="Q3056" t="s">
        <v>123</v>
      </c>
      <c r="R3056" t="s">
        <v>704</v>
      </c>
    </row>
    <row r="3057" spans="1:18" x14ac:dyDescent="0.25">
      <c r="A3057">
        <v>297074</v>
      </c>
      <c r="B3057">
        <v>12305</v>
      </c>
      <c r="C3057" t="s">
        <v>15</v>
      </c>
      <c r="D3057" t="s">
        <v>605</v>
      </c>
      <c r="E3057" t="s">
        <v>1151</v>
      </c>
      <c r="F3057" t="s">
        <v>607</v>
      </c>
      <c r="G3057" t="s">
        <v>705</v>
      </c>
      <c r="H3057" t="s">
        <v>1095</v>
      </c>
      <c r="I3057">
        <v>1972</v>
      </c>
      <c r="J3057">
        <v>10</v>
      </c>
      <c r="K3057">
        <v>28</v>
      </c>
      <c r="O3057" t="s">
        <v>210</v>
      </c>
      <c r="P3057" t="s">
        <v>122</v>
      </c>
      <c r="Q3057" t="s">
        <v>123</v>
      </c>
      <c r="R3057" t="s">
        <v>704</v>
      </c>
    </row>
    <row r="3058" spans="1:18" x14ac:dyDescent="0.25">
      <c r="A3058">
        <v>297075</v>
      </c>
      <c r="B3058">
        <v>12306</v>
      </c>
      <c r="C3058" t="s">
        <v>15</v>
      </c>
      <c r="D3058" t="s">
        <v>605</v>
      </c>
      <c r="E3058" t="s">
        <v>1151</v>
      </c>
      <c r="F3058" t="s">
        <v>607</v>
      </c>
      <c r="G3058" t="s">
        <v>705</v>
      </c>
      <c r="H3058" t="s">
        <v>1095</v>
      </c>
      <c r="I3058">
        <v>1973</v>
      </c>
      <c r="J3058">
        <v>1</v>
      </c>
      <c r="K3058">
        <v>5</v>
      </c>
      <c r="L3058" t="s">
        <v>2722</v>
      </c>
      <c r="O3058" t="s">
        <v>210</v>
      </c>
      <c r="P3058" t="s">
        <v>122</v>
      </c>
      <c r="Q3058" t="s">
        <v>123</v>
      </c>
      <c r="R3058" t="s">
        <v>2723</v>
      </c>
    </row>
    <row r="3059" spans="1:18" x14ac:dyDescent="0.25">
      <c r="A3059">
        <v>297076</v>
      </c>
      <c r="B3059">
        <v>12307</v>
      </c>
      <c r="C3059" t="s">
        <v>15</v>
      </c>
      <c r="D3059" t="s">
        <v>605</v>
      </c>
      <c r="E3059" t="s">
        <v>1151</v>
      </c>
      <c r="F3059" t="s">
        <v>607</v>
      </c>
      <c r="G3059" t="s">
        <v>705</v>
      </c>
      <c r="H3059" t="s">
        <v>1095</v>
      </c>
      <c r="I3059">
        <v>1973</v>
      </c>
      <c r="J3059">
        <v>9</v>
      </c>
      <c r="K3059">
        <v>11</v>
      </c>
      <c r="O3059" t="s">
        <v>210</v>
      </c>
      <c r="P3059" t="s">
        <v>122</v>
      </c>
      <c r="Q3059" t="s">
        <v>123</v>
      </c>
      <c r="R3059" t="s">
        <v>503</v>
      </c>
    </row>
    <row r="3060" spans="1:18" x14ac:dyDescent="0.25">
      <c r="A3060">
        <v>297077</v>
      </c>
      <c r="B3060">
        <v>12308</v>
      </c>
      <c r="C3060" t="s">
        <v>15</v>
      </c>
      <c r="D3060" t="s">
        <v>605</v>
      </c>
      <c r="E3060" t="s">
        <v>1151</v>
      </c>
      <c r="F3060" t="s">
        <v>607</v>
      </c>
      <c r="G3060" t="s">
        <v>705</v>
      </c>
      <c r="H3060" t="s">
        <v>1095</v>
      </c>
      <c r="I3060">
        <v>1973</v>
      </c>
      <c r="J3060">
        <v>3</v>
      </c>
      <c r="K3060">
        <v>5</v>
      </c>
      <c r="L3060" t="s">
        <v>1172</v>
      </c>
      <c r="O3060" t="s">
        <v>405</v>
      </c>
      <c r="P3060" t="s">
        <v>122</v>
      </c>
      <c r="Q3060" t="s">
        <v>123</v>
      </c>
      <c r="R3060" t="s">
        <v>214</v>
      </c>
    </row>
    <row r="3061" spans="1:18" x14ac:dyDescent="0.25">
      <c r="A3061">
        <v>297078</v>
      </c>
      <c r="B3061">
        <v>12309</v>
      </c>
      <c r="C3061" t="s">
        <v>15</v>
      </c>
      <c r="D3061" t="s">
        <v>605</v>
      </c>
      <c r="E3061" t="s">
        <v>1151</v>
      </c>
      <c r="F3061" t="s">
        <v>607</v>
      </c>
      <c r="G3061" t="s">
        <v>705</v>
      </c>
      <c r="H3061" t="s">
        <v>1095</v>
      </c>
      <c r="I3061">
        <v>1973</v>
      </c>
      <c r="J3061">
        <v>1</v>
      </c>
      <c r="K3061">
        <v>24</v>
      </c>
      <c r="O3061" t="s">
        <v>210</v>
      </c>
      <c r="P3061" t="s">
        <v>122</v>
      </c>
      <c r="Q3061" t="s">
        <v>123</v>
      </c>
      <c r="R3061" t="s">
        <v>214</v>
      </c>
    </row>
    <row r="3062" spans="1:18" x14ac:dyDescent="0.25">
      <c r="A3062">
        <v>297079</v>
      </c>
      <c r="B3062">
        <v>12310</v>
      </c>
      <c r="C3062" t="s">
        <v>15</v>
      </c>
      <c r="D3062" t="s">
        <v>605</v>
      </c>
      <c r="E3062" t="s">
        <v>1151</v>
      </c>
      <c r="F3062" t="s">
        <v>607</v>
      </c>
      <c r="G3062" t="s">
        <v>705</v>
      </c>
      <c r="H3062" t="s">
        <v>1095</v>
      </c>
      <c r="I3062">
        <v>1973</v>
      </c>
      <c r="J3062">
        <v>11</v>
      </c>
      <c r="K3062">
        <v>25</v>
      </c>
      <c r="O3062" t="s">
        <v>210</v>
      </c>
      <c r="P3062" t="s">
        <v>122</v>
      </c>
      <c r="Q3062" t="s">
        <v>123</v>
      </c>
      <c r="R3062" t="s">
        <v>305</v>
      </c>
    </row>
    <row r="3063" spans="1:18" x14ac:dyDescent="0.25">
      <c r="A3063">
        <v>297080</v>
      </c>
      <c r="B3063">
        <v>12311</v>
      </c>
      <c r="C3063" t="s">
        <v>15</v>
      </c>
      <c r="D3063" t="s">
        <v>605</v>
      </c>
      <c r="E3063" t="s">
        <v>1151</v>
      </c>
      <c r="F3063" t="s">
        <v>607</v>
      </c>
      <c r="G3063" t="s">
        <v>705</v>
      </c>
      <c r="H3063" t="s">
        <v>1095</v>
      </c>
      <c r="O3063" t="s">
        <v>210</v>
      </c>
      <c r="P3063" t="s">
        <v>122</v>
      </c>
      <c r="Q3063" t="s">
        <v>123</v>
      </c>
      <c r="R3063" t="s">
        <v>305</v>
      </c>
    </row>
    <row r="3064" spans="1:18" x14ac:dyDescent="0.25">
      <c r="A3064">
        <v>297081</v>
      </c>
      <c r="B3064">
        <v>12312</v>
      </c>
      <c r="C3064" t="s">
        <v>15</v>
      </c>
      <c r="D3064" t="s">
        <v>605</v>
      </c>
      <c r="E3064" t="s">
        <v>1151</v>
      </c>
      <c r="F3064" t="s">
        <v>607</v>
      </c>
      <c r="G3064" t="s">
        <v>705</v>
      </c>
      <c r="H3064" t="s">
        <v>1095</v>
      </c>
      <c r="I3064">
        <v>1973</v>
      </c>
      <c r="J3064">
        <v>1</v>
      </c>
      <c r="K3064">
        <v>15</v>
      </c>
      <c r="O3064" t="s">
        <v>210</v>
      </c>
      <c r="P3064" t="s">
        <v>122</v>
      </c>
      <c r="Q3064" t="s">
        <v>123</v>
      </c>
      <c r="R3064" t="s">
        <v>305</v>
      </c>
    </row>
    <row r="3065" spans="1:18" x14ac:dyDescent="0.25">
      <c r="A3065">
        <v>297082</v>
      </c>
      <c r="B3065">
        <v>12313</v>
      </c>
      <c r="C3065" t="s">
        <v>15</v>
      </c>
      <c r="D3065" t="s">
        <v>605</v>
      </c>
      <c r="E3065" t="s">
        <v>1151</v>
      </c>
      <c r="F3065" t="s">
        <v>607</v>
      </c>
      <c r="G3065" t="s">
        <v>705</v>
      </c>
      <c r="H3065" t="s">
        <v>1095</v>
      </c>
      <c r="I3065">
        <v>1973</v>
      </c>
      <c r="J3065">
        <v>1</v>
      </c>
      <c r="K3065">
        <v>27</v>
      </c>
      <c r="O3065" t="s">
        <v>210</v>
      </c>
      <c r="P3065" t="s">
        <v>122</v>
      </c>
      <c r="Q3065" t="s">
        <v>123</v>
      </c>
      <c r="R3065" t="s">
        <v>305</v>
      </c>
    </row>
    <row r="3066" spans="1:18" x14ac:dyDescent="0.25">
      <c r="A3066">
        <v>297083</v>
      </c>
      <c r="B3066">
        <v>12314</v>
      </c>
      <c r="C3066" t="s">
        <v>15</v>
      </c>
      <c r="D3066" t="s">
        <v>605</v>
      </c>
      <c r="E3066" t="s">
        <v>1151</v>
      </c>
      <c r="F3066" t="s">
        <v>607</v>
      </c>
      <c r="G3066" t="s">
        <v>705</v>
      </c>
      <c r="H3066" t="s">
        <v>1095</v>
      </c>
      <c r="I3066">
        <v>1972</v>
      </c>
      <c r="J3066">
        <v>11</v>
      </c>
      <c r="K3066">
        <v>21</v>
      </c>
      <c r="O3066" t="s">
        <v>210</v>
      </c>
      <c r="P3066" t="s">
        <v>122</v>
      </c>
      <c r="Q3066" t="s">
        <v>123</v>
      </c>
    </row>
    <row r="3067" spans="1:18" x14ac:dyDescent="0.25">
      <c r="A3067">
        <v>297494</v>
      </c>
      <c r="B3067">
        <v>12725</v>
      </c>
      <c r="C3067" t="s">
        <v>15</v>
      </c>
      <c r="D3067" t="s">
        <v>605</v>
      </c>
      <c r="E3067" t="s">
        <v>1151</v>
      </c>
      <c r="F3067" t="s">
        <v>607</v>
      </c>
      <c r="G3067" t="s">
        <v>705</v>
      </c>
      <c r="H3067" t="s">
        <v>451</v>
      </c>
      <c r="I3067">
        <v>1974</v>
      </c>
      <c r="J3067">
        <v>2</v>
      </c>
      <c r="K3067">
        <v>18</v>
      </c>
      <c r="L3067" t="s">
        <v>1173</v>
      </c>
      <c r="O3067" t="s">
        <v>210</v>
      </c>
      <c r="P3067" t="s">
        <v>122</v>
      </c>
      <c r="Q3067" t="s">
        <v>123</v>
      </c>
      <c r="R3067" t="s">
        <v>211</v>
      </c>
    </row>
    <row r="3068" spans="1:18" x14ac:dyDescent="0.25">
      <c r="A3068">
        <v>297495</v>
      </c>
      <c r="B3068">
        <v>12726</v>
      </c>
      <c r="C3068" t="s">
        <v>15</v>
      </c>
      <c r="D3068" t="s">
        <v>605</v>
      </c>
      <c r="E3068" t="s">
        <v>1151</v>
      </c>
      <c r="F3068" t="s">
        <v>607</v>
      </c>
      <c r="G3068" t="s">
        <v>705</v>
      </c>
      <c r="H3068" t="s">
        <v>1095</v>
      </c>
      <c r="I3068">
        <v>1974</v>
      </c>
      <c r="J3068">
        <v>1</v>
      </c>
      <c r="K3068">
        <v>2</v>
      </c>
      <c r="L3068" t="s">
        <v>2724</v>
      </c>
      <c r="O3068" t="s">
        <v>210</v>
      </c>
      <c r="P3068" t="s">
        <v>122</v>
      </c>
      <c r="Q3068" t="s">
        <v>123</v>
      </c>
      <c r="R3068" t="s">
        <v>211</v>
      </c>
    </row>
    <row r="3069" spans="1:18" x14ac:dyDescent="0.25">
      <c r="A3069">
        <v>298010</v>
      </c>
      <c r="B3069">
        <v>13242</v>
      </c>
      <c r="C3069" t="s">
        <v>15</v>
      </c>
      <c r="D3069" t="s">
        <v>605</v>
      </c>
      <c r="E3069" t="s">
        <v>1151</v>
      </c>
      <c r="F3069" t="s">
        <v>607</v>
      </c>
      <c r="G3069" t="s">
        <v>705</v>
      </c>
      <c r="H3069" t="s">
        <v>608</v>
      </c>
      <c r="I3069">
        <v>1966</v>
      </c>
      <c r="J3069">
        <v>9</v>
      </c>
      <c r="K3069">
        <v>18</v>
      </c>
      <c r="O3069" t="s">
        <v>210</v>
      </c>
      <c r="P3069" t="s">
        <v>122</v>
      </c>
      <c r="Q3069" t="s">
        <v>123</v>
      </c>
      <c r="R3069" t="s">
        <v>305</v>
      </c>
    </row>
    <row r="3070" spans="1:18" x14ac:dyDescent="0.25">
      <c r="A3070">
        <v>298011</v>
      </c>
      <c r="B3070">
        <v>13243</v>
      </c>
      <c r="C3070" t="s">
        <v>15</v>
      </c>
      <c r="D3070" t="s">
        <v>605</v>
      </c>
      <c r="E3070" t="s">
        <v>1151</v>
      </c>
      <c r="F3070" t="s">
        <v>607</v>
      </c>
      <c r="G3070" t="s">
        <v>705</v>
      </c>
      <c r="H3070" t="s">
        <v>1056</v>
      </c>
      <c r="I3070">
        <v>1969</v>
      </c>
      <c r="J3070">
        <v>6</v>
      </c>
      <c r="K3070">
        <v>11</v>
      </c>
      <c r="O3070" t="s">
        <v>210</v>
      </c>
      <c r="P3070" t="s">
        <v>122</v>
      </c>
      <c r="Q3070" t="s">
        <v>123</v>
      </c>
      <c r="R3070" t="s">
        <v>704</v>
      </c>
    </row>
    <row r="3071" spans="1:18" x14ac:dyDescent="0.25">
      <c r="A3071">
        <v>298017</v>
      </c>
      <c r="B3071">
        <v>13249</v>
      </c>
      <c r="C3071" t="s">
        <v>15</v>
      </c>
      <c r="D3071" t="s">
        <v>605</v>
      </c>
      <c r="E3071" t="s">
        <v>1151</v>
      </c>
      <c r="F3071" t="s">
        <v>607</v>
      </c>
      <c r="G3071" t="s">
        <v>705</v>
      </c>
      <c r="H3071" t="s">
        <v>1095</v>
      </c>
      <c r="I3071">
        <v>1975</v>
      </c>
      <c r="J3071">
        <v>9</v>
      </c>
      <c r="K3071">
        <v>1</v>
      </c>
      <c r="O3071" t="s">
        <v>210</v>
      </c>
      <c r="P3071" t="s">
        <v>122</v>
      </c>
      <c r="Q3071" t="s">
        <v>123</v>
      </c>
      <c r="R3071" t="s">
        <v>439</v>
      </c>
    </row>
    <row r="3072" spans="1:18" x14ac:dyDescent="0.25">
      <c r="A3072">
        <v>298018</v>
      </c>
      <c r="B3072">
        <v>13250</v>
      </c>
      <c r="C3072" t="s">
        <v>15</v>
      </c>
      <c r="D3072" t="s">
        <v>605</v>
      </c>
      <c r="E3072" t="s">
        <v>1151</v>
      </c>
      <c r="F3072" t="s">
        <v>607</v>
      </c>
      <c r="G3072" t="s">
        <v>705</v>
      </c>
      <c r="H3072" t="s">
        <v>1095</v>
      </c>
      <c r="I3072">
        <v>1976</v>
      </c>
      <c r="J3072">
        <v>6</v>
      </c>
      <c r="K3072">
        <v>28</v>
      </c>
      <c r="O3072" t="s">
        <v>442</v>
      </c>
      <c r="P3072" t="s">
        <v>122</v>
      </c>
      <c r="Q3072" t="s">
        <v>123</v>
      </c>
      <c r="R3072" t="s">
        <v>439</v>
      </c>
    </row>
    <row r="3073" spans="1:18" x14ac:dyDescent="0.25">
      <c r="A3073">
        <v>298019</v>
      </c>
      <c r="B3073">
        <v>13251</v>
      </c>
      <c r="C3073" t="s">
        <v>15</v>
      </c>
      <c r="D3073" t="s">
        <v>605</v>
      </c>
      <c r="E3073" t="s">
        <v>1151</v>
      </c>
      <c r="F3073" t="s">
        <v>607</v>
      </c>
      <c r="G3073" t="s">
        <v>705</v>
      </c>
      <c r="H3073" t="s">
        <v>1095</v>
      </c>
      <c r="I3073">
        <v>1975</v>
      </c>
      <c r="J3073">
        <v>8</v>
      </c>
      <c r="K3073">
        <v>26</v>
      </c>
      <c r="L3073" t="s">
        <v>2725</v>
      </c>
      <c r="O3073" t="s">
        <v>618</v>
      </c>
      <c r="P3073" t="s">
        <v>122</v>
      </c>
      <c r="Q3073" t="s">
        <v>123</v>
      </c>
      <c r="R3073" t="s">
        <v>439</v>
      </c>
    </row>
    <row r="3074" spans="1:18" x14ac:dyDescent="0.25">
      <c r="A3074">
        <v>298020</v>
      </c>
      <c r="B3074">
        <v>13252</v>
      </c>
      <c r="C3074" t="s">
        <v>15</v>
      </c>
      <c r="D3074" t="s">
        <v>605</v>
      </c>
      <c r="E3074" t="s">
        <v>1151</v>
      </c>
      <c r="F3074" t="s">
        <v>607</v>
      </c>
      <c r="G3074" t="s">
        <v>705</v>
      </c>
      <c r="H3074" t="s">
        <v>1095</v>
      </c>
      <c r="I3074">
        <v>1975</v>
      </c>
      <c r="J3074">
        <v>7</v>
      </c>
      <c r="K3074">
        <v>27</v>
      </c>
      <c r="O3074" t="s">
        <v>442</v>
      </c>
      <c r="P3074" t="s">
        <v>122</v>
      </c>
      <c r="Q3074" t="s">
        <v>123</v>
      </c>
      <c r="R3074" t="s">
        <v>503</v>
      </c>
    </row>
    <row r="3075" spans="1:18" x14ac:dyDescent="0.25">
      <c r="A3075">
        <v>298021</v>
      </c>
      <c r="B3075">
        <v>13253</v>
      </c>
      <c r="C3075" t="s">
        <v>15</v>
      </c>
      <c r="D3075" t="s">
        <v>605</v>
      </c>
      <c r="E3075" t="s">
        <v>1151</v>
      </c>
      <c r="F3075" t="s">
        <v>607</v>
      </c>
      <c r="G3075" t="s">
        <v>705</v>
      </c>
      <c r="H3075" t="s">
        <v>1095</v>
      </c>
      <c r="I3075">
        <v>1975</v>
      </c>
      <c r="J3075">
        <v>11</v>
      </c>
      <c r="K3075">
        <v>21</v>
      </c>
      <c r="L3075" t="s">
        <v>1174</v>
      </c>
      <c r="O3075" t="s">
        <v>442</v>
      </c>
      <c r="P3075" t="s">
        <v>122</v>
      </c>
      <c r="Q3075" t="s">
        <v>123</v>
      </c>
      <c r="R3075" t="s">
        <v>503</v>
      </c>
    </row>
    <row r="3076" spans="1:18" x14ac:dyDescent="0.25">
      <c r="A3076">
        <v>298022</v>
      </c>
      <c r="B3076">
        <v>13254</v>
      </c>
      <c r="C3076" t="s">
        <v>15</v>
      </c>
      <c r="D3076" t="s">
        <v>605</v>
      </c>
      <c r="E3076" t="s">
        <v>1151</v>
      </c>
      <c r="F3076" t="s">
        <v>607</v>
      </c>
      <c r="G3076" t="s">
        <v>705</v>
      </c>
      <c r="H3076" t="s">
        <v>1095</v>
      </c>
      <c r="I3076">
        <v>1974</v>
      </c>
      <c r="J3076">
        <v>9</v>
      </c>
      <c r="K3076">
        <v>3</v>
      </c>
      <c r="O3076" t="s">
        <v>442</v>
      </c>
      <c r="P3076" t="s">
        <v>122</v>
      </c>
      <c r="Q3076" t="s">
        <v>123</v>
      </c>
      <c r="R3076" t="s">
        <v>503</v>
      </c>
    </row>
    <row r="3077" spans="1:18" x14ac:dyDescent="0.25">
      <c r="A3077">
        <v>298023</v>
      </c>
      <c r="B3077">
        <v>13255</v>
      </c>
      <c r="C3077" t="s">
        <v>15</v>
      </c>
      <c r="D3077" t="s">
        <v>605</v>
      </c>
      <c r="E3077" t="s">
        <v>1151</v>
      </c>
      <c r="F3077" t="s">
        <v>607</v>
      </c>
      <c r="G3077" t="s">
        <v>705</v>
      </c>
      <c r="H3077" t="s">
        <v>1095</v>
      </c>
      <c r="I3077">
        <v>1977</v>
      </c>
      <c r="J3077">
        <v>3</v>
      </c>
      <c r="K3077">
        <v>9</v>
      </c>
      <c r="O3077" t="s">
        <v>210</v>
      </c>
      <c r="P3077" t="s">
        <v>122</v>
      </c>
      <c r="Q3077" t="s">
        <v>123</v>
      </c>
      <c r="R3077" t="s">
        <v>503</v>
      </c>
    </row>
    <row r="3078" spans="1:18" x14ac:dyDescent="0.25">
      <c r="A3078">
        <v>298024</v>
      </c>
      <c r="B3078">
        <v>13256</v>
      </c>
      <c r="C3078" t="s">
        <v>15</v>
      </c>
      <c r="D3078" t="s">
        <v>605</v>
      </c>
      <c r="E3078" t="s">
        <v>1151</v>
      </c>
      <c r="F3078" t="s">
        <v>607</v>
      </c>
      <c r="G3078" t="s">
        <v>705</v>
      </c>
      <c r="H3078" t="s">
        <v>1095</v>
      </c>
      <c r="I3078">
        <v>1974</v>
      </c>
      <c r="J3078">
        <v>3</v>
      </c>
      <c r="K3078">
        <v>18</v>
      </c>
      <c r="L3078" t="s">
        <v>2726</v>
      </c>
      <c r="O3078" t="s">
        <v>405</v>
      </c>
      <c r="P3078" t="s">
        <v>122</v>
      </c>
      <c r="Q3078" t="s">
        <v>123</v>
      </c>
      <c r="R3078" t="s">
        <v>503</v>
      </c>
    </row>
    <row r="3079" spans="1:18" x14ac:dyDescent="0.25">
      <c r="A3079">
        <v>298025</v>
      </c>
      <c r="B3079">
        <v>13257</v>
      </c>
      <c r="C3079" t="s">
        <v>15</v>
      </c>
      <c r="D3079" t="s">
        <v>605</v>
      </c>
      <c r="E3079" t="s">
        <v>1151</v>
      </c>
      <c r="F3079" t="s">
        <v>607</v>
      </c>
      <c r="G3079" t="s">
        <v>705</v>
      </c>
      <c r="H3079" t="s">
        <v>1095</v>
      </c>
      <c r="I3079">
        <v>1973</v>
      </c>
      <c r="J3079">
        <v>11</v>
      </c>
      <c r="K3079">
        <v>18</v>
      </c>
      <c r="O3079" t="s">
        <v>210</v>
      </c>
      <c r="P3079" t="s">
        <v>122</v>
      </c>
      <c r="Q3079" t="s">
        <v>123</v>
      </c>
      <c r="R3079" t="s">
        <v>503</v>
      </c>
    </row>
    <row r="3080" spans="1:18" x14ac:dyDescent="0.25">
      <c r="A3080">
        <v>298026</v>
      </c>
      <c r="B3080">
        <v>13258</v>
      </c>
      <c r="C3080" t="s">
        <v>15</v>
      </c>
      <c r="D3080" t="s">
        <v>605</v>
      </c>
      <c r="E3080" t="s">
        <v>1151</v>
      </c>
      <c r="F3080" t="s">
        <v>607</v>
      </c>
      <c r="G3080" t="s">
        <v>705</v>
      </c>
      <c r="H3080" t="s">
        <v>1095</v>
      </c>
      <c r="I3080">
        <v>1974</v>
      </c>
      <c r="J3080">
        <v>9</v>
      </c>
      <c r="K3080">
        <v>19</v>
      </c>
      <c r="O3080" t="s">
        <v>210</v>
      </c>
      <c r="P3080" t="s">
        <v>122</v>
      </c>
      <c r="Q3080" t="s">
        <v>123</v>
      </c>
      <c r="R3080" t="s">
        <v>503</v>
      </c>
    </row>
    <row r="3081" spans="1:18" x14ac:dyDescent="0.25">
      <c r="A3081">
        <v>298027</v>
      </c>
      <c r="B3081">
        <v>13259</v>
      </c>
      <c r="C3081" t="s">
        <v>15</v>
      </c>
      <c r="D3081" t="s">
        <v>605</v>
      </c>
      <c r="E3081" t="s">
        <v>1151</v>
      </c>
      <c r="F3081" t="s">
        <v>607</v>
      </c>
      <c r="G3081" t="s">
        <v>705</v>
      </c>
      <c r="H3081" t="s">
        <v>1095</v>
      </c>
      <c r="I3081">
        <v>1975</v>
      </c>
      <c r="J3081">
        <v>9</v>
      </c>
      <c r="K3081">
        <v>15</v>
      </c>
      <c r="O3081" t="s">
        <v>210</v>
      </c>
      <c r="P3081" t="s">
        <v>122</v>
      </c>
      <c r="Q3081" t="s">
        <v>123</v>
      </c>
      <c r="R3081" t="s">
        <v>1078</v>
      </c>
    </row>
    <row r="3082" spans="1:18" x14ac:dyDescent="0.25">
      <c r="A3082">
        <v>298028</v>
      </c>
      <c r="B3082">
        <v>13260</v>
      </c>
      <c r="C3082" t="s">
        <v>15</v>
      </c>
      <c r="D3082" t="s">
        <v>605</v>
      </c>
      <c r="E3082" t="s">
        <v>1151</v>
      </c>
      <c r="F3082" t="s">
        <v>607</v>
      </c>
      <c r="G3082" t="s">
        <v>705</v>
      </c>
      <c r="H3082" t="s">
        <v>1095</v>
      </c>
      <c r="O3082" t="s">
        <v>210</v>
      </c>
      <c r="P3082" t="s">
        <v>122</v>
      </c>
      <c r="Q3082" t="s">
        <v>123</v>
      </c>
      <c r="R3082" t="s">
        <v>1078</v>
      </c>
    </row>
    <row r="3083" spans="1:18" x14ac:dyDescent="0.25">
      <c r="A3083">
        <v>298029</v>
      </c>
      <c r="B3083">
        <v>13261</v>
      </c>
      <c r="C3083" t="s">
        <v>15</v>
      </c>
      <c r="D3083" t="s">
        <v>605</v>
      </c>
      <c r="E3083" t="s">
        <v>1151</v>
      </c>
      <c r="F3083" t="s">
        <v>607</v>
      </c>
      <c r="G3083" t="s">
        <v>705</v>
      </c>
      <c r="H3083" t="s">
        <v>1095</v>
      </c>
      <c r="I3083">
        <v>1973</v>
      </c>
      <c r="J3083">
        <v>11</v>
      </c>
      <c r="K3083">
        <v>20</v>
      </c>
      <c r="O3083" t="s">
        <v>210</v>
      </c>
      <c r="P3083" t="s">
        <v>122</v>
      </c>
      <c r="Q3083" t="s">
        <v>123</v>
      </c>
      <c r="R3083" t="s">
        <v>214</v>
      </c>
    </row>
    <row r="3084" spans="1:18" x14ac:dyDescent="0.25">
      <c r="A3084">
        <v>298030</v>
      </c>
      <c r="B3084">
        <v>13262</v>
      </c>
      <c r="C3084" t="s">
        <v>15</v>
      </c>
      <c r="D3084" t="s">
        <v>605</v>
      </c>
      <c r="E3084" t="s">
        <v>1151</v>
      </c>
      <c r="F3084" t="s">
        <v>607</v>
      </c>
      <c r="G3084" t="s">
        <v>705</v>
      </c>
      <c r="H3084" t="s">
        <v>1095</v>
      </c>
      <c r="I3084">
        <v>1974</v>
      </c>
      <c r="J3084">
        <v>6</v>
      </c>
      <c r="K3084">
        <v>10</v>
      </c>
      <c r="O3084" t="s">
        <v>210</v>
      </c>
      <c r="P3084" t="s">
        <v>122</v>
      </c>
      <c r="Q3084" t="s">
        <v>123</v>
      </c>
      <c r="R3084" t="s">
        <v>214</v>
      </c>
    </row>
    <row r="3085" spans="1:18" x14ac:dyDescent="0.25">
      <c r="A3085">
        <v>298031</v>
      </c>
      <c r="B3085">
        <v>13263</v>
      </c>
      <c r="C3085" t="s">
        <v>15</v>
      </c>
      <c r="D3085" t="s">
        <v>605</v>
      </c>
      <c r="E3085" t="s">
        <v>1151</v>
      </c>
      <c r="F3085" t="s">
        <v>607</v>
      </c>
      <c r="G3085" t="s">
        <v>705</v>
      </c>
      <c r="H3085" t="s">
        <v>1095</v>
      </c>
      <c r="I3085">
        <v>1976</v>
      </c>
      <c r="J3085">
        <v>1</v>
      </c>
      <c r="K3085">
        <v>20</v>
      </c>
      <c r="O3085" t="s">
        <v>210</v>
      </c>
      <c r="P3085" t="s">
        <v>122</v>
      </c>
      <c r="Q3085" t="s">
        <v>123</v>
      </c>
      <c r="R3085" t="s">
        <v>214</v>
      </c>
    </row>
    <row r="3086" spans="1:18" x14ac:dyDescent="0.25">
      <c r="A3086">
        <v>298032</v>
      </c>
      <c r="B3086">
        <v>13264</v>
      </c>
      <c r="C3086" t="s">
        <v>15</v>
      </c>
      <c r="D3086" t="s">
        <v>605</v>
      </c>
      <c r="E3086" t="s">
        <v>1151</v>
      </c>
      <c r="F3086" t="s">
        <v>607</v>
      </c>
      <c r="G3086" t="s">
        <v>705</v>
      </c>
      <c r="H3086" t="s">
        <v>1095</v>
      </c>
      <c r="I3086">
        <v>1975</v>
      </c>
      <c r="J3086">
        <v>2</v>
      </c>
      <c r="K3086">
        <v>15</v>
      </c>
      <c r="O3086" t="s">
        <v>442</v>
      </c>
      <c r="P3086" t="s">
        <v>122</v>
      </c>
      <c r="Q3086" t="s">
        <v>123</v>
      </c>
      <c r="R3086" t="s">
        <v>439</v>
      </c>
    </row>
    <row r="3087" spans="1:18" x14ac:dyDescent="0.25">
      <c r="A3087">
        <v>298033</v>
      </c>
      <c r="B3087">
        <v>13265</v>
      </c>
      <c r="C3087" t="s">
        <v>15</v>
      </c>
      <c r="D3087" t="s">
        <v>605</v>
      </c>
      <c r="E3087" t="s">
        <v>1151</v>
      </c>
      <c r="F3087" t="s">
        <v>607</v>
      </c>
      <c r="G3087" t="s">
        <v>705</v>
      </c>
      <c r="H3087" t="s">
        <v>1095</v>
      </c>
      <c r="I3087">
        <v>1975</v>
      </c>
      <c r="J3087">
        <v>8</v>
      </c>
      <c r="K3087">
        <v>12</v>
      </c>
      <c r="O3087" t="s">
        <v>442</v>
      </c>
      <c r="P3087" t="s">
        <v>122</v>
      </c>
      <c r="Q3087" t="s">
        <v>123</v>
      </c>
      <c r="R3087" t="s">
        <v>503</v>
      </c>
    </row>
    <row r="3088" spans="1:18" x14ac:dyDescent="0.25">
      <c r="A3088">
        <v>298034</v>
      </c>
      <c r="B3088">
        <v>13266</v>
      </c>
      <c r="C3088" t="s">
        <v>15</v>
      </c>
      <c r="D3088" t="s">
        <v>605</v>
      </c>
      <c r="E3088" t="s">
        <v>1151</v>
      </c>
      <c r="F3088" t="s">
        <v>607</v>
      </c>
      <c r="G3088" t="s">
        <v>705</v>
      </c>
      <c r="H3088" t="s">
        <v>1095</v>
      </c>
      <c r="I3088">
        <v>1978</v>
      </c>
      <c r="J3088">
        <v>3</v>
      </c>
      <c r="K3088">
        <v>4</v>
      </c>
      <c r="O3088" t="s">
        <v>442</v>
      </c>
      <c r="P3088" t="s">
        <v>122</v>
      </c>
      <c r="Q3088" t="s">
        <v>123</v>
      </c>
      <c r="R3088" t="s">
        <v>503</v>
      </c>
    </row>
    <row r="3089" spans="1:18" x14ac:dyDescent="0.25">
      <c r="A3089">
        <v>288891</v>
      </c>
      <c r="B3089">
        <v>4107</v>
      </c>
      <c r="C3089" t="s">
        <v>15</v>
      </c>
      <c r="D3089" t="s">
        <v>605</v>
      </c>
      <c r="E3089" t="s">
        <v>1175</v>
      </c>
      <c r="F3089" t="s">
        <v>607</v>
      </c>
      <c r="G3089" t="s">
        <v>673</v>
      </c>
      <c r="H3089" t="s">
        <v>1176</v>
      </c>
      <c r="I3089">
        <v>1957</v>
      </c>
      <c r="J3089">
        <v>3</v>
      </c>
      <c r="K3089">
        <v>22</v>
      </c>
      <c r="O3089" t="s">
        <v>210</v>
      </c>
      <c r="P3089" t="s">
        <v>122</v>
      </c>
      <c r="Q3089" t="s">
        <v>1177</v>
      </c>
      <c r="R3089" t="s">
        <v>1178</v>
      </c>
    </row>
    <row r="3090" spans="1:18" x14ac:dyDescent="0.25">
      <c r="A3090">
        <v>288892</v>
      </c>
      <c r="B3090">
        <v>4108</v>
      </c>
      <c r="C3090" t="s">
        <v>15</v>
      </c>
      <c r="D3090" t="s">
        <v>605</v>
      </c>
      <c r="E3090" t="s">
        <v>1175</v>
      </c>
      <c r="F3090" t="s">
        <v>607</v>
      </c>
      <c r="G3090" t="s">
        <v>673</v>
      </c>
      <c r="H3090" t="s">
        <v>1176</v>
      </c>
      <c r="I3090">
        <v>1957</v>
      </c>
      <c r="J3090">
        <v>3</v>
      </c>
      <c r="K3090">
        <v>22</v>
      </c>
      <c r="O3090" t="s">
        <v>210</v>
      </c>
      <c r="P3090" t="s">
        <v>122</v>
      </c>
      <c r="Q3090" t="s">
        <v>1177</v>
      </c>
      <c r="R3090" t="s">
        <v>1178</v>
      </c>
    </row>
    <row r="3091" spans="1:18" x14ac:dyDescent="0.25">
      <c r="A3091">
        <v>288899</v>
      </c>
      <c r="B3091">
        <v>4115</v>
      </c>
      <c r="C3091" t="s">
        <v>15</v>
      </c>
      <c r="D3091" t="s">
        <v>605</v>
      </c>
      <c r="E3091" t="s">
        <v>1175</v>
      </c>
      <c r="F3091" t="s">
        <v>607</v>
      </c>
      <c r="G3091" t="s">
        <v>673</v>
      </c>
      <c r="H3091" t="s">
        <v>1179</v>
      </c>
      <c r="O3091" t="s">
        <v>210</v>
      </c>
      <c r="P3091" t="s">
        <v>122</v>
      </c>
      <c r="Q3091" t="s">
        <v>1177</v>
      </c>
      <c r="R3091" t="s">
        <v>1178</v>
      </c>
    </row>
    <row r="3092" spans="1:18" x14ac:dyDescent="0.25">
      <c r="A3092">
        <v>288900</v>
      </c>
      <c r="B3092">
        <v>4116</v>
      </c>
      <c r="C3092" t="s">
        <v>15</v>
      </c>
      <c r="D3092" t="s">
        <v>605</v>
      </c>
      <c r="E3092" t="s">
        <v>1175</v>
      </c>
      <c r="F3092" t="s">
        <v>607</v>
      </c>
      <c r="G3092" t="s">
        <v>673</v>
      </c>
      <c r="H3092" t="s">
        <v>1179</v>
      </c>
      <c r="O3092" t="s">
        <v>210</v>
      </c>
      <c r="P3092" t="s">
        <v>122</v>
      </c>
      <c r="Q3092" t="s">
        <v>1177</v>
      </c>
      <c r="R3092" t="s">
        <v>1178</v>
      </c>
    </row>
    <row r="3093" spans="1:18" x14ac:dyDescent="0.25">
      <c r="A3093">
        <v>288901</v>
      </c>
      <c r="B3093">
        <v>4117</v>
      </c>
      <c r="C3093" t="s">
        <v>15</v>
      </c>
      <c r="D3093" t="s">
        <v>605</v>
      </c>
      <c r="E3093" t="s">
        <v>1175</v>
      </c>
      <c r="F3093" t="s">
        <v>607</v>
      </c>
      <c r="G3093" t="s">
        <v>673</v>
      </c>
      <c r="H3093" t="s">
        <v>1180</v>
      </c>
      <c r="O3093" t="s">
        <v>210</v>
      </c>
      <c r="P3093" t="s">
        <v>122</v>
      </c>
      <c r="Q3093" t="s">
        <v>1177</v>
      </c>
      <c r="R3093" t="s">
        <v>1178</v>
      </c>
    </row>
    <row r="3094" spans="1:18" x14ac:dyDescent="0.25">
      <c r="A3094">
        <v>288902</v>
      </c>
      <c r="B3094">
        <v>4118</v>
      </c>
      <c r="C3094" t="s">
        <v>15</v>
      </c>
      <c r="D3094" t="s">
        <v>605</v>
      </c>
      <c r="E3094" t="s">
        <v>1175</v>
      </c>
      <c r="F3094" t="s">
        <v>607</v>
      </c>
      <c r="G3094" t="s">
        <v>673</v>
      </c>
      <c r="H3094" t="s">
        <v>1181</v>
      </c>
      <c r="O3094" t="s">
        <v>488</v>
      </c>
      <c r="P3094" t="s">
        <v>122</v>
      </c>
      <c r="Q3094" t="s">
        <v>1177</v>
      </c>
      <c r="R3094" t="s">
        <v>1178</v>
      </c>
    </row>
    <row r="3095" spans="1:18" x14ac:dyDescent="0.25">
      <c r="A3095">
        <v>290308</v>
      </c>
      <c r="B3095">
        <v>5529</v>
      </c>
      <c r="C3095" t="s">
        <v>15</v>
      </c>
      <c r="D3095" t="s">
        <v>605</v>
      </c>
      <c r="E3095" t="s">
        <v>1175</v>
      </c>
      <c r="F3095" t="s">
        <v>607</v>
      </c>
      <c r="G3095" t="s">
        <v>673</v>
      </c>
      <c r="H3095" t="s">
        <v>1182</v>
      </c>
      <c r="I3095">
        <v>1959</v>
      </c>
      <c r="J3095">
        <v>10</v>
      </c>
      <c r="K3095">
        <v>20</v>
      </c>
      <c r="O3095" t="s">
        <v>210</v>
      </c>
      <c r="P3095" t="s">
        <v>122</v>
      </c>
      <c r="Q3095" t="s">
        <v>544</v>
      </c>
      <c r="R3095" t="s">
        <v>1183</v>
      </c>
    </row>
    <row r="3096" spans="1:18" x14ac:dyDescent="0.25">
      <c r="A3096">
        <v>296915</v>
      </c>
      <c r="B3096">
        <v>12146</v>
      </c>
      <c r="C3096" t="s">
        <v>15</v>
      </c>
      <c r="D3096" t="s">
        <v>605</v>
      </c>
      <c r="E3096" t="s">
        <v>2727</v>
      </c>
      <c r="F3096" t="s">
        <v>669</v>
      </c>
      <c r="G3096" t="s">
        <v>670</v>
      </c>
      <c r="H3096" t="s">
        <v>608</v>
      </c>
      <c r="I3096">
        <v>1973</v>
      </c>
      <c r="J3096">
        <v>4</v>
      </c>
      <c r="K3096">
        <v>28</v>
      </c>
      <c r="O3096" t="s">
        <v>2632</v>
      </c>
      <c r="P3096" t="s">
        <v>114</v>
      </c>
      <c r="Q3096" t="s">
        <v>1184</v>
      </c>
    </row>
    <row r="3097" spans="1:18" hidden="1" x14ac:dyDescent="0.25">
      <c r="A3097">
        <v>303529</v>
      </c>
      <c r="B3097">
        <v>3720</v>
      </c>
      <c r="C3097" t="s">
        <v>15</v>
      </c>
      <c r="D3097" t="s">
        <v>706</v>
      </c>
      <c r="E3097" t="s">
        <v>1185</v>
      </c>
      <c r="F3097" t="s">
        <v>750</v>
      </c>
      <c r="G3097" t="s">
        <v>1186</v>
      </c>
      <c r="I3097">
        <v>1986</v>
      </c>
      <c r="J3097">
        <v>12</v>
      </c>
      <c r="K3097">
        <v>0</v>
      </c>
      <c r="O3097" t="s">
        <v>210</v>
      </c>
      <c r="P3097" t="s">
        <v>1187</v>
      </c>
    </row>
    <row r="3098" spans="1:18" hidden="1" x14ac:dyDescent="0.25">
      <c r="A3098">
        <v>303533</v>
      </c>
      <c r="B3098">
        <v>2807</v>
      </c>
      <c r="C3098" t="s">
        <v>15</v>
      </c>
      <c r="D3098" t="s">
        <v>706</v>
      </c>
      <c r="E3098" t="s">
        <v>1190</v>
      </c>
      <c r="F3098" t="s">
        <v>750</v>
      </c>
      <c r="G3098" t="s">
        <v>1191</v>
      </c>
      <c r="I3098">
        <v>1949</v>
      </c>
      <c r="J3098">
        <v>10</v>
      </c>
      <c r="K3098">
        <v>11</v>
      </c>
      <c r="L3098" t="s">
        <v>1192</v>
      </c>
      <c r="O3098" t="s">
        <v>488</v>
      </c>
      <c r="P3098" t="s">
        <v>122</v>
      </c>
      <c r="Q3098" t="s">
        <v>123</v>
      </c>
      <c r="R3098" t="s">
        <v>757</v>
      </c>
    </row>
    <row r="3099" spans="1:18" hidden="1" x14ac:dyDescent="0.25">
      <c r="A3099">
        <v>303534</v>
      </c>
      <c r="B3099">
        <v>2808</v>
      </c>
      <c r="C3099" t="s">
        <v>15</v>
      </c>
      <c r="D3099" t="s">
        <v>706</v>
      </c>
      <c r="E3099" t="s">
        <v>1190</v>
      </c>
      <c r="F3099" t="s">
        <v>750</v>
      </c>
      <c r="G3099" t="s">
        <v>1191</v>
      </c>
      <c r="I3099">
        <v>1949</v>
      </c>
      <c r="J3099">
        <v>10</v>
      </c>
      <c r="K3099">
        <v>11</v>
      </c>
      <c r="L3099" t="s">
        <v>1193</v>
      </c>
      <c r="O3099" t="s">
        <v>488</v>
      </c>
      <c r="P3099" t="s">
        <v>122</v>
      </c>
      <c r="Q3099" t="s">
        <v>123</v>
      </c>
      <c r="R3099" t="s">
        <v>757</v>
      </c>
    </row>
    <row r="3100" spans="1:18" hidden="1" x14ac:dyDescent="0.25">
      <c r="A3100">
        <v>303535</v>
      </c>
      <c r="B3100">
        <v>2809</v>
      </c>
      <c r="C3100" t="s">
        <v>15</v>
      </c>
      <c r="D3100" t="s">
        <v>706</v>
      </c>
      <c r="E3100" t="s">
        <v>1190</v>
      </c>
      <c r="F3100" t="s">
        <v>750</v>
      </c>
      <c r="G3100" t="s">
        <v>1191</v>
      </c>
      <c r="I3100">
        <v>1949</v>
      </c>
      <c r="J3100">
        <v>10</v>
      </c>
      <c r="K3100">
        <v>11</v>
      </c>
      <c r="L3100" t="s">
        <v>1194</v>
      </c>
      <c r="O3100" t="s">
        <v>570</v>
      </c>
      <c r="P3100" t="s">
        <v>122</v>
      </c>
      <c r="Q3100" t="s">
        <v>123</v>
      </c>
      <c r="R3100" t="s">
        <v>757</v>
      </c>
    </row>
    <row r="3101" spans="1:18" hidden="1" x14ac:dyDescent="0.25">
      <c r="A3101">
        <v>303536</v>
      </c>
      <c r="B3101">
        <v>3345</v>
      </c>
      <c r="C3101" t="s">
        <v>15</v>
      </c>
      <c r="D3101" t="s">
        <v>706</v>
      </c>
      <c r="E3101" t="s">
        <v>1190</v>
      </c>
      <c r="F3101" t="s">
        <v>750</v>
      </c>
      <c r="G3101" t="s">
        <v>1191</v>
      </c>
      <c r="I3101">
        <v>1952</v>
      </c>
      <c r="J3101">
        <v>11</v>
      </c>
      <c r="K3101">
        <v>17</v>
      </c>
      <c r="L3101" t="s">
        <v>1192</v>
      </c>
      <c r="O3101" t="s">
        <v>570</v>
      </c>
      <c r="P3101" t="s">
        <v>122</v>
      </c>
      <c r="Q3101" t="s">
        <v>123</v>
      </c>
      <c r="R3101" t="s">
        <v>757</v>
      </c>
    </row>
    <row r="3102" spans="1:18" hidden="1" x14ac:dyDescent="0.25">
      <c r="A3102">
        <v>303538</v>
      </c>
      <c r="B3102">
        <v>3853</v>
      </c>
      <c r="C3102" t="s">
        <v>15</v>
      </c>
      <c r="D3102" t="s">
        <v>706</v>
      </c>
      <c r="E3102" t="s">
        <v>1190</v>
      </c>
      <c r="F3102" t="s">
        <v>750</v>
      </c>
      <c r="G3102" t="s">
        <v>1191</v>
      </c>
      <c r="I3102">
        <v>1956</v>
      </c>
      <c r="J3102">
        <v>9</v>
      </c>
      <c r="K3102">
        <v>4</v>
      </c>
      <c r="L3102" t="s">
        <v>1195</v>
      </c>
      <c r="O3102" t="s">
        <v>488</v>
      </c>
      <c r="P3102" t="s">
        <v>122</v>
      </c>
      <c r="Q3102" t="s">
        <v>123</v>
      </c>
      <c r="R3102" t="s">
        <v>757</v>
      </c>
    </row>
    <row r="3103" spans="1:18" hidden="1" x14ac:dyDescent="0.25">
      <c r="A3103">
        <v>303539</v>
      </c>
      <c r="B3103">
        <v>3854</v>
      </c>
      <c r="C3103" t="s">
        <v>15</v>
      </c>
      <c r="D3103" t="s">
        <v>706</v>
      </c>
      <c r="E3103" t="s">
        <v>1190</v>
      </c>
      <c r="F3103" t="s">
        <v>750</v>
      </c>
      <c r="G3103" t="s">
        <v>1191</v>
      </c>
      <c r="I3103">
        <v>1956</v>
      </c>
      <c r="J3103">
        <v>9</v>
      </c>
      <c r="K3103">
        <v>7</v>
      </c>
      <c r="L3103" t="s">
        <v>1194</v>
      </c>
      <c r="O3103" t="s">
        <v>488</v>
      </c>
      <c r="P3103" t="s">
        <v>122</v>
      </c>
      <c r="Q3103" t="s">
        <v>123</v>
      </c>
      <c r="R3103" t="s">
        <v>757</v>
      </c>
    </row>
    <row r="3104" spans="1:18" hidden="1" x14ac:dyDescent="0.25">
      <c r="A3104">
        <v>303542</v>
      </c>
      <c r="B3104">
        <v>4238</v>
      </c>
      <c r="C3104" t="s">
        <v>15</v>
      </c>
      <c r="D3104" t="s">
        <v>706</v>
      </c>
      <c r="E3104" t="s">
        <v>1190</v>
      </c>
      <c r="F3104" t="s">
        <v>750</v>
      </c>
      <c r="G3104" t="s">
        <v>1191</v>
      </c>
      <c r="I3104">
        <v>1958</v>
      </c>
      <c r="J3104">
        <v>1</v>
      </c>
      <c r="K3104">
        <v>20</v>
      </c>
      <c r="L3104" t="s">
        <v>1196</v>
      </c>
      <c r="O3104" t="s">
        <v>488</v>
      </c>
      <c r="P3104" t="s">
        <v>122</v>
      </c>
      <c r="Q3104" t="s">
        <v>123</v>
      </c>
      <c r="R3104" t="s">
        <v>757</v>
      </c>
    </row>
    <row r="3105" spans="1:18" hidden="1" x14ac:dyDescent="0.25">
      <c r="A3105">
        <v>303548</v>
      </c>
      <c r="B3105">
        <v>5618</v>
      </c>
      <c r="C3105" t="s">
        <v>15</v>
      </c>
      <c r="D3105" t="s">
        <v>706</v>
      </c>
      <c r="E3105" t="s">
        <v>1190</v>
      </c>
      <c r="F3105" t="s">
        <v>750</v>
      </c>
      <c r="G3105" t="s">
        <v>1191</v>
      </c>
      <c r="I3105">
        <v>1962</v>
      </c>
      <c r="J3105">
        <v>7</v>
      </c>
      <c r="K3105">
        <v>7</v>
      </c>
      <c r="L3105" t="s">
        <v>1197</v>
      </c>
      <c r="O3105" t="s">
        <v>442</v>
      </c>
      <c r="P3105" t="s">
        <v>122</v>
      </c>
      <c r="Q3105" t="s">
        <v>123</v>
      </c>
      <c r="R3105" t="s">
        <v>757</v>
      </c>
    </row>
    <row r="3106" spans="1:18" hidden="1" x14ac:dyDescent="0.25">
      <c r="A3106">
        <v>303550</v>
      </c>
      <c r="B3106">
        <v>6464</v>
      </c>
      <c r="C3106" t="s">
        <v>15</v>
      </c>
      <c r="D3106" t="s">
        <v>706</v>
      </c>
      <c r="E3106" t="s">
        <v>1190</v>
      </c>
      <c r="F3106" t="s">
        <v>750</v>
      </c>
      <c r="G3106" t="s">
        <v>1191</v>
      </c>
      <c r="L3106" t="s">
        <v>1196</v>
      </c>
      <c r="O3106" t="s">
        <v>2555</v>
      </c>
      <c r="P3106" t="s">
        <v>122</v>
      </c>
      <c r="Q3106" t="s">
        <v>123</v>
      </c>
      <c r="R3106" t="s">
        <v>757</v>
      </c>
    </row>
    <row r="3107" spans="1:18" hidden="1" x14ac:dyDescent="0.25">
      <c r="A3107">
        <v>303551</v>
      </c>
      <c r="B3107">
        <v>6730</v>
      </c>
      <c r="C3107" t="s">
        <v>15</v>
      </c>
      <c r="D3107" t="s">
        <v>706</v>
      </c>
      <c r="E3107" t="s">
        <v>1190</v>
      </c>
      <c r="F3107" t="s">
        <v>750</v>
      </c>
      <c r="G3107" t="s">
        <v>1191</v>
      </c>
      <c r="L3107" t="s">
        <v>2728</v>
      </c>
      <c r="O3107" t="s">
        <v>2555</v>
      </c>
      <c r="P3107" t="s">
        <v>122</v>
      </c>
      <c r="Q3107" t="s">
        <v>123</v>
      </c>
      <c r="R3107" t="s">
        <v>757</v>
      </c>
    </row>
    <row r="3108" spans="1:18" hidden="1" x14ac:dyDescent="0.25">
      <c r="A3108">
        <v>303554</v>
      </c>
      <c r="B3108">
        <v>7599</v>
      </c>
      <c r="C3108" t="s">
        <v>15</v>
      </c>
      <c r="D3108" t="s">
        <v>706</v>
      </c>
      <c r="E3108" t="s">
        <v>1190</v>
      </c>
      <c r="F3108" t="s">
        <v>750</v>
      </c>
      <c r="G3108" t="s">
        <v>1191</v>
      </c>
      <c r="L3108" t="s">
        <v>1198</v>
      </c>
      <c r="O3108" t="s">
        <v>210</v>
      </c>
    </row>
    <row r="3109" spans="1:18" hidden="1" x14ac:dyDescent="0.25">
      <c r="A3109">
        <v>289244</v>
      </c>
      <c r="B3109">
        <v>4461</v>
      </c>
      <c r="C3109" t="s">
        <v>15</v>
      </c>
      <c r="D3109" t="s">
        <v>706</v>
      </c>
      <c r="E3109" t="s">
        <v>1199</v>
      </c>
      <c r="F3109" t="s">
        <v>725</v>
      </c>
      <c r="G3109" t="s">
        <v>780</v>
      </c>
      <c r="H3109" t="s">
        <v>1200</v>
      </c>
      <c r="I3109">
        <v>1958</v>
      </c>
      <c r="J3109">
        <v>5</v>
      </c>
      <c r="K3109">
        <v>18</v>
      </c>
      <c r="O3109" t="s">
        <v>210</v>
      </c>
      <c r="P3109" t="s">
        <v>114</v>
      </c>
      <c r="Q3109" t="s">
        <v>1201</v>
      </c>
    </row>
    <row r="3110" spans="1:18" hidden="1" x14ac:dyDescent="0.25">
      <c r="A3110">
        <v>290661</v>
      </c>
      <c r="B3110">
        <v>5884</v>
      </c>
      <c r="C3110" t="s">
        <v>15</v>
      </c>
      <c r="D3110" t="s">
        <v>706</v>
      </c>
      <c r="E3110" t="s">
        <v>1199</v>
      </c>
      <c r="F3110" t="s">
        <v>725</v>
      </c>
      <c r="G3110" t="s">
        <v>780</v>
      </c>
      <c r="H3110" t="s">
        <v>417</v>
      </c>
      <c r="O3110" t="s">
        <v>210</v>
      </c>
      <c r="P3110" t="s">
        <v>168</v>
      </c>
    </row>
    <row r="3111" spans="1:18" hidden="1" x14ac:dyDescent="0.25">
      <c r="A3111">
        <v>286036</v>
      </c>
      <c r="B3111">
        <v>1216</v>
      </c>
      <c r="C3111" t="s">
        <v>15</v>
      </c>
      <c r="D3111" t="s">
        <v>612</v>
      </c>
      <c r="E3111" t="s">
        <v>1202</v>
      </c>
      <c r="F3111" t="s">
        <v>736</v>
      </c>
      <c r="G3111" t="s">
        <v>709</v>
      </c>
      <c r="H3111" t="s">
        <v>184</v>
      </c>
      <c r="I3111">
        <v>1938</v>
      </c>
      <c r="J3111">
        <v>4</v>
      </c>
      <c r="K3111">
        <v>20</v>
      </c>
      <c r="O3111" t="s">
        <v>618</v>
      </c>
      <c r="P3111" t="s">
        <v>122</v>
      </c>
      <c r="Q3111" t="s">
        <v>123</v>
      </c>
      <c r="R3111" t="s">
        <v>327</v>
      </c>
    </row>
    <row r="3112" spans="1:18" hidden="1" x14ac:dyDescent="0.25">
      <c r="A3112">
        <v>286656</v>
      </c>
      <c r="B3112">
        <v>1861</v>
      </c>
      <c r="C3112" t="s">
        <v>15</v>
      </c>
      <c r="D3112" t="s">
        <v>612</v>
      </c>
      <c r="E3112" t="s">
        <v>1202</v>
      </c>
      <c r="F3112" t="s">
        <v>736</v>
      </c>
      <c r="G3112" t="s">
        <v>709</v>
      </c>
      <c r="H3112" t="s">
        <v>1205</v>
      </c>
      <c r="I3112">
        <v>1942</v>
      </c>
      <c r="J3112">
        <v>3</v>
      </c>
      <c r="K3112">
        <v>16</v>
      </c>
      <c r="O3112" t="s">
        <v>175</v>
      </c>
      <c r="P3112" t="s">
        <v>122</v>
      </c>
      <c r="Q3112" t="s">
        <v>123</v>
      </c>
      <c r="R3112" t="s">
        <v>1206</v>
      </c>
    </row>
    <row r="3113" spans="1:18" hidden="1" x14ac:dyDescent="0.25">
      <c r="A3113">
        <v>288136</v>
      </c>
      <c r="B3113">
        <v>3344</v>
      </c>
      <c r="C3113" t="s">
        <v>15</v>
      </c>
      <c r="D3113" t="s">
        <v>612</v>
      </c>
      <c r="E3113" t="s">
        <v>1202</v>
      </c>
      <c r="F3113" t="s">
        <v>736</v>
      </c>
      <c r="G3113" t="s">
        <v>709</v>
      </c>
      <c r="H3113" t="s">
        <v>1209</v>
      </c>
      <c r="I3113">
        <v>1952</v>
      </c>
      <c r="J3113">
        <v>4</v>
      </c>
      <c r="K3113">
        <v>5</v>
      </c>
      <c r="O3113" t="s">
        <v>210</v>
      </c>
      <c r="P3113" t="s">
        <v>122</v>
      </c>
      <c r="Q3113" t="s">
        <v>123</v>
      </c>
      <c r="R3113" t="s">
        <v>1045</v>
      </c>
    </row>
    <row r="3114" spans="1:18" hidden="1" x14ac:dyDescent="0.25">
      <c r="A3114">
        <v>288586</v>
      </c>
      <c r="B3114">
        <v>3797</v>
      </c>
      <c r="C3114" t="s">
        <v>15</v>
      </c>
      <c r="D3114" t="s">
        <v>612</v>
      </c>
      <c r="E3114" t="s">
        <v>1202</v>
      </c>
      <c r="F3114" t="s">
        <v>736</v>
      </c>
      <c r="G3114" t="s">
        <v>709</v>
      </c>
      <c r="O3114" t="s">
        <v>405</v>
      </c>
      <c r="P3114" t="s">
        <v>122</v>
      </c>
      <c r="Q3114" t="s">
        <v>123</v>
      </c>
      <c r="R3114" t="s">
        <v>176</v>
      </c>
    </row>
    <row r="3115" spans="1:18" hidden="1" x14ac:dyDescent="0.25">
      <c r="A3115">
        <v>290458</v>
      </c>
      <c r="B3115">
        <v>5681</v>
      </c>
      <c r="C3115" t="s">
        <v>15</v>
      </c>
      <c r="D3115" t="s">
        <v>612</v>
      </c>
      <c r="E3115" t="s">
        <v>1202</v>
      </c>
      <c r="F3115" t="s">
        <v>736</v>
      </c>
      <c r="G3115" t="s">
        <v>709</v>
      </c>
      <c r="H3115" t="s">
        <v>1213</v>
      </c>
      <c r="I3115">
        <v>1963</v>
      </c>
      <c r="J3115">
        <v>3</v>
      </c>
      <c r="K3115">
        <v>2</v>
      </c>
      <c r="O3115" t="s">
        <v>175</v>
      </c>
      <c r="P3115" t="s">
        <v>122</v>
      </c>
      <c r="Q3115" t="s">
        <v>123</v>
      </c>
      <c r="R3115" t="s">
        <v>327</v>
      </c>
    </row>
    <row r="3116" spans="1:18" hidden="1" x14ac:dyDescent="0.25">
      <c r="A3116">
        <v>290631</v>
      </c>
      <c r="B3116">
        <v>5854</v>
      </c>
      <c r="C3116" t="s">
        <v>15</v>
      </c>
      <c r="D3116" t="s">
        <v>612</v>
      </c>
      <c r="E3116" t="s">
        <v>1202</v>
      </c>
      <c r="F3116" t="s">
        <v>736</v>
      </c>
      <c r="G3116" t="s">
        <v>709</v>
      </c>
      <c r="H3116" t="s">
        <v>1213</v>
      </c>
      <c r="I3116">
        <v>1962</v>
      </c>
      <c r="J3116">
        <v>3</v>
      </c>
      <c r="K3116">
        <v>23</v>
      </c>
      <c r="O3116" t="s">
        <v>204</v>
      </c>
      <c r="P3116" t="s">
        <v>122</v>
      </c>
      <c r="Q3116" t="s">
        <v>123</v>
      </c>
      <c r="R3116" t="s">
        <v>327</v>
      </c>
    </row>
    <row r="3117" spans="1:18" hidden="1" x14ac:dyDescent="0.25">
      <c r="A3117">
        <v>300468</v>
      </c>
      <c r="B3117">
        <v>15701</v>
      </c>
      <c r="C3117" t="s">
        <v>15</v>
      </c>
      <c r="D3117" t="s">
        <v>612</v>
      </c>
      <c r="E3117" t="s">
        <v>1202</v>
      </c>
      <c r="F3117" t="s">
        <v>736</v>
      </c>
      <c r="G3117" t="s">
        <v>709</v>
      </c>
      <c r="H3117" t="s">
        <v>1216</v>
      </c>
      <c r="I3117">
        <v>1973</v>
      </c>
      <c r="J3117">
        <v>11</v>
      </c>
      <c r="K3117">
        <v>6</v>
      </c>
      <c r="O3117" t="s">
        <v>2563</v>
      </c>
      <c r="P3117" t="s">
        <v>122</v>
      </c>
      <c r="Q3117" t="s">
        <v>123</v>
      </c>
      <c r="R3117" t="s">
        <v>337</v>
      </c>
    </row>
    <row r="3118" spans="1:18" hidden="1" x14ac:dyDescent="0.25">
      <c r="A3118">
        <v>301573</v>
      </c>
      <c r="B3118">
        <v>16809</v>
      </c>
      <c r="C3118" t="s">
        <v>15</v>
      </c>
      <c r="D3118" t="s">
        <v>612</v>
      </c>
      <c r="E3118" t="s">
        <v>1202</v>
      </c>
      <c r="F3118" t="s">
        <v>736</v>
      </c>
      <c r="G3118" t="s">
        <v>709</v>
      </c>
      <c r="H3118" t="s">
        <v>326</v>
      </c>
      <c r="I3118">
        <v>1993</v>
      </c>
      <c r="J3118">
        <v>5</v>
      </c>
      <c r="K3118">
        <v>17</v>
      </c>
      <c r="O3118" t="s">
        <v>210</v>
      </c>
      <c r="P3118" t="s">
        <v>122</v>
      </c>
      <c r="Q3118" t="s">
        <v>123</v>
      </c>
      <c r="R3118" t="s">
        <v>327</v>
      </c>
    </row>
    <row r="3119" spans="1:18" hidden="1" x14ac:dyDescent="0.25">
      <c r="A3119">
        <v>286023</v>
      </c>
      <c r="B3119">
        <v>1203</v>
      </c>
      <c r="C3119" t="s">
        <v>15</v>
      </c>
      <c r="D3119" t="s">
        <v>612</v>
      </c>
      <c r="E3119" t="s">
        <v>1219</v>
      </c>
      <c r="F3119" t="s">
        <v>964</v>
      </c>
      <c r="G3119" t="s">
        <v>965</v>
      </c>
      <c r="H3119" t="s">
        <v>1220</v>
      </c>
      <c r="I3119">
        <v>1935</v>
      </c>
      <c r="J3119">
        <v>11</v>
      </c>
      <c r="K3119">
        <v>22</v>
      </c>
      <c r="O3119" t="s">
        <v>488</v>
      </c>
      <c r="P3119" t="s">
        <v>122</v>
      </c>
      <c r="Q3119" t="s">
        <v>782</v>
      </c>
      <c r="R3119" t="s">
        <v>1221</v>
      </c>
    </row>
    <row r="3120" spans="1:18" hidden="1" x14ac:dyDescent="0.25">
      <c r="A3120">
        <v>286024</v>
      </c>
      <c r="B3120">
        <v>1204</v>
      </c>
      <c r="C3120" t="s">
        <v>15</v>
      </c>
      <c r="D3120" t="s">
        <v>612</v>
      </c>
      <c r="E3120" t="s">
        <v>1219</v>
      </c>
      <c r="F3120" t="s">
        <v>964</v>
      </c>
      <c r="G3120" t="s">
        <v>965</v>
      </c>
      <c r="H3120" t="s">
        <v>1220</v>
      </c>
      <c r="I3120">
        <v>1933</v>
      </c>
      <c r="J3120">
        <v>3</v>
      </c>
      <c r="K3120">
        <v>6</v>
      </c>
      <c r="O3120" t="s">
        <v>488</v>
      </c>
      <c r="P3120" t="s">
        <v>122</v>
      </c>
      <c r="Q3120" t="s">
        <v>782</v>
      </c>
      <c r="R3120" t="s">
        <v>1221</v>
      </c>
    </row>
    <row r="3121" spans="1:18" hidden="1" x14ac:dyDescent="0.25">
      <c r="A3121">
        <v>285994</v>
      </c>
      <c r="B3121">
        <v>1174</v>
      </c>
      <c r="C3121" t="s">
        <v>15</v>
      </c>
      <c r="D3121" t="s">
        <v>612</v>
      </c>
      <c r="E3121" t="s">
        <v>1222</v>
      </c>
      <c r="F3121" t="s">
        <v>787</v>
      </c>
      <c r="G3121" t="s">
        <v>893</v>
      </c>
      <c r="H3121" t="s">
        <v>1220</v>
      </c>
      <c r="I3121">
        <v>1935</v>
      </c>
      <c r="J3121">
        <v>11</v>
      </c>
      <c r="K3121">
        <v>12</v>
      </c>
      <c r="O3121" t="s">
        <v>488</v>
      </c>
      <c r="P3121" t="s">
        <v>122</v>
      </c>
      <c r="Q3121" t="s">
        <v>782</v>
      </c>
    </row>
    <row r="3122" spans="1:18" hidden="1" x14ac:dyDescent="0.25">
      <c r="A3122">
        <v>288760</v>
      </c>
      <c r="B3122">
        <v>3976</v>
      </c>
      <c r="C3122" t="s">
        <v>15</v>
      </c>
      <c r="D3122" t="s">
        <v>706</v>
      </c>
      <c r="E3122" t="s">
        <v>1223</v>
      </c>
      <c r="F3122" t="s">
        <v>725</v>
      </c>
      <c r="G3122" t="s">
        <v>693</v>
      </c>
      <c r="H3122" t="s">
        <v>1224</v>
      </c>
      <c r="I3122">
        <v>1956</v>
      </c>
      <c r="J3122">
        <v>9</v>
      </c>
      <c r="K3122">
        <v>28</v>
      </c>
      <c r="O3122" t="s">
        <v>210</v>
      </c>
      <c r="P3122" t="s">
        <v>122</v>
      </c>
      <c r="Q3122" t="s">
        <v>675</v>
      </c>
      <c r="R3122" t="s">
        <v>1225</v>
      </c>
    </row>
    <row r="3123" spans="1:18" hidden="1" x14ac:dyDescent="0.25">
      <c r="A3123">
        <v>289742</v>
      </c>
      <c r="B3123">
        <v>4963</v>
      </c>
      <c r="C3123" t="s">
        <v>15</v>
      </c>
      <c r="D3123" t="s">
        <v>706</v>
      </c>
      <c r="E3123" t="s">
        <v>1223</v>
      </c>
      <c r="F3123" t="s">
        <v>725</v>
      </c>
      <c r="G3123" t="s">
        <v>693</v>
      </c>
      <c r="H3123" t="s">
        <v>1226</v>
      </c>
      <c r="I3123">
        <v>1960</v>
      </c>
      <c r="J3123">
        <v>11</v>
      </c>
      <c r="K3123">
        <v>17</v>
      </c>
      <c r="O3123" t="s">
        <v>139</v>
      </c>
      <c r="P3123" t="s">
        <v>122</v>
      </c>
      <c r="Q3123" t="s">
        <v>123</v>
      </c>
      <c r="R3123" t="s">
        <v>1027</v>
      </c>
    </row>
    <row r="3124" spans="1:18" hidden="1" x14ac:dyDescent="0.25">
      <c r="A3124">
        <v>286000</v>
      </c>
      <c r="B3124">
        <v>1180</v>
      </c>
      <c r="C3124" t="s">
        <v>15</v>
      </c>
      <c r="D3124" t="s">
        <v>706</v>
      </c>
      <c r="E3124" t="s">
        <v>1227</v>
      </c>
      <c r="F3124" t="s">
        <v>725</v>
      </c>
      <c r="G3124" t="s">
        <v>693</v>
      </c>
      <c r="H3124" t="s">
        <v>818</v>
      </c>
      <c r="I3124">
        <v>1926</v>
      </c>
      <c r="J3124">
        <v>2</v>
      </c>
      <c r="K3124">
        <v>12</v>
      </c>
      <c r="O3124" t="s">
        <v>488</v>
      </c>
      <c r="P3124" t="s">
        <v>122</v>
      </c>
      <c r="Q3124" t="s">
        <v>123</v>
      </c>
      <c r="R3124" t="s">
        <v>214</v>
      </c>
    </row>
    <row r="3125" spans="1:18" hidden="1" x14ac:dyDescent="0.25">
      <c r="A3125">
        <v>286029</v>
      </c>
      <c r="B3125">
        <v>1209</v>
      </c>
      <c r="C3125" t="s">
        <v>15</v>
      </c>
      <c r="D3125" t="s">
        <v>706</v>
      </c>
      <c r="E3125" t="s">
        <v>1227</v>
      </c>
      <c r="F3125" t="s">
        <v>725</v>
      </c>
      <c r="G3125" t="s">
        <v>693</v>
      </c>
      <c r="H3125" t="s">
        <v>549</v>
      </c>
      <c r="I3125">
        <v>1936</v>
      </c>
      <c r="J3125">
        <v>11</v>
      </c>
      <c r="K3125">
        <v>26</v>
      </c>
      <c r="O3125" t="s">
        <v>488</v>
      </c>
      <c r="P3125" t="s">
        <v>122</v>
      </c>
      <c r="Q3125" t="s">
        <v>123</v>
      </c>
      <c r="R3125" t="s">
        <v>503</v>
      </c>
    </row>
    <row r="3126" spans="1:18" hidden="1" x14ac:dyDescent="0.25">
      <c r="A3126">
        <v>286175</v>
      </c>
      <c r="B3126">
        <v>1355</v>
      </c>
      <c r="C3126" t="s">
        <v>15</v>
      </c>
      <c r="D3126" t="s">
        <v>706</v>
      </c>
      <c r="E3126" t="s">
        <v>1227</v>
      </c>
      <c r="F3126" t="s">
        <v>725</v>
      </c>
      <c r="G3126" t="s">
        <v>693</v>
      </c>
      <c r="H3126" t="s">
        <v>1228</v>
      </c>
      <c r="I3126">
        <v>1939</v>
      </c>
      <c r="J3126">
        <v>1</v>
      </c>
      <c r="K3126">
        <v>20</v>
      </c>
      <c r="O3126" t="s">
        <v>570</v>
      </c>
      <c r="P3126" t="s">
        <v>122</v>
      </c>
      <c r="Q3126" t="s">
        <v>123</v>
      </c>
      <c r="R3126" t="s">
        <v>1117</v>
      </c>
    </row>
    <row r="3127" spans="1:18" hidden="1" x14ac:dyDescent="0.25">
      <c r="A3127">
        <v>286183</v>
      </c>
      <c r="B3127">
        <v>1363</v>
      </c>
      <c r="C3127" t="s">
        <v>15</v>
      </c>
      <c r="D3127" t="s">
        <v>706</v>
      </c>
      <c r="E3127" t="s">
        <v>1227</v>
      </c>
      <c r="F3127" t="s">
        <v>725</v>
      </c>
      <c r="G3127" t="s">
        <v>693</v>
      </c>
      <c r="H3127" t="s">
        <v>549</v>
      </c>
      <c r="I3127">
        <v>1939</v>
      </c>
      <c r="J3127">
        <v>3</v>
      </c>
      <c r="K3127">
        <v>9</v>
      </c>
      <c r="O3127" t="s">
        <v>488</v>
      </c>
      <c r="P3127" t="s">
        <v>122</v>
      </c>
      <c r="Q3127" t="s">
        <v>123</v>
      </c>
      <c r="R3127" t="s">
        <v>1078</v>
      </c>
    </row>
    <row r="3128" spans="1:18" hidden="1" x14ac:dyDescent="0.25">
      <c r="A3128">
        <v>286189</v>
      </c>
      <c r="B3128">
        <v>1369</v>
      </c>
      <c r="C3128" t="s">
        <v>15</v>
      </c>
      <c r="D3128" t="s">
        <v>706</v>
      </c>
      <c r="E3128" t="s">
        <v>1227</v>
      </c>
      <c r="F3128" t="s">
        <v>725</v>
      </c>
      <c r="G3128" t="s">
        <v>693</v>
      </c>
      <c r="H3128" t="s">
        <v>549</v>
      </c>
      <c r="I3128">
        <v>1939</v>
      </c>
      <c r="J3128">
        <v>3</v>
      </c>
      <c r="K3128">
        <v>17</v>
      </c>
      <c r="O3128" t="s">
        <v>488</v>
      </c>
      <c r="P3128" t="s">
        <v>122</v>
      </c>
      <c r="Q3128" t="s">
        <v>123</v>
      </c>
      <c r="R3128" t="s">
        <v>1078</v>
      </c>
    </row>
    <row r="3129" spans="1:18" hidden="1" x14ac:dyDescent="0.25">
      <c r="A3129">
        <v>286652</v>
      </c>
      <c r="B3129">
        <v>1857</v>
      </c>
      <c r="C3129" t="s">
        <v>15</v>
      </c>
      <c r="D3129" t="s">
        <v>706</v>
      </c>
      <c r="E3129" t="s">
        <v>1227</v>
      </c>
      <c r="F3129" t="s">
        <v>725</v>
      </c>
      <c r="G3129" t="s">
        <v>693</v>
      </c>
      <c r="H3129" t="s">
        <v>1229</v>
      </c>
      <c r="I3129">
        <v>1942</v>
      </c>
      <c r="J3129">
        <v>2</v>
      </c>
      <c r="K3129">
        <v>20</v>
      </c>
      <c r="O3129" t="s">
        <v>488</v>
      </c>
      <c r="P3129" t="s">
        <v>122</v>
      </c>
      <c r="Q3129" t="s">
        <v>123</v>
      </c>
      <c r="R3129" t="s">
        <v>503</v>
      </c>
    </row>
    <row r="3130" spans="1:18" hidden="1" x14ac:dyDescent="0.25">
      <c r="A3130">
        <v>286653</v>
      </c>
      <c r="B3130">
        <v>1858</v>
      </c>
      <c r="C3130" t="s">
        <v>15</v>
      </c>
      <c r="D3130" t="s">
        <v>706</v>
      </c>
      <c r="E3130" t="s">
        <v>1227</v>
      </c>
      <c r="F3130" t="s">
        <v>725</v>
      </c>
      <c r="G3130" t="s">
        <v>693</v>
      </c>
      <c r="H3130" t="s">
        <v>1230</v>
      </c>
      <c r="I3130">
        <v>1942</v>
      </c>
      <c r="J3130">
        <v>3</v>
      </c>
      <c r="K3130">
        <v>5</v>
      </c>
      <c r="O3130" t="s">
        <v>488</v>
      </c>
      <c r="P3130" t="s">
        <v>122</v>
      </c>
      <c r="Q3130" t="s">
        <v>123</v>
      </c>
      <c r="R3130" t="s">
        <v>305</v>
      </c>
    </row>
    <row r="3131" spans="1:18" hidden="1" x14ac:dyDescent="0.25">
      <c r="A3131">
        <v>286769</v>
      </c>
      <c r="B3131">
        <v>1974</v>
      </c>
      <c r="C3131" t="s">
        <v>15</v>
      </c>
      <c r="D3131" t="s">
        <v>706</v>
      </c>
      <c r="E3131" t="s">
        <v>1227</v>
      </c>
      <c r="F3131" t="s">
        <v>725</v>
      </c>
      <c r="G3131" t="s">
        <v>693</v>
      </c>
      <c r="H3131" t="s">
        <v>1231</v>
      </c>
      <c r="I3131">
        <v>1946</v>
      </c>
      <c r="J3131">
        <v>1</v>
      </c>
      <c r="K3131">
        <v>23</v>
      </c>
      <c r="O3131" t="s">
        <v>210</v>
      </c>
      <c r="P3131" t="s">
        <v>122</v>
      </c>
      <c r="Q3131" t="s">
        <v>123</v>
      </c>
      <c r="R3131" t="s">
        <v>503</v>
      </c>
    </row>
    <row r="3132" spans="1:18" hidden="1" x14ac:dyDescent="0.25">
      <c r="A3132">
        <v>287565</v>
      </c>
      <c r="B3132">
        <v>2770</v>
      </c>
      <c r="C3132" t="s">
        <v>15</v>
      </c>
      <c r="D3132" t="s">
        <v>706</v>
      </c>
      <c r="E3132" t="s">
        <v>1227</v>
      </c>
      <c r="F3132" t="s">
        <v>725</v>
      </c>
      <c r="G3132" t="s">
        <v>693</v>
      </c>
      <c r="H3132" t="s">
        <v>1232</v>
      </c>
      <c r="I3132">
        <v>1949</v>
      </c>
      <c r="J3132">
        <v>9</v>
      </c>
      <c r="K3132">
        <v>20</v>
      </c>
      <c r="O3132" t="s">
        <v>488</v>
      </c>
      <c r="P3132" t="s">
        <v>122</v>
      </c>
      <c r="Q3132" t="s">
        <v>123</v>
      </c>
      <c r="R3132" t="s">
        <v>503</v>
      </c>
    </row>
    <row r="3133" spans="1:18" hidden="1" x14ac:dyDescent="0.25">
      <c r="A3133">
        <v>287566</v>
      </c>
      <c r="B3133">
        <v>2771</v>
      </c>
      <c r="C3133" t="s">
        <v>15</v>
      </c>
      <c r="D3133" t="s">
        <v>706</v>
      </c>
      <c r="E3133" t="s">
        <v>1227</v>
      </c>
      <c r="F3133" t="s">
        <v>725</v>
      </c>
      <c r="G3133" t="s">
        <v>693</v>
      </c>
      <c r="H3133" t="s">
        <v>1232</v>
      </c>
      <c r="I3133">
        <v>1949</v>
      </c>
      <c r="J3133">
        <v>9</v>
      </c>
      <c r="K3133">
        <v>17</v>
      </c>
      <c r="O3133" t="s">
        <v>570</v>
      </c>
      <c r="P3133" t="s">
        <v>122</v>
      </c>
      <c r="Q3133" t="s">
        <v>123</v>
      </c>
      <c r="R3133" t="s">
        <v>503</v>
      </c>
    </row>
    <row r="3134" spans="1:18" hidden="1" x14ac:dyDescent="0.25">
      <c r="A3134">
        <v>287900</v>
      </c>
      <c r="B3134">
        <v>3108</v>
      </c>
      <c r="C3134" t="s">
        <v>15</v>
      </c>
      <c r="D3134" t="s">
        <v>706</v>
      </c>
      <c r="E3134" t="s">
        <v>1227</v>
      </c>
      <c r="F3134" t="s">
        <v>725</v>
      </c>
      <c r="G3134" t="s">
        <v>693</v>
      </c>
      <c r="H3134" t="s">
        <v>1233</v>
      </c>
      <c r="I3134">
        <v>1938</v>
      </c>
      <c r="J3134">
        <v>1</v>
      </c>
      <c r="K3134">
        <v>10</v>
      </c>
      <c r="O3134" t="s">
        <v>210</v>
      </c>
      <c r="P3134" t="s">
        <v>122</v>
      </c>
      <c r="Q3134" t="s">
        <v>123</v>
      </c>
      <c r="R3134" t="s">
        <v>439</v>
      </c>
    </row>
    <row r="3135" spans="1:18" hidden="1" x14ac:dyDescent="0.25">
      <c r="A3135">
        <v>287901</v>
      </c>
      <c r="B3135">
        <v>3109</v>
      </c>
      <c r="C3135" t="s">
        <v>15</v>
      </c>
      <c r="D3135" t="s">
        <v>706</v>
      </c>
      <c r="E3135" t="s">
        <v>1227</v>
      </c>
      <c r="F3135" t="s">
        <v>725</v>
      </c>
      <c r="G3135" t="s">
        <v>693</v>
      </c>
      <c r="H3135" t="s">
        <v>1233</v>
      </c>
      <c r="I3135">
        <v>1938</v>
      </c>
      <c r="J3135">
        <v>2</v>
      </c>
      <c r="K3135">
        <v>5</v>
      </c>
      <c r="O3135" t="s">
        <v>210</v>
      </c>
      <c r="P3135" t="s">
        <v>122</v>
      </c>
      <c r="Q3135" t="s">
        <v>123</v>
      </c>
      <c r="R3135" t="s">
        <v>439</v>
      </c>
    </row>
    <row r="3136" spans="1:18" hidden="1" x14ac:dyDescent="0.25">
      <c r="A3136">
        <v>287902</v>
      </c>
      <c r="B3136">
        <v>3110</v>
      </c>
      <c r="C3136" t="s">
        <v>15</v>
      </c>
      <c r="D3136" t="s">
        <v>706</v>
      </c>
      <c r="E3136" t="s">
        <v>1227</v>
      </c>
      <c r="F3136" t="s">
        <v>725</v>
      </c>
      <c r="G3136" t="s">
        <v>693</v>
      </c>
      <c r="H3136" t="s">
        <v>1233</v>
      </c>
      <c r="I3136">
        <v>1938</v>
      </c>
      <c r="J3136">
        <v>2</v>
      </c>
      <c r="K3136">
        <v>10</v>
      </c>
      <c r="O3136" t="s">
        <v>210</v>
      </c>
      <c r="P3136" t="s">
        <v>122</v>
      </c>
      <c r="Q3136" t="s">
        <v>123</v>
      </c>
      <c r="R3136" t="s">
        <v>439</v>
      </c>
    </row>
    <row r="3137" spans="1:18" hidden="1" x14ac:dyDescent="0.25">
      <c r="A3137">
        <v>287903</v>
      </c>
      <c r="B3137">
        <v>3111</v>
      </c>
      <c r="C3137" t="s">
        <v>15</v>
      </c>
      <c r="D3137" t="s">
        <v>706</v>
      </c>
      <c r="E3137" t="s">
        <v>1227</v>
      </c>
      <c r="F3137" t="s">
        <v>725</v>
      </c>
      <c r="G3137" t="s">
        <v>693</v>
      </c>
      <c r="H3137" t="s">
        <v>1233</v>
      </c>
      <c r="I3137">
        <v>1938</v>
      </c>
      <c r="J3137">
        <v>2</v>
      </c>
      <c r="K3137">
        <v>21</v>
      </c>
      <c r="O3137" t="s">
        <v>210</v>
      </c>
      <c r="P3137" t="s">
        <v>122</v>
      </c>
      <c r="Q3137" t="s">
        <v>123</v>
      </c>
      <c r="R3137" t="s">
        <v>439</v>
      </c>
    </row>
    <row r="3138" spans="1:18" hidden="1" x14ac:dyDescent="0.25">
      <c r="A3138">
        <v>287904</v>
      </c>
      <c r="B3138">
        <v>3112</v>
      </c>
      <c r="C3138" t="s">
        <v>15</v>
      </c>
      <c r="D3138" t="s">
        <v>706</v>
      </c>
      <c r="E3138" t="s">
        <v>1227</v>
      </c>
      <c r="F3138" t="s">
        <v>725</v>
      </c>
      <c r="G3138" t="s">
        <v>693</v>
      </c>
      <c r="H3138" t="s">
        <v>1233</v>
      </c>
      <c r="I3138">
        <v>1938</v>
      </c>
      <c r="J3138">
        <v>2</v>
      </c>
      <c r="K3138">
        <v>26</v>
      </c>
      <c r="O3138" t="s">
        <v>210</v>
      </c>
      <c r="P3138" t="s">
        <v>122</v>
      </c>
      <c r="Q3138" t="s">
        <v>123</v>
      </c>
      <c r="R3138" t="s">
        <v>439</v>
      </c>
    </row>
    <row r="3139" spans="1:18" hidden="1" x14ac:dyDescent="0.25">
      <c r="A3139">
        <v>287905</v>
      </c>
      <c r="B3139">
        <v>3113</v>
      </c>
      <c r="C3139" t="s">
        <v>15</v>
      </c>
      <c r="D3139" t="s">
        <v>706</v>
      </c>
      <c r="E3139" t="s">
        <v>1227</v>
      </c>
      <c r="F3139" t="s">
        <v>725</v>
      </c>
      <c r="G3139" t="s">
        <v>693</v>
      </c>
      <c r="H3139" t="s">
        <v>1233</v>
      </c>
      <c r="I3139">
        <v>1938</v>
      </c>
      <c r="J3139">
        <v>2</v>
      </c>
      <c r="K3139">
        <v>26</v>
      </c>
      <c r="O3139" t="s">
        <v>210</v>
      </c>
      <c r="P3139" t="s">
        <v>122</v>
      </c>
      <c r="Q3139" t="s">
        <v>123</v>
      </c>
      <c r="R3139" t="s">
        <v>439</v>
      </c>
    </row>
    <row r="3140" spans="1:18" hidden="1" x14ac:dyDescent="0.25">
      <c r="A3140">
        <v>287906</v>
      </c>
      <c r="B3140">
        <v>3114</v>
      </c>
      <c r="C3140" t="s">
        <v>15</v>
      </c>
      <c r="D3140" t="s">
        <v>706</v>
      </c>
      <c r="E3140" t="s">
        <v>1227</v>
      </c>
      <c r="F3140" t="s">
        <v>725</v>
      </c>
      <c r="G3140" t="s">
        <v>693</v>
      </c>
      <c r="H3140" t="s">
        <v>1233</v>
      </c>
      <c r="I3140">
        <v>1938</v>
      </c>
      <c r="J3140">
        <v>11</v>
      </c>
      <c r="K3140">
        <v>27</v>
      </c>
      <c r="O3140" t="s">
        <v>210</v>
      </c>
      <c r="P3140" t="s">
        <v>122</v>
      </c>
      <c r="Q3140" t="s">
        <v>123</v>
      </c>
      <c r="R3140" t="s">
        <v>439</v>
      </c>
    </row>
    <row r="3141" spans="1:18" hidden="1" x14ac:dyDescent="0.25">
      <c r="A3141">
        <v>287907</v>
      </c>
      <c r="B3141">
        <v>3115</v>
      </c>
      <c r="C3141" t="s">
        <v>15</v>
      </c>
      <c r="D3141" t="s">
        <v>706</v>
      </c>
      <c r="E3141" t="s">
        <v>1227</v>
      </c>
      <c r="F3141" t="s">
        <v>725</v>
      </c>
      <c r="G3141" t="s">
        <v>693</v>
      </c>
      <c r="H3141" t="s">
        <v>1233</v>
      </c>
      <c r="I3141">
        <v>1938</v>
      </c>
      <c r="J3141">
        <v>11</v>
      </c>
      <c r="K3141">
        <v>30</v>
      </c>
      <c r="O3141" t="s">
        <v>210</v>
      </c>
      <c r="P3141" t="s">
        <v>122</v>
      </c>
      <c r="Q3141" t="s">
        <v>123</v>
      </c>
      <c r="R3141" t="s">
        <v>439</v>
      </c>
    </row>
    <row r="3142" spans="1:18" hidden="1" x14ac:dyDescent="0.25">
      <c r="A3142">
        <v>287908</v>
      </c>
      <c r="B3142">
        <v>3116</v>
      </c>
      <c r="C3142" t="s">
        <v>15</v>
      </c>
      <c r="D3142" t="s">
        <v>706</v>
      </c>
      <c r="E3142" t="s">
        <v>1227</v>
      </c>
      <c r="F3142" t="s">
        <v>725</v>
      </c>
      <c r="G3142" t="s">
        <v>693</v>
      </c>
      <c r="H3142" t="s">
        <v>1233</v>
      </c>
      <c r="I3142">
        <v>1938</v>
      </c>
      <c r="J3142">
        <v>12</v>
      </c>
      <c r="K3142">
        <v>15</v>
      </c>
      <c r="O3142" t="s">
        <v>210</v>
      </c>
      <c r="P3142" t="s">
        <v>122</v>
      </c>
      <c r="Q3142" t="s">
        <v>123</v>
      </c>
      <c r="R3142" t="s">
        <v>439</v>
      </c>
    </row>
    <row r="3143" spans="1:18" hidden="1" x14ac:dyDescent="0.25">
      <c r="A3143">
        <v>287909</v>
      </c>
      <c r="B3143">
        <v>3117</v>
      </c>
      <c r="C3143" t="s">
        <v>15</v>
      </c>
      <c r="D3143" t="s">
        <v>706</v>
      </c>
      <c r="E3143" t="s">
        <v>1227</v>
      </c>
      <c r="F3143" t="s">
        <v>725</v>
      </c>
      <c r="G3143" t="s">
        <v>693</v>
      </c>
      <c r="H3143" t="s">
        <v>1233</v>
      </c>
      <c r="I3143">
        <v>1938</v>
      </c>
      <c r="J3143">
        <v>12</v>
      </c>
      <c r="K3143">
        <v>23</v>
      </c>
      <c r="O3143" t="s">
        <v>210</v>
      </c>
      <c r="P3143" t="s">
        <v>122</v>
      </c>
      <c r="Q3143" t="s">
        <v>123</v>
      </c>
      <c r="R3143" t="s">
        <v>439</v>
      </c>
    </row>
    <row r="3144" spans="1:18" hidden="1" x14ac:dyDescent="0.25">
      <c r="A3144">
        <v>287910</v>
      </c>
      <c r="B3144">
        <v>3118</v>
      </c>
      <c r="C3144" t="s">
        <v>15</v>
      </c>
      <c r="D3144" t="s">
        <v>706</v>
      </c>
      <c r="E3144" t="s">
        <v>1227</v>
      </c>
      <c r="F3144" t="s">
        <v>725</v>
      </c>
      <c r="G3144" t="s">
        <v>693</v>
      </c>
      <c r="H3144" t="s">
        <v>1233</v>
      </c>
      <c r="I3144">
        <v>1939</v>
      </c>
      <c r="J3144">
        <v>10</v>
      </c>
      <c r="K3144">
        <v>14</v>
      </c>
      <c r="O3144" t="s">
        <v>210</v>
      </c>
      <c r="P3144" t="s">
        <v>122</v>
      </c>
      <c r="Q3144" t="s">
        <v>123</v>
      </c>
      <c r="R3144" t="s">
        <v>211</v>
      </c>
    </row>
    <row r="3145" spans="1:18" hidden="1" x14ac:dyDescent="0.25">
      <c r="A3145">
        <v>287911</v>
      </c>
      <c r="B3145">
        <v>3119</v>
      </c>
      <c r="C3145" t="s">
        <v>15</v>
      </c>
      <c r="D3145" t="s">
        <v>706</v>
      </c>
      <c r="E3145" t="s">
        <v>1227</v>
      </c>
      <c r="F3145" t="s">
        <v>725</v>
      </c>
      <c r="G3145" t="s">
        <v>693</v>
      </c>
      <c r="H3145" t="s">
        <v>1233</v>
      </c>
      <c r="I3145">
        <v>1939</v>
      </c>
      <c r="J3145">
        <v>11</v>
      </c>
      <c r="K3145">
        <v>24</v>
      </c>
      <c r="O3145" t="s">
        <v>210</v>
      </c>
      <c r="P3145" t="s">
        <v>122</v>
      </c>
      <c r="Q3145" t="s">
        <v>123</v>
      </c>
      <c r="R3145" t="s">
        <v>211</v>
      </c>
    </row>
    <row r="3146" spans="1:18" hidden="1" x14ac:dyDescent="0.25">
      <c r="A3146">
        <v>287913</v>
      </c>
      <c r="B3146">
        <v>3121</v>
      </c>
      <c r="C3146" t="s">
        <v>15</v>
      </c>
      <c r="D3146" t="s">
        <v>706</v>
      </c>
      <c r="E3146" t="s">
        <v>1227</v>
      </c>
      <c r="F3146" t="s">
        <v>725</v>
      </c>
      <c r="G3146" t="s">
        <v>693</v>
      </c>
      <c r="H3146" t="s">
        <v>1234</v>
      </c>
      <c r="I3146">
        <v>1951</v>
      </c>
      <c r="J3146">
        <v>4</v>
      </c>
      <c r="K3146">
        <v>13</v>
      </c>
      <c r="O3146" t="s">
        <v>618</v>
      </c>
      <c r="P3146" t="s">
        <v>122</v>
      </c>
      <c r="Q3146" t="s">
        <v>123</v>
      </c>
      <c r="R3146" t="s">
        <v>503</v>
      </c>
    </row>
    <row r="3147" spans="1:18" hidden="1" x14ac:dyDescent="0.25">
      <c r="A3147">
        <v>287969</v>
      </c>
      <c r="B3147">
        <v>3177</v>
      </c>
      <c r="C3147" t="s">
        <v>15</v>
      </c>
      <c r="D3147" t="s">
        <v>706</v>
      </c>
      <c r="E3147" t="s">
        <v>1227</v>
      </c>
      <c r="F3147" t="s">
        <v>725</v>
      </c>
      <c r="G3147" t="s">
        <v>693</v>
      </c>
      <c r="H3147" t="s">
        <v>1235</v>
      </c>
      <c r="I3147">
        <v>1951</v>
      </c>
      <c r="J3147">
        <v>11</v>
      </c>
      <c r="K3147">
        <v>18</v>
      </c>
      <c r="O3147" t="s">
        <v>488</v>
      </c>
      <c r="P3147" t="s">
        <v>122</v>
      </c>
      <c r="Q3147" t="s">
        <v>123</v>
      </c>
      <c r="R3147" t="s">
        <v>530</v>
      </c>
    </row>
    <row r="3148" spans="1:18" hidden="1" x14ac:dyDescent="0.25">
      <c r="A3148">
        <v>288488</v>
      </c>
      <c r="B3148">
        <v>3698</v>
      </c>
      <c r="C3148" t="s">
        <v>15</v>
      </c>
      <c r="D3148" t="s">
        <v>706</v>
      </c>
      <c r="E3148" t="s">
        <v>1227</v>
      </c>
      <c r="F3148" t="s">
        <v>725</v>
      </c>
      <c r="G3148" t="s">
        <v>693</v>
      </c>
      <c r="H3148" t="s">
        <v>1236</v>
      </c>
      <c r="I3148">
        <v>1954</v>
      </c>
      <c r="J3148">
        <v>2</v>
      </c>
      <c r="K3148">
        <v>26</v>
      </c>
      <c r="O3148" t="s">
        <v>488</v>
      </c>
      <c r="P3148" t="s">
        <v>122</v>
      </c>
      <c r="Q3148" t="s">
        <v>123</v>
      </c>
      <c r="R3148" t="s">
        <v>214</v>
      </c>
    </row>
    <row r="3149" spans="1:18" hidden="1" x14ac:dyDescent="0.25">
      <c r="A3149">
        <v>288863</v>
      </c>
      <c r="B3149">
        <v>4079</v>
      </c>
      <c r="C3149" t="s">
        <v>15</v>
      </c>
      <c r="D3149" t="s">
        <v>706</v>
      </c>
      <c r="E3149" t="s">
        <v>1227</v>
      </c>
      <c r="F3149" t="s">
        <v>725</v>
      </c>
      <c r="G3149" t="s">
        <v>693</v>
      </c>
      <c r="H3149" t="s">
        <v>112</v>
      </c>
      <c r="O3149" t="s">
        <v>442</v>
      </c>
      <c r="P3149" t="s">
        <v>122</v>
      </c>
      <c r="Q3149" t="s">
        <v>123</v>
      </c>
      <c r="R3149" t="s">
        <v>704</v>
      </c>
    </row>
    <row r="3150" spans="1:18" hidden="1" x14ac:dyDescent="0.25">
      <c r="A3150">
        <v>288864</v>
      </c>
      <c r="B3150">
        <v>4080</v>
      </c>
      <c r="C3150" t="s">
        <v>15</v>
      </c>
      <c r="D3150" t="s">
        <v>706</v>
      </c>
      <c r="E3150" t="s">
        <v>1227</v>
      </c>
      <c r="F3150" t="s">
        <v>725</v>
      </c>
      <c r="G3150" t="s">
        <v>693</v>
      </c>
      <c r="H3150" t="s">
        <v>112</v>
      </c>
      <c r="O3150" t="s">
        <v>442</v>
      </c>
      <c r="P3150" t="s">
        <v>122</v>
      </c>
      <c r="Q3150" t="s">
        <v>123</v>
      </c>
      <c r="R3150" t="s">
        <v>704</v>
      </c>
    </row>
    <row r="3151" spans="1:18" hidden="1" x14ac:dyDescent="0.25">
      <c r="A3151">
        <v>289089</v>
      </c>
      <c r="B3151">
        <v>4306</v>
      </c>
      <c r="C3151" t="s">
        <v>15</v>
      </c>
      <c r="D3151" t="s">
        <v>706</v>
      </c>
      <c r="E3151" t="s">
        <v>1227</v>
      </c>
      <c r="F3151" t="s">
        <v>725</v>
      </c>
      <c r="G3151" t="s">
        <v>693</v>
      </c>
      <c r="H3151" t="s">
        <v>1237</v>
      </c>
      <c r="I3151">
        <v>1958</v>
      </c>
      <c r="J3151">
        <v>1</v>
      </c>
      <c r="K3151">
        <v>21</v>
      </c>
      <c r="O3151" t="s">
        <v>139</v>
      </c>
      <c r="P3151" t="s">
        <v>122</v>
      </c>
      <c r="Q3151" t="s">
        <v>123</v>
      </c>
      <c r="R3151" t="s">
        <v>211</v>
      </c>
    </row>
    <row r="3152" spans="1:18" hidden="1" x14ac:dyDescent="0.25">
      <c r="A3152">
        <v>289126</v>
      </c>
      <c r="B3152">
        <v>4343</v>
      </c>
      <c r="C3152" t="s">
        <v>15</v>
      </c>
      <c r="D3152" t="s">
        <v>706</v>
      </c>
      <c r="E3152" t="s">
        <v>1227</v>
      </c>
      <c r="F3152" t="s">
        <v>725</v>
      </c>
      <c r="G3152" t="s">
        <v>693</v>
      </c>
      <c r="H3152" t="s">
        <v>1238</v>
      </c>
      <c r="O3152" t="s">
        <v>570</v>
      </c>
      <c r="P3152" t="s">
        <v>122</v>
      </c>
      <c r="Q3152" t="s">
        <v>123</v>
      </c>
      <c r="R3152" t="s">
        <v>214</v>
      </c>
    </row>
    <row r="3153" spans="1:18" hidden="1" x14ac:dyDescent="0.25">
      <c r="A3153">
        <v>289127</v>
      </c>
      <c r="B3153">
        <v>4344</v>
      </c>
      <c r="C3153" t="s">
        <v>15</v>
      </c>
      <c r="D3153" t="s">
        <v>706</v>
      </c>
      <c r="E3153" t="s">
        <v>1227</v>
      </c>
      <c r="F3153" t="s">
        <v>725</v>
      </c>
      <c r="G3153" t="s">
        <v>693</v>
      </c>
      <c r="H3153" t="s">
        <v>727</v>
      </c>
      <c r="O3153" t="s">
        <v>488</v>
      </c>
      <c r="P3153" t="s">
        <v>122</v>
      </c>
      <c r="Q3153" t="s">
        <v>123</v>
      </c>
      <c r="R3153" t="s">
        <v>739</v>
      </c>
    </row>
    <row r="3154" spans="1:18" hidden="1" x14ac:dyDescent="0.25">
      <c r="A3154">
        <v>290267</v>
      </c>
      <c r="B3154">
        <v>5488</v>
      </c>
      <c r="C3154" t="s">
        <v>15</v>
      </c>
      <c r="D3154" t="s">
        <v>706</v>
      </c>
      <c r="E3154" t="s">
        <v>1227</v>
      </c>
      <c r="F3154" t="s">
        <v>725</v>
      </c>
      <c r="G3154" t="s">
        <v>693</v>
      </c>
      <c r="H3154" t="s">
        <v>1239</v>
      </c>
      <c r="I3154">
        <v>1960</v>
      </c>
      <c r="J3154">
        <v>11</v>
      </c>
      <c r="K3154">
        <v>6</v>
      </c>
      <c r="O3154" t="s">
        <v>488</v>
      </c>
      <c r="P3154" t="s">
        <v>122</v>
      </c>
      <c r="Q3154" t="s">
        <v>123</v>
      </c>
      <c r="R3154" t="s">
        <v>176</v>
      </c>
    </row>
    <row r="3155" spans="1:18" hidden="1" x14ac:dyDescent="0.25">
      <c r="A3155">
        <v>290294</v>
      </c>
      <c r="B3155">
        <v>5515</v>
      </c>
      <c r="C3155" t="s">
        <v>15</v>
      </c>
      <c r="D3155" t="s">
        <v>706</v>
      </c>
      <c r="E3155" t="s">
        <v>1227</v>
      </c>
      <c r="F3155" t="s">
        <v>725</v>
      </c>
      <c r="G3155" t="s">
        <v>693</v>
      </c>
      <c r="H3155" t="s">
        <v>1240</v>
      </c>
      <c r="I3155">
        <v>1961</v>
      </c>
      <c r="J3155">
        <v>2</v>
      </c>
      <c r="K3155">
        <v>23</v>
      </c>
      <c r="O3155" t="s">
        <v>210</v>
      </c>
      <c r="P3155" t="s">
        <v>122</v>
      </c>
      <c r="Q3155" t="s">
        <v>123</v>
      </c>
      <c r="R3155" t="s">
        <v>1241</v>
      </c>
    </row>
    <row r="3156" spans="1:18" hidden="1" x14ac:dyDescent="0.25">
      <c r="A3156">
        <v>290472</v>
      </c>
      <c r="B3156">
        <v>5695</v>
      </c>
      <c r="C3156" t="s">
        <v>15</v>
      </c>
      <c r="D3156" t="s">
        <v>706</v>
      </c>
      <c r="E3156" t="s">
        <v>1227</v>
      </c>
      <c r="F3156" t="s">
        <v>725</v>
      </c>
      <c r="G3156" t="s">
        <v>693</v>
      </c>
      <c r="H3156" t="s">
        <v>1242</v>
      </c>
      <c r="O3156" t="s">
        <v>488</v>
      </c>
      <c r="P3156" t="s">
        <v>122</v>
      </c>
      <c r="Q3156" t="s">
        <v>123</v>
      </c>
      <c r="R3156" t="s">
        <v>214</v>
      </c>
    </row>
    <row r="3157" spans="1:18" hidden="1" x14ac:dyDescent="0.25">
      <c r="A3157">
        <v>298007</v>
      </c>
      <c r="B3157">
        <v>13239</v>
      </c>
      <c r="C3157" t="s">
        <v>15</v>
      </c>
      <c r="D3157" t="s">
        <v>706</v>
      </c>
      <c r="E3157" t="s">
        <v>1227</v>
      </c>
      <c r="F3157" t="s">
        <v>725</v>
      </c>
      <c r="G3157" t="s">
        <v>693</v>
      </c>
      <c r="H3157" t="s">
        <v>1243</v>
      </c>
      <c r="I3157">
        <v>1975</v>
      </c>
      <c r="J3157">
        <v>8</v>
      </c>
      <c r="K3157">
        <v>19</v>
      </c>
      <c r="O3157" t="s">
        <v>488</v>
      </c>
      <c r="P3157" t="s">
        <v>122</v>
      </c>
      <c r="Q3157" t="s">
        <v>123</v>
      </c>
      <c r="R3157" t="s">
        <v>280</v>
      </c>
    </row>
    <row r="3158" spans="1:18" hidden="1" x14ac:dyDescent="0.25">
      <c r="A3158">
        <v>286223</v>
      </c>
      <c r="B3158">
        <v>1403</v>
      </c>
      <c r="C3158" t="s">
        <v>15</v>
      </c>
      <c r="D3158" t="s">
        <v>612</v>
      </c>
      <c r="E3158" t="s">
        <v>1244</v>
      </c>
      <c r="F3158" t="s">
        <v>787</v>
      </c>
      <c r="G3158" t="s">
        <v>893</v>
      </c>
      <c r="H3158" t="s">
        <v>1060</v>
      </c>
      <c r="I3158">
        <v>1940</v>
      </c>
      <c r="J3158">
        <v>4</v>
      </c>
      <c r="K3158">
        <v>12</v>
      </c>
      <c r="O3158" t="s">
        <v>488</v>
      </c>
      <c r="P3158" t="s">
        <v>122</v>
      </c>
      <c r="Q3158" t="s">
        <v>1061</v>
      </c>
      <c r="R3158" t="s">
        <v>1062</v>
      </c>
    </row>
    <row r="3159" spans="1:18" hidden="1" x14ac:dyDescent="0.25">
      <c r="A3159">
        <v>287851</v>
      </c>
      <c r="B3159">
        <v>3059</v>
      </c>
      <c r="C3159" t="s">
        <v>15</v>
      </c>
      <c r="D3159" t="s">
        <v>612</v>
      </c>
      <c r="E3159" t="s">
        <v>1244</v>
      </c>
      <c r="F3159" t="s">
        <v>787</v>
      </c>
      <c r="G3159" t="s">
        <v>893</v>
      </c>
      <c r="H3159" t="s">
        <v>2729</v>
      </c>
      <c r="O3159" t="s">
        <v>2555</v>
      </c>
      <c r="P3159" t="s">
        <v>122</v>
      </c>
      <c r="Q3159" t="s">
        <v>746</v>
      </c>
    </row>
    <row r="3160" spans="1:18" hidden="1" x14ac:dyDescent="0.25">
      <c r="A3160">
        <v>301271</v>
      </c>
      <c r="B3160">
        <v>16507</v>
      </c>
      <c r="C3160" t="s">
        <v>15</v>
      </c>
      <c r="D3160" t="s">
        <v>612</v>
      </c>
      <c r="E3160" t="s">
        <v>1244</v>
      </c>
      <c r="F3160" t="s">
        <v>787</v>
      </c>
      <c r="G3160" t="s">
        <v>893</v>
      </c>
      <c r="H3160" t="s">
        <v>1057</v>
      </c>
      <c r="I3160">
        <v>1985</v>
      </c>
      <c r="J3160">
        <v>6</v>
      </c>
      <c r="K3160">
        <v>14</v>
      </c>
      <c r="O3160" t="s">
        <v>488</v>
      </c>
      <c r="P3160" t="s">
        <v>122</v>
      </c>
      <c r="Q3160" t="s">
        <v>1245</v>
      </c>
      <c r="R3160" t="s">
        <v>1246</v>
      </c>
    </row>
    <row r="3161" spans="1:18" hidden="1" x14ac:dyDescent="0.25">
      <c r="A3161">
        <v>288992</v>
      </c>
      <c r="B3161">
        <v>4208</v>
      </c>
      <c r="C3161" t="s">
        <v>15</v>
      </c>
      <c r="D3161" t="s">
        <v>706</v>
      </c>
      <c r="E3161" t="s">
        <v>1247</v>
      </c>
      <c r="F3161" t="s">
        <v>725</v>
      </c>
      <c r="G3161" t="s">
        <v>693</v>
      </c>
      <c r="H3161" t="s">
        <v>1248</v>
      </c>
      <c r="I3161">
        <v>1957</v>
      </c>
      <c r="J3161">
        <v>7</v>
      </c>
      <c r="K3161">
        <v>27</v>
      </c>
      <c r="O3161" t="s">
        <v>488</v>
      </c>
      <c r="P3161" t="s">
        <v>114</v>
      </c>
      <c r="Q3161" t="s">
        <v>1249</v>
      </c>
    </row>
    <row r="3162" spans="1:18" hidden="1" x14ac:dyDescent="0.25">
      <c r="A3162">
        <v>298056</v>
      </c>
      <c r="B3162">
        <v>13288</v>
      </c>
      <c r="C3162" t="s">
        <v>15</v>
      </c>
      <c r="D3162" t="s">
        <v>706</v>
      </c>
      <c r="E3162" t="s">
        <v>1250</v>
      </c>
      <c r="F3162" t="s">
        <v>725</v>
      </c>
      <c r="G3162" t="s">
        <v>1251</v>
      </c>
      <c r="H3162" t="s">
        <v>1095</v>
      </c>
      <c r="O3162" t="s">
        <v>210</v>
      </c>
      <c r="P3162" t="s">
        <v>122</v>
      </c>
      <c r="Q3162" t="s">
        <v>123</v>
      </c>
      <c r="R3162" t="s">
        <v>503</v>
      </c>
    </row>
    <row r="3163" spans="1:18" hidden="1" x14ac:dyDescent="0.25">
      <c r="A3163">
        <v>285993</v>
      </c>
      <c r="B3163">
        <v>1173</v>
      </c>
      <c r="C3163" t="s">
        <v>15</v>
      </c>
      <c r="D3163" t="s">
        <v>612</v>
      </c>
      <c r="E3163" t="s">
        <v>1252</v>
      </c>
      <c r="F3163" t="s">
        <v>787</v>
      </c>
      <c r="G3163" t="s">
        <v>812</v>
      </c>
      <c r="H3163" t="s">
        <v>1253</v>
      </c>
      <c r="I3163">
        <v>1933</v>
      </c>
      <c r="J3163">
        <v>2</v>
      </c>
      <c r="K3163">
        <v>3</v>
      </c>
      <c r="O3163" t="s">
        <v>488</v>
      </c>
      <c r="P3163" t="s">
        <v>122</v>
      </c>
      <c r="Q3163" t="s">
        <v>782</v>
      </c>
      <c r="R3163" t="s">
        <v>1221</v>
      </c>
    </row>
    <row r="3164" spans="1:18" hidden="1" x14ac:dyDescent="0.25">
      <c r="A3164">
        <v>302513</v>
      </c>
      <c r="B3164">
        <v>17765</v>
      </c>
      <c r="C3164" t="s">
        <v>15</v>
      </c>
      <c r="D3164" t="s">
        <v>612</v>
      </c>
      <c r="E3164" t="s">
        <v>1252</v>
      </c>
      <c r="F3164" t="s">
        <v>787</v>
      </c>
      <c r="G3164" t="s">
        <v>812</v>
      </c>
      <c r="H3164" t="s">
        <v>1220</v>
      </c>
      <c r="I3164">
        <v>1927</v>
      </c>
      <c r="J3164">
        <v>12</v>
      </c>
      <c r="K3164">
        <v>30</v>
      </c>
      <c r="O3164" t="s">
        <v>2555</v>
      </c>
      <c r="P3164" t="s">
        <v>122</v>
      </c>
      <c r="Q3164" t="s">
        <v>782</v>
      </c>
      <c r="R3164" t="s">
        <v>1221</v>
      </c>
    </row>
    <row r="3165" spans="1:18" hidden="1" x14ac:dyDescent="0.25">
      <c r="A3165">
        <v>302635</v>
      </c>
      <c r="B3165">
        <v>17887</v>
      </c>
      <c r="C3165" t="s">
        <v>15</v>
      </c>
      <c r="D3165" t="s">
        <v>612</v>
      </c>
      <c r="E3165" t="s">
        <v>1252</v>
      </c>
      <c r="F3165" t="s">
        <v>787</v>
      </c>
      <c r="G3165" t="s">
        <v>812</v>
      </c>
      <c r="H3165" t="s">
        <v>1254</v>
      </c>
      <c r="I3165">
        <v>1996</v>
      </c>
      <c r="J3165">
        <v>5</v>
      </c>
      <c r="K3165">
        <v>1</v>
      </c>
      <c r="O3165" t="s">
        <v>442</v>
      </c>
      <c r="P3165" t="s">
        <v>122</v>
      </c>
      <c r="Q3165" t="s">
        <v>782</v>
      </c>
      <c r="R3165" t="s">
        <v>1221</v>
      </c>
    </row>
    <row r="3166" spans="1:18" hidden="1" x14ac:dyDescent="0.25">
      <c r="A3166">
        <v>302636</v>
      </c>
      <c r="B3166">
        <v>17888</v>
      </c>
      <c r="C3166" t="s">
        <v>15</v>
      </c>
      <c r="D3166" t="s">
        <v>612</v>
      </c>
      <c r="E3166" t="s">
        <v>1252</v>
      </c>
      <c r="F3166" t="s">
        <v>787</v>
      </c>
      <c r="G3166" t="s">
        <v>812</v>
      </c>
      <c r="H3166" t="s">
        <v>1254</v>
      </c>
      <c r="I3166">
        <v>1996</v>
      </c>
      <c r="J3166">
        <v>4</v>
      </c>
      <c r="K3166">
        <v>30</v>
      </c>
      <c r="O3166" t="s">
        <v>442</v>
      </c>
      <c r="P3166" t="s">
        <v>122</v>
      </c>
      <c r="Q3166" t="s">
        <v>782</v>
      </c>
      <c r="R3166" t="s">
        <v>1221</v>
      </c>
    </row>
    <row r="3167" spans="1:18" hidden="1" x14ac:dyDescent="0.25">
      <c r="A3167">
        <v>298814</v>
      </c>
      <c r="B3167">
        <v>14046</v>
      </c>
      <c r="C3167" t="s">
        <v>15</v>
      </c>
      <c r="D3167" t="s">
        <v>641</v>
      </c>
      <c r="E3167" t="s">
        <v>1255</v>
      </c>
      <c r="F3167" t="s">
        <v>921</v>
      </c>
      <c r="G3167" t="s">
        <v>922</v>
      </c>
      <c r="H3167" t="s">
        <v>1256</v>
      </c>
      <c r="I3167">
        <v>1974</v>
      </c>
      <c r="J3167">
        <v>5</v>
      </c>
      <c r="K3167">
        <v>4</v>
      </c>
      <c r="O3167" t="s">
        <v>210</v>
      </c>
      <c r="P3167" t="s">
        <v>114</v>
      </c>
      <c r="Q3167" t="s">
        <v>1257</v>
      </c>
    </row>
    <row r="3168" spans="1:18" hidden="1" x14ac:dyDescent="0.25">
      <c r="A3168">
        <v>298815</v>
      </c>
      <c r="B3168">
        <v>14047</v>
      </c>
      <c r="C3168" t="s">
        <v>15</v>
      </c>
      <c r="D3168" t="s">
        <v>641</v>
      </c>
      <c r="E3168" t="s">
        <v>1255</v>
      </c>
      <c r="F3168" t="s">
        <v>921</v>
      </c>
      <c r="G3168" t="s">
        <v>922</v>
      </c>
      <c r="H3168" t="s">
        <v>1256</v>
      </c>
      <c r="I3168">
        <v>1974</v>
      </c>
      <c r="J3168">
        <v>5</v>
      </c>
      <c r="K3168">
        <v>18</v>
      </c>
      <c r="O3168" t="s">
        <v>210</v>
      </c>
      <c r="P3168" t="s">
        <v>114</v>
      </c>
      <c r="Q3168" t="s">
        <v>1257</v>
      </c>
    </row>
    <row r="3169" spans="1:18" hidden="1" x14ac:dyDescent="0.25">
      <c r="A3169">
        <v>298816</v>
      </c>
      <c r="B3169">
        <v>14048</v>
      </c>
      <c r="C3169" t="s">
        <v>15</v>
      </c>
      <c r="D3169" t="s">
        <v>641</v>
      </c>
      <c r="E3169" t="s">
        <v>1255</v>
      </c>
      <c r="F3169" t="s">
        <v>921</v>
      </c>
      <c r="G3169" t="s">
        <v>922</v>
      </c>
      <c r="H3169" t="s">
        <v>1256</v>
      </c>
      <c r="I3169">
        <v>1974</v>
      </c>
      <c r="J3169">
        <v>5</v>
      </c>
      <c r="K3169">
        <v>18</v>
      </c>
      <c r="O3169" t="s">
        <v>210</v>
      </c>
      <c r="P3169" t="s">
        <v>114</v>
      </c>
      <c r="Q3169" t="s">
        <v>1257</v>
      </c>
    </row>
    <row r="3170" spans="1:18" hidden="1" x14ac:dyDescent="0.25">
      <c r="A3170">
        <v>285437</v>
      </c>
      <c r="B3170">
        <v>616</v>
      </c>
      <c r="C3170" t="s">
        <v>15</v>
      </c>
      <c r="D3170" t="s">
        <v>612</v>
      </c>
      <c r="E3170" t="s">
        <v>1258</v>
      </c>
      <c r="F3170" t="s">
        <v>809</v>
      </c>
      <c r="G3170" t="s">
        <v>810</v>
      </c>
      <c r="H3170" t="s">
        <v>1259</v>
      </c>
      <c r="I3170">
        <v>1921</v>
      </c>
      <c r="J3170">
        <v>5</v>
      </c>
      <c r="K3170">
        <v>6</v>
      </c>
      <c r="O3170" t="s">
        <v>488</v>
      </c>
      <c r="P3170" t="s">
        <v>122</v>
      </c>
      <c r="Q3170" t="s">
        <v>123</v>
      </c>
      <c r="R3170" t="s">
        <v>130</v>
      </c>
    </row>
    <row r="3171" spans="1:18" hidden="1" x14ac:dyDescent="0.25">
      <c r="A3171">
        <v>285847</v>
      </c>
      <c r="B3171">
        <v>1027</v>
      </c>
      <c r="C3171" t="s">
        <v>15</v>
      </c>
      <c r="D3171" t="s">
        <v>612</v>
      </c>
      <c r="E3171" t="s">
        <v>1258</v>
      </c>
      <c r="F3171" t="s">
        <v>809</v>
      </c>
      <c r="G3171" t="s">
        <v>810</v>
      </c>
      <c r="H3171" t="s">
        <v>1261</v>
      </c>
      <c r="O3171" t="s">
        <v>2555</v>
      </c>
      <c r="P3171" t="s">
        <v>122</v>
      </c>
      <c r="Q3171" t="s">
        <v>123</v>
      </c>
      <c r="R3171" t="s">
        <v>1262</v>
      </c>
    </row>
    <row r="3172" spans="1:18" hidden="1" x14ac:dyDescent="0.25">
      <c r="A3172">
        <v>285861</v>
      </c>
      <c r="B3172">
        <v>1041</v>
      </c>
      <c r="C3172" t="s">
        <v>15</v>
      </c>
      <c r="D3172" t="s">
        <v>612</v>
      </c>
      <c r="E3172" t="s">
        <v>1258</v>
      </c>
      <c r="F3172" t="s">
        <v>809</v>
      </c>
      <c r="G3172" t="s">
        <v>810</v>
      </c>
      <c r="H3172" t="s">
        <v>1261</v>
      </c>
      <c r="I3172">
        <v>1934</v>
      </c>
      <c r="J3172">
        <v>2</v>
      </c>
      <c r="K3172">
        <v>13</v>
      </c>
      <c r="O3172" t="s">
        <v>488</v>
      </c>
      <c r="P3172" t="s">
        <v>122</v>
      </c>
      <c r="Q3172" t="s">
        <v>123</v>
      </c>
      <c r="R3172" t="s">
        <v>1262</v>
      </c>
    </row>
    <row r="3173" spans="1:18" hidden="1" x14ac:dyDescent="0.25">
      <c r="A3173">
        <v>286889</v>
      </c>
      <c r="B3173">
        <v>2094</v>
      </c>
      <c r="C3173" t="s">
        <v>15</v>
      </c>
      <c r="D3173" t="s">
        <v>612</v>
      </c>
      <c r="E3173" t="s">
        <v>1258</v>
      </c>
      <c r="F3173" t="s">
        <v>809</v>
      </c>
      <c r="G3173" t="s">
        <v>810</v>
      </c>
      <c r="H3173" t="s">
        <v>1263</v>
      </c>
      <c r="O3173" t="s">
        <v>210</v>
      </c>
      <c r="P3173" t="s">
        <v>122</v>
      </c>
      <c r="Q3173" t="s">
        <v>123</v>
      </c>
      <c r="R3173" t="s">
        <v>337</v>
      </c>
    </row>
    <row r="3174" spans="1:18" hidden="1" x14ac:dyDescent="0.25">
      <c r="A3174">
        <v>286890</v>
      </c>
      <c r="B3174">
        <v>2095</v>
      </c>
      <c r="C3174" t="s">
        <v>15</v>
      </c>
      <c r="D3174" t="s">
        <v>612</v>
      </c>
      <c r="E3174" t="s">
        <v>1258</v>
      </c>
      <c r="F3174" t="s">
        <v>809</v>
      </c>
      <c r="G3174" t="s">
        <v>810</v>
      </c>
      <c r="H3174" t="s">
        <v>1263</v>
      </c>
      <c r="O3174" t="s">
        <v>210</v>
      </c>
      <c r="P3174" t="s">
        <v>122</v>
      </c>
      <c r="Q3174" t="s">
        <v>123</v>
      </c>
      <c r="R3174" t="s">
        <v>337</v>
      </c>
    </row>
    <row r="3175" spans="1:18" hidden="1" x14ac:dyDescent="0.25">
      <c r="A3175">
        <v>286891</v>
      </c>
      <c r="B3175">
        <v>2096</v>
      </c>
      <c r="C3175" t="s">
        <v>15</v>
      </c>
      <c r="D3175" t="s">
        <v>612</v>
      </c>
      <c r="E3175" t="s">
        <v>1258</v>
      </c>
      <c r="F3175" t="s">
        <v>809</v>
      </c>
      <c r="G3175" t="s">
        <v>810</v>
      </c>
      <c r="H3175" t="s">
        <v>1264</v>
      </c>
      <c r="I3175">
        <v>1938</v>
      </c>
      <c r="J3175">
        <v>2</v>
      </c>
      <c r="K3175">
        <v>7</v>
      </c>
      <c r="O3175" t="s">
        <v>210</v>
      </c>
      <c r="P3175" t="s">
        <v>122</v>
      </c>
      <c r="Q3175" t="s">
        <v>123</v>
      </c>
      <c r="R3175" t="s">
        <v>191</v>
      </c>
    </row>
    <row r="3176" spans="1:18" hidden="1" x14ac:dyDescent="0.25">
      <c r="A3176">
        <v>286892</v>
      </c>
      <c r="B3176">
        <v>2097</v>
      </c>
      <c r="C3176" t="s">
        <v>15</v>
      </c>
      <c r="D3176" t="s">
        <v>612</v>
      </c>
      <c r="E3176" t="s">
        <v>1258</v>
      </c>
      <c r="F3176" t="s">
        <v>809</v>
      </c>
      <c r="G3176" t="s">
        <v>810</v>
      </c>
      <c r="H3176" t="s">
        <v>1264</v>
      </c>
      <c r="I3176">
        <v>1938</v>
      </c>
      <c r="J3176">
        <v>2</v>
      </c>
      <c r="K3176">
        <v>7</v>
      </c>
      <c r="O3176" t="s">
        <v>210</v>
      </c>
      <c r="P3176" t="s">
        <v>122</v>
      </c>
      <c r="Q3176" t="s">
        <v>123</v>
      </c>
      <c r="R3176" t="s">
        <v>191</v>
      </c>
    </row>
    <row r="3177" spans="1:18" hidden="1" x14ac:dyDescent="0.25">
      <c r="A3177">
        <v>287057</v>
      </c>
      <c r="B3177">
        <v>2262</v>
      </c>
      <c r="C3177" t="s">
        <v>15</v>
      </c>
      <c r="D3177" t="s">
        <v>612</v>
      </c>
      <c r="E3177" t="s">
        <v>1258</v>
      </c>
      <c r="F3177" t="s">
        <v>809</v>
      </c>
      <c r="G3177" t="s">
        <v>810</v>
      </c>
      <c r="H3177" t="s">
        <v>145</v>
      </c>
      <c r="I3177">
        <v>1934</v>
      </c>
      <c r="J3177">
        <v>2</v>
      </c>
      <c r="K3177">
        <v>14</v>
      </c>
      <c r="O3177" t="s">
        <v>210</v>
      </c>
      <c r="P3177" t="s">
        <v>122</v>
      </c>
      <c r="Q3177" t="s">
        <v>123</v>
      </c>
      <c r="R3177" t="s">
        <v>1262</v>
      </c>
    </row>
    <row r="3178" spans="1:18" hidden="1" x14ac:dyDescent="0.25">
      <c r="A3178">
        <v>287873</v>
      </c>
      <c r="B3178">
        <v>3081</v>
      </c>
      <c r="C3178" t="s">
        <v>15</v>
      </c>
      <c r="D3178" t="s">
        <v>612</v>
      </c>
      <c r="E3178" t="s">
        <v>1258</v>
      </c>
      <c r="F3178" t="s">
        <v>809</v>
      </c>
      <c r="G3178" t="s">
        <v>810</v>
      </c>
      <c r="H3178" t="s">
        <v>1265</v>
      </c>
      <c r="I3178">
        <v>1937</v>
      </c>
      <c r="J3178">
        <v>10</v>
      </c>
      <c r="K3178">
        <v>8</v>
      </c>
      <c r="O3178" t="s">
        <v>488</v>
      </c>
      <c r="P3178" t="s">
        <v>122</v>
      </c>
      <c r="Q3178" t="s">
        <v>123</v>
      </c>
      <c r="R3178" t="s">
        <v>337</v>
      </c>
    </row>
    <row r="3179" spans="1:18" hidden="1" x14ac:dyDescent="0.25">
      <c r="A3179">
        <v>287874</v>
      </c>
      <c r="B3179">
        <v>3082</v>
      </c>
      <c r="C3179" t="s">
        <v>15</v>
      </c>
      <c r="D3179" t="s">
        <v>612</v>
      </c>
      <c r="E3179" t="s">
        <v>1258</v>
      </c>
      <c r="F3179" t="s">
        <v>809</v>
      </c>
      <c r="G3179" t="s">
        <v>810</v>
      </c>
      <c r="H3179" t="s">
        <v>1266</v>
      </c>
      <c r="O3179" t="s">
        <v>2555</v>
      </c>
      <c r="P3179" t="s">
        <v>122</v>
      </c>
      <c r="Q3179" t="s">
        <v>123</v>
      </c>
      <c r="R3179" t="s">
        <v>191</v>
      </c>
    </row>
    <row r="3180" spans="1:18" hidden="1" x14ac:dyDescent="0.25">
      <c r="A3180">
        <v>288616</v>
      </c>
      <c r="B3180">
        <v>3827</v>
      </c>
      <c r="C3180" t="s">
        <v>15</v>
      </c>
      <c r="D3180" t="s">
        <v>612</v>
      </c>
      <c r="E3180" t="s">
        <v>1258</v>
      </c>
      <c r="F3180" t="s">
        <v>809</v>
      </c>
      <c r="G3180" t="s">
        <v>810</v>
      </c>
      <c r="H3180" t="s">
        <v>1267</v>
      </c>
      <c r="I3180">
        <v>1956</v>
      </c>
      <c r="J3180">
        <v>6</v>
      </c>
      <c r="K3180">
        <v>21</v>
      </c>
      <c r="O3180" t="s">
        <v>488</v>
      </c>
      <c r="P3180" t="s">
        <v>122</v>
      </c>
      <c r="Q3180" t="s">
        <v>123</v>
      </c>
      <c r="R3180" t="s">
        <v>1041</v>
      </c>
    </row>
    <row r="3181" spans="1:18" hidden="1" x14ac:dyDescent="0.25">
      <c r="A3181">
        <v>288617</v>
      </c>
      <c r="B3181">
        <v>3828</v>
      </c>
      <c r="C3181" t="s">
        <v>15</v>
      </c>
      <c r="D3181" t="s">
        <v>612</v>
      </c>
      <c r="E3181" t="s">
        <v>1258</v>
      </c>
      <c r="F3181" t="s">
        <v>809</v>
      </c>
      <c r="G3181" t="s">
        <v>810</v>
      </c>
      <c r="H3181" t="s">
        <v>1267</v>
      </c>
      <c r="I3181">
        <v>1956</v>
      </c>
      <c r="J3181">
        <v>6</v>
      </c>
      <c r="K3181">
        <v>21</v>
      </c>
      <c r="O3181" t="s">
        <v>488</v>
      </c>
      <c r="P3181" t="s">
        <v>122</v>
      </c>
      <c r="Q3181" t="s">
        <v>123</v>
      </c>
      <c r="R3181" t="s">
        <v>1041</v>
      </c>
    </row>
    <row r="3182" spans="1:18" hidden="1" x14ac:dyDescent="0.25">
      <c r="A3182">
        <v>288883</v>
      </c>
      <c r="B3182">
        <v>4099</v>
      </c>
      <c r="C3182" t="s">
        <v>15</v>
      </c>
      <c r="D3182" t="s">
        <v>612</v>
      </c>
      <c r="E3182" t="s">
        <v>1258</v>
      </c>
      <c r="F3182" t="s">
        <v>809</v>
      </c>
      <c r="G3182" t="s">
        <v>810</v>
      </c>
      <c r="H3182" t="s">
        <v>1268</v>
      </c>
      <c r="I3182">
        <v>1955</v>
      </c>
      <c r="J3182">
        <v>3</v>
      </c>
      <c r="K3182">
        <v>19</v>
      </c>
      <c r="O3182" t="s">
        <v>210</v>
      </c>
      <c r="P3182" t="s">
        <v>122</v>
      </c>
      <c r="Q3182" t="s">
        <v>675</v>
      </c>
      <c r="R3182" t="s">
        <v>1269</v>
      </c>
    </row>
    <row r="3183" spans="1:18" hidden="1" x14ac:dyDescent="0.25">
      <c r="A3183">
        <v>288895</v>
      </c>
      <c r="B3183">
        <v>4111</v>
      </c>
      <c r="C3183" t="s">
        <v>15</v>
      </c>
      <c r="D3183" t="s">
        <v>612</v>
      </c>
      <c r="E3183" t="s">
        <v>1258</v>
      </c>
      <c r="F3183" t="s">
        <v>809</v>
      </c>
      <c r="G3183" t="s">
        <v>810</v>
      </c>
      <c r="H3183" t="s">
        <v>1268</v>
      </c>
      <c r="I3183">
        <v>1957</v>
      </c>
      <c r="J3183">
        <v>3</v>
      </c>
      <c r="K3183">
        <v>26</v>
      </c>
      <c r="O3183" t="s">
        <v>210</v>
      </c>
      <c r="P3183" t="s">
        <v>122</v>
      </c>
      <c r="Q3183" t="s">
        <v>675</v>
      </c>
      <c r="R3183" t="s">
        <v>1270</v>
      </c>
    </row>
    <row r="3184" spans="1:18" hidden="1" x14ac:dyDescent="0.25">
      <c r="A3184">
        <v>289258</v>
      </c>
      <c r="B3184">
        <v>4475</v>
      </c>
      <c r="C3184" t="s">
        <v>15</v>
      </c>
      <c r="D3184" t="s">
        <v>612</v>
      </c>
      <c r="E3184" t="s">
        <v>1258</v>
      </c>
      <c r="F3184" t="s">
        <v>809</v>
      </c>
      <c r="G3184" t="s">
        <v>810</v>
      </c>
      <c r="H3184" t="s">
        <v>1271</v>
      </c>
      <c r="I3184">
        <v>1956</v>
      </c>
      <c r="J3184">
        <v>3</v>
      </c>
      <c r="K3184">
        <v>4</v>
      </c>
      <c r="O3184" t="s">
        <v>442</v>
      </c>
      <c r="P3184" t="s">
        <v>122</v>
      </c>
      <c r="Q3184" t="s">
        <v>123</v>
      </c>
      <c r="R3184" t="s">
        <v>191</v>
      </c>
    </row>
    <row r="3185" spans="1:18" hidden="1" x14ac:dyDescent="0.25">
      <c r="A3185">
        <v>289343</v>
      </c>
      <c r="B3185">
        <v>4562</v>
      </c>
      <c r="C3185" t="s">
        <v>15</v>
      </c>
      <c r="D3185" t="s">
        <v>612</v>
      </c>
      <c r="E3185" t="s">
        <v>1258</v>
      </c>
      <c r="F3185" t="s">
        <v>809</v>
      </c>
      <c r="G3185" t="s">
        <v>810</v>
      </c>
      <c r="H3185" t="s">
        <v>1272</v>
      </c>
      <c r="I3185">
        <v>1951</v>
      </c>
      <c r="J3185">
        <v>9</v>
      </c>
      <c r="K3185">
        <v>19</v>
      </c>
      <c r="O3185" t="s">
        <v>210</v>
      </c>
      <c r="P3185" t="s">
        <v>122</v>
      </c>
      <c r="Q3185" t="s">
        <v>123</v>
      </c>
      <c r="R3185" t="s">
        <v>337</v>
      </c>
    </row>
    <row r="3186" spans="1:18" hidden="1" x14ac:dyDescent="0.25">
      <c r="A3186">
        <v>290333</v>
      </c>
      <c r="B3186">
        <v>5555</v>
      </c>
      <c r="C3186" t="s">
        <v>15</v>
      </c>
      <c r="D3186" t="s">
        <v>612</v>
      </c>
      <c r="E3186" t="s">
        <v>1258</v>
      </c>
      <c r="F3186" t="s">
        <v>809</v>
      </c>
      <c r="G3186" t="s">
        <v>810</v>
      </c>
      <c r="H3186" t="s">
        <v>1063</v>
      </c>
      <c r="I3186">
        <v>1959</v>
      </c>
      <c r="J3186">
        <v>6</v>
      </c>
      <c r="K3186">
        <v>11</v>
      </c>
      <c r="O3186" t="s">
        <v>488</v>
      </c>
      <c r="P3186" t="s">
        <v>122</v>
      </c>
      <c r="Q3186" t="s">
        <v>746</v>
      </c>
      <c r="R3186" t="s">
        <v>1064</v>
      </c>
    </row>
    <row r="3187" spans="1:18" hidden="1" x14ac:dyDescent="0.25">
      <c r="A3187">
        <v>290886</v>
      </c>
      <c r="B3187">
        <v>6109</v>
      </c>
      <c r="C3187" t="s">
        <v>15</v>
      </c>
      <c r="D3187" t="s">
        <v>612</v>
      </c>
      <c r="E3187" t="s">
        <v>1258</v>
      </c>
      <c r="F3187" t="s">
        <v>809</v>
      </c>
      <c r="G3187" t="s">
        <v>810</v>
      </c>
      <c r="H3187" t="s">
        <v>461</v>
      </c>
      <c r="O3187" t="s">
        <v>210</v>
      </c>
      <c r="P3187" t="s">
        <v>122</v>
      </c>
      <c r="Q3187" t="s">
        <v>123</v>
      </c>
      <c r="R3187" t="s">
        <v>232</v>
      </c>
    </row>
    <row r="3188" spans="1:18" hidden="1" x14ac:dyDescent="0.25">
      <c r="A3188">
        <v>292850</v>
      </c>
      <c r="B3188">
        <v>8081</v>
      </c>
      <c r="C3188" t="s">
        <v>15</v>
      </c>
      <c r="D3188" t="s">
        <v>612</v>
      </c>
      <c r="E3188" t="s">
        <v>1258</v>
      </c>
      <c r="F3188" t="s">
        <v>809</v>
      </c>
      <c r="G3188" t="s">
        <v>810</v>
      </c>
      <c r="H3188" t="s">
        <v>1273</v>
      </c>
      <c r="I3188">
        <v>1966</v>
      </c>
      <c r="J3188">
        <v>5</v>
      </c>
      <c r="K3188">
        <v>16</v>
      </c>
      <c r="O3188" t="s">
        <v>210</v>
      </c>
      <c r="P3188" t="s">
        <v>122</v>
      </c>
      <c r="Q3188" t="s">
        <v>123</v>
      </c>
      <c r="R3188" t="s">
        <v>302</v>
      </c>
    </row>
    <row r="3189" spans="1:18" hidden="1" x14ac:dyDescent="0.25">
      <c r="A3189">
        <v>294757</v>
      </c>
      <c r="B3189">
        <v>9988</v>
      </c>
      <c r="C3189" t="s">
        <v>15</v>
      </c>
      <c r="D3189" t="s">
        <v>612</v>
      </c>
      <c r="E3189" t="s">
        <v>1258</v>
      </c>
      <c r="F3189" t="s">
        <v>809</v>
      </c>
      <c r="G3189" t="s">
        <v>810</v>
      </c>
      <c r="H3189" t="s">
        <v>543</v>
      </c>
      <c r="I3189">
        <v>1971</v>
      </c>
      <c r="J3189">
        <v>7</v>
      </c>
      <c r="K3189">
        <v>8</v>
      </c>
      <c r="O3189" t="s">
        <v>210</v>
      </c>
      <c r="P3189" t="s">
        <v>122</v>
      </c>
      <c r="Q3189" t="s">
        <v>123</v>
      </c>
      <c r="R3189" t="s">
        <v>232</v>
      </c>
    </row>
    <row r="3190" spans="1:18" hidden="1" x14ac:dyDescent="0.25">
      <c r="A3190">
        <v>296625</v>
      </c>
      <c r="B3190">
        <v>11856</v>
      </c>
      <c r="C3190" t="s">
        <v>15</v>
      </c>
      <c r="D3190" t="s">
        <v>612</v>
      </c>
      <c r="E3190" t="s">
        <v>1258</v>
      </c>
      <c r="F3190" t="s">
        <v>809</v>
      </c>
      <c r="G3190" t="s">
        <v>810</v>
      </c>
      <c r="H3190" t="s">
        <v>451</v>
      </c>
      <c r="I3190">
        <v>1972</v>
      </c>
      <c r="J3190">
        <v>7</v>
      </c>
      <c r="K3190">
        <v>19</v>
      </c>
      <c r="O3190" t="s">
        <v>405</v>
      </c>
      <c r="P3190" t="s">
        <v>122</v>
      </c>
      <c r="Q3190" t="s">
        <v>123</v>
      </c>
      <c r="R3190" t="s">
        <v>211</v>
      </c>
    </row>
    <row r="3191" spans="1:18" hidden="1" x14ac:dyDescent="0.25">
      <c r="A3191">
        <v>297904</v>
      </c>
      <c r="B3191">
        <v>13136</v>
      </c>
      <c r="C3191" t="s">
        <v>15</v>
      </c>
      <c r="D3191" t="s">
        <v>612</v>
      </c>
      <c r="E3191" t="s">
        <v>1258</v>
      </c>
      <c r="F3191" t="s">
        <v>809</v>
      </c>
      <c r="G3191" t="s">
        <v>810</v>
      </c>
      <c r="H3191" t="s">
        <v>903</v>
      </c>
      <c r="I3191">
        <v>1975</v>
      </c>
      <c r="J3191">
        <v>7</v>
      </c>
      <c r="K3191">
        <v>26</v>
      </c>
      <c r="O3191" t="s">
        <v>210</v>
      </c>
      <c r="P3191" t="s">
        <v>122</v>
      </c>
      <c r="Q3191" t="s">
        <v>123</v>
      </c>
      <c r="R3191" t="s">
        <v>1274</v>
      </c>
    </row>
    <row r="3192" spans="1:18" hidden="1" x14ac:dyDescent="0.25">
      <c r="A3192">
        <v>287450</v>
      </c>
      <c r="B3192">
        <v>2655</v>
      </c>
      <c r="C3192" t="s">
        <v>15</v>
      </c>
      <c r="D3192" t="s">
        <v>612</v>
      </c>
      <c r="E3192" t="s">
        <v>2730</v>
      </c>
      <c r="F3192" t="s">
        <v>787</v>
      </c>
      <c r="G3192" t="s">
        <v>866</v>
      </c>
      <c r="H3192" t="s">
        <v>2731</v>
      </c>
      <c r="I3192">
        <v>1949</v>
      </c>
      <c r="L3192" t="s">
        <v>2665</v>
      </c>
      <c r="O3192" t="s">
        <v>488</v>
      </c>
      <c r="P3192" t="s">
        <v>122</v>
      </c>
      <c r="Q3192" t="s">
        <v>123</v>
      </c>
      <c r="R3192" t="s">
        <v>2732</v>
      </c>
    </row>
    <row r="3193" spans="1:18" hidden="1" x14ac:dyDescent="0.25">
      <c r="A3193">
        <v>298353</v>
      </c>
      <c r="B3193">
        <v>13585</v>
      </c>
      <c r="C3193" t="s">
        <v>15</v>
      </c>
      <c r="D3193" t="s">
        <v>641</v>
      </c>
      <c r="E3193" t="s">
        <v>2733</v>
      </c>
      <c r="F3193" t="s">
        <v>776</v>
      </c>
      <c r="G3193" t="s">
        <v>777</v>
      </c>
      <c r="H3193" t="s">
        <v>2734</v>
      </c>
      <c r="I3193">
        <v>1951</v>
      </c>
      <c r="J3193">
        <v>12</v>
      </c>
      <c r="K3193">
        <v>20</v>
      </c>
      <c r="P3193" t="s">
        <v>122</v>
      </c>
      <c r="Q3193" t="s">
        <v>315</v>
      </c>
      <c r="R3193" t="s">
        <v>316</v>
      </c>
    </row>
    <row r="3194" spans="1:18" hidden="1" x14ac:dyDescent="0.25">
      <c r="A3194">
        <v>285587</v>
      </c>
      <c r="B3194">
        <v>767</v>
      </c>
      <c r="C3194" t="s">
        <v>15</v>
      </c>
      <c r="D3194" t="s">
        <v>612</v>
      </c>
      <c r="E3194" t="s">
        <v>1275</v>
      </c>
      <c r="F3194" t="s">
        <v>787</v>
      </c>
      <c r="G3194" t="s">
        <v>812</v>
      </c>
      <c r="H3194" t="s">
        <v>145</v>
      </c>
      <c r="I3194">
        <v>1931</v>
      </c>
      <c r="J3194">
        <v>6</v>
      </c>
      <c r="K3194">
        <v>30</v>
      </c>
      <c r="O3194" t="s">
        <v>488</v>
      </c>
      <c r="P3194" t="s">
        <v>421</v>
      </c>
      <c r="Q3194" t="s">
        <v>1276</v>
      </c>
    </row>
    <row r="3195" spans="1:18" hidden="1" x14ac:dyDescent="0.25">
      <c r="A3195">
        <v>298812</v>
      </c>
      <c r="B3195">
        <v>14044</v>
      </c>
      <c r="C3195" t="s">
        <v>15</v>
      </c>
      <c r="D3195" t="s">
        <v>641</v>
      </c>
      <c r="E3195" t="s">
        <v>1277</v>
      </c>
      <c r="F3195" t="s">
        <v>799</v>
      </c>
      <c r="G3195" t="s">
        <v>968</v>
      </c>
      <c r="H3195" t="s">
        <v>1278</v>
      </c>
      <c r="I3195">
        <v>1973</v>
      </c>
      <c r="J3195">
        <v>2</v>
      </c>
      <c r="K3195">
        <v>3</v>
      </c>
      <c r="O3195" t="s">
        <v>488</v>
      </c>
      <c r="P3195" t="s">
        <v>122</v>
      </c>
      <c r="Q3195" t="s">
        <v>251</v>
      </c>
      <c r="R3195" t="s">
        <v>1279</v>
      </c>
    </row>
    <row r="3196" spans="1:18" hidden="1" x14ac:dyDescent="0.25">
      <c r="A3196">
        <v>292761</v>
      </c>
      <c r="B3196">
        <v>7992</v>
      </c>
      <c r="C3196" t="s">
        <v>15</v>
      </c>
      <c r="D3196" t="s">
        <v>612</v>
      </c>
      <c r="E3196" t="s">
        <v>1280</v>
      </c>
      <c r="F3196" t="s">
        <v>722</v>
      </c>
      <c r="G3196" t="s">
        <v>137</v>
      </c>
      <c r="H3196" t="s">
        <v>398</v>
      </c>
      <c r="O3196" t="s">
        <v>488</v>
      </c>
      <c r="P3196" t="s">
        <v>122</v>
      </c>
      <c r="Q3196" t="s">
        <v>484</v>
      </c>
    </row>
    <row r="3197" spans="1:18" hidden="1" x14ac:dyDescent="0.25">
      <c r="A3197">
        <v>298811</v>
      </c>
      <c r="B3197">
        <v>14043</v>
      </c>
      <c r="C3197" t="s">
        <v>15</v>
      </c>
      <c r="D3197" t="s">
        <v>641</v>
      </c>
      <c r="E3197" t="s">
        <v>1281</v>
      </c>
      <c r="F3197" t="s">
        <v>776</v>
      </c>
      <c r="G3197" t="s">
        <v>1282</v>
      </c>
      <c r="H3197" t="s">
        <v>1256</v>
      </c>
      <c r="I3197">
        <v>1974</v>
      </c>
      <c r="J3197">
        <v>11</v>
      </c>
      <c r="K3197">
        <v>4</v>
      </c>
      <c r="O3197" t="s">
        <v>210</v>
      </c>
      <c r="P3197" t="s">
        <v>114</v>
      </c>
      <c r="Q3197" t="s">
        <v>1257</v>
      </c>
    </row>
    <row r="3198" spans="1:18" hidden="1" x14ac:dyDescent="0.25">
      <c r="A3198">
        <v>297046</v>
      </c>
      <c r="B3198">
        <v>12277</v>
      </c>
      <c r="C3198" t="s">
        <v>15</v>
      </c>
      <c r="D3198" t="s">
        <v>612</v>
      </c>
      <c r="E3198" t="s">
        <v>1285</v>
      </c>
      <c r="F3198" t="s">
        <v>787</v>
      </c>
      <c r="G3198" t="s">
        <v>893</v>
      </c>
      <c r="H3198" t="s">
        <v>451</v>
      </c>
      <c r="I3198">
        <v>1973</v>
      </c>
      <c r="J3198">
        <v>6</v>
      </c>
      <c r="K3198">
        <v>12</v>
      </c>
      <c r="O3198" t="s">
        <v>175</v>
      </c>
      <c r="P3198" t="s">
        <v>122</v>
      </c>
      <c r="Q3198" t="s">
        <v>855</v>
      </c>
      <c r="R3198" t="s">
        <v>1286</v>
      </c>
    </row>
    <row r="3199" spans="1:18" hidden="1" x14ac:dyDescent="0.25">
      <c r="A3199">
        <v>298818</v>
      </c>
      <c r="B3199">
        <v>14050</v>
      </c>
      <c r="C3199" t="s">
        <v>15</v>
      </c>
      <c r="D3199" t="s">
        <v>612</v>
      </c>
      <c r="E3199" t="s">
        <v>1287</v>
      </c>
      <c r="F3199" t="s">
        <v>621</v>
      </c>
      <c r="G3199" t="s">
        <v>1288</v>
      </c>
      <c r="H3199" t="s">
        <v>1256</v>
      </c>
      <c r="I3199">
        <v>1974</v>
      </c>
      <c r="J3199">
        <v>1</v>
      </c>
      <c r="K3199">
        <v>30</v>
      </c>
      <c r="O3199" t="s">
        <v>488</v>
      </c>
      <c r="P3199" t="s">
        <v>114</v>
      </c>
      <c r="Q3199" t="s">
        <v>1257</v>
      </c>
    </row>
    <row r="3200" spans="1:18" hidden="1" x14ac:dyDescent="0.25">
      <c r="A3200">
        <v>290660</v>
      </c>
      <c r="B3200">
        <v>5883</v>
      </c>
      <c r="C3200" t="s">
        <v>15</v>
      </c>
      <c r="D3200" t="s">
        <v>706</v>
      </c>
      <c r="E3200" t="s">
        <v>1291</v>
      </c>
      <c r="F3200" t="s">
        <v>725</v>
      </c>
      <c r="G3200" t="s">
        <v>780</v>
      </c>
      <c r="H3200" t="s">
        <v>417</v>
      </c>
      <c r="O3200" t="s">
        <v>570</v>
      </c>
      <c r="P3200" t="s">
        <v>421</v>
      </c>
      <c r="Q3200" t="s">
        <v>422</v>
      </c>
    </row>
    <row r="3201" spans="1:18" hidden="1" x14ac:dyDescent="0.25">
      <c r="A3201">
        <v>297336</v>
      </c>
      <c r="B3201">
        <v>12567</v>
      </c>
      <c r="C3201" t="s">
        <v>15</v>
      </c>
      <c r="D3201" t="s">
        <v>612</v>
      </c>
      <c r="E3201" t="s">
        <v>1292</v>
      </c>
      <c r="F3201" t="s">
        <v>964</v>
      </c>
      <c r="G3201" t="s">
        <v>965</v>
      </c>
      <c r="H3201" t="s">
        <v>1293</v>
      </c>
      <c r="O3201" t="s">
        <v>488</v>
      </c>
      <c r="P3201" t="s">
        <v>122</v>
      </c>
      <c r="Q3201" t="s">
        <v>251</v>
      </c>
      <c r="R3201" t="s">
        <v>1294</v>
      </c>
    </row>
    <row r="3202" spans="1:18" hidden="1" x14ac:dyDescent="0.25">
      <c r="A3202">
        <v>298004</v>
      </c>
      <c r="B3202">
        <v>13236</v>
      </c>
      <c r="C3202" t="s">
        <v>15</v>
      </c>
      <c r="D3202" t="s">
        <v>612</v>
      </c>
      <c r="E3202" t="s">
        <v>1292</v>
      </c>
      <c r="F3202" t="s">
        <v>964</v>
      </c>
      <c r="G3202" t="s">
        <v>965</v>
      </c>
      <c r="H3202" t="s">
        <v>1295</v>
      </c>
      <c r="I3202">
        <v>1971</v>
      </c>
      <c r="J3202">
        <v>4</v>
      </c>
      <c r="K3202">
        <v>5</v>
      </c>
      <c r="O3202" t="s">
        <v>488</v>
      </c>
      <c r="P3202" t="s">
        <v>122</v>
      </c>
      <c r="Q3202" t="s">
        <v>1296</v>
      </c>
      <c r="R3202" t="s">
        <v>1269</v>
      </c>
    </row>
    <row r="3203" spans="1:18" hidden="1" x14ac:dyDescent="0.25">
      <c r="A3203">
        <v>298005</v>
      </c>
      <c r="B3203">
        <v>13237</v>
      </c>
      <c r="C3203" t="s">
        <v>15</v>
      </c>
      <c r="D3203" t="s">
        <v>612</v>
      </c>
      <c r="E3203" t="s">
        <v>1292</v>
      </c>
      <c r="F3203" t="s">
        <v>964</v>
      </c>
      <c r="G3203" t="s">
        <v>965</v>
      </c>
      <c r="H3203" t="s">
        <v>1297</v>
      </c>
      <c r="I3203">
        <v>1972</v>
      </c>
      <c r="O3203" t="s">
        <v>488</v>
      </c>
      <c r="P3203" t="s">
        <v>122</v>
      </c>
      <c r="Q3203" t="s">
        <v>123</v>
      </c>
      <c r="R3203" t="s">
        <v>1048</v>
      </c>
    </row>
    <row r="3204" spans="1:18" hidden="1" x14ac:dyDescent="0.25">
      <c r="A3204">
        <v>301406</v>
      </c>
      <c r="B3204">
        <v>16642</v>
      </c>
      <c r="C3204" t="s">
        <v>15</v>
      </c>
      <c r="D3204" t="s">
        <v>612</v>
      </c>
      <c r="E3204" t="s">
        <v>1298</v>
      </c>
      <c r="F3204" t="s">
        <v>809</v>
      </c>
      <c r="G3204" t="s">
        <v>810</v>
      </c>
      <c r="H3204" t="s">
        <v>1299</v>
      </c>
      <c r="I3204">
        <v>1932</v>
      </c>
      <c r="J3204">
        <v>6</v>
      </c>
      <c r="K3204">
        <v>6</v>
      </c>
      <c r="O3204" t="s">
        <v>488</v>
      </c>
      <c r="P3204" t="s">
        <v>122</v>
      </c>
      <c r="Q3204" t="s">
        <v>1300</v>
      </c>
      <c r="R3204" t="s">
        <v>1301</v>
      </c>
    </row>
    <row r="3205" spans="1:18" hidden="1" x14ac:dyDescent="0.25">
      <c r="A3205">
        <v>285421</v>
      </c>
      <c r="B3205">
        <v>600</v>
      </c>
      <c r="C3205" t="s">
        <v>15</v>
      </c>
      <c r="D3205" t="s">
        <v>612</v>
      </c>
      <c r="E3205" t="s">
        <v>1302</v>
      </c>
      <c r="F3205" t="s">
        <v>787</v>
      </c>
      <c r="G3205" t="s">
        <v>893</v>
      </c>
      <c r="H3205" t="s">
        <v>1303</v>
      </c>
      <c r="I3205">
        <v>1916</v>
      </c>
      <c r="J3205">
        <v>1</v>
      </c>
      <c r="K3205">
        <v>1</v>
      </c>
      <c r="O3205" t="s">
        <v>488</v>
      </c>
      <c r="P3205" t="s">
        <v>122</v>
      </c>
      <c r="Q3205" t="s">
        <v>123</v>
      </c>
      <c r="R3205" t="s">
        <v>1094</v>
      </c>
    </row>
    <row r="3206" spans="1:18" hidden="1" x14ac:dyDescent="0.25">
      <c r="A3206">
        <v>285495</v>
      </c>
      <c r="B3206">
        <v>675</v>
      </c>
      <c r="C3206" t="s">
        <v>15</v>
      </c>
      <c r="D3206" t="s">
        <v>612</v>
      </c>
      <c r="E3206" t="s">
        <v>1302</v>
      </c>
      <c r="F3206" t="s">
        <v>787</v>
      </c>
      <c r="G3206" t="s">
        <v>893</v>
      </c>
      <c r="H3206" t="s">
        <v>1304</v>
      </c>
      <c r="I3206">
        <v>1925</v>
      </c>
      <c r="J3206">
        <v>6</v>
      </c>
      <c r="K3206">
        <v>24</v>
      </c>
      <c r="O3206" t="s">
        <v>488</v>
      </c>
      <c r="P3206" t="s">
        <v>122</v>
      </c>
      <c r="Q3206" t="s">
        <v>123</v>
      </c>
      <c r="R3206" t="s">
        <v>449</v>
      </c>
    </row>
    <row r="3207" spans="1:18" hidden="1" x14ac:dyDescent="0.25">
      <c r="A3207">
        <v>285884</v>
      </c>
      <c r="B3207">
        <v>1064</v>
      </c>
      <c r="C3207" t="s">
        <v>15</v>
      </c>
      <c r="D3207" t="s">
        <v>612</v>
      </c>
      <c r="E3207" t="s">
        <v>1302</v>
      </c>
      <c r="F3207" t="s">
        <v>787</v>
      </c>
      <c r="G3207" t="s">
        <v>893</v>
      </c>
      <c r="H3207" t="s">
        <v>818</v>
      </c>
      <c r="I3207">
        <v>1934</v>
      </c>
      <c r="J3207">
        <v>12</v>
      </c>
      <c r="K3207">
        <v>12</v>
      </c>
      <c r="O3207" t="s">
        <v>570</v>
      </c>
      <c r="P3207" t="s">
        <v>122</v>
      </c>
      <c r="Q3207" t="s">
        <v>123</v>
      </c>
      <c r="R3207" t="s">
        <v>214</v>
      </c>
    </row>
    <row r="3208" spans="1:18" hidden="1" x14ac:dyDescent="0.25">
      <c r="A3208">
        <v>285925</v>
      </c>
      <c r="B3208">
        <v>1105</v>
      </c>
      <c r="C3208" t="s">
        <v>15</v>
      </c>
      <c r="D3208" t="s">
        <v>612</v>
      </c>
      <c r="E3208" t="s">
        <v>1302</v>
      </c>
      <c r="F3208" t="s">
        <v>787</v>
      </c>
      <c r="G3208" t="s">
        <v>893</v>
      </c>
      <c r="H3208" t="s">
        <v>1305</v>
      </c>
      <c r="I3208">
        <v>1933</v>
      </c>
      <c r="J3208">
        <v>10</v>
      </c>
      <c r="K3208">
        <v>22</v>
      </c>
      <c r="O3208" t="s">
        <v>488</v>
      </c>
      <c r="P3208" t="s">
        <v>122</v>
      </c>
      <c r="Q3208" t="s">
        <v>123</v>
      </c>
      <c r="R3208" t="s">
        <v>1306</v>
      </c>
    </row>
    <row r="3209" spans="1:18" hidden="1" x14ac:dyDescent="0.25">
      <c r="A3209">
        <v>285987</v>
      </c>
      <c r="B3209">
        <v>1167</v>
      </c>
      <c r="C3209" t="s">
        <v>15</v>
      </c>
      <c r="D3209" t="s">
        <v>612</v>
      </c>
      <c r="E3209" t="s">
        <v>1302</v>
      </c>
      <c r="F3209" t="s">
        <v>787</v>
      </c>
      <c r="G3209" t="s">
        <v>893</v>
      </c>
      <c r="H3209" t="s">
        <v>1307</v>
      </c>
      <c r="I3209">
        <v>1935</v>
      </c>
      <c r="J3209">
        <v>11</v>
      </c>
      <c r="K3209">
        <v>16</v>
      </c>
      <c r="O3209" t="s">
        <v>488</v>
      </c>
      <c r="P3209" t="s">
        <v>122</v>
      </c>
      <c r="Q3209" t="s">
        <v>123</v>
      </c>
      <c r="R3209" t="s">
        <v>1308</v>
      </c>
    </row>
    <row r="3210" spans="1:18" hidden="1" x14ac:dyDescent="0.25">
      <c r="A3210">
        <v>286015</v>
      </c>
      <c r="B3210">
        <v>1195</v>
      </c>
      <c r="C3210" t="s">
        <v>15</v>
      </c>
      <c r="D3210" t="s">
        <v>612</v>
      </c>
      <c r="E3210" t="s">
        <v>1302</v>
      </c>
      <c r="F3210" t="s">
        <v>787</v>
      </c>
      <c r="G3210" t="s">
        <v>893</v>
      </c>
      <c r="H3210" t="s">
        <v>1309</v>
      </c>
      <c r="I3210">
        <v>1936</v>
      </c>
      <c r="J3210">
        <v>11</v>
      </c>
      <c r="K3210">
        <v>1</v>
      </c>
      <c r="O3210" t="s">
        <v>488</v>
      </c>
      <c r="P3210" t="s">
        <v>122</v>
      </c>
      <c r="Q3210" t="s">
        <v>123</v>
      </c>
      <c r="R3210" t="s">
        <v>1117</v>
      </c>
    </row>
    <row r="3211" spans="1:18" hidden="1" x14ac:dyDescent="0.25">
      <c r="A3211">
        <v>286025</v>
      </c>
      <c r="B3211">
        <v>1205</v>
      </c>
      <c r="C3211" t="s">
        <v>15</v>
      </c>
      <c r="D3211" t="s">
        <v>612</v>
      </c>
      <c r="E3211" t="s">
        <v>1302</v>
      </c>
      <c r="F3211" t="s">
        <v>787</v>
      </c>
      <c r="G3211" t="s">
        <v>893</v>
      </c>
      <c r="H3211" t="s">
        <v>145</v>
      </c>
      <c r="I3211">
        <v>1936</v>
      </c>
      <c r="J3211">
        <v>9</v>
      </c>
      <c r="K3211">
        <v>17</v>
      </c>
      <c r="O3211" t="s">
        <v>139</v>
      </c>
      <c r="P3211" t="s">
        <v>122</v>
      </c>
      <c r="Q3211" t="s">
        <v>123</v>
      </c>
      <c r="R3211" t="s">
        <v>1310</v>
      </c>
    </row>
    <row r="3212" spans="1:18" hidden="1" x14ac:dyDescent="0.25">
      <c r="A3212">
        <v>286026</v>
      </c>
      <c r="B3212">
        <v>1206</v>
      </c>
      <c r="C3212" t="s">
        <v>15</v>
      </c>
      <c r="D3212" t="s">
        <v>612</v>
      </c>
      <c r="E3212" t="s">
        <v>1302</v>
      </c>
      <c r="F3212" t="s">
        <v>787</v>
      </c>
      <c r="G3212" t="s">
        <v>893</v>
      </c>
      <c r="H3212" t="s">
        <v>145</v>
      </c>
      <c r="I3212">
        <v>1936</v>
      </c>
      <c r="J3212">
        <v>9</v>
      </c>
      <c r="K3212">
        <v>17</v>
      </c>
      <c r="O3212" t="s">
        <v>488</v>
      </c>
      <c r="P3212" t="s">
        <v>122</v>
      </c>
      <c r="Q3212" t="s">
        <v>123</v>
      </c>
      <c r="R3212" t="s">
        <v>1135</v>
      </c>
    </row>
    <row r="3213" spans="1:18" hidden="1" x14ac:dyDescent="0.25">
      <c r="A3213">
        <v>286027</v>
      </c>
      <c r="B3213">
        <v>1207</v>
      </c>
      <c r="C3213" t="s">
        <v>15</v>
      </c>
      <c r="D3213" t="s">
        <v>612</v>
      </c>
      <c r="E3213" t="s">
        <v>1302</v>
      </c>
      <c r="F3213" t="s">
        <v>787</v>
      </c>
      <c r="G3213" t="s">
        <v>893</v>
      </c>
      <c r="H3213" t="s">
        <v>145</v>
      </c>
      <c r="I3213">
        <v>1936</v>
      </c>
      <c r="J3213">
        <v>9</v>
      </c>
      <c r="K3213">
        <v>17</v>
      </c>
      <c r="O3213" t="s">
        <v>488</v>
      </c>
      <c r="P3213" t="s">
        <v>122</v>
      </c>
      <c r="Q3213" t="s">
        <v>123</v>
      </c>
      <c r="R3213" t="s">
        <v>1310</v>
      </c>
    </row>
    <row r="3214" spans="1:18" hidden="1" x14ac:dyDescent="0.25">
      <c r="A3214">
        <v>286171</v>
      </c>
      <c r="B3214">
        <v>1351</v>
      </c>
      <c r="C3214" t="s">
        <v>15</v>
      </c>
      <c r="D3214" t="s">
        <v>612</v>
      </c>
      <c r="E3214" t="s">
        <v>1302</v>
      </c>
      <c r="F3214" t="s">
        <v>787</v>
      </c>
      <c r="G3214" t="s">
        <v>893</v>
      </c>
      <c r="H3214" t="s">
        <v>1309</v>
      </c>
      <c r="I3214">
        <v>1936</v>
      </c>
      <c r="J3214">
        <v>11</v>
      </c>
      <c r="K3214">
        <v>1</v>
      </c>
      <c r="O3214" t="s">
        <v>488</v>
      </c>
      <c r="P3214" t="s">
        <v>122</v>
      </c>
      <c r="Q3214" t="s">
        <v>123</v>
      </c>
      <c r="R3214" t="s">
        <v>503</v>
      </c>
    </row>
    <row r="3215" spans="1:18" hidden="1" x14ac:dyDescent="0.25">
      <c r="A3215">
        <v>286783</v>
      </c>
      <c r="B3215">
        <v>1988</v>
      </c>
      <c r="C3215" t="s">
        <v>15</v>
      </c>
      <c r="D3215" t="s">
        <v>612</v>
      </c>
      <c r="E3215" t="s">
        <v>1302</v>
      </c>
      <c r="F3215" t="s">
        <v>787</v>
      </c>
      <c r="G3215" t="s">
        <v>893</v>
      </c>
      <c r="H3215" t="s">
        <v>1311</v>
      </c>
      <c r="I3215">
        <v>1937</v>
      </c>
      <c r="J3215">
        <v>12</v>
      </c>
      <c r="K3215">
        <v>30</v>
      </c>
      <c r="O3215" t="s">
        <v>442</v>
      </c>
      <c r="P3215" t="s">
        <v>122</v>
      </c>
      <c r="Q3215" t="s">
        <v>123</v>
      </c>
      <c r="R3215" t="s">
        <v>337</v>
      </c>
    </row>
    <row r="3216" spans="1:18" hidden="1" x14ac:dyDescent="0.25">
      <c r="A3216">
        <v>286874</v>
      </c>
      <c r="B3216">
        <v>2079</v>
      </c>
      <c r="C3216" t="s">
        <v>15</v>
      </c>
      <c r="D3216" t="s">
        <v>612</v>
      </c>
      <c r="E3216" t="s">
        <v>1302</v>
      </c>
      <c r="F3216" t="s">
        <v>787</v>
      </c>
      <c r="G3216" t="s">
        <v>893</v>
      </c>
      <c r="H3216" t="s">
        <v>1312</v>
      </c>
      <c r="I3216">
        <v>1946</v>
      </c>
      <c r="J3216">
        <v>12</v>
      </c>
      <c r="K3216">
        <v>25</v>
      </c>
      <c r="O3216" t="s">
        <v>488</v>
      </c>
      <c r="P3216" t="s">
        <v>122</v>
      </c>
      <c r="Q3216" t="s">
        <v>123</v>
      </c>
      <c r="R3216" t="s">
        <v>449</v>
      </c>
    </row>
    <row r="3217" spans="1:18" hidden="1" x14ac:dyDescent="0.25">
      <c r="A3217">
        <v>287598</v>
      </c>
      <c r="B3217">
        <v>2803</v>
      </c>
      <c r="C3217" t="s">
        <v>15</v>
      </c>
      <c r="D3217" t="s">
        <v>612</v>
      </c>
      <c r="E3217" t="s">
        <v>1302</v>
      </c>
      <c r="F3217" t="s">
        <v>787</v>
      </c>
      <c r="G3217" t="s">
        <v>893</v>
      </c>
      <c r="H3217" t="s">
        <v>1312</v>
      </c>
      <c r="I3217">
        <v>1949</v>
      </c>
      <c r="J3217">
        <v>11</v>
      </c>
      <c r="K3217">
        <v>6</v>
      </c>
      <c r="O3217" t="s">
        <v>488</v>
      </c>
      <c r="P3217" t="s">
        <v>122</v>
      </c>
      <c r="Q3217" t="s">
        <v>123</v>
      </c>
      <c r="R3217" t="s">
        <v>449</v>
      </c>
    </row>
    <row r="3218" spans="1:18" hidden="1" x14ac:dyDescent="0.25">
      <c r="A3218">
        <v>287794</v>
      </c>
      <c r="B3218">
        <v>3002</v>
      </c>
      <c r="C3218" t="s">
        <v>15</v>
      </c>
      <c r="D3218" t="s">
        <v>612</v>
      </c>
      <c r="E3218" t="s">
        <v>1302</v>
      </c>
      <c r="F3218" t="s">
        <v>787</v>
      </c>
      <c r="G3218" t="s">
        <v>893</v>
      </c>
      <c r="H3218" t="s">
        <v>2735</v>
      </c>
      <c r="O3218" t="s">
        <v>2555</v>
      </c>
      <c r="P3218" t="s">
        <v>122</v>
      </c>
      <c r="Q3218" t="s">
        <v>123</v>
      </c>
      <c r="R3218" t="s">
        <v>1041</v>
      </c>
    </row>
    <row r="3219" spans="1:18" hidden="1" x14ac:dyDescent="0.25">
      <c r="A3219">
        <v>287850</v>
      </c>
      <c r="B3219">
        <v>3058</v>
      </c>
      <c r="C3219" t="s">
        <v>15</v>
      </c>
      <c r="D3219" t="s">
        <v>612</v>
      </c>
      <c r="E3219" t="s">
        <v>1302</v>
      </c>
      <c r="F3219" t="s">
        <v>787</v>
      </c>
      <c r="G3219" t="s">
        <v>893</v>
      </c>
      <c r="H3219" t="s">
        <v>2736</v>
      </c>
      <c r="I3219">
        <v>1935</v>
      </c>
      <c r="J3219">
        <v>7</v>
      </c>
      <c r="K3219">
        <v>13</v>
      </c>
      <c r="O3219" t="s">
        <v>2555</v>
      </c>
      <c r="P3219" t="s">
        <v>122</v>
      </c>
      <c r="Q3219" t="s">
        <v>123</v>
      </c>
      <c r="R3219" t="s">
        <v>1027</v>
      </c>
    </row>
    <row r="3220" spans="1:18" hidden="1" x14ac:dyDescent="0.25">
      <c r="A3220">
        <v>287852</v>
      </c>
      <c r="B3220">
        <v>3060</v>
      </c>
      <c r="C3220" t="s">
        <v>15</v>
      </c>
      <c r="D3220" t="s">
        <v>612</v>
      </c>
      <c r="E3220" t="s">
        <v>1302</v>
      </c>
      <c r="F3220" t="s">
        <v>787</v>
      </c>
      <c r="G3220" t="s">
        <v>893</v>
      </c>
      <c r="H3220" t="s">
        <v>1040</v>
      </c>
      <c r="I3220">
        <v>1937</v>
      </c>
      <c r="J3220">
        <v>10</v>
      </c>
      <c r="K3220">
        <v>27</v>
      </c>
      <c r="O3220" t="s">
        <v>488</v>
      </c>
      <c r="P3220" t="s">
        <v>122</v>
      </c>
      <c r="Q3220" t="s">
        <v>123</v>
      </c>
      <c r="R3220" t="s">
        <v>305</v>
      </c>
    </row>
    <row r="3221" spans="1:18" hidden="1" x14ac:dyDescent="0.25">
      <c r="A3221">
        <v>287853</v>
      </c>
      <c r="B3221">
        <v>3061</v>
      </c>
      <c r="C3221" t="s">
        <v>15</v>
      </c>
      <c r="D3221" t="s">
        <v>612</v>
      </c>
      <c r="E3221" t="s">
        <v>1302</v>
      </c>
      <c r="F3221" t="s">
        <v>787</v>
      </c>
      <c r="G3221" t="s">
        <v>893</v>
      </c>
      <c r="H3221" t="s">
        <v>1040</v>
      </c>
      <c r="O3221" t="s">
        <v>2555</v>
      </c>
      <c r="P3221" t="s">
        <v>168</v>
      </c>
    </row>
    <row r="3222" spans="1:18" hidden="1" x14ac:dyDescent="0.25">
      <c r="A3222">
        <v>287854</v>
      </c>
      <c r="B3222">
        <v>3062</v>
      </c>
      <c r="C3222" t="s">
        <v>15</v>
      </c>
      <c r="D3222" t="s">
        <v>612</v>
      </c>
      <c r="E3222" t="s">
        <v>1302</v>
      </c>
      <c r="F3222" t="s">
        <v>787</v>
      </c>
      <c r="G3222" t="s">
        <v>893</v>
      </c>
      <c r="H3222" t="s">
        <v>1313</v>
      </c>
      <c r="O3222" t="s">
        <v>488</v>
      </c>
      <c r="P3222" t="s">
        <v>122</v>
      </c>
      <c r="Q3222" t="s">
        <v>675</v>
      </c>
      <c r="R3222" t="s">
        <v>1314</v>
      </c>
    </row>
    <row r="3223" spans="1:18" hidden="1" x14ac:dyDescent="0.25">
      <c r="A3223">
        <v>287855</v>
      </c>
      <c r="B3223">
        <v>3063</v>
      </c>
      <c r="C3223" t="s">
        <v>15</v>
      </c>
      <c r="D3223" t="s">
        <v>612</v>
      </c>
      <c r="E3223" t="s">
        <v>1302</v>
      </c>
      <c r="F3223" t="s">
        <v>787</v>
      </c>
      <c r="G3223" t="s">
        <v>893</v>
      </c>
      <c r="H3223" t="s">
        <v>1315</v>
      </c>
      <c r="I3223">
        <v>1942</v>
      </c>
      <c r="J3223">
        <v>6</v>
      </c>
      <c r="K3223">
        <v>28</v>
      </c>
      <c r="O3223" t="s">
        <v>488</v>
      </c>
      <c r="P3223" t="s">
        <v>122</v>
      </c>
      <c r="Q3223" t="s">
        <v>123</v>
      </c>
      <c r="R3223" t="s">
        <v>1316</v>
      </c>
    </row>
    <row r="3224" spans="1:18" hidden="1" x14ac:dyDescent="0.25">
      <c r="A3224">
        <v>287856</v>
      </c>
      <c r="B3224">
        <v>3064</v>
      </c>
      <c r="C3224" t="s">
        <v>15</v>
      </c>
      <c r="D3224" t="s">
        <v>612</v>
      </c>
      <c r="E3224" t="s">
        <v>1302</v>
      </c>
      <c r="F3224" t="s">
        <v>787</v>
      </c>
      <c r="G3224" t="s">
        <v>893</v>
      </c>
      <c r="H3224" t="s">
        <v>1315</v>
      </c>
      <c r="I3224">
        <v>1937</v>
      </c>
      <c r="J3224">
        <v>6</v>
      </c>
      <c r="K3224">
        <v>20</v>
      </c>
      <c r="O3224" t="s">
        <v>2555</v>
      </c>
      <c r="P3224" t="s">
        <v>122</v>
      </c>
      <c r="Q3224" t="s">
        <v>123</v>
      </c>
      <c r="R3224" t="s">
        <v>1041</v>
      </c>
    </row>
    <row r="3225" spans="1:18" hidden="1" x14ac:dyDescent="0.25">
      <c r="A3225">
        <v>287857</v>
      </c>
      <c r="B3225">
        <v>3065</v>
      </c>
      <c r="C3225" t="s">
        <v>15</v>
      </c>
      <c r="D3225" t="s">
        <v>612</v>
      </c>
      <c r="E3225" t="s">
        <v>1302</v>
      </c>
      <c r="F3225" t="s">
        <v>787</v>
      </c>
      <c r="G3225" t="s">
        <v>893</v>
      </c>
      <c r="H3225" t="s">
        <v>2729</v>
      </c>
      <c r="I3225">
        <v>1939</v>
      </c>
      <c r="J3225">
        <v>9</v>
      </c>
      <c r="K3225">
        <v>28</v>
      </c>
      <c r="O3225" t="s">
        <v>2555</v>
      </c>
      <c r="P3225" t="s">
        <v>122</v>
      </c>
      <c r="Q3225" t="s">
        <v>123</v>
      </c>
      <c r="R3225" t="s">
        <v>191</v>
      </c>
    </row>
    <row r="3226" spans="1:18" hidden="1" x14ac:dyDescent="0.25">
      <c r="A3226">
        <v>287858</v>
      </c>
      <c r="B3226">
        <v>3066</v>
      </c>
      <c r="C3226" t="s">
        <v>15</v>
      </c>
      <c r="D3226" t="s">
        <v>612</v>
      </c>
      <c r="E3226" t="s">
        <v>1302</v>
      </c>
      <c r="F3226" t="s">
        <v>787</v>
      </c>
      <c r="G3226" t="s">
        <v>893</v>
      </c>
      <c r="H3226" t="s">
        <v>2737</v>
      </c>
      <c r="I3226">
        <v>1937</v>
      </c>
      <c r="J3226">
        <v>6</v>
      </c>
      <c r="K3226">
        <v>20</v>
      </c>
      <c r="O3226" t="s">
        <v>2555</v>
      </c>
      <c r="P3226" t="s">
        <v>122</v>
      </c>
      <c r="Q3226" t="s">
        <v>123</v>
      </c>
      <c r="R3226" t="s">
        <v>1041</v>
      </c>
    </row>
    <row r="3227" spans="1:18" hidden="1" x14ac:dyDescent="0.25">
      <c r="A3227">
        <v>288176</v>
      </c>
      <c r="B3227">
        <v>3385</v>
      </c>
      <c r="C3227" t="s">
        <v>15</v>
      </c>
      <c r="D3227" t="s">
        <v>612</v>
      </c>
      <c r="E3227" t="s">
        <v>1302</v>
      </c>
      <c r="F3227" t="s">
        <v>787</v>
      </c>
      <c r="G3227" t="s">
        <v>893</v>
      </c>
      <c r="H3227" t="s">
        <v>145</v>
      </c>
      <c r="I3227">
        <v>1953</v>
      </c>
      <c r="J3227">
        <v>6</v>
      </c>
      <c r="K3227">
        <v>12</v>
      </c>
      <c r="O3227" t="s">
        <v>488</v>
      </c>
      <c r="P3227" t="s">
        <v>122</v>
      </c>
      <c r="Q3227" t="s">
        <v>123</v>
      </c>
      <c r="R3227" t="s">
        <v>449</v>
      </c>
    </row>
    <row r="3228" spans="1:18" hidden="1" x14ac:dyDescent="0.25">
      <c r="A3228">
        <v>288177</v>
      </c>
      <c r="B3228">
        <v>3386</v>
      </c>
      <c r="C3228" t="s">
        <v>15</v>
      </c>
      <c r="D3228" t="s">
        <v>612</v>
      </c>
      <c r="E3228" t="s">
        <v>1302</v>
      </c>
      <c r="F3228" t="s">
        <v>787</v>
      </c>
      <c r="G3228" t="s">
        <v>893</v>
      </c>
      <c r="H3228" t="s">
        <v>145</v>
      </c>
      <c r="I3228">
        <v>1953</v>
      </c>
      <c r="J3228">
        <v>6</v>
      </c>
      <c r="K3228">
        <v>12</v>
      </c>
      <c r="O3228" t="s">
        <v>488</v>
      </c>
      <c r="P3228" t="s">
        <v>122</v>
      </c>
      <c r="Q3228" t="s">
        <v>123</v>
      </c>
      <c r="R3228" t="s">
        <v>449</v>
      </c>
    </row>
    <row r="3229" spans="1:18" hidden="1" x14ac:dyDescent="0.25">
      <c r="A3229">
        <v>289239</v>
      </c>
      <c r="B3229">
        <v>4456</v>
      </c>
      <c r="C3229" t="s">
        <v>15</v>
      </c>
      <c r="D3229" t="s">
        <v>612</v>
      </c>
      <c r="E3229" t="s">
        <v>1302</v>
      </c>
      <c r="F3229" t="s">
        <v>787</v>
      </c>
      <c r="G3229" t="s">
        <v>893</v>
      </c>
      <c r="H3229" t="s">
        <v>1317</v>
      </c>
      <c r="I3229">
        <v>1959</v>
      </c>
      <c r="J3229">
        <v>1</v>
      </c>
      <c r="K3229">
        <v>5</v>
      </c>
      <c r="O3229" t="s">
        <v>488</v>
      </c>
      <c r="P3229" t="s">
        <v>122</v>
      </c>
      <c r="Q3229" t="s">
        <v>123</v>
      </c>
      <c r="R3229" t="s">
        <v>449</v>
      </c>
    </row>
    <row r="3230" spans="1:18" hidden="1" x14ac:dyDescent="0.25">
      <c r="A3230">
        <v>289759</v>
      </c>
      <c r="B3230">
        <v>4980</v>
      </c>
      <c r="C3230" t="s">
        <v>15</v>
      </c>
      <c r="D3230" t="s">
        <v>612</v>
      </c>
      <c r="E3230" t="s">
        <v>1302</v>
      </c>
      <c r="F3230" t="s">
        <v>787</v>
      </c>
      <c r="G3230" t="s">
        <v>893</v>
      </c>
      <c r="H3230" t="s">
        <v>1051</v>
      </c>
      <c r="I3230">
        <v>1960</v>
      </c>
      <c r="J3230">
        <v>7</v>
      </c>
      <c r="K3230">
        <v>6</v>
      </c>
      <c r="O3230" t="s">
        <v>488</v>
      </c>
      <c r="P3230" t="s">
        <v>122</v>
      </c>
      <c r="Q3230" t="s">
        <v>123</v>
      </c>
      <c r="R3230" t="s">
        <v>191</v>
      </c>
    </row>
    <row r="3231" spans="1:18" hidden="1" x14ac:dyDescent="0.25">
      <c r="A3231">
        <v>289760</v>
      </c>
      <c r="B3231">
        <v>4981</v>
      </c>
      <c r="C3231" t="s">
        <v>15</v>
      </c>
      <c r="D3231" t="s">
        <v>612</v>
      </c>
      <c r="E3231" t="s">
        <v>1302</v>
      </c>
      <c r="F3231" t="s">
        <v>787</v>
      </c>
      <c r="G3231" t="s">
        <v>893</v>
      </c>
      <c r="H3231" t="s">
        <v>1051</v>
      </c>
      <c r="I3231">
        <v>1960</v>
      </c>
      <c r="J3231">
        <v>7</v>
      </c>
      <c r="K3231">
        <v>6</v>
      </c>
      <c r="O3231" t="s">
        <v>488</v>
      </c>
      <c r="P3231" t="s">
        <v>122</v>
      </c>
      <c r="Q3231" t="s">
        <v>123</v>
      </c>
      <c r="R3231" t="s">
        <v>191</v>
      </c>
    </row>
    <row r="3232" spans="1:18" hidden="1" x14ac:dyDescent="0.25">
      <c r="A3232">
        <v>289761</v>
      </c>
      <c r="B3232">
        <v>4982</v>
      </c>
      <c r="C3232" t="s">
        <v>15</v>
      </c>
      <c r="D3232" t="s">
        <v>612</v>
      </c>
      <c r="E3232" t="s">
        <v>1302</v>
      </c>
      <c r="F3232" t="s">
        <v>787</v>
      </c>
      <c r="G3232" t="s">
        <v>893</v>
      </c>
      <c r="H3232" t="s">
        <v>1051</v>
      </c>
      <c r="I3232">
        <v>1960</v>
      </c>
      <c r="J3232">
        <v>7</v>
      </c>
      <c r="K3232">
        <v>6</v>
      </c>
      <c r="O3232" t="s">
        <v>488</v>
      </c>
      <c r="P3232" t="s">
        <v>122</v>
      </c>
      <c r="Q3232" t="s">
        <v>123</v>
      </c>
      <c r="R3232" t="s">
        <v>191</v>
      </c>
    </row>
    <row r="3233" spans="1:18" hidden="1" x14ac:dyDescent="0.25">
      <c r="A3233">
        <v>289762</v>
      </c>
      <c r="B3233">
        <v>4983</v>
      </c>
      <c r="C3233" t="s">
        <v>15</v>
      </c>
      <c r="D3233" t="s">
        <v>612</v>
      </c>
      <c r="E3233" t="s">
        <v>1302</v>
      </c>
      <c r="F3233" t="s">
        <v>787</v>
      </c>
      <c r="G3233" t="s">
        <v>893</v>
      </c>
      <c r="H3233" t="s">
        <v>1051</v>
      </c>
      <c r="I3233">
        <v>1960</v>
      </c>
      <c r="J3233">
        <v>7</v>
      </c>
      <c r="K3233">
        <v>8</v>
      </c>
      <c r="O3233" t="s">
        <v>442</v>
      </c>
      <c r="P3233" t="s">
        <v>122</v>
      </c>
      <c r="Q3233" t="s">
        <v>123</v>
      </c>
      <c r="R3233" t="s">
        <v>191</v>
      </c>
    </row>
    <row r="3234" spans="1:18" hidden="1" x14ac:dyDescent="0.25">
      <c r="A3234">
        <v>291042</v>
      </c>
      <c r="B3234">
        <v>6266</v>
      </c>
      <c r="C3234" t="s">
        <v>15</v>
      </c>
      <c r="D3234" t="s">
        <v>612</v>
      </c>
      <c r="E3234" t="s">
        <v>1302</v>
      </c>
      <c r="F3234" t="s">
        <v>787</v>
      </c>
      <c r="G3234" t="s">
        <v>893</v>
      </c>
      <c r="H3234" t="s">
        <v>1318</v>
      </c>
      <c r="I3234">
        <v>1963</v>
      </c>
      <c r="J3234">
        <v>12</v>
      </c>
      <c r="K3234">
        <v>24</v>
      </c>
      <c r="O3234" t="s">
        <v>2555</v>
      </c>
      <c r="P3234" t="s">
        <v>122</v>
      </c>
      <c r="Q3234" t="s">
        <v>123</v>
      </c>
      <c r="R3234" t="s">
        <v>1262</v>
      </c>
    </row>
    <row r="3235" spans="1:18" hidden="1" x14ac:dyDescent="0.25">
      <c r="A3235">
        <v>291045</v>
      </c>
      <c r="B3235">
        <v>6269</v>
      </c>
      <c r="C3235" t="s">
        <v>15</v>
      </c>
      <c r="D3235" t="s">
        <v>612</v>
      </c>
      <c r="E3235" t="s">
        <v>1302</v>
      </c>
      <c r="F3235" t="s">
        <v>787</v>
      </c>
      <c r="G3235" t="s">
        <v>893</v>
      </c>
      <c r="H3235" t="s">
        <v>1319</v>
      </c>
      <c r="O3235" t="s">
        <v>488</v>
      </c>
      <c r="P3235" t="s">
        <v>122</v>
      </c>
      <c r="Q3235" t="s">
        <v>123</v>
      </c>
      <c r="R3235" t="s">
        <v>1320</v>
      </c>
    </row>
    <row r="3236" spans="1:18" hidden="1" x14ac:dyDescent="0.25">
      <c r="A3236">
        <v>291196</v>
      </c>
      <c r="B3236">
        <v>6421</v>
      </c>
      <c r="C3236" t="s">
        <v>15</v>
      </c>
      <c r="D3236" t="s">
        <v>612</v>
      </c>
      <c r="E3236" t="s">
        <v>1302</v>
      </c>
      <c r="F3236" t="s">
        <v>787</v>
      </c>
      <c r="G3236" t="s">
        <v>893</v>
      </c>
      <c r="H3236" t="s">
        <v>1051</v>
      </c>
      <c r="I3236">
        <v>1960</v>
      </c>
      <c r="J3236">
        <v>8</v>
      </c>
      <c r="K3236">
        <v>29</v>
      </c>
      <c r="O3236" t="s">
        <v>488</v>
      </c>
      <c r="P3236" t="s">
        <v>122</v>
      </c>
      <c r="Q3236" t="s">
        <v>123</v>
      </c>
      <c r="R3236" t="s">
        <v>191</v>
      </c>
    </row>
    <row r="3237" spans="1:18" hidden="1" x14ac:dyDescent="0.25">
      <c r="A3237">
        <v>292824</v>
      </c>
      <c r="B3237">
        <v>8055</v>
      </c>
      <c r="C3237" t="s">
        <v>15</v>
      </c>
      <c r="D3237" t="s">
        <v>612</v>
      </c>
      <c r="E3237" t="s">
        <v>1302</v>
      </c>
      <c r="F3237" t="s">
        <v>787</v>
      </c>
      <c r="G3237" t="s">
        <v>893</v>
      </c>
      <c r="H3237" t="s">
        <v>718</v>
      </c>
      <c r="I3237">
        <v>1968</v>
      </c>
      <c r="J3237">
        <v>12</v>
      </c>
      <c r="K3237">
        <v>21</v>
      </c>
      <c r="O3237" t="s">
        <v>2555</v>
      </c>
      <c r="P3237" t="s">
        <v>122</v>
      </c>
      <c r="Q3237" t="s">
        <v>123</v>
      </c>
      <c r="R3237" t="s">
        <v>191</v>
      </c>
    </row>
    <row r="3238" spans="1:18" hidden="1" x14ac:dyDescent="0.25">
      <c r="A3238">
        <v>297822</v>
      </c>
      <c r="B3238">
        <v>13054</v>
      </c>
      <c r="C3238" t="s">
        <v>15</v>
      </c>
      <c r="D3238" t="s">
        <v>612</v>
      </c>
      <c r="E3238" t="s">
        <v>1302</v>
      </c>
      <c r="F3238" t="s">
        <v>787</v>
      </c>
      <c r="G3238" t="s">
        <v>893</v>
      </c>
      <c r="H3238" t="s">
        <v>1321</v>
      </c>
      <c r="I3238">
        <v>1974</v>
      </c>
      <c r="J3238">
        <v>11</v>
      </c>
      <c r="K3238">
        <v>18</v>
      </c>
      <c r="O3238" t="s">
        <v>488</v>
      </c>
      <c r="P3238" t="s">
        <v>122</v>
      </c>
      <c r="Q3238" t="s">
        <v>123</v>
      </c>
      <c r="R3238" t="s">
        <v>337</v>
      </c>
    </row>
    <row r="3239" spans="1:18" hidden="1" x14ac:dyDescent="0.25">
      <c r="A3239">
        <v>297335</v>
      </c>
      <c r="B3239">
        <v>12566</v>
      </c>
      <c r="C3239" t="s">
        <v>15</v>
      </c>
      <c r="D3239" t="s">
        <v>641</v>
      </c>
      <c r="E3239" t="s">
        <v>2738</v>
      </c>
      <c r="F3239" t="s">
        <v>776</v>
      </c>
      <c r="G3239" t="s">
        <v>777</v>
      </c>
      <c r="H3239" t="s">
        <v>2739</v>
      </c>
      <c r="I3239">
        <v>1973</v>
      </c>
      <c r="J3239">
        <v>1</v>
      </c>
      <c r="K3239">
        <v>25</v>
      </c>
      <c r="P3239" t="s">
        <v>122</v>
      </c>
      <c r="Q3239" t="s">
        <v>251</v>
      </c>
      <c r="R3239" t="s">
        <v>2740</v>
      </c>
    </row>
    <row r="3240" spans="1:18" hidden="1" x14ac:dyDescent="0.25">
      <c r="A3240">
        <v>287274</v>
      </c>
      <c r="B3240">
        <v>2479</v>
      </c>
      <c r="C3240" t="s">
        <v>15</v>
      </c>
      <c r="D3240" t="s">
        <v>706</v>
      </c>
      <c r="E3240" t="s">
        <v>1322</v>
      </c>
      <c r="F3240" t="s">
        <v>725</v>
      </c>
      <c r="G3240" t="s">
        <v>693</v>
      </c>
      <c r="H3240" t="s">
        <v>1324</v>
      </c>
      <c r="I3240">
        <v>1947</v>
      </c>
      <c r="J3240">
        <v>10</v>
      </c>
      <c r="K3240">
        <v>30</v>
      </c>
      <c r="O3240" t="s">
        <v>488</v>
      </c>
      <c r="P3240" t="s">
        <v>122</v>
      </c>
      <c r="Q3240" t="s">
        <v>359</v>
      </c>
      <c r="R3240" t="s">
        <v>1325</v>
      </c>
    </row>
    <row r="3241" spans="1:18" hidden="1" x14ac:dyDescent="0.25">
      <c r="A3241">
        <v>288489</v>
      </c>
      <c r="B3241">
        <v>3699</v>
      </c>
      <c r="C3241" t="s">
        <v>15</v>
      </c>
      <c r="D3241" t="s">
        <v>706</v>
      </c>
      <c r="E3241" t="s">
        <v>1322</v>
      </c>
      <c r="F3241" t="s">
        <v>725</v>
      </c>
      <c r="G3241" t="s">
        <v>693</v>
      </c>
      <c r="H3241" t="s">
        <v>166</v>
      </c>
      <c r="I3241">
        <v>1954</v>
      </c>
      <c r="J3241">
        <v>10</v>
      </c>
      <c r="K3241">
        <v>14</v>
      </c>
      <c r="O3241" t="s">
        <v>488</v>
      </c>
      <c r="P3241" t="s">
        <v>122</v>
      </c>
      <c r="Q3241" t="s">
        <v>359</v>
      </c>
      <c r="R3241" t="s">
        <v>1325</v>
      </c>
    </row>
    <row r="3242" spans="1:18" hidden="1" x14ac:dyDescent="0.25">
      <c r="A3242">
        <v>289799</v>
      </c>
      <c r="B3242">
        <v>5020</v>
      </c>
      <c r="C3242" t="s">
        <v>15</v>
      </c>
      <c r="D3242" t="s">
        <v>766</v>
      </c>
      <c r="E3242" t="s">
        <v>1326</v>
      </c>
      <c r="F3242" t="s">
        <v>928</v>
      </c>
      <c r="G3242" t="s">
        <v>929</v>
      </c>
      <c r="H3242" t="s">
        <v>1327</v>
      </c>
      <c r="I3242">
        <v>1960</v>
      </c>
      <c r="J3242">
        <v>9</v>
      </c>
      <c r="K3242">
        <v>10</v>
      </c>
      <c r="O3242" t="s">
        <v>210</v>
      </c>
      <c r="P3242" t="s">
        <v>421</v>
      </c>
      <c r="Q3242" t="s">
        <v>1276</v>
      </c>
    </row>
    <row r="3243" spans="1:18" hidden="1" x14ac:dyDescent="0.25">
      <c r="A3243">
        <v>285320</v>
      </c>
      <c r="B3243">
        <v>499</v>
      </c>
      <c r="C3243" t="s">
        <v>15</v>
      </c>
      <c r="D3243" t="s">
        <v>612</v>
      </c>
      <c r="E3243" t="s">
        <v>1328</v>
      </c>
      <c r="F3243" t="s">
        <v>787</v>
      </c>
      <c r="G3243" t="s">
        <v>866</v>
      </c>
      <c r="H3243" t="s">
        <v>818</v>
      </c>
      <c r="I3243">
        <v>1924</v>
      </c>
      <c r="O3243" t="s">
        <v>570</v>
      </c>
      <c r="P3243" t="s">
        <v>122</v>
      </c>
      <c r="Q3243" t="s">
        <v>123</v>
      </c>
      <c r="R3243" t="s">
        <v>214</v>
      </c>
    </row>
    <row r="3244" spans="1:18" hidden="1" x14ac:dyDescent="0.25">
      <c r="A3244">
        <v>285514</v>
      </c>
      <c r="B3244">
        <v>694</v>
      </c>
      <c r="C3244" t="s">
        <v>15</v>
      </c>
      <c r="D3244" t="s">
        <v>612</v>
      </c>
      <c r="E3244" t="s">
        <v>1328</v>
      </c>
      <c r="F3244" t="s">
        <v>787</v>
      </c>
      <c r="G3244" t="s">
        <v>866</v>
      </c>
      <c r="H3244" t="s">
        <v>818</v>
      </c>
      <c r="I3244">
        <v>1928</v>
      </c>
      <c r="L3244" t="s">
        <v>2665</v>
      </c>
      <c r="O3244" t="s">
        <v>488</v>
      </c>
      <c r="P3244" t="s">
        <v>122</v>
      </c>
      <c r="Q3244" t="s">
        <v>123</v>
      </c>
      <c r="R3244" t="s">
        <v>214</v>
      </c>
    </row>
    <row r="3245" spans="1:18" hidden="1" x14ac:dyDescent="0.25">
      <c r="A3245">
        <v>285515</v>
      </c>
      <c r="B3245">
        <v>695</v>
      </c>
      <c r="C3245" t="s">
        <v>15</v>
      </c>
      <c r="D3245" t="s">
        <v>612</v>
      </c>
      <c r="E3245" t="s">
        <v>1328</v>
      </c>
      <c r="F3245" t="s">
        <v>787</v>
      </c>
      <c r="G3245" t="s">
        <v>866</v>
      </c>
      <c r="H3245" t="s">
        <v>818</v>
      </c>
      <c r="I3245">
        <v>1928</v>
      </c>
      <c r="L3245" t="s">
        <v>2665</v>
      </c>
      <c r="O3245" t="s">
        <v>488</v>
      </c>
      <c r="P3245" t="s">
        <v>122</v>
      </c>
      <c r="Q3245" t="s">
        <v>123</v>
      </c>
      <c r="R3245" t="s">
        <v>214</v>
      </c>
    </row>
    <row r="3246" spans="1:18" hidden="1" x14ac:dyDescent="0.25">
      <c r="A3246">
        <v>285516</v>
      </c>
      <c r="B3246">
        <v>696</v>
      </c>
      <c r="C3246" t="s">
        <v>15</v>
      </c>
      <c r="D3246" t="s">
        <v>612</v>
      </c>
      <c r="E3246" t="s">
        <v>1328</v>
      </c>
      <c r="F3246" t="s">
        <v>787</v>
      </c>
      <c r="G3246" t="s">
        <v>866</v>
      </c>
      <c r="H3246" t="s">
        <v>818</v>
      </c>
      <c r="I3246">
        <v>1928</v>
      </c>
      <c r="L3246" t="s">
        <v>2665</v>
      </c>
      <c r="O3246" t="s">
        <v>488</v>
      </c>
      <c r="P3246" t="s">
        <v>122</v>
      </c>
      <c r="Q3246" t="s">
        <v>123</v>
      </c>
      <c r="R3246" t="s">
        <v>214</v>
      </c>
    </row>
    <row r="3247" spans="1:18" hidden="1" x14ac:dyDescent="0.25">
      <c r="A3247">
        <v>285517</v>
      </c>
      <c r="B3247">
        <v>697</v>
      </c>
      <c r="C3247" t="s">
        <v>15</v>
      </c>
      <c r="D3247" t="s">
        <v>612</v>
      </c>
      <c r="E3247" t="s">
        <v>1328</v>
      </c>
      <c r="F3247" t="s">
        <v>787</v>
      </c>
      <c r="G3247" t="s">
        <v>866</v>
      </c>
      <c r="H3247" t="s">
        <v>818</v>
      </c>
      <c r="I3247">
        <v>1928</v>
      </c>
      <c r="L3247" t="s">
        <v>2665</v>
      </c>
      <c r="O3247" t="s">
        <v>488</v>
      </c>
      <c r="P3247" t="s">
        <v>122</v>
      </c>
      <c r="Q3247" t="s">
        <v>123</v>
      </c>
      <c r="R3247" t="s">
        <v>214</v>
      </c>
    </row>
    <row r="3248" spans="1:18" hidden="1" x14ac:dyDescent="0.25">
      <c r="A3248">
        <v>285518</v>
      </c>
      <c r="B3248">
        <v>698</v>
      </c>
      <c r="C3248" t="s">
        <v>15</v>
      </c>
      <c r="D3248" t="s">
        <v>612</v>
      </c>
      <c r="E3248" t="s">
        <v>1328</v>
      </c>
      <c r="F3248" t="s">
        <v>787</v>
      </c>
      <c r="G3248" t="s">
        <v>866</v>
      </c>
      <c r="H3248" t="s">
        <v>818</v>
      </c>
      <c r="I3248">
        <v>1928</v>
      </c>
      <c r="L3248" t="s">
        <v>2665</v>
      </c>
      <c r="O3248" t="s">
        <v>488</v>
      </c>
      <c r="P3248" t="s">
        <v>122</v>
      </c>
      <c r="Q3248" t="s">
        <v>123</v>
      </c>
      <c r="R3248" t="s">
        <v>214</v>
      </c>
    </row>
    <row r="3249" spans="1:18" hidden="1" x14ac:dyDescent="0.25">
      <c r="A3249">
        <v>285926</v>
      </c>
      <c r="B3249">
        <v>1106</v>
      </c>
      <c r="C3249" t="s">
        <v>15</v>
      </c>
      <c r="D3249" t="s">
        <v>612</v>
      </c>
      <c r="E3249" t="s">
        <v>1328</v>
      </c>
      <c r="F3249" t="s">
        <v>787</v>
      </c>
      <c r="G3249" t="s">
        <v>866</v>
      </c>
      <c r="H3249" t="s">
        <v>1159</v>
      </c>
      <c r="L3249" t="s">
        <v>2665</v>
      </c>
      <c r="O3249" t="s">
        <v>488</v>
      </c>
      <c r="P3249" t="s">
        <v>122</v>
      </c>
      <c r="Q3249" t="s">
        <v>123</v>
      </c>
      <c r="R3249" t="s">
        <v>503</v>
      </c>
    </row>
    <row r="3250" spans="1:18" hidden="1" x14ac:dyDescent="0.25">
      <c r="A3250">
        <v>285941</v>
      </c>
      <c r="B3250">
        <v>1121</v>
      </c>
      <c r="C3250" t="s">
        <v>15</v>
      </c>
      <c r="D3250" t="s">
        <v>612</v>
      </c>
      <c r="E3250" t="s">
        <v>1328</v>
      </c>
      <c r="F3250" t="s">
        <v>787</v>
      </c>
      <c r="G3250" t="s">
        <v>866</v>
      </c>
      <c r="H3250" t="s">
        <v>818</v>
      </c>
      <c r="I3250">
        <v>1930</v>
      </c>
      <c r="L3250" t="s">
        <v>2665</v>
      </c>
      <c r="O3250" t="s">
        <v>488</v>
      </c>
      <c r="P3250" t="s">
        <v>122</v>
      </c>
      <c r="Q3250" t="s">
        <v>123</v>
      </c>
      <c r="R3250" t="s">
        <v>214</v>
      </c>
    </row>
    <row r="3251" spans="1:18" hidden="1" x14ac:dyDescent="0.25">
      <c r="A3251">
        <v>285942</v>
      </c>
      <c r="B3251">
        <v>1122</v>
      </c>
      <c r="C3251" t="s">
        <v>15</v>
      </c>
      <c r="D3251" t="s">
        <v>612</v>
      </c>
      <c r="E3251" t="s">
        <v>1328</v>
      </c>
      <c r="F3251" t="s">
        <v>787</v>
      </c>
      <c r="G3251" t="s">
        <v>866</v>
      </c>
      <c r="H3251" t="s">
        <v>818</v>
      </c>
      <c r="I3251">
        <v>1929</v>
      </c>
      <c r="L3251" t="s">
        <v>2665</v>
      </c>
      <c r="O3251" t="s">
        <v>488</v>
      </c>
      <c r="P3251" t="s">
        <v>122</v>
      </c>
      <c r="Q3251" t="s">
        <v>123</v>
      </c>
      <c r="R3251" t="s">
        <v>214</v>
      </c>
    </row>
    <row r="3252" spans="1:18" hidden="1" x14ac:dyDescent="0.25">
      <c r="A3252">
        <v>285943</v>
      </c>
      <c r="B3252">
        <v>1123</v>
      </c>
      <c r="C3252" t="s">
        <v>15</v>
      </c>
      <c r="D3252" t="s">
        <v>612</v>
      </c>
      <c r="E3252" t="s">
        <v>1328</v>
      </c>
      <c r="F3252" t="s">
        <v>787</v>
      </c>
      <c r="G3252" t="s">
        <v>866</v>
      </c>
      <c r="H3252" t="s">
        <v>818</v>
      </c>
      <c r="I3252">
        <v>1929</v>
      </c>
      <c r="L3252" t="s">
        <v>2665</v>
      </c>
      <c r="O3252" t="s">
        <v>488</v>
      </c>
      <c r="P3252" t="s">
        <v>122</v>
      </c>
      <c r="Q3252" t="s">
        <v>123</v>
      </c>
      <c r="R3252" t="s">
        <v>214</v>
      </c>
    </row>
    <row r="3253" spans="1:18" hidden="1" x14ac:dyDescent="0.25">
      <c r="A3253">
        <v>285944</v>
      </c>
      <c r="B3253">
        <v>1124</v>
      </c>
      <c r="C3253" t="s">
        <v>15</v>
      </c>
      <c r="D3253" t="s">
        <v>612</v>
      </c>
      <c r="E3253" t="s">
        <v>1328</v>
      </c>
      <c r="F3253" t="s">
        <v>787</v>
      </c>
      <c r="G3253" t="s">
        <v>866</v>
      </c>
      <c r="H3253" t="s">
        <v>818</v>
      </c>
      <c r="I3253">
        <v>1930</v>
      </c>
      <c r="L3253" t="s">
        <v>2665</v>
      </c>
      <c r="O3253" t="s">
        <v>488</v>
      </c>
      <c r="P3253" t="s">
        <v>122</v>
      </c>
      <c r="Q3253" t="s">
        <v>123</v>
      </c>
      <c r="R3253" t="s">
        <v>214</v>
      </c>
    </row>
    <row r="3254" spans="1:18" hidden="1" x14ac:dyDescent="0.25">
      <c r="A3254">
        <v>285945</v>
      </c>
      <c r="B3254">
        <v>1125</v>
      </c>
      <c r="C3254" t="s">
        <v>15</v>
      </c>
      <c r="D3254" t="s">
        <v>612</v>
      </c>
      <c r="E3254" t="s">
        <v>1328</v>
      </c>
      <c r="F3254" t="s">
        <v>787</v>
      </c>
      <c r="G3254" t="s">
        <v>866</v>
      </c>
      <c r="H3254" t="s">
        <v>818</v>
      </c>
      <c r="I3254">
        <v>1930</v>
      </c>
      <c r="L3254" t="s">
        <v>2665</v>
      </c>
      <c r="O3254" t="s">
        <v>488</v>
      </c>
      <c r="P3254" t="s">
        <v>122</v>
      </c>
      <c r="Q3254" t="s">
        <v>123</v>
      </c>
      <c r="R3254" t="s">
        <v>214</v>
      </c>
    </row>
    <row r="3255" spans="1:18" hidden="1" x14ac:dyDescent="0.25">
      <c r="A3255">
        <v>285946</v>
      </c>
      <c r="B3255">
        <v>1126</v>
      </c>
      <c r="C3255" t="s">
        <v>15</v>
      </c>
      <c r="D3255" t="s">
        <v>612</v>
      </c>
      <c r="E3255" t="s">
        <v>1328</v>
      </c>
      <c r="F3255" t="s">
        <v>787</v>
      </c>
      <c r="G3255" t="s">
        <v>866</v>
      </c>
      <c r="H3255" t="s">
        <v>818</v>
      </c>
      <c r="I3255">
        <v>1929</v>
      </c>
      <c r="L3255" t="s">
        <v>2665</v>
      </c>
      <c r="O3255" t="s">
        <v>488</v>
      </c>
      <c r="P3255" t="s">
        <v>122</v>
      </c>
      <c r="Q3255" t="s">
        <v>123</v>
      </c>
      <c r="R3255" t="s">
        <v>214</v>
      </c>
    </row>
    <row r="3256" spans="1:18" hidden="1" x14ac:dyDescent="0.25">
      <c r="A3256">
        <v>285947</v>
      </c>
      <c r="B3256">
        <v>1127</v>
      </c>
      <c r="C3256" t="s">
        <v>15</v>
      </c>
      <c r="D3256" t="s">
        <v>612</v>
      </c>
      <c r="E3256" t="s">
        <v>1328</v>
      </c>
      <c r="F3256" t="s">
        <v>787</v>
      </c>
      <c r="G3256" t="s">
        <v>866</v>
      </c>
      <c r="H3256" t="s">
        <v>818</v>
      </c>
      <c r="I3256">
        <v>1930</v>
      </c>
      <c r="L3256" t="s">
        <v>2665</v>
      </c>
      <c r="O3256" t="s">
        <v>488</v>
      </c>
      <c r="P3256" t="s">
        <v>122</v>
      </c>
      <c r="Q3256" t="s">
        <v>123</v>
      </c>
      <c r="R3256" t="s">
        <v>214</v>
      </c>
    </row>
    <row r="3257" spans="1:18" hidden="1" x14ac:dyDescent="0.25">
      <c r="A3257">
        <v>285948</v>
      </c>
      <c r="B3257">
        <v>1128</v>
      </c>
      <c r="C3257" t="s">
        <v>15</v>
      </c>
      <c r="D3257" t="s">
        <v>612</v>
      </c>
      <c r="E3257" t="s">
        <v>1328</v>
      </c>
      <c r="F3257" t="s">
        <v>787</v>
      </c>
      <c r="G3257" t="s">
        <v>866</v>
      </c>
      <c r="H3257" t="s">
        <v>818</v>
      </c>
      <c r="I3257">
        <v>1930</v>
      </c>
      <c r="O3257" t="s">
        <v>570</v>
      </c>
      <c r="P3257" t="s">
        <v>122</v>
      </c>
      <c r="Q3257" t="s">
        <v>123</v>
      </c>
      <c r="R3257" t="s">
        <v>214</v>
      </c>
    </row>
    <row r="3258" spans="1:18" hidden="1" x14ac:dyDescent="0.25">
      <c r="A3258">
        <v>285949</v>
      </c>
      <c r="B3258">
        <v>1129</v>
      </c>
      <c r="C3258" t="s">
        <v>15</v>
      </c>
      <c r="D3258" t="s">
        <v>612</v>
      </c>
      <c r="E3258" t="s">
        <v>1328</v>
      </c>
      <c r="F3258" t="s">
        <v>787</v>
      </c>
      <c r="G3258" t="s">
        <v>866</v>
      </c>
      <c r="H3258" t="s">
        <v>818</v>
      </c>
      <c r="I3258">
        <v>1929</v>
      </c>
      <c r="O3258" t="s">
        <v>570</v>
      </c>
      <c r="P3258" t="s">
        <v>122</v>
      </c>
      <c r="Q3258" t="s">
        <v>123</v>
      </c>
      <c r="R3258" t="s">
        <v>214</v>
      </c>
    </row>
    <row r="3259" spans="1:18" hidden="1" x14ac:dyDescent="0.25">
      <c r="A3259">
        <v>285950</v>
      </c>
      <c r="B3259">
        <v>1130</v>
      </c>
      <c r="C3259" t="s">
        <v>15</v>
      </c>
      <c r="D3259" t="s">
        <v>612</v>
      </c>
      <c r="E3259" t="s">
        <v>1328</v>
      </c>
      <c r="F3259" t="s">
        <v>787</v>
      </c>
      <c r="G3259" t="s">
        <v>866</v>
      </c>
      <c r="H3259" t="s">
        <v>818</v>
      </c>
      <c r="I3259">
        <v>1929</v>
      </c>
      <c r="L3259" t="s">
        <v>2665</v>
      </c>
      <c r="O3259" t="s">
        <v>570</v>
      </c>
      <c r="P3259" t="s">
        <v>122</v>
      </c>
      <c r="Q3259" t="s">
        <v>123</v>
      </c>
      <c r="R3259" t="s">
        <v>214</v>
      </c>
    </row>
    <row r="3260" spans="1:18" hidden="1" x14ac:dyDescent="0.25">
      <c r="A3260">
        <v>286694</v>
      </c>
      <c r="B3260">
        <v>1899</v>
      </c>
      <c r="C3260" t="s">
        <v>15</v>
      </c>
      <c r="D3260" t="s">
        <v>612</v>
      </c>
      <c r="E3260" t="s">
        <v>1328</v>
      </c>
      <c r="F3260" t="s">
        <v>787</v>
      </c>
      <c r="G3260" t="s">
        <v>866</v>
      </c>
      <c r="H3260" t="s">
        <v>818</v>
      </c>
      <c r="I3260">
        <v>1928</v>
      </c>
      <c r="L3260" t="s">
        <v>2665</v>
      </c>
      <c r="O3260" t="s">
        <v>488</v>
      </c>
      <c r="P3260" t="s">
        <v>122</v>
      </c>
      <c r="Q3260" t="s">
        <v>123</v>
      </c>
      <c r="R3260" t="s">
        <v>214</v>
      </c>
    </row>
    <row r="3261" spans="1:18" hidden="1" x14ac:dyDescent="0.25">
      <c r="A3261">
        <v>286695</v>
      </c>
      <c r="B3261">
        <v>1900</v>
      </c>
      <c r="C3261" t="s">
        <v>15</v>
      </c>
      <c r="D3261" t="s">
        <v>612</v>
      </c>
      <c r="E3261" t="s">
        <v>1328</v>
      </c>
      <c r="F3261" t="s">
        <v>787</v>
      </c>
      <c r="G3261" t="s">
        <v>866</v>
      </c>
      <c r="H3261" t="s">
        <v>818</v>
      </c>
      <c r="I3261">
        <v>1929</v>
      </c>
      <c r="L3261" t="s">
        <v>2665</v>
      </c>
      <c r="O3261" t="s">
        <v>570</v>
      </c>
      <c r="P3261" t="s">
        <v>122</v>
      </c>
      <c r="Q3261" t="s">
        <v>123</v>
      </c>
      <c r="R3261" t="s">
        <v>214</v>
      </c>
    </row>
    <row r="3262" spans="1:18" hidden="1" x14ac:dyDescent="0.25">
      <c r="A3262">
        <v>286696</v>
      </c>
      <c r="B3262">
        <v>1901</v>
      </c>
      <c r="C3262" t="s">
        <v>15</v>
      </c>
      <c r="D3262" t="s">
        <v>612</v>
      </c>
      <c r="E3262" t="s">
        <v>1328</v>
      </c>
      <c r="F3262" t="s">
        <v>787</v>
      </c>
      <c r="G3262" t="s">
        <v>866</v>
      </c>
      <c r="H3262" t="s">
        <v>818</v>
      </c>
      <c r="I3262">
        <v>1929</v>
      </c>
      <c r="O3262" t="s">
        <v>488</v>
      </c>
      <c r="P3262" t="s">
        <v>122</v>
      </c>
      <c r="Q3262" t="s">
        <v>123</v>
      </c>
      <c r="R3262" t="s">
        <v>214</v>
      </c>
    </row>
    <row r="3263" spans="1:18" hidden="1" x14ac:dyDescent="0.25">
      <c r="A3263">
        <v>286697</v>
      </c>
      <c r="B3263">
        <v>1902</v>
      </c>
      <c r="C3263" t="s">
        <v>15</v>
      </c>
      <c r="D3263" t="s">
        <v>612</v>
      </c>
      <c r="E3263" t="s">
        <v>1328</v>
      </c>
      <c r="F3263" t="s">
        <v>787</v>
      </c>
      <c r="G3263" t="s">
        <v>866</v>
      </c>
      <c r="H3263" t="s">
        <v>818</v>
      </c>
      <c r="I3263">
        <v>1928</v>
      </c>
      <c r="O3263" t="s">
        <v>488</v>
      </c>
      <c r="P3263" t="s">
        <v>122</v>
      </c>
      <c r="Q3263" t="s">
        <v>123</v>
      </c>
      <c r="R3263" t="s">
        <v>214</v>
      </c>
    </row>
    <row r="3264" spans="1:18" hidden="1" x14ac:dyDescent="0.25">
      <c r="A3264">
        <v>286698</v>
      </c>
      <c r="B3264">
        <v>1903</v>
      </c>
      <c r="C3264" t="s">
        <v>15</v>
      </c>
      <c r="D3264" t="s">
        <v>612</v>
      </c>
      <c r="E3264" t="s">
        <v>1328</v>
      </c>
      <c r="F3264" t="s">
        <v>787</v>
      </c>
      <c r="G3264" t="s">
        <v>866</v>
      </c>
      <c r="H3264" t="s">
        <v>818</v>
      </c>
      <c r="I3264">
        <v>1929</v>
      </c>
      <c r="O3264" t="s">
        <v>570</v>
      </c>
      <c r="P3264" t="s">
        <v>122</v>
      </c>
      <c r="Q3264" t="s">
        <v>123</v>
      </c>
      <c r="R3264" t="s">
        <v>214</v>
      </c>
    </row>
    <row r="3265" spans="1:18" hidden="1" x14ac:dyDescent="0.25">
      <c r="A3265">
        <v>287859</v>
      </c>
      <c r="B3265">
        <v>3067</v>
      </c>
      <c r="C3265" t="s">
        <v>15</v>
      </c>
      <c r="D3265" t="s">
        <v>612</v>
      </c>
      <c r="E3265" t="s">
        <v>1328</v>
      </c>
      <c r="F3265" t="s">
        <v>787</v>
      </c>
      <c r="G3265" t="s">
        <v>866</v>
      </c>
      <c r="H3265" t="s">
        <v>2741</v>
      </c>
      <c r="I3265">
        <v>1941</v>
      </c>
      <c r="L3265" t="s">
        <v>206</v>
      </c>
      <c r="O3265" t="s">
        <v>2555</v>
      </c>
      <c r="P3265" t="s">
        <v>122</v>
      </c>
      <c r="Q3265" t="s">
        <v>123</v>
      </c>
      <c r="R3265" t="s">
        <v>302</v>
      </c>
    </row>
    <row r="3266" spans="1:18" hidden="1" x14ac:dyDescent="0.25">
      <c r="A3266">
        <v>287954</v>
      </c>
      <c r="B3266">
        <v>3162</v>
      </c>
      <c r="C3266" t="s">
        <v>15</v>
      </c>
      <c r="D3266" t="s">
        <v>612</v>
      </c>
      <c r="E3266" t="s">
        <v>1328</v>
      </c>
      <c r="F3266" t="s">
        <v>787</v>
      </c>
      <c r="G3266" t="s">
        <v>866</v>
      </c>
      <c r="H3266" t="s">
        <v>2742</v>
      </c>
      <c r="I3266">
        <v>1952</v>
      </c>
      <c r="L3266" t="s">
        <v>206</v>
      </c>
      <c r="O3266" t="s">
        <v>488</v>
      </c>
      <c r="P3266" t="s">
        <v>122</v>
      </c>
      <c r="Q3266" t="s">
        <v>123</v>
      </c>
      <c r="R3266" t="s">
        <v>1025</v>
      </c>
    </row>
    <row r="3267" spans="1:18" hidden="1" x14ac:dyDescent="0.25">
      <c r="A3267">
        <v>288461</v>
      </c>
      <c r="B3267">
        <v>3671</v>
      </c>
      <c r="C3267" t="s">
        <v>15</v>
      </c>
      <c r="D3267" t="s">
        <v>612</v>
      </c>
      <c r="E3267" t="s">
        <v>1328</v>
      </c>
      <c r="F3267" t="s">
        <v>787</v>
      </c>
      <c r="G3267" t="s">
        <v>866</v>
      </c>
      <c r="H3267" t="s">
        <v>1329</v>
      </c>
      <c r="I3267">
        <v>1954</v>
      </c>
      <c r="J3267">
        <v>2</v>
      </c>
      <c r="K3267">
        <v>1</v>
      </c>
      <c r="O3267" t="s">
        <v>488</v>
      </c>
      <c r="P3267" t="s">
        <v>122</v>
      </c>
      <c r="Q3267" t="s">
        <v>222</v>
      </c>
      <c r="R3267" t="s">
        <v>1330</v>
      </c>
    </row>
    <row r="3268" spans="1:18" hidden="1" x14ac:dyDescent="0.25">
      <c r="A3268">
        <v>288499</v>
      </c>
      <c r="B3268">
        <v>3709</v>
      </c>
      <c r="C3268" t="s">
        <v>15</v>
      </c>
      <c r="D3268" t="s">
        <v>612</v>
      </c>
      <c r="E3268" t="s">
        <v>1328</v>
      </c>
      <c r="F3268" t="s">
        <v>787</v>
      </c>
      <c r="G3268" t="s">
        <v>866</v>
      </c>
      <c r="H3268" t="s">
        <v>2743</v>
      </c>
      <c r="I3268">
        <v>1954</v>
      </c>
      <c r="L3268" t="s">
        <v>206</v>
      </c>
      <c r="O3268" t="s">
        <v>488</v>
      </c>
      <c r="P3268" t="s">
        <v>122</v>
      </c>
      <c r="Q3268" t="s">
        <v>123</v>
      </c>
      <c r="R3268" t="s">
        <v>230</v>
      </c>
    </row>
    <row r="3269" spans="1:18" hidden="1" x14ac:dyDescent="0.25">
      <c r="A3269">
        <v>288500</v>
      </c>
      <c r="B3269">
        <v>3710</v>
      </c>
      <c r="C3269" t="s">
        <v>15</v>
      </c>
      <c r="D3269" t="s">
        <v>612</v>
      </c>
      <c r="E3269" t="s">
        <v>1328</v>
      </c>
      <c r="F3269" t="s">
        <v>787</v>
      </c>
      <c r="G3269" t="s">
        <v>866</v>
      </c>
      <c r="H3269" t="s">
        <v>2744</v>
      </c>
      <c r="L3269" t="s">
        <v>206</v>
      </c>
      <c r="O3269" t="s">
        <v>488</v>
      </c>
      <c r="P3269" t="s">
        <v>122</v>
      </c>
      <c r="Q3269" t="s">
        <v>123</v>
      </c>
      <c r="R3269" t="s">
        <v>176</v>
      </c>
    </row>
    <row r="3270" spans="1:18" hidden="1" x14ac:dyDescent="0.25">
      <c r="A3270">
        <v>288639</v>
      </c>
      <c r="B3270">
        <v>3851</v>
      </c>
      <c r="C3270" t="s">
        <v>15</v>
      </c>
      <c r="D3270" t="s">
        <v>612</v>
      </c>
      <c r="E3270" t="s">
        <v>1328</v>
      </c>
      <c r="F3270" t="s">
        <v>787</v>
      </c>
      <c r="G3270" t="s">
        <v>866</v>
      </c>
      <c r="H3270" t="s">
        <v>1331</v>
      </c>
      <c r="I3270">
        <v>1955</v>
      </c>
      <c r="J3270">
        <v>11</v>
      </c>
      <c r="K3270">
        <v>10</v>
      </c>
      <c r="O3270" t="s">
        <v>488</v>
      </c>
      <c r="P3270" t="s">
        <v>122</v>
      </c>
      <c r="Q3270" t="s">
        <v>222</v>
      </c>
      <c r="R3270" t="s">
        <v>1330</v>
      </c>
    </row>
    <row r="3271" spans="1:18" hidden="1" x14ac:dyDescent="0.25">
      <c r="A3271">
        <v>292820</v>
      </c>
      <c r="B3271">
        <v>8051</v>
      </c>
      <c r="C3271" t="s">
        <v>15</v>
      </c>
      <c r="D3271" t="s">
        <v>612</v>
      </c>
      <c r="E3271" t="s">
        <v>1328</v>
      </c>
      <c r="F3271" t="s">
        <v>787</v>
      </c>
      <c r="G3271" t="s">
        <v>866</v>
      </c>
      <c r="H3271" t="s">
        <v>2745</v>
      </c>
      <c r="I3271">
        <v>1967</v>
      </c>
      <c r="L3271" t="s">
        <v>206</v>
      </c>
      <c r="O3271" t="s">
        <v>488</v>
      </c>
      <c r="P3271" t="s">
        <v>122</v>
      </c>
      <c r="Q3271" t="s">
        <v>123</v>
      </c>
      <c r="R3271" t="s">
        <v>176</v>
      </c>
    </row>
    <row r="3272" spans="1:18" hidden="1" x14ac:dyDescent="0.25">
      <c r="A3272">
        <v>302506</v>
      </c>
      <c r="B3272">
        <v>17758</v>
      </c>
      <c r="C3272" t="s">
        <v>15</v>
      </c>
      <c r="D3272" t="s">
        <v>612</v>
      </c>
      <c r="E3272" t="s">
        <v>1328</v>
      </c>
      <c r="F3272" t="s">
        <v>787</v>
      </c>
      <c r="G3272" t="s">
        <v>866</v>
      </c>
      <c r="H3272" t="s">
        <v>818</v>
      </c>
      <c r="O3272" t="s">
        <v>2555</v>
      </c>
      <c r="P3272" t="s">
        <v>122</v>
      </c>
      <c r="Q3272" t="s">
        <v>123</v>
      </c>
      <c r="R3272" t="s">
        <v>214</v>
      </c>
    </row>
    <row r="3273" spans="1:18" hidden="1" x14ac:dyDescent="0.25">
      <c r="A3273">
        <v>302507</v>
      </c>
      <c r="B3273">
        <v>17759</v>
      </c>
      <c r="C3273" t="s">
        <v>15</v>
      </c>
      <c r="D3273" t="s">
        <v>612</v>
      </c>
      <c r="E3273" t="s">
        <v>1328</v>
      </c>
      <c r="F3273" t="s">
        <v>787</v>
      </c>
      <c r="G3273" t="s">
        <v>866</v>
      </c>
      <c r="H3273" t="s">
        <v>818</v>
      </c>
      <c r="I3273">
        <v>1929</v>
      </c>
      <c r="O3273" t="s">
        <v>2555</v>
      </c>
      <c r="P3273" t="s">
        <v>122</v>
      </c>
      <c r="Q3273" t="s">
        <v>123</v>
      </c>
      <c r="R3273" t="s">
        <v>214</v>
      </c>
    </row>
    <row r="3274" spans="1:18" hidden="1" x14ac:dyDescent="0.25">
      <c r="A3274">
        <v>302508</v>
      </c>
      <c r="B3274">
        <v>17760</v>
      </c>
      <c r="C3274" t="s">
        <v>15</v>
      </c>
      <c r="D3274" t="s">
        <v>612</v>
      </c>
      <c r="E3274" t="s">
        <v>1328</v>
      </c>
      <c r="F3274" t="s">
        <v>787</v>
      </c>
      <c r="G3274" t="s">
        <v>866</v>
      </c>
      <c r="H3274" t="s">
        <v>818</v>
      </c>
      <c r="I3274">
        <v>1930</v>
      </c>
      <c r="O3274" t="s">
        <v>2555</v>
      </c>
      <c r="P3274" t="s">
        <v>122</v>
      </c>
      <c r="Q3274" t="s">
        <v>123</v>
      </c>
      <c r="R3274" t="s">
        <v>214</v>
      </c>
    </row>
    <row r="3275" spans="1:18" hidden="1" x14ac:dyDescent="0.25">
      <c r="A3275">
        <v>302509</v>
      </c>
      <c r="B3275">
        <v>17761</v>
      </c>
      <c r="C3275" t="s">
        <v>15</v>
      </c>
      <c r="D3275" t="s">
        <v>612</v>
      </c>
      <c r="E3275" t="s">
        <v>1328</v>
      </c>
      <c r="F3275" t="s">
        <v>787</v>
      </c>
      <c r="G3275" t="s">
        <v>866</v>
      </c>
      <c r="H3275" t="s">
        <v>818</v>
      </c>
      <c r="I3275">
        <v>1936</v>
      </c>
      <c r="O3275" t="s">
        <v>2555</v>
      </c>
      <c r="P3275" t="s">
        <v>122</v>
      </c>
      <c r="Q3275" t="s">
        <v>123</v>
      </c>
      <c r="R3275" t="s">
        <v>214</v>
      </c>
    </row>
    <row r="3276" spans="1:18" hidden="1" x14ac:dyDescent="0.25">
      <c r="A3276">
        <v>302510</v>
      </c>
      <c r="B3276">
        <v>17762</v>
      </c>
      <c r="C3276" t="s">
        <v>15</v>
      </c>
      <c r="D3276" t="s">
        <v>612</v>
      </c>
      <c r="E3276" t="s">
        <v>1328</v>
      </c>
      <c r="F3276" t="s">
        <v>787</v>
      </c>
      <c r="G3276" t="s">
        <v>866</v>
      </c>
      <c r="H3276" t="s">
        <v>818</v>
      </c>
      <c r="I3276">
        <v>1928</v>
      </c>
      <c r="O3276" t="s">
        <v>2555</v>
      </c>
      <c r="P3276" t="s">
        <v>122</v>
      </c>
      <c r="Q3276" t="s">
        <v>123</v>
      </c>
      <c r="R3276" t="s">
        <v>214</v>
      </c>
    </row>
    <row r="3277" spans="1:18" hidden="1" x14ac:dyDescent="0.25">
      <c r="A3277">
        <v>302511</v>
      </c>
      <c r="B3277">
        <v>17763</v>
      </c>
      <c r="C3277" t="s">
        <v>15</v>
      </c>
      <c r="D3277" t="s">
        <v>612</v>
      </c>
      <c r="E3277" t="s">
        <v>1328</v>
      </c>
      <c r="F3277" t="s">
        <v>787</v>
      </c>
      <c r="G3277" t="s">
        <v>866</v>
      </c>
      <c r="H3277" t="s">
        <v>818</v>
      </c>
      <c r="I3277">
        <v>1941</v>
      </c>
      <c r="O3277" t="s">
        <v>488</v>
      </c>
      <c r="P3277" t="s">
        <v>122</v>
      </c>
      <c r="Q3277" t="s">
        <v>123</v>
      </c>
      <c r="R3277" t="s">
        <v>214</v>
      </c>
    </row>
    <row r="3278" spans="1:18" hidden="1" x14ac:dyDescent="0.25">
      <c r="A3278">
        <v>301405</v>
      </c>
      <c r="B3278">
        <v>16641</v>
      </c>
      <c r="C3278" t="s">
        <v>15</v>
      </c>
      <c r="D3278" t="s">
        <v>612</v>
      </c>
      <c r="E3278" t="s">
        <v>1332</v>
      </c>
      <c r="F3278" t="s">
        <v>787</v>
      </c>
      <c r="G3278" t="s">
        <v>1001</v>
      </c>
      <c r="H3278" t="s">
        <v>1333</v>
      </c>
      <c r="I3278">
        <v>1931</v>
      </c>
      <c r="J3278">
        <v>12</v>
      </c>
      <c r="K3278">
        <v>10</v>
      </c>
      <c r="O3278" t="s">
        <v>488</v>
      </c>
      <c r="P3278" t="s">
        <v>122</v>
      </c>
      <c r="Q3278" t="s">
        <v>1334</v>
      </c>
    </row>
    <row r="3279" spans="1:18" hidden="1" x14ac:dyDescent="0.25">
      <c r="A3279">
        <v>301105</v>
      </c>
      <c r="B3279">
        <v>16340</v>
      </c>
      <c r="C3279" t="s">
        <v>15</v>
      </c>
      <c r="D3279" t="s">
        <v>612</v>
      </c>
      <c r="E3279" t="s">
        <v>1335</v>
      </c>
      <c r="F3279" t="s">
        <v>852</v>
      </c>
      <c r="G3279" t="s">
        <v>853</v>
      </c>
      <c r="H3279" t="s">
        <v>649</v>
      </c>
      <c r="O3279" t="s">
        <v>210</v>
      </c>
      <c r="P3279" t="s">
        <v>122</v>
      </c>
      <c r="Q3279" t="s">
        <v>484</v>
      </c>
    </row>
    <row r="3280" spans="1:18" hidden="1" x14ac:dyDescent="0.25">
      <c r="A3280">
        <v>301265</v>
      </c>
      <c r="B3280">
        <v>16501</v>
      </c>
      <c r="C3280" t="s">
        <v>15</v>
      </c>
      <c r="D3280" t="s">
        <v>612</v>
      </c>
      <c r="E3280" t="s">
        <v>1335</v>
      </c>
      <c r="F3280" t="s">
        <v>852</v>
      </c>
      <c r="G3280" t="s">
        <v>853</v>
      </c>
      <c r="I3280">
        <v>1962</v>
      </c>
      <c r="J3280">
        <v>10</v>
      </c>
      <c r="K3280">
        <v>29</v>
      </c>
      <c r="O3280" t="s">
        <v>210</v>
      </c>
      <c r="P3280" t="s">
        <v>122</v>
      </c>
      <c r="Q3280" t="s">
        <v>484</v>
      </c>
    </row>
    <row r="3281" spans="1:17" hidden="1" x14ac:dyDescent="0.25">
      <c r="A3281">
        <v>302293</v>
      </c>
      <c r="B3281">
        <v>17545</v>
      </c>
      <c r="C3281" t="s">
        <v>15</v>
      </c>
      <c r="D3281" t="s">
        <v>612</v>
      </c>
      <c r="E3281" t="s">
        <v>1335</v>
      </c>
      <c r="F3281" t="s">
        <v>852</v>
      </c>
      <c r="G3281" t="s">
        <v>853</v>
      </c>
      <c r="I3281">
        <v>1993</v>
      </c>
      <c r="J3281">
        <v>5</v>
      </c>
      <c r="K3281">
        <v>30</v>
      </c>
      <c r="O3281" t="s">
        <v>210</v>
      </c>
      <c r="P3281" t="s">
        <v>122</v>
      </c>
      <c r="Q3281" t="s">
        <v>484</v>
      </c>
    </row>
    <row r="3282" spans="1:17" hidden="1" x14ac:dyDescent="0.25">
      <c r="A3282">
        <v>302294</v>
      </c>
      <c r="B3282">
        <v>17546</v>
      </c>
      <c r="C3282" t="s">
        <v>15</v>
      </c>
      <c r="D3282" t="s">
        <v>612</v>
      </c>
      <c r="E3282" t="s">
        <v>1335</v>
      </c>
      <c r="F3282" t="s">
        <v>852</v>
      </c>
      <c r="G3282" t="s">
        <v>853</v>
      </c>
      <c r="I3282">
        <v>1993</v>
      </c>
      <c r="J3282">
        <v>5</v>
      </c>
      <c r="K3282">
        <v>30</v>
      </c>
      <c r="O3282" t="s">
        <v>210</v>
      </c>
      <c r="P3282" t="s">
        <v>122</v>
      </c>
      <c r="Q3282" t="s">
        <v>484</v>
      </c>
    </row>
    <row r="3283" spans="1:17" hidden="1" x14ac:dyDescent="0.25">
      <c r="A3283">
        <v>302295</v>
      </c>
      <c r="B3283">
        <v>17547</v>
      </c>
      <c r="C3283" t="s">
        <v>15</v>
      </c>
      <c r="D3283" t="s">
        <v>612</v>
      </c>
      <c r="E3283" t="s">
        <v>1335</v>
      </c>
      <c r="F3283" t="s">
        <v>852</v>
      </c>
      <c r="G3283" t="s">
        <v>853</v>
      </c>
      <c r="I3283">
        <v>1993</v>
      </c>
      <c r="J3283">
        <v>5</v>
      </c>
      <c r="K3283">
        <v>30</v>
      </c>
      <c r="O3283" t="s">
        <v>210</v>
      </c>
      <c r="P3283" t="s">
        <v>122</v>
      </c>
      <c r="Q3283" t="s">
        <v>484</v>
      </c>
    </row>
    <row r="3284" spans="1:17" hidden="1" x14ac:dyDescent="0.25">
      <c r="A3284">
        <v>302296</v>
      </c>
      <c r="B3284">
        <v>17548</v>
      </c>
      <c r="C3284" t="s">
        <v>15</v>
      </c>
      <c r="D3284" t="s">
        <v>612</v>
      </c>
      <c r="E3284" t="s">
        <v>1335</v>
      </c>
      <c r="F3284" t="s">
        <v>852</v>
      </c>
      <c r="G3284" t="s">
        <v>853</v>
      </c>
      <c r="I3284">
        <v>1993</v>
      </c>
      <c r="J3284">
        <v>5</v>
      </c>
      <c r="K3284">
        <v>30</v>
      </c>
      <c r="O3284" t="s">
        <v>210</v>
      </c>
      <c r="P3284" t="s">
        <v>122</v>
      </c>
      <c r="Q3284" t="s">
        <v>484</v>
      </c>
    </row>
    <row r="3285" spans="1:17" hidden="1" x14ac:dyDescent="0.25">
      <c r="A3285">
        <v>302297</v>
      </c>
      <c r="B3285">
        <v>17549</v>
      </c>
      <c r="C3285" t="s">
        <v>15</v>
      </c>
      <c r="D3285" t="s">
        <v>612</v>
      </c>
      <c r="E3285" t="s">
        <v>1335</v>
      </c>
      <c r="F3285" t="s">
        <v>852</v>
      </c>
      <c r="G3285" t="s">
        <v>853</v>
      </c>
      <c r="I3285">
        <v>1993</v>
      </c>
      <c r="J3285">
        <v>5</v>
      </c>
      <c r="K3285">
        <v>30</v>
      </c>
      <c r="O3285" t="s">
        <v>210</v>
      </c>
      <c r="P3285" t="s">
        <v>122</v>
      </c>
      <c r="Q3285" t="s">
        <v>484</v>
      </c>
    </row>
    <row r="3286" spans="1:17" hidden="1" x14ac:dyDescent="0.25">
      <c r="A3286">
        <v>302298</v>
      </c>
      <c r="B3286">
        <v>17550</v>
      </c>
      <c r="C3286" t="s">
        <v>15</v>
      </c>
      <c r="D3286" t="s">
        <v>612</v>
      </c>
      <c r="E3286" t="s">
        <v>1335</v>
      </c>
      <c r="F3286" t="s">
        <v>852</v>
      </c>
      <c r="G3286" t="s">
        <v>853</v>
      </c>
      <c r="I3286">
        <v>1993</v>
      </c>
      <c r="J3286">
        <v>5</v>
      </c>
      <c r="K3286">
        <v>30</v>
      </c>
      <c r="O3286" t="s">
        <v>210</v>
      </c>
      <c r="P3286" t="s">
        <v>122</v>
      </c>
      <c r="Q3286" t="s">
        <v>484</v>
      </c>
    </row>
    <row r="3287" spans="1:17" hidden="1" x14ac:dyDescent="0.25">
      <c r="A3287">
        <v>302299</v>
      </c>
      <c r="B3287">
        <v>17551</v>
      </c>
      <c r="C3287" t="s">
        <v>15</v>
      </c>
      <c r="D3287" t="s">
        <v>612</v>
      </c>
      <c r="E3287" t="s">
        <v>1335</v>
      </c>
      <c r="F3287" t="s">
        <v>852</v>
      </c>
      <c r="G3287" t="s">
        <v>853</v>
      </c>
      <c r="I3287">
        <v>1993</v>
      </c>
      <c r="J3287">
        <v>5</v>
      </c>
      <c r="K3287">
        <v>30</v>
      </c>
      <c r="O3287" t="s">
        <v>210</v>
      </c>
      <c r="P3287" t="s">
        <v>122</v>
      </c>
      <c r="Q3287" t="s">
        <v>484</v>
      </c>
    </row>
    <row r="3288" spans="1:17" hidden="1" x14ac:dyDescent="0.25">
      <c r="A3288">
        <v>302300</v>
      </c>
      <c r="B3288">
        <v>17552</v>
      </c>
      <c r="C3288" t="s">
        <v>15</v>
      </c>
      <c r="D3288" t="s">
        <v>612</v>
      </c>
      <c r="E3288" t="s">
        <v>1335</v>
      </c>
      <c r="F3288" t="s">
        <v>852</v>
      </c>
      <c r="G3288" t="s">
        <v>853</v>
      </c>
      <c r="I3288">
        <v>1993</v>
      </c>
      <c r="J3288">
        <v>5</v>
      </c>
      <c r="K3288">
        <v>30</v>
      </c>
      <c r="O3288" t="s">
        <v>210</v>
      </c>
      <c r="P3288" t="s">
        <v>122</v>
      </c>
      <c r="Q3288" t="s">
        <v>484</v>
      </c>
    </row>
    <row r="3289" spans="1:17" hidden="1" x14ac:dyDescent="0.25">
      <c r="A3289">
        <v>302301</v>
      </c>
      <c r="B3289">
        <v>17553</v>
      </c>
      <c r="C3289" t="s">
        <v>15</v>
      </c>
      <c r="D3289" t="s">
        <v>612</v>
      </c>
      <c r="E3289" t="s">
        <v>1335</v>
      </c>
      <c r="F3289" t="s">
        <v>852</v>
      </c>
      <c r="G3289" t="s">
        <v>853</v>
      </c>
      <c r="I3289">
        <v>1993</v>
      </c>
      <c r="J3289">
        <v>5</v>
      </c>
      <c r="K3289">
        <v>30</v>
      </c>
      <c r="O3289" t="s">
        <v>210</v>
      </c>
      <c r="P3289" t="s">
        <v>122</v>
      </c>
      <c r="Q3289" t="s">
        <v>484</v>
      </c>
    </row>
    <row r="3290" spans="1:17" hidden="1" x14ac:dyDescent="0.25">
      <c r="A3290">
        <v>302302</v>
      </c>
      <c r="B3290">
        <v>17554</v>
      </c>
      <c r="C3290" t="s">
        <v>15</v>
      </c>
      <c r="D3290" t="s">
        <v>612</v>
      </c>
      <c r="E3290" t="s">
        <v>1335</v>
      </c>
      <c r="F3290" t="s">
        <v>852</v>
      </c>
      <c r="G3290" t="s">
        <v>853</v>
      </c>
      <c r="I3290">
        <v>1993</v>
      </c>
      <c r="J3290">
        <v>5</v>
      </c>
      <c r="K3290">
        <v>30</v>
      </c>
      <c r="O3290" t="s">
        <v>210</v>
      </c>
      <c r="P3290" t="s">
        <v>122</v>
      </c>
      <c r="Q3290" t="s">
        <v>484</v>
      </c>
    </row>
    <row r="3291" spans="1:17" hidden="1" x14ac:dyDescent="0.25">
      <c r="A3291">
        <v>302303</v>
      </c>
      <c r="B3291">
        <v>17555</v>
      </c>
      <c r="C3291" t="s">
        <v>15</v>
      </c>
      <c r="D3291" t="s">
        <v>612</v>
      </c>
      <c r="E3291" t="s">
        <v>1335</v>
      </c>
      <c r="F3291" t="s">
        <v>852</v>
      </c>
      <c r="G3291" t="s">
        <v>853</v>
      </c>
      <c r="I3291">
        <v>1993</v>
      </c>
      <c r="J3291">
        <v>5</v>
      </c>
      <c r="K3291">
        <v>30</v>
      </c>
      <c r="O3291" t="s">
        <v>210</v>
      </c>
      <c r="P3291" t="s">
        <v>122</v>
      </c>
      <c r="Q3291" t="s">
        <v>484</v>
      </c>
    </row>
    <row r="3292" spans="1:17" hidden="1" x14ac:dyDescent="0.25">
      <c r="A3292">
        <v>302304</v>
      </c>
      <c r="B3292">
        <v>17556</v>
      </c>
      <c r="C3292" t="s">
        <v>15</v>
      </c>
      <c r="D3292" t="s">
        <v>612</v>
      </c>
      <c r="E3292" t="s">
        <v>1335</v>
      </c>
      <c r="F3292" t="s">
        <v>852</v>
      </c>
      <c r="G3292" t="s">
        <v>853</v>
      </c>
      <c r="I3292">
        <v>1993</v>
      </c>
      <c r="J3292">
        <v>5</v>
      </c>
      <c r="K3292">
        <v>30</v>
      </c>
      <c r="O3292" t="s">
        <v>210</v>
      </c>
      <c r="P3292" t="s">
        <v>122</v>
      </c>
      <c r="Q3292" t="s">
        <v>484</v>
      </c>
    </row>
    <row r="3293" spans="1:17" hidden="1" x14ac:dyDescent="0.25">
      <c r="A3293">
        <v>302305</v>
      </c>
      <c r="B3293">
        <v>17557</v>
      </c>
      <c r="C3293" t="s">
        <v>15</v>
      </c>
      <c r="D3293" t="s">
        <v>612</v>
      </c>
      <c r="E3293" t="s">
        <v>1335</v>
      </c>
      <c r="F3293" t="s">
        <v>852</v>
      </c>
      <c r="G3293" t="s">
        <v>853</v>
      </c>
      <c r="I3293">
        <v>1993</v>
      </c>
      <c r="J3293">
        <v>5</v>
      </c>
      <c r="K3293">
        <v>30</v>
      </c>
      <c r="O3293" t="s">
        <v>210</v>
      </c>
      <c r="P3293" t="s">
        <v>122</v>
      </c>
      <c r="Q3293" t="s">
        <v>484</v>
      </c>
    </row>
    <row r="3294" spans="1:17" hidden="1" x14ac:dyDescent="0.25">
      <c r="A3294">
        <v>302306</v>
      </c>
      <c r="B3294">
        <v>17558</v>
      </c>
      <c r="C3294" t="s">
        <v>15</v>
      </c>
      <c r="D3294" t="s">
        <v>612</v>
      </c>
      <c r="E3294" t="s">
        <v>1335</v>
      </c>
      <c r="F3294" t="s">
        <v>852</v>
      </c>
      <c r="G3294" t="s">
        <v>853</v>
      </c>
      <c r="I3294">
        <v>1993</v>
      </c>
      <c r="J3294">
        <v>5</v>
      </c>
      <c r="K3294">
        <v>30</v>
      </c>
      <c r="O3294" t="s">
        <v>210</v>
      </c>
      <c r="P3294" t="s">
        <v>122</v>
      </c>
      <c r="Q3294" t="s">
        <v>484</v>
      </c>
    </row>
    <row r="3295" spans="1:17" hidden="1" x14ac:dyDescent="0.25">
      <c r="A3295">
        <v>302307</v>
      </c>
      <c r="B3295">
        <v>17559</v>
      </c>
      <c r="C3295" t="s">
        <v>15</v>
      </c>
      <c r="D3295" t="s">
        <v>612</v>
      </c>
      <c r="E3295" t="s">
        <v>1335</v>
      </c>
      <c r="F3295" t="s">
        <v>852</v>
      </c>
      <c r="G3295" t="s">
        <v>853</v>
      </c>
      <c r="H3295" t="s">
        <v>1358</v>
      </c>
      <c r="I3295">
        <v>1993</v>
      </c>
      <c r="J3295">
        <v>6</v>
      </c>
      <c r="K3295">
        <v>2</v>
      </c>
      <c r="O3295" t="s">
        <v>210</v>
      </c>
      <c r="P3295" t="s">
        <v>122</v>
      </c>
      <c r="Q3295" t="s">
        <v>484</v>
      </c>
    </row>
    <row r="3296" spans="1:17" hidden="1" x14ac:dyDescent="0.25">
      <c r="A3296">
        <v>302308</v>
      </c>
      <c r="B3296">
        <v>17560</v>
      </c>
      <c r="C3296" t="s">
        <v>15</v>
      </c>
      <c r="D3296" t="s">
        <v>612</v>
      </c>
      <c r="E3296" t="s">
        <v>1335</v>
      </c>
      <c r="F3296" t="s">
        <v>852</v>
      </c>
      <c r="G3296" t="s">
        <v>853</v>
      </c>
      <c r="H3296" t="s">
        <v>1358</v>
      </c>
      <c r="I3296">
        <v>1993</v>
      </c>
      <c r="J3296">
        <v>6</v>
      </c>
      <c r="K3296">
        <v>2</v>
      </c>
      <c r="O3296" t="s">
        <v>210</v>
      </c>
      <c r="P3296" t="s">
        <v>122</v>
      </c>
      <c r="Q3296" t="s">
        <v>484</v>
      </c>
    </row>
    <row r="3297" spans="1:17" hidden="1" x14ac:dyDescent="0.25">
      <c r="A3297">
        <v>302309</v>
      </c>
      <c r="B3297">
        <v>17561</v>
      </c>
      <c r="C3297" t="s">
        <v>15</v>
      </c>
      <c r="D3297" t="s">
        <v>612</v>
      </c>
      <c r="E3297" t="s">
        <v>1335</v>
      </c>
      <c r="F3297" t="s">
        <v>852</v>
      </c>
      <c r="G3297" t="s">
        <v>853</v>
      </c>
      <c r="H3297" t="s">
        <v>1358</v>
      </c>
      <c r="I3297">
        <v>1993</v>
      </c>
      <c r="J3297">
        <v>6</v>
      </c>
      <c r="K3297">
        <v>3</v>
      </c>
      <c r="O3297" t="s">
        <v>210</v>
      </c>
      <c r="P3297" t="s">
        <v>122</v>
      </c>
      <c r="Q3297" t="s">
        <v>484</v>
      </c>
    </row>
    <row r="3298" spans="1:17" hidden="1" x14ac:dyDescent="0.25">
      <c r="A3298">
        <v>302310</v>
      </c>
      <c r="B3298">
        <v>17562</v>
      </c>
      <c r="C3298" t="s">
        <v>15</v>
      </c>
      <c r="D3298" t="s">
        <v>612</v>
      </c>
      <c r="E3298" t="s">
        <v>1335</v>
      </c>
      <c r="F3298" t="s">
        <v>852</v>
      </c>
      <c r="G3298" t="s">
        <v>853</v>
      </c>
      <c r="H3298" t="s">
        <v>1364</v>
      </c>
      <c r="I3298">
        <v>1993</v>
      </c>
      <c r="J3298">
        <v>6</v>
      </c>
      <c r="K3298">
        <v>5</v>
      </c>
      <c r="O3298" t="s">
        <v>210</v>
      </c>
      <c r="P3298" t="s">
        <v>122</v>
      </c>
      <c r="Q3298" t="s">
        <v>484</v>
      </c>
    </row>
    <row r="3299" spans="1:17" hidden="1" x14ac:dyDescent="0.25">
      <c r="A3299">
        <v>302311</v>
      </c>
      <c r="B3299">
        <v>17563</v>
      </c>
      <c r="C3299" t="s">
        <v>15</v>
      </c>
      <c r="D3299" t="s">
        <v>612</v>
      </c>
      <c r="E3299" t="s">
        <v>1335</v>
      </c>
      <c r="F3299" t="s">
        <v>852</v>
      </c>
      <c r="G3299" t="s">
        <v>853</v>
      </c>
      <c r="H3299" t="s">
        <v>1364</v>
      </c>
      <c r="I3299">
        <v>1993</v>
      </c>
      <c r="J3299">
        <v>2</v>
      </c>
      <c r="K3299">
        <v>13</v>
      </c>
      <c r="O3299" t="s">
        <v>210</v>
      </c>
      <c r="P3299" t="s">
        <v>122</v>
      </c>
      <c r="Q3299" t="s">
        <v>484</v>
      </c>
    </row>
    <row r="3300" spans="1:17" hidden="1" x14ac:dyDescent="0.25">
      <c r="A3300">
        <v>302312</v>
      </c>
      <c r="B3300">
        <v>17564</v>
      </c>
      <c r="C3300" t="s">
        <v>15</v>
      </c>
      <c r="D3300" t="s">
        <v>612</v>
      </c>
      <c r="E3300" t="s">
        <v>1335</v>
      </c>
      <c r="F3300" t="s">
        <v>852</v>
      </c>
      <c r="G3300" t="s">
        <v>853</v>
      </c>
      <c r="H3300" t="s">
        <v>1364</v>
      </c>
      <c r="I3300">
        <v>1993</v>
      </c>
      <c r="J3300">
        <v>2</v>
      </c>
      <c r="K3300">
        <v>13</v>
      </c>
      <c r="O3300" t="s">
        <v>210</v>
      </c>
      <c r="P3300" t="s">
        <v>122</v>
      </c>
      <c r="Q3300" t="s">
        <v>484</v>
      </c>
    </row>
    <row r="3301" spans="1:17" hidden="1" x14ac:dyDescent="0.25">
      <c r="A3301">
        <v>302313</v>
      </c>
      <c r="B3301">
        <v>17565</v>
      </c>
      <c r="C3301" t="s">
        <v>15</v>
      </c>
      <c r="D3301" t="s">
        <v>612</v>
      </c>
      <c r="E3301" t="s">
        <v>1335</v>
      </c>
      <c r="F3301" t="s">
        <v>852</v>
      </c>
      <c r="G3301" t="s">
        <v>853</v>
      </c>
      <c r="H3301" t="s">
        <v>1364</v>
      </c>
      <c r="I3301">
        <v>1993</v>
      </c>
      <c r="J3301">
        <v>2</v>
      </c>
      <c r="K3301">
        <v>13</v>
      </c>
      <c r="O3301" t="s">
        <v>210</v>
      </c>
      <c r="P3301" t="s">
        <v>122</v>
      </c>
      <c r="Q3301" t="s">
        <v>484</v>
      </c>
    </row>
    <row r="3302" spans="1:17" hidden="1" x14ac:dyDescent="0.25">
      <c r="A3302">
        <v>302314</v>
      </c>
      <c r="B3302">
        <v>17566</v>
      </c>
      <c r="C3302" t="s">
        <v>15</v>
      </c>
      <c r="D3302" t="s">
        <v>612</v>
      </c>
      <c r="E3302" t="s">
        <v>1335</v>
      </c>
      <c r="F3302" t="s">
        <v>852</v>
      </c>
      <c r="G3302" t="s">
        <v>853</v>
      </c>
      <c r="H3302" t="s">
        <v>1364</v>
      </c>
      <c r="I3302">
        <v>1993</v>
      </c>
      <c r="J3302">
        <v>2</v>
      </c>
      <c r="K3302">
        <v>13</v>
      </c>
      <c r="O3302" t="s">
        <v>210</v>
      </c>
      <c r="P3302" t="s">
        <v>122</v>
      </c>
      <c r="Q3302" t="s">
        <v>484</v>
      </c>
    </row>
    <row r="3303" spans="1:17" hidden="1" x14ac:dyDescent="0.25">
      <c r="A3303">
        <v>302315</v>
      </c>
      <c r="B3303">
        <v>17567</v>
      </c>
      <c r="C3303" t="s">
        <v>15</v>
      </c>
      <c r="D3303" t="s">
        <v>612</v>
      </c>
      <c r="E3303" t="s">
        <v>1335</v>
      </c>
      <c r="F3303" t="s">
        <v>852</v>
      </c>
      <c r="G3303" t="s">
        <v>853</v>
      </c>
      <c r="H3303" t="s">
        <v>1364</v>
      </c>
      <c r="I3303">
        <v>1993</v>
      </c>
      <c r="J3303">
        <v>2</v>
      </c>
      <c r="K3303">
        <v>13</v>
      </c>
      <c r="O3303" t="s">
        <v>210</v>
      </c>
      <c r="P3303" t="s">
        <v>122</v>
      </c>
      <c r="Q3303" t="s">
        <v>484</v>
      </c>
    </row>
    <row r="3304" spans="1:17" hidden="1" x14ac:dyDescent="0.25">
      <c r="A3304">
        <v>302316</v>
      </c>
      <c r="B3304">
        <v>17568</v>
      </c>
      <c r="C3304" t="s">
        <v>15</v>
      </c>
      <c r="D3304" t="s">
        <v>612</v>
      </c>
      <c r="E3304" t="s">
        <v>1335</v>
      </c>
      <c r="F3304" t="s">
        <v>852</v>
      </c>
      <c r="G3304" t="s">
        <v>853</v>
      </c>
      <c r="H3304" t="s">
        <v>1364</v>
      </c>
      <c r="I3304">
        <v>1993</v>
      </c>
      <c r="J3304">
        <v>2</v>
      </c>
      <c r="K3304">
        <v>13</v>
      </c>
      <c r="O3304" t="s">
        <v>210</v>
      </c>
      <c r="P3304" t="s">
        <v>122</v>
      </c>
      <c r="Q3304" t="s">
        <v>484</v>
      </c>
    </row>
    <row r="3305" spans="1:17" hidden="1" x14ac:dyDescent="0.25">
      <c r="A3305">
        <v>302317</v>
      </c>
      <c r="B3305">
        <v>17569</v>
      </c>
      <c r="C3305" t="s">
        <v>15</v>
      </c>
      <c r="D3305" t="s">
        <v>612</v>
      </c>
      <c r="E3305" t="s">
        <v>1335</v>
      </c>
      <c r="F3305" t="s">
        <v>852</v>
      </c>
      <c r="G3305" t="s">
        <v>853</v>
      </c>
      <c r="H3305" t="s">
        <v>1374</v>
      </c>
      <c r="I3305">
        <v>1993</v>
      </c>
      <c r="J3305">
        <v>5</v>
      </c>
      <c r="K3305">
        <v>15</v>
      </c>
      <c r="O3305" t="s">
        <v>210</v>
      </c>
      <c r="P3305" t="s">
        <v>122</v>
      </c>
      <c r="Q3305" t="s">
        <v>484</v>
      </c>
    </row>
    <row r="3306" spans="1:17" hidden="1" x14ac:dyDescent="0.25">
      <c r="A3306">
        <v>302318</v>
      </c>
      <c r="B3306">
        <v>17570</v>
      </c>
      <c r="C3306" t="s">
        <v>15</v>
      </c>
      <c r="D3306" t="s">
        <v>612</v>
      </c>
      <c r="E3306" t="s">
        <v>1335</v>
      </c>
      <c r="F3306" t="s">
        <v>852</v>
      </c>
      <c r="G3306" t="s">
        <v>853</v>
      </c>
      <c r="H3306" t="s">
        <v>1374</v>
      </c>
      <c r="I3306">
        <v>1993</v>
      </c>
      <c r="J3306">
        <v>5</v>
      </c>
      <c r="K3306">
        <v>15</v>
      </c>
      <c r="O3306" t="s">
        <v>210</v>
      </c>
      <c r="P3306" t="s">
        <v>122</v>
      </c>
      <c r="Q3306" t="s">
        <v>484</v>
      </c>
    </row>
    <row r="3307" spans="1:17" hidden="1" x14ac:dyDescent="0.25">
      <c r="A3307">
        <v>302319</v>
      </c>
      <c r="B3307">
        <v>17571</v>
      </c>
      <c r="C3307" t="s">
        <v>15</v>
      </c>
      <c r="D3307" t="s">
        <v>612</v>
      </c>
      <c r="E3307" t="s">
        <v>1335</v>
      </c>
      <c r="F3307" t="s">
        <v>852</v>
      </c>
      <c r="G3307" t="s">
        <v>853</v>
      </c>
      <c r="H3307" t="s">
        <v>1377</v>
      </c>
      <c r="I3307">
        <v>1993</v>
      </c>
      <c r="J3307">
        <v>6</v>
      </c>
      <c r="K3307">
        <v>28</v>
      </c>
      <c r="O3307" t="s">
        <v>210</v>
      </c>
      <c r="P3307" t="s">
        <v>122</v>
      </c>
      <c r="Q3307" t="s">
        <v>484</v>
      </c>
    </row>
    <row r="3308" spans="1:17" hidden="1" x14ac:dyDescent="0.25">
      <c r="A3308">
        <v>302320</v>
      </c>
      <c r="B3308">
        <v>17572</v>
      </c>
      <c r="C3308" t="s">
        <v>15</v>
      </c>
      <c r="D3308" t="s">
        <v>612</v>
      </c>
      <c r="E3308" t="s">
        <v>1335</v>
      </c>
      <c r="F3308" t="s">
        <v>852</v>
      </c>
      <c r="G3308" t="s">
        <v>853</v>
      </c>
      <c r="H3308" t="s">
        <v>1379</v>
      </c>
      <c r="I3308">
        <v>1993</v>
      </c>
      <c r="J3308">
        <v>6</v>
      </c>
      <c r="K3308">
        <v>28</v>
      </c>
      <c r="O3308" t="s">
        <v>210</v>
      </c>
      <c r="P3308" t="s">
        <v>122</v>
      </c>
      <c r="Q3308" t="s">
        <v>484</v>
      </c>
    </row>
    <row r="3309" spans="1:17" hidden="1" x14ac:dyDescent="0.25">
      <c r="A3309">
        <v>302321</v>
      </c>
      <c r="B3309">
        <v>17573</v>
      </c>
      <c r="C3309" t="s">
        <v>15</v>
      </c>
      <c r="D3309" t="s">
        <v>612</v>
      </c>
      <c r="E3309" t="s">
        <v>1335</v>
      </c>
      <c r="F3309" t="s">
        <v>852</v>
      </c>
      <c r="G3309" t="s">
        <v>853</v>
      </c>
      <c r="H3309" t="s">
        <v>1377</v>
      </c>
      <c r="I3309">
        <v>1993</v>
      </c>
      <c r="J3309">
        <v>2</v>
      </c>
      <c r="K3309">
        <v>27</v>
      </c>
      <c r="O3309" t="s">
        <v>210</v>
      </c>
      <c r="P3309" t="s">
        <v>122</v>
      </c>
      <c r="Q3309" t="s">
        <v>484</v>
      </c>
    </row>
    <row r="3310" spans="1:17" hidden="1" x14ac:dyDescent="0.25">
      <c r="A3310">
        <v>302322</v>
      </c>
      <c r="B3310">
        <v>17574</v>
      </c>
      <c r="C3310" t="s">
        <v>15</v>
      </c>
      <c r="D3310" t="s">
        <v>612</v>
      </c>
      <c r="E3310" t="s">
        <v>1335</v>
      </c>
      <c r="F3310" t="s">
        <v>852</v>
      </c>
      <c r="G3310" t="s">
        <v>853</v>
      </c>
      <c r="H3310" t="s">
        <v>1377</v>
      </c>
      <c r="I3310">
        <v>1993</v>
      </c>
      <c r="J3310">
        <v>2</v>
      </c>
      <c r="K3310">
        <v>27</v>
      </c>
      <c r="O3310" t="s">
        <v>210</v>
      </c>
      <c r="P3310" t="s">
        <v>122</v>
      </c>
      <c r="Q3310" t="s">
        <v>484</v>
      </c>
    </row>
    <row r="3311" spans="1:17" hidden="1" x14ac:dyDescent="0.25">
      <c r="A3311">
        <v>302323</v>
      </c>
      <c r="B3311">
        <v>17575</v>
      </c>
      <c r="C3311" t="s">
        <v>15</v>
      </c>
      <c r="D3311" t="s">
        <v>612</v>
      </c>
      <c r="E3311" t="s">
        <v>1335</v>
      </c>
      <c r="F3311" t="s">
        <v>852</v>
      </c>
      <c r="G3311" t="s">
        <v>853</v>
      </c>
      <c r="H3311" t="s">
        <v>1377</v>
      </c>
      <c r="I3311">
        <v>1993</v>
      </c>
      <c r="J3311">
        <v>2</v>
      </c>
      <c r="K3311">
        <v>27</v>
      </c>
      <c r="O3311" t="s">
        <v>210</v>
      </c>
      <c r="P3311" t="s">
        <v>122</v>
      </c>
      <c r="Q3311" t="s">
        <v>484</v>
      </c>
    </row>
    <row r="3312" spans="1:17" hidden="1" x14ac:dyDescent="0.25">
      <c r="A3312">
        <v>302324</v>
      </c>
      <c r="B3312">
        <v>17576</v>
      </c>
      <c r="C3312" t="s">
        <v>15</v>
      </c>
      <c r="D3312" t="s">
        <v>612</v>
      </c>
      <c r="E3312" t="s">
        <v>1335</v>
      </c>
      <c r="F3312" t="s">
        <v>852</v>
      </c>
      <c r="G3312" t="s">
        <v>853</v>
      </c>
      <c r="H3312" t="s">
        <v>1377</v>
      </c>
      <c r="I3312">
        <v>1993</v>
      </c>
      <c r="J3312">
        <v>2</v>
      </c>
      <c r="K3312">
        <v>27</v>
      </c>
      <c r="O3312" t="s">
        <v>210</v>
      </c>
      <c r="P3312" t="s">
        <v>122</v>
      </c>
      <c r="Q3312" t="s">
        <v>484</v>
      </c>
    </row>
    <row r="3313" spans="1:17" hidden="1" x14ac:dyDescent="0.25">
      <c r="A3313">
        <v>302325</v>
      </c>
      <c r="B3313">
        <v>17577</v>
      </c>
      <c r="C3313" t="s">
        <v>15</v>
      </c>
      <c r="D3313" t="s">
        <v>612</v>
      </c>
      <c r="E3313" t="s">
        <v>1335</v>
      </c>
      <c r="F3313" t="s">
        <v>852</v>
      </c>
      <c r="G3313" t="s">
        <v>853</v>
      </c>
      <c r="H3313" t="s">
        <v>1386</v>
      </c>
      <c r="I3313">
        <v>1993</v>
      </c>
      <c r="J3313">
        <v>2</v>
      </c>
      <c r="K3313">
        <v>27</v>
      </c>
      <c r="O3313" t="s">
        <v>210</v>
      </c>
      <c r="P3313" t="s">
        <v>122</v>
      </c>
      <c r="Q3313" t="s">
        <v>484</v>
      </c>
    </row>
    <row r="3314" spans="1:17" hidden="1" x14ac:dyDescent="0.25">
      <c r="A3314">
        <v>302326</v>
      </c>
      <c r="B3314">
        <v>17578</v>
      </c>
      <c r="C3314" t="s">
        <v>15</v>
      </c>
      <c r="D3314" t="s">
        <v>612</v>
      </c>
      <c r="E3314" t="s">
        <v>1335</v>
      </c>
      <c r="F3314" t="s">
        <v>852</v>
      </c>
      <c r="G3314" t="s">
        <v>853</v>
      </c>
      <c r="H3314" t="s">
        <v>1386</v>
      </c>
      <c r="I3314">
        <v>1993</v>
      </c>
      <c r="J3314">
        <v>2</v>
      </c>
      <c r="K3314">
        <v>27</v>
      </c>
      <c r="O3314" t="s">
        <v>210</v>
      </c>
      <c r="P3314" t="s">
        <v>122</v>
      </c>
      <c r="Q3314" t="s">
        <v>484</v>
      </c>
    </row>
    <row r="3315" spans="1:17" hidden="1" x14ac:dyDescent="0.25">
      <c r="A3315">
        <v>302327</v>
      </c>
      <c r="B3315">
        <v>17579</v>
      </c>
      <c r="C3315" t="s">
        <v>15</v>
      </c>
      <c r="D3315" t="s">
        <v>612</v>
      </c>
      <c r="E3315" t="s">
        <v>1335</v>
      </c>
      <c r="F3315" t="s">
        <v>852</v>
      </c>
      <c r="G3315" t="s">
        <v>853</v>
      </c>
      <c r="H3315" t="s">
        <v>1386</v>
      </c>
      <c r="I3315">
        <v>1993</v>
      </c>
      <c r="J3315">
        <v>2</v>
      </c>
      <c r="K3315">
        <v>27</v>
      </c>
      <c r="O3315" t="s">
        <v>210</v>
      </c>
      <c r="P3315" t="s">
        <v>122</v>
      </c>
      <c r="Q3315" t="s">
        <v>484</v>
      </c>
    </row>
    <row r="3316" spans="1:17" hidden="1" x14ac:dyDescent="0.25">
      <c r="A3316">
        <v>302328</v>
      </c>
      <c r="B3316">
        <v>17580</v>
      </c>
      <c r="C3316" t="s">
        <v>15</v>
      </c>
      <c r="D3316" t="s">
        <v>612</v>
      </c>
      <c r="E3316" t="s">
        <v>1335</v>
      </c>
      <c r="F3316" t="s">
        <v>852</v>
      </c>
      <c r="G3316" t="s">
        <v>853</v>
      </c>
      <c r="H3316" t="s">
        <v>1377</v>
      </c>
      <c r="I3316">
        <v>1993</v>
      </c>
      <c r="J3316">
        <v>3</v>
      </c>
      <c r="K3316">
        <v>21</v>
      </c>
      <c r="O3316" t="s">
        <v>210</v>
      </c>
      <c r="P3316" t="s">
        <v>122</v>
      </c>
      <c r="Q3316" t="s">
        <v>484</v>
      </c>
    </row>
    <row r="3317" spans="1:17" hidden="1" x14ac:dyDescent="0.25">
      <c r="A3317">
        <v>302329</v>
      </c>
      <c r="B3317">
        <v>17581</v>
      </c>
      <c r="C3317" t="s">
        <v>15</v>
      </c>
      <c r="D3317" t="s">
        <v>612</v>
      </c>
      <c r="E3317" t="s">
        <v>1335</v>
      </c>
      <c r="F3317" t="s">
        <v>852</v>
      </c>
      <c r="G3317" t="s">
        <v>853</v>
      </c>
      <c r="H3317" t="s">
        <v>1364</v>
      </c>
      <c r="I3317">
        <v>1993</v>
      </c>
      <c r="J3317">
        <v>5</v>
      </c>
      <c r="K3317">
        <v>15</v>
      </c>
      <c r="O3317" t="s">
        <v>210</v>
      </c>
      <c r="P3317" t="s">
        <v>122</v>
      </c>
      <c r="Q3317" t="s">
        <v>484</v>
      </c>
    </row>
    <row r="3318" spans="1:17" hidden="1" x14ac:dyDescent="0.25">
      <c r="A3318">
        <v>302330</v>
      </c>
      <c r="B3318">
        <v>17582</v>
      </c>
      <c r="C3318" t="s">
        <v>15</v>
      </c>
      <c r="D3318" t="s">
        <v>612</v>
      </c>
      <c r="E3318" t="s">
        <v>1335</v>
      </c>
      <c r="F3318" t="s">
        <v>852</v>
      </c>
      <c r="G3318" t="s">
        <v>853</v>
      </c>
      <c r="H3318" t="s">
        <v>1392</v>
      </c>
      <c r="I3318">
        <v>1993</v>
      </c>
      <c r="J3318">
        <v>5</v>
      </c>
      <c r="K3318">
        <v>15</v>
      </c>
      <c r="O3318" t="s">
        <v>210</v>
      </c>
      <c r="P3318" t="s">
        <v>122</v>
      </c>
      <c r="Q3318" t="s">
        <v>484</v>
      </c>
    </row>
    <row r="3319" spans="1:17" hidden="1" x14ac:dyDescent="0.25">
      <c r="A3319">
        <v>302331</v>
      </c>
      <c r="B3319">
        <v>17583</v>
      </c>
      <c r="C3319" t="s">
        <v>15</v>
      </c>
      <c r="D3319" t="s">
        <v>612</v>
      </c>
      <c r="E3319" t="s">
        <v>1335</v>
      </c>
      <c r="F3319" t="s">
        <v>852</v>
      </c>
      <c r="G3319" t="s">
        <v>853</v>
      </c>
      <c r="H3319" t="s">
        <v>1394</v>
      </c>
      <c r="I3319">
        <v>1993</v>
      </c>
      <c r="J3319">
        <v>1</v>
      </c>
      <c r="K3319">
        <v>25</v>
      </c>
      <c r="O3319" t="s">
        <v>210</v>
      </c>
      <c r="P3319" t="s">
        <v>122</v>
      </c>
      <c r="Q3319" t="s">
        <v>484</v>
      </c>
    </row>
    <row r="3320" spans="1:17" hidden="1" x14ac:dyDescent="0.25">
      <c r="A3320">
        <v>302332</v>
      </c>
      <c r="B3320">
        <v>17584</v>
      </c>
      <c r="C3320" t="s">
        <v>15</v>
      </c>
      <c r="D3320" t="s">
        <v>612</v>
      </c>
      <c r="E3320" t="s">
        <v>1335</v>
      </c>
      <c r="F3320" t="s">
        <v>852</v>
      </c>
      <c r="G3320" t="s">
        <v>853</v>
      </c>
      <c r="H3320" t="s">
        <v>1394</v>
      </c>
      <c r="I3320">
        <v>1993</v>
      </c>
      <c r="J3320">
        <v>1</v>
      </c>
      <c r="K3320">
        <v>25</v>
      </c>
      <c r="O3320" t="s">
        <v>210</v>
      </c>
      <c r="P3320" t="s">
        <v>122</v>
      </c>
      <c r="Q3320" t="s">
        <v>484</v>
      </c>
    </row>
    <row r="3321" spans="1:17" hidden="1" x14ac:dyDescent="0.25">
      <c r="A3321">
        <v>302333</v>
      </c>
      <c r="B3321">
        <v>17585</v>
      </c>
      <c r="C3321" t="s">
        <v>15</v>
      </c>
      <c r="D3321" t="s">
        <v>612</v>
      </c>
      <c r="E3321" t="s">
        <v>1335</v>
      </c>
      <c r="F3321" t="s">
        <v>852</v>
      </c>
      <c r="G3321" t="s">
        <v>853</v>
      </c>
      <c r="H3321" t="s">
        <v>1358</v>
      </c>
      <c r="I3321">
        <v>1992</v>
      </c>
      <c r="J3321">
        <v>7</v>
      </c>
      <c r="K3321">
        <v>16</v>
      </c>
      <c r="O3321" t="s">
        <v>210</v>
      </c>
      <c r="P3321" t="s">
        <v>122</v>
      </c>
      <c r="Q3321" t="s">
        <v>484</v>
      </c>
    </row>
    <row r="3322" spans="1:17" hidden="1" x14ac:dyDescent="0.25">
      <c r="A3322">
        <v>302334</v>
      </c>
      <c r="B3322">
        <v>17586</v>
      </c>
      <c r="C3322" t="s">
        <v>15</v>
      </c>
      <c r="D3322" t="s">
        <v>612</v>
      </c>
      <c r="E3322" t="s">
        <v>1335</v>
      </c>
      <c r="F3322" t="s">
        <v>852</v>
      </c>
      <c r="G3322" t="s">
        <v>853</v>
      </c>
      <c r="H3322" t="s">
        <v>1358</v>
      </c>
      <c r="I3322">
        <v>1992</v>
      </c>
      <c r="J3322">
        <v>10</v>
      </c>
      <c r="K3322">
        <v>2</v>
      </c>
      <c r="O3322" t="s">
        <v>210</v>
      </c>
      <c r="P3322" t="s">
        <v>122</v>
      </c>
      <c r="Q3322" t="s">
        <v>484</v>
      </c>
    </row>
    <row r="3323" spans="1:17" hidden="1" x14ac:dyDescent="0.25">
      <c r="A3323">
        <v>302335</v>
      </c>
      <c r="B3323">
        <v>17587</v>
      </c>
      <c r="C3323" t="s">
        <v>15</v>
      </c>
      <c r="D3323" t="s">
        <v>612</v>
      </c>
      <c r="E3323" t="s">
        <v>1335</v>
      </c>
      <c r="F3323" t="s">
        <v>852</v>
      </c>
      <c r="G3323" t="s">
        <v>853</v>
      </c>
      <c r="H3323" t="s">
        <v>1377</v>
      </c>
      <c r="I3323">
        <v>1993</v>
      </c>
      <c r="J3323">
        <v>2</v>
      </c>
      <c r="K3323">
        <v>9</v>
      </c>
      <c r="O3323" t="s">
        <v>210</v>
      </c>
      <c r="P3323" t="s">
        <v>122</v>
      </c>
      <c r="Q3323" t="s">
        <v>484</v>
      </c>
    </row>
    <row r="3324" spans="1:17" hidden="1" x14ac:dyDescent="0.25">
      <c r="A3324">
        <v>302336</v>
      </c>
      <c r="B3324">
        <v>17588</v>
      </c>
      <c r="C3324" t="s">
        <v>15</v>
      </c>
      <c r="D3324" t="s">
        <v>612</v>
      </c>
      <c r="E3324" t="s">
        <v>1335</v>
      </c>
      <c r="F3324" t="s">
        <v>852</v>
      </c>
      <c r="G3324" t="s">
        <v>853</v>
      </c>
      <c r="H3324" t="s">
        <v>1377</v>
      </c>
      <c r="I3324">
        <v>1993</v>
      </c>
      <c r="J3324">
        <v>2</v>
      </c>
      <c r="K3324">
        <v>9</v>
      </c>
      <c r="O3324" t="s">
        <v>210</v>
      </c>
      <c r="P3324" t="s">
        <v>122</v>
      </c>
      <c r="Q3324" t="s">
        <v>484</v>
      </c>
    </row>
    <row r="3325" spans="1:17" hidden="1" x14ac:dyDescent="0.25">
      <c r="A3325">
        <v>302337</v>
      </c>
      <c r="B3325">
        <v>17589</v>
      </c>
      <c r="C3325" t="s">
        <v>15</v>
      </c>
      <c r="D3325" t="s">
        <v>612</v>
      </c>
      <c r="E3325" t="s">
        <v>1335</v>
      </c>
      <c r="F3325" t="s">
        <v>852</v>
      </c>
      <c r="G3325" t="s">
        <v>853</v>
      </c>
      <c r="H3325" t="s">
        <v>1377</v>
      </c>
      <c r="I3325">
        <v>1993</v>
      </c>
      <c r="J3325">
        <v>3</v>
      </c>
      <c r="K3325">
        <v>11</v>
      </c>
      <c r="O3325" t="s">
        <v>210</v>
      </c>
      <c r="P3325" t="s">
        <v>122</v>
      </c>
      <c r="Q3325" t="s">
        <v>484</v>
      </c>
    </row>
    <row r="3326" spans="1:17" hidden="1" x14ac:dyDescent="0.25">
      <c r="A3326">
        <v>302338</v>
      </c>
      <c r="B3326">
        <v>17590</v>
      </c>
      <c r="C3326" t="s">
        <v>15</v>
      </c>
      <c r="D3326" t="s">
        <v>612</v>
      </c>
      <c r="E3326" t="s">
        <v>1335</v>
      </c>
      <c r="F3326" t="s">
        <v>852</v>
      </c>
      <c r="G3326" t="s">
        <v>853</v>
      </c>
      <c r="H3326" t="s">
        <v>1364</v>
      </c>
      <c r="I3326">
        <v>1993</v>
      </c>
      <c r="J3326">
        <v>4</v>
      </c>
      <c r="K3326">
        <v>24</v>
      </c>
      <c r="O3326" t="s">
        <v>210</v>
      </c>
      <c r="P3326" t="s">
        <v>122</v>
      </c>
      <c r="Q3326" t="s">
        <v>484</v>
      </c>
    </row>
    <row r="3327" spans="1:17" hidden="1" x14ac:dyDescent="0.25">
      <c r="A3327">
        <v>302339</v>
      </c>
      <c r="B3327">
        <v>17591</v>
      </c>
      <c r="C3327" t="s">
        <v>15</v>
      </c>
      <c r="D3327" t="s">
        <v>612</v>
      </c>
      <c r="E3327" t="s">
        <v>1335</v>
      </c>
      <c r="F3327" t="s">
        <v>852</v>
      </c>
      <c r="G3327" t="s">
        <v>853</v>
      </c>
      <c r="H3327" t="s">
        <v>1394</v>
      </c>
      <c r="I3327">
        <v>1993</v>
      </c>
      <c r="J3327">
        <v>2</v>
      </c>
      <c r="K3327">
        <v>2</v>
      </c>
      <c r="O3327" t="s">
        <v>210</v>
      </c>
      <c r="P3327" t="s">
        <v>122</v>
      </c>
      <c r="Q3327" t="s">
        <v>484</v>
      </c>
    </row>
    <row r="3328" spans="1:17" hidden="1" x14ac:dyDescent="0.25">
      <c r="A3328">
        <v>302340</v>
      </c>
      <c r="B3328">
        <v>17592</v>
      </c>
      <c r="C3328" t="s">
        <v>15</v>
      </c>
      <c r="D3328" t="s">
        <v>612</v>
      </c>
      <c r="E3328" t="s">
        <v>1335</v>
      </c>
      <c r="F3328" t="s">
        <v>852</v>
      </c>
      <c r="G3328" t="s">
        <v>853</v>
      </c>
      <c r="H3328" t="s">
        <v>1364</v>
      </c>
      <c r="I3328">
        <v>1993</v>
      </c>
      <c r="J3328">
        <v>3</v>
      </c>
      <c r="K3328">
        <v>23</v>
      </c>
      <c r="O3328" t="s">
        <v>210</v>
      </c>
      <c r="P3328" t="s">
        <v>122</v>
      </c>
      <c r="Q3328" t="s">
        <v>484</v>
      </c>
    </row>
    <row r="3329" spans="1:17" hidden="1" x14ac:dyDescent="0.25">
      <c r="A3329">
        <v>302341</v>
      </c>
      <c r="B3329">
        <v>17593</v>
      </c>
      <c r="C3329" t="s">
        <v>15</v>
      </c>
      <c r="D3329" t="s">
        <v>612</v>
      </c>
      <c r="E3329" t="s">
        <v>1335</v>
      </c>
      <c r="F3329" t="s">
        <v>852</v>
      </c>
      <c r="G3329" t="s">
        <v>853</v>
      </c>
      <c r="H3329" t="s">
        <v>1374</v>
      </c>
      <c r="I3329">
        <v>1993</v>
      </c>
      <c r="J3329">
        <v>6</v>
      </c>
      <c r="K3329">
        <v>3</v>
      </c>
      <c r="O3329" t="s">
        <v>210</v>
      </c>
      <c r="P3329" t="s">
        <v>122</v>
      </c>
      <c r="Q3329" t="s">
        <v>484</v>
      </c>
    </row>
    <row r="3330" spans="1:17" hidden="1" x14ac:dyDescent="0.25">
      <c r="A3330">
        <v>302342</v>
      </c>
      <c r="B3330">
        <v>17594</v>
      </c>
      <c r="C3330" t="s">
        <v>15</v>
      </c>
      <c r="D3330" t="s">
        <v>612</v>
      </c>
      <c r="E3330" t="s">
        <v>1335</v>
      </c>
      <c r="F3330" t="s">
        <v>852</v>
      </c>
      <c r="G3330" t="s">
        <v>853</v>
      </c>
      <c r="H3330" t="s">
        <v>1386</v>
      </c>
      <c r="I3330">
        <v>1993</v>
      </c>
      <c r="J3330">
        <v>2</v>
      </c>
      <c r="K3330">
        <v>2</v>
      </c>
      <c r="O3330" t="s">
        <v>210</v>
      </c>
      <c r="P3330" t="s">
        <v>122</v>
      </c>
      <c r="Q3330" t="s">
        <v>484</v>
      </c>
    </row>
    <row r="3331" spans="1:17" hidden="1" x14ac:dyDescent="0.25">
      <c r="A3331">
        <v>302343</v>
      </c>
      <c r="B3331">
        <v>17595</v>
      </c>
      <c r="C3331" t="s">
        <v>15</v>
      </c>
      <c r="D3331" t="s">
        <v>612</v>
      </c>
      <c r="E3331" t="s">
        <v>1335</v>
      </c>
      <c r="F3331" t="s">
        <v>852</v>
      </c>
      <c r="G3331" t="s">
        <v>853</v>
      </c>
      <c r="H3331" t="s">
        <v>1364</v>
      </c>
      <c r="I3331">
        <v>1993</v>
      </c>
      <c r="J3331">
        <v>1</v>
      </c>
      <c r="K3331">
        <v>25</v>
      </c>
      <c r="O3331" t="s">
        <v>210</v>
      </c>
      <c r="P3331" t="s">
        <v>122</v>
      </c>
      <c r="Q3331" t="s">
        <v>484</v>
      </c>
    </row>
    <row r="3332" spans="1:17" hidden="1" x14ac:dyDescent="0.25">
      <c r="A3332">
        <v>302344</v>
      </c>
      <c r="B3332">
        <v>17596</v>
      </c>
      <c r="C3332" t="s">
        <v>15</v>
      </c>
      <c r="D3332" t="s">
        <v>612</v>
      </c>
      <c r="E3332" t="s">
        <v>1335</v>
      </c>
      <c r="F3332" t="s">
        <v>852</v>
      </c>
      <c r="G3332" t="s">
        <v>853</v>
      </c>
      <c r="H3332" t="s">
        <v>1392</v>
      </c>
      <c r="I3332">
        <v>1993</v>
      </c>
      <c r="J3332">
        <v>1</v>
      </c>
      <c r="K3332">
        <v>25</v>
      </c>
      <c r="O3332" t="s">
        <v>210</v>
      </c>
      <c r="P3332" t="s">
        <v>122</v>
      </c>
      <c r="Q3332" t="s">
        <v>484</v>
      </c>
    </row>
    <row r="3333" spans="1:17" hidden="1" x14ac:dyDescent="0.25">
      <c r="A3333">
        <v>302345</v>
      </c>
      <c r="B3333">
        <v>17597</v>
      </c>
      <c r="C3333" t="s">
        <v>15</v>
      </c>
      <c r="D3333" t="s">
        <v>612</v>
      </c>
      <c r="E3333" t="s">
        <v>1335</v>
      </c>
      <c r="F3333" t="s">
        <v>852</v>
      </c>
      <c r="G3333" t="s">
        <v>853</v>
      </c>
      <c r="H3333" t="s">
        <v>1364</v>
      </c>
      <c r="I3333">
        <v>1993</v>
      </c>
      <c r="J3333">
        <v>1</v>
      </c>
      <c r="K3333">
        <v>25</v>
      </c>
      <c r="O3333" t="s">
        <v>210</v>
      </c>
      <c r="P3333" t="s">
        <v>122</v>
      </c>
      <c r="Q3333" t="s">
        <v>484</v>
      </c>
    </row>
    <row r="3334" spans="1:17" hidden="1" x14ac:dyDescent="0.25">
      <c r="A3334">
        <v>302346</v>
      </c>
      <c r="B3334">
        <v>17598</v>
      </c>
      <c r="C3334" t="s">
        <v>15</v>
      </c>
      <c r="D3334" t="s">
        <v>612</v>
      </c>
      <c r="E3334" t="s">
        <v>1335</v>
      </c>
      <c r="F3334" t="s">
        <v>852</v>
      </c>
      <c r="G3334" t="s">
        <v>853</v>
      </c>
      <c r="H3334" t="s">
        <v>1377</v>
      </c>
      <c r="I3334">
        <v>1993</v>
      </c>
      <c r="J3334">
        <v>3</v>
      </c>
      <c r="K3334">
        <v>12</v>
      </c>
      <c r="O3334" t="s">
        <v>210</v>
      </c>
      <c r="P3334" t="s">
        <v>122</v>
      </c>
      <c r="Q3334" t="s">
        <v>484</v>
      </c>
    </row>
    <row r="3335" spans="1:17" hidden="1" x14ac:dyDescent="0.25">
      <c r="A3335">
        <v>302347</v>
      </c>
      <c r="B3335">
        <v>17599</v>
      </c>
      <c r="C3335" t="s">
        <v>15</v>
      </c>
      <c r="D3335" t="s">
        <v>612</v>
      </c>
      <c r="E3335" t="s">
        <v>1335</v>
      </c>
      <c r="F3335" t="s">
        <v>852</v>
      </c>
      <c r="G3335" t="s">
        <v>853</v>
      </c>
      <c r="H3335" t="s">
        <v>1377</v>
      </c>
      <c r="I3335">
        <v>1993</v>
      </c>
      <c r="J3335">
        <v>3</v>
      </c>
      <c r="K3335">
        <v>16</v>
      </c>
      <c r="O3335" t="s">
        <v>210</v>
      </c>
      <c r="P3335" t="s">
        <v>122</v>
      </c>
      <c r="Q3335" t="s">
        <v>484</v>
      </c>
    </row>
    <row r="3336" spans="1:17" hidden="1" x14ac:dyDescent="0.25">
      <c r="A3336">
        <v>302348</v>
      </c>
      <c r="B3336">
        <v>17600</v>
      </c>
      <c r="C3336" t="s">
        <v>15</v>
      </c>
      <c r="D3336" t="s">
        <v>612</v>
      </c>
      <c r="E3336" t="s">
        <v>1335</v>
      </c>
      <c r="F3336" t="s">
        <v>852</v>
      </c>
      <c r="G3336" t="s">
        <v>853</v>
      </c>
      <c r="H3336" t="s">
        <v>1377</v>
      </c>
      <c r="I3336">
        <v>1993</v>
      </c>
      <c r="J3336">
        <v>3</v>
      </c>
      <c r="K3336">
        <v>16</v>
      </c>
      <c r="O3336" t="s">
        <v>210</v>
      </c>
      <c r="P3336" t="s">
        <v>122</v>
      </c>
      <c r="Q3336" t="s">
        <v>484</v>
      </c>
    </row>
    <row r="3337" spans="1:17" hidden="1" x14ac:dyDescent="0.25">
      <c r="A3337">
        <v>302349</v>
      </c>
      <c r="B3337">
        <v>17601</v>
      </c>
      <c r="C3337" t="s">
        <v>15</v>
      </c>
      <c r="D3337" t="s">
        <v>612</v>
      </c>
      <c r="E3337" t="s">
        <v>1335</v>
      </c>
      <c r="F3337" t="s">
        <v>852</v>
      </c>
      <c r="G3337" t="s">
        <v>853</v>
      </c>
      <c r="H3337" t="s">
        <v>1377</v>
      </c>
      <c r="I3337">
        <v>1993</v>
      </c>
      <c r="J3337">
        <v>3</v>
      </c>
      <c r="K3337">
        <v>16</v>
      </c>
      <c r="O3337" t="s">
        <v>210</v>
      </c>
      <c r="P3337" t="s">
        <v>122</v>
      </c>
      <c r="Q3337" t="s">
        <v>484</v>
      </c>
    </row>
    <row r="3338" spans="1:17" hidden="1" x14ac:dyDescent="0.25">
      <c r="A3338">
        <v>302350</v>
      </c>
      <c r="B3338">
        <v>17602</v>
      </c>
      <c r="C3338" t="s">
        <v>15</v>
      </c>
      <c r="D3338" t="s">
        <v>612</v>
      </c>
      <c r="E3338" t="s">
        <v>1335</v>
      </c>
      <c r="F3338" t="s">
        <v>852</v>
      </c>
      <c r="G3338" t="s">
        <v>853</v>
      </c>
      <c r="H3338" t="s">
        <v>1377</v>
      </c>
      <c r="I3338">
        <v>1993</v>
      </c>
      <c r="J3338">
        <v>12</v>
      </c>
      <c r="K3338">
        <v>5</v>
      </c>
      <c r="O3338" t="s">
        <v>210</v>
      </c>
      <c r="P3338" t="s">
        <v>122</v>
      </c>
      <c r="Q3338" t="s">
        <v>484</v>
      </c>
    </row>
    <row r="3339" spans="1:17" hidden="1" x14ac:dyDescent="0.25">
      <c r="A3339">
        <v>302351</v>
      </c>
      <c r="B3339">
        <v>17603</v>
      </c>
      <c r="C3339" t="s">
        <v>15</v>
      </c>
      <c r="D3339" t="s">
        <v>612</v>
      </c>
      <c r="E3339" t="s">
        <v>1335</v>
      </c>
      <c r="F3339" t="s">
        <v>852</v>
      </c>
      <c r="G3339" t="s">
        <v>853</v>
      </c>
      <c r="H3339" t="s">
        <v>1377</v>
      </c>
      <c r="I3339">
        <v>1994</v>
      </c>
      <c r="J3339">
        <v>2</v>
      </c>
      <c r="K3339">
        <v>27</v>
      </c>
      <c r="O3339" t="s">
        <v>210</v>
      </c>
      <c r="P3339" t="s">
        <v>122</v>
      </c>
      <c r="Q3339" t="s">
        <v>484</v>
      </c>
    </row>
    <row r="3340" spans="1:17" hidden="1" x14ac:dyDescent="0.25">
      <c r="A3340">
        <v>302352</v>
      </c>
      <c r="B3340">
        <v>17604</v>
      </c>
      <c r="C3340" t="s">
        <v>15</v>
      </c>
      <c r="D3340" t="s">
        <v>612</v>
      </c>
      <c r="E3340" t="s">
        <v>1335</v>
      </c>
      <c r="F3340" t="s">
        <v>852</v>
      </c>
      <c r="G3340" t="s">
        <v>853</v>
      </c>
      <c r="H3340" t="s">
        <v>1377</v>
      </c>
      <c r="I3340">
        <v>1993</v>
      </c>
      <c r="J3340">
        <v>2</v>
      </c>
      <c r="K3340">
        <v>5</v>
      </c>
      <c r="O3340" t="s">
        <v>210</v>
      </c>
      <c r="P3340" t="s">
        <v>122</v>
      </c>
      <c r="Q3340" t="s">
        <v>484</v>
      </c>
    </row>
    <row r="3341" spans="1:17" hidden="1" x14ac:dyDescent="0.25">
      <c r="A3341">
        <v>302353</v>
      </c>
      <c r="B3341">
        <v>17605</v>
      </c>
      <c r="C3341" t="s">
        <v>15</v>
      </c>
      <c r="D3341" t="s">
        <v>612</v>
      </c>
      <c r="E3341" t="s">
        <v>1335</v>
      </c>
      <c r="F3341" t="s">
        <v>852</v>
      </c>
      <c r="G3341" t="s">
        <v>853</v>
      </c>
      <c r="H3341" t="s">
        <v>1379</v>
      </c>
      <c r="I3341">
        <v>1993</v>
      </c>
      <c r="J3341">
        <v>5</v>
      </c>
      <c r="K3341">
        <v>22</v>
      </c>
      <c r="O3341" t="s">
        <v>210</v>
      </c>
      <c r="P3341" t="s">
        <v>122</v>
      </c>
      <c r="Q3341" t="s">
        <v>484</v>
      </c>
    </row>
    <row r="3342" spans="1:17" hidden="1" x14ac:dyDescent="0.25">
      <c r="A3342">
        <v>302354</v>
      </c>
      <c r="B3342">
        <v>17606</v>
      </c>
      <c r="C3342" t="s">
        <v>15</v>
      </c>
      <c r="D3342" t="s">
        <v>612</v>
      </c>
      <c r="E3342" t="s">
        <v>1335</v>
      </c>
      <c r="F3342" t="s">
        <v>852</v>
      </c>
      <c r="G3342" t="s">
        <v>853</v>
      </c>
      <c r="H3342" t="s">
        <v>1364</v>
      </c>
      <c r="I3342">
        <v>1994</v>
      </c>
      <c r="J3342">
        <v>3</v>
      </c>
      <c r="K3342">
        <v>7</v>
      </c>
      <c r="O3342" t="s">
        <v>210</v>
      </c>
      <c r="P3342" t="s">
        <v>122</v>
      </c>
      <c r="Q3342" t="s">
        <v>484</v>
      </c>
    </row>
    <row r="3343" spans="1:17" hidden="1" x14ac:dyDescent="0.25">
      <c r="A3343">
        <v>302355</v>
      </c>
      <c r="B3343">
        <v>17607</v>
      </c>
      <c r="C3343" t="s">
        <v>15</v>
      </c>
      <c r="D3343" t="s">
        <v>612</v>
      </c>
      <c r="E3343" t="s">
        <v>1335</v>
      </c>
      <c r="F3343" t="s">
        <v>852</v>
      </c>
      <c r="G3343" t="s">
        <v>853</v>
      </c>
      <c r="H3343" t="s">
        <v>1364</v>
      </c>
      <c r="I3343">
        <v>1993</v>
      </c>
      <c r="J3343">
        <v>3</v>
      </c>
      <c r="K3343">
        <v>4</v>
      </c>
      <c r="O3343" t="s">
        <v>210</v>
      </c>
      <c r="P3343" t="s">
        <v>122</v>
      </c>
      <c r="Q3343" t="s">
        <v>484</v>
      </c>
    </row>
    <row r="3344" spans="1:17" hidden="1" x14ac:dyDescent="0.25">
      <c r="A3344">
        <v>302356</v>
      </c>
      <c r="B3344">
        <v>17608</v>
      </c>
      <c r="C3344" t="s">
        <v>15</v>
      </c>
      <c r="D3344" t="s">
        <v>612</v>
      </c>
      <c r="E3344" t="s">
        <v>1335</v>
      </c>
      <c r="F3344" t="s">
        <v>852</v>
      </c>
      <c r="G3344" t="s">
        <v>853</v>
      </c>
      <c r="H3344" t="s">
        <v>1364</v>
      </c>
      <c r="I3344">
        <v>1993</v>
      </c>
      <c r="J3344">
        <v>3</v>
      </c>
      <c r="K3344">
        <v>19</v>
      </c>
      <c r="O3344" t="s">
        <v>210</v>
      </c>
      <c r="P3344" t="s">
        <v>122</v>
      </c>
      <c r="Q3344" t="s">
        <v>484</v>
      </c>
    </row>
    <row r="3345" spans="1:17" hidden="1" x14ac:dyDescent="0.25">
      <c r="A3345">
        <v>302357</v>
      </c>
      <c r="B3345">
        <v>17609</v>
      </c>
      <c r="C3345" t="s">
        <v>15</v>
      </c>
      <c r="D3345" t="s">
        <v>612</v>
      </c>
      <c r="E3345" t="s">
        <v>1335</v>
      </c>
      <c r="F3345" t="s">
        <v>852</v>
      </c>
      <c r="G3345" t="s">
        <v>853</v>
      </c>
      <c r="H3345" t="s">
        <v>1364</v>
      </c>
      <c r="I3345">
        <v>1993</v>
      </c>
      <c r="J3345">
        <v>6</v>
      </c>
      <c r="K3345">
        <v>11</v>
      </c>
      <c r="O3345" t="s">
        <v>210</v>
      </c>
      <c r="P3345" t="s">
        <v>122</v>
      </c>
      <c r="Q3345" t="s">
        <v>484</v>
      </c>
    </row>
    <row r="3346" spans="1:17" hidden="1" x14ac:dyDescent="0.25">
      <c r="A3346">
        <v>302358</v>
      </c>
      <c r="B3346">
        <v>17610</v>
      </c>
      <c r="C3346" t="s">
        <v>15</v>
      </c>
      <c r="D3346" t="s">
        <v>612</v>
      </c>
      <c r="E3346" t="s">
        <v>1335</v>
      </c>
      <c r="F3346" t="s">
        <v>852</v>
      </c>
      <c r="G3346" t="s">
        <v>853</v>
      </c>
      <c r="H3346" t="s">
        <v>1364</v>
      </c>
      <c r="I3346">
        <v>1993</v>
      </c>
      <c r="J3346">
        <v>10</v>
      </c>
      <c r="K3346">
        <v>18</v>
      </c>
      <c r="O3346" t="s">
        <v>210</v>
      </c>
      <c r="P3346" t="s">
        <v>122</v>
      </c>
      <c r="Q3346" t="s">
        <v>484</v>
      </c>
    </row>
    <row r="3347" spans="1:17" hidden="1" x14ac:dyDescent="0.25">
      <c r="A3347">
        <v>302359</v>
      </c>
      <c r="B3347">
        <v>17611</v>
      </c>
      <c r="C3347" t="s">
        <v>15</v>
      </c>
      <c r="D3347" t="s">
        <v>612</v>
      </c>
      <c r="E3347" t="s">
        <v>1335</v>
      </c>
      <c r="F3347" t="s">
        <v>852</v>
      </c>
      <c r="G3347" t="s">
        <v>853</v>
      </c>
      <c r="H3347" t="s">
        <v>1431</v>
      </c>
      <c r="I3347">
        <v>1994</v>
      </c>
      <c r="J3347">
        <v>2</v>
      </c>
      <c r="K3347">
        <v>1</v>
      </c>
      <c r="O3347" t="s">
        <v>210</v>
      </c>
      <c r="P3347" t="s">
        <v>122</v>
      </c>
      <c r="Q3347" t="s">
        <v>484</v>
      </c>
    </row>
    <row r="3348" spans="1:17" hidden="1" x14ac:dyDescent="0.25">
      <c r="A3348">
        <v>302360</v>
      </c>
      <c r="B3348">
        <v>17612</v>
      </c>
      <c r="C3348" t="s">
        <v>15</v>
      </c>
      <c r="D3348" t="s">
        <v>612</v>
      </c>
      <c r="E3348" t="s">
        <v>1335</v>
      </c>
      <c r="F3348" t="s">
        <v>852</v>
      </c>
      <c r="G3348" t="s">
        <v>853</v>
      </c>
      <c r="H3348" t="s">
        <v>1431</v>
      </c>
      <c r="I3348">
        <v>1994</v>
      </c>
      <c r="J3348">
        <v>3</v>
      </c>
      <c r="K3348">
        <v>14</v>
      </c>
      <c r="O3348" t="s">
        <v>210</v>
      </c>
      <c r="P3348" t="s">
        <v>122</v>
      </c>
      <c r="Q3348" t="s">
        <v>484</v>
      </c>
    </row>
    <row r="3349" spans="1:17" hidden="1" x14ac:dyDescent="0.25">
      <c r="A3349">
        <v>302361</v>
      </c>
      <c r="B3349">
        <v>17613</v>
      </c>
      <c r="C3349" t="s">
        <v>15</v>
      </c>
      <c r="D3349" t="s">
        <v>612</v>
      </c>
      <c r="E3349" t="s">
        <v>1335</v>
      </c>
      <c r="F3349" t="s">
        <v>852</v>
      </c>
      <c r="G3349" t="s">
        <v>853</v>
      </c>
      <c r="H3349" t="s">
        <v>1434</v>
      </c>
      <c r="I3349">
        <v>1993</v>
      </c>
      <c r="J3349">
        <v>5</v>
      </c>
      <c r="K3349">
        <v>7</v>
      </c>
      <c r="O3349" t="s">
        <v>210</v>
      </c>
      <c r="P3349" t="s">
        <v>122</v>
      </c>
      <c r="Q3349" t="s">
        <v>484</v>
      </c>
    </row>
    <row r="3350" spans="1:17" hidden="1" x14ac:dyDescent="0.25">
      <c r="A3350">
        <v>302362</v>
      </c>
      <c r="B3350">
        <v>17614</v>
      </c>
      <c r="C3350" t="s">
        <v>15</v>
      </c>
      <c r="D3350" t="s">
        <v>612</v>
      </c>
      <c r="E3350" t="s">
        <v>1335</v>
      </c>
      <c r="F3350" t="s">
        <v>852</v>
      </c>
      <c r="G3350" t="s">
        <v>853</v>
      </c>
      <c r="H3350" t="s">
        <v>1431</v>
      </c>
      <c r="I3350">
        <v>1994</v>
      </c>
      <c r="J3350">
        <v>2</v>
      </c>
      <c r="K3350">
        <v>16</v>
      </c>
      <c r="O3350" t="s">
        <v>210</v>
      </c>
      <c r="P3350" t="s">
        <v>122</v>
      </c>
      <c r="Q3350" t="s">
        <v>484</v>
      </c>
    </row>
    <row r="3351" spans="1:17" hidden="1" x14ac:dyDescent="0.25">
      <c r="A3351">
        <v>302363</v>
      </c>
      <c r="B3351">
        <v>17615</v>
      </c>
      <c r="C3351" t="s">
        <v>15</v>
      </c>
      <c r="D3351" t="s">
        <v>612</v>
      </c>
      <c r="E3351" t="s">
        <v>1335</v>
      </c>
      <c r="F3351" t="s">
        <v>852</v>
      </c>
      <c r="G3351" t="s">
        <v>853</v>
      </c>
      <c r="H3351" t="s">
        <v>1377</v>
      </c>
      <c r="I3351">
        <v>1992</v>
      </c>
      <c r="J3351">
        <v>8</v>
      </c>
      <c r="K3351">
        <v>17</v>
      </c>
      <c r="O3351" t="s">
        <v>210</v>
      </c>
      <c r="P3351" t="s">
        <v>122</v>
      </c>
      <c r="Q3351" t="s">
        <v>484</v>
      </c>
    </row>
    <row r="3352" spans="1:17" hidden="1" x14ac:dyDescent="0.25">
      <c r="A3352">
        <v>302364</v>
      </c>
      <c r="B3352">
        <v>17616</v>
      </c>
      <c r="C3352" t="s">
        <v>15</v>
      </c>
      <c r="D3352" t="s">
        <v>612</v>
      </c>
      <c r="E3352" t="s">
        <v>1335</v>
      </c>
      <c r="F3352" t="s">
        <v>852</v>
      </c>
      <c r="G3352" t="s">
        <v>853</v>
      </c>
      <c r="H3352" t="s">
        <v>1377</v>
      </c>
      <c r="I3352">
        <v>1992</v>
      </c>
      <c r="J3352">
        <v>8</v>
      </c>
      <c r="K3352">
        <v>17</v>
      </c>
      <c r="O3352" t="s">
        <v>210</v>
      </c>
      <c r="P3352" t="s">
        <v>122</v>
      </c>
      <c r="Q3352" t="s">
        <v>484</v>
      </c>
    </row>
    <row r="3353" spans="1:17" hidden="1" x14ac:dyDescent="0.25">
      <c r="A3353">
        <v>302365</v>
      </c>
      <c r="B3353">
        <v>17617</v>
      </c>
      <c r="C3353" t="s">
        <v>15</v>
      </c>
      <c r="D3353" t="s">
        <v>612</v>
      </c>
      <c r="E3353" t="s">
        <v>1335</v>
      </c>
      <c r="F3353" t="s">
        <v>852</v>
      </c>
      <c r="G3353" t="s">
        <v>853</v>
      </c>
      <c r="H3353" t="s">
        <v>1377</v>
      </c>
      <c r="I3353">
        <v>1992</v>
      </c>
      <c r="J3353">
        <v>8</v>
      </c>
      <c r="K3353">
        <v>31</v>
      </c>
      <c r="O3353" t="s">
        <v>210</v>
      </c>
      <c r="P3353" t="s">
        <v>122</v>
      </c>
      <c r="Q3353" t="s">
        <v>484</v>
      </c>
    </row>
    <row r="3354" spans="1:17" hidden="1" x14ac:dyDescent="0.25">
      <c r="A3354">
        <v>302366</v>
      </c>
      <c r="B3354">
        <v>17618</v>
      </c>
      <c r="C3354" t="s">
        <v>15</v>
      </c>
      <c r="D3354" t="s">
        <v>612</v>
      </c>
      <c r="E3354" t="s">
        <v>1335</v>
      </c>
      <c r="F3354" t="s">
        <v>852</v>
      </c>
      <c r="G3354" t="s">
        <v>853</v>
      </c>
      <c r="H3354" t="s">
        <v>1377</v>
      </c>
      <c r="I3354">
        <v>1992</v>
      </c>
      <c r="J3354">
        <v>8</v>
      </c>
      <c r="K3354">
        <v>31</v>
      </c>
      <c r="O3354" t="s">
        <v>210</v>
      </c>
      <c r="P3354" t="s">
        <v>122</v>
      </c>
      <c r="Q3354" t="s">
        <v>484</v>
      </c>
    </row>
    <row r="3355" spans="1:17" hidden="1" x14ac:dyDescent="0.25">
      <c r="A3355">
        <v>302367</v>
      </c>
      <c r="B3355">
        <v>17619</v>
      </c>
      <c r="C3355" t="s">
        <v>15</v>
      </c>
      <c r="D3355" t="s">
        <v>612</v>
      </c>
      <c r="E3355" t="s">
        <v>1335</v>
      </c>
      <c r="F3355" t="s">
        <v>852</v>
      </c>
      <c r="G3355" t="s">
        <v>853</v>
      </c>
      <c r="H3355" t="s">
        <v>1377</v>
      </c>
      <c r="I3355">
        <v>1993</v>
      </c>
      <c r="J3355">
        <v>2</v>
      </c>
      <c r="K3355">
        <v>11</v>
      </c>
      <c r="O3355" t="s">
        <v>210</v>
      </c>
      <c r="P3355" t="s">
        <v>122</v>
      </c>
      <c r="Q3355" t="s">
        <v>484</v>
      </c>
    </row>
    <row r="3356" spans="1:17" hidden="1" x14ac:dyDescent="0.25">
      <c r="A3356">
        <v>302368</v>
      </c>
      <c r="B3356">
        <v>17620</v>
      </c>
      <c r="C3356" t="s">
        <v>15</v>
      </c>
      <c r="D3356" t="s">
        <v>612</v>
      </c>
      <c r="E3356" t="s">
        <v>1335</v>
      </c>
      <c r="F3356" t="s">
        <v>852</v>
      </c>
      <c r="G3356" t="s">
        <v>853</v>
      </c>
      <c r="H3356" t="s">
        <v>1394</v>
      </c>
      <c r="I3356">
        <v>1993</v>
      </c>
      <c r="J3356">
        <v>3</v>
      </c>
      <c r="K3356">
        <v>13</v>
      </c>
      <c r="O3356" t="s">
        <v>210</v>
      </c>
      <c r="P3356" t="s">
        <v>122</v>
      </c>
      <c r="Q3356" t="s">
        <v>484</v>
      </c>
    </row>
    <row r="3357" spans="1:17" hidden="1" x14ac:dyDescent="0.25">
      <c r="A3357">
        <v>302369</v>
      </c>
      <c r="B3357">
        <v>17621</v>
      </c>
      <c r="C3357" t="s">
        <v>15</v>
      </c>
      <c r="D3357" t="s">
        <v>612</v>
      </c>
      <c r="E3357" t="s">
        <v>1335</v>
      </c>
      <c r="F3357" t="s">
        <v>852</v>
      </c>
      <c r="G3357" t="s">
        <v>853</v>
      </c>
      <c r="H3357" t="s">
        <v>1394</v>
      </c>
      <c r="I3357">
        <v>1993</v>
      </c>
      <c r="J3357">
        <v>3</v>
      </c>
      <c r="K3357">
        <v>13</v>
      </c>
      <c r="O3357" t="s">
        <v>210</v>
      </c>
      <c r="P3357" t="s">
        <v>122</v>
      </c>
      <c r="Q3357" t="s">
        <v>484</v>
      </c>
    </row>
    <row r="3358" spans="1:17" hidden="1" x14ac:dyDescent="0.25">
      <c r="A3358">
        <v>302370</v>
      </c>
      <c r="B3358">
        <v>17622</v>
      </c>
      <c r="C3358" t="s">
        <v>15</v>
      </c>
      <c r="D3358" t="s">
        <v>612</v>
      </c>
      <c r="E3358" t="s">
        <v>1335</v>
      </c>
      <c r="F3358" t="s">
        <v>852</v>
      </c>
      <c r="G3358" t="s">
        <v>853</v>
      </c>
      <c r="H3358" t="s">
        <v>1394</v>
      </c>
      <c r="I3358">
        <v>1993</v>
      </c>
      <c r="J3358">
        <v>3</v>
      </c>
      <c r="K3358">
        <v>13</v>
      </c>
      <c r="O3358" t="s">
        <v>210</v>
      </c>
      <c r="P3358" t="s">
        <v>122</v>
      </c>
      <c r="Q3358" t="s">
        <v>484</v>
      </c>
    </row>
    <row r="3359" spans="1:17" hidden="1" x14ac:dyDescent="0.25">
      <c r="A3359">
        <v>302371</v>
      </c>
      <c r="B3359">
        <v>17623</v>
      </c>
      <c r="C3359" t="s">
        <v>15</v>
      </c>
      <c r="D3359" t="s">
        <v>612</v>
      </c>
      <c r="E3359" t="s">
        <v>1335</v>
      </c>
      <c r="F3359" t="s">
        <v>852</v>
      </c>
      <c r="G3359" t="s">
        <v>853</v>
      </c>
      <c r="H3359" t="s">
        <v>1394</v>
      </c>
      <c r="I3359">
        <v>1993</v>
      </c>
      <c r="J3359">
        <v>3</v>
      </c>
      <c r="K3359">
        <v>13</v>
      </c>
      <c r="O3359" t="s">
        <v>210</v>
      </c>
      <c r="P3359" t="s">
        <v>122</v>
      </c>
      <c r="Q3359" t="s">
        <v>484</v>
      </c>
    </row>
    <row r="3360" spans="1:17" hidden="1" x14ac:dyDescent="0.25">
      <c r="A3360">
        <v>302372</v>
      </c>
      <c r="B3360">
        <v>17624</v>
      </c>
      <c r="C3360" t="s">
        <v>15</v>
      </c>
      <c r="D3360" t="s">
        <v>612</v>
      </c>
      <c r="E3360" t="s">
        <v>1335</v>
      </c>
      <c r="F3360" t="s">
        <v>852</v>
      </c>
      <c r="G3360" t="s">
        <v>853</v>
      </c>
      <c r="H3360" t="s">
        <v>1394</v>
      </c>
      <c r="I3360">
        <v>1993</v>
      </c>
      <c r="J3360">
        <v>3</v>
      </c>
      <c r="K3360">
        <v>13</v>
      </c>
      <c r="O3360" t="s">
        <v>210</v>
      </c>
      <c r="P3360" t="s">
        <v>122</v>
      </c>
      <c r="Q3360" t="s">
        <v>484</v>
      </c>
    </row>
    <row r="3361" spans="1:17" hidden="1" x14ac:dyDescent="0.25">
      <c r="A3361">
        <v>302373</v>
      </c>
      <c r="B3361">
        <v>17625</v>
      </c>
      <c r="C3361" t="s">
        <v>15</v>
      </c>
      <c r="D3361" t="s">
        <v>612</v>
      </c>
      <c r="E3361" t="s">
        <v>1335</v>
      </c>
      <c r="F3361" t="s">
        <v>852</v>
      </c>
      <c r="G3361" t="s">
        <v>853</v>
      </c>
      <c r="H3361" t="s">
        <v>1394</v>
      </c>
      <c r="I3361">
        <v>1993</v>
      </c>
      <c r="J3361">
        <v>3</v>
      </c>
      <c r="K3361">
        <v>13</v>
      </c>
      <c r="O3361" t="s">
        <v>210</v>
      </c>
      <c r="P3361" t="s">
        <v>122</v>
      </c>
      <c r="Q3361" t="s">
        <v>484</v>
      </c>
    </row>
    <row r="3362" spans="1:17" hidden="1" x14ac:dyDescent="0.25">
      <c r="A3362">
        <v>302374</v>
      </c>
      <c r="B3362">
        <v>17626</v>
      </c>
      <c r="C3362" t="s">
        <v>15</v>
      </c>
      <c r="D3362" t="s">
        <v>612</v>
      </c>
      <c r="E3362" t="s">
        <v>1335</v>
      </c>
      <c r="F3362" t="s">
        <v>852</v>
      </c>
      <c r="G3362" t="s">
        <v>853</v>
      </c>
      <c r="H3362" t="s">
        <v>1394</v>
      </c>
      <c r="I3362">
        <v>1993</v>
      </c>
      <c r="J3362">
        <v>3</v>
      </c>
      <c r="K3362">
        <v>13</v>
      </c>
      <c r="O3362" t="s">
        <v>210</v>
      </c>
      <c r="P3362" t="s">
        <v>122</v>
      </c>
      <c r="Q3362" t="s">
        <v>484</v>
      </c>
    </row>
    <row r="3363" spans="1:17" hidden="1" x14ac:dyDescent="0.25">
      <c r="A3363">
        <v>302375</v>
      </c>
      <c r="B3363">
        <v>17627</v>
      </c>
      <c r="C3363" t="s">
        <v>15</v>
      </c>
      <c r="D3363" t="s">
        <v>612</v>
      </c>
      <c r="E3363" t="s">
        <v>1335</v>
      </c>
      <c r="F3363" t="s">
        <v>852</v>
      </c>
      <c r="G3363" t="s">
        <v>853</v>
      </c>
      <c r="H3363" t="s">
        <v>1358</v>
      </c>
      <c r="I3363">
        <v>1993</v>
      </c>
      <c r="J3363">
        <v>6</v>
      </c>
      <c r="K3363">
        <v>27</v>
      </c>
      <c r="O3363" t="s">
        <v>210</v>
      </c>
      <c r="P3363" t="s">
        <v>122</v>
      </c>
      <c r="Q3363" t="s">
        <v>484</v>
      </c>
    </row>
    <row r="3364" spans="1:17" hidden="1" x14ac:dyDescent="0.25">
      <c r="A3364">
        <v>302376</v>
      </c>
      <c r="B3364">
        <v>17628</v>
      </c>
      <c r="C3364" t="s">
        <v>15</v>
      </c>
      <c r="D3364" t="s">
        <v>612</v>
      </c>
      <c r="E3364" t="s">
        <v>1335</v>
      </c>
      <c r="F3364" t="s">
        <v>852</v>
      </c>
      <c r="G3364" t="s">
        <v>853</v>
      </c>
      <c r="H3364" t="s">
        <v>1377</v>
      </c>
      <c r="I3364">
        <v>1992</v>
      </c>
      <c r="J3364">
        <v>8</v>
      </c>
      <c r="K3364">
        <v>29</v>
      </c>
      <c r="O3364" t="s">
        <v>210</v>
      </c>
      <c r="P3364" t="s">
        <v>122</v>
      </c>
      <c r="Q3364" t="s">
        <v>484</v>
      </c>
    </row>
    <row r="3365" spans="1:17" hidden="1" x14ac:dyDescent="0.25">
      <c r="A3365">
        <v>302377</v>
      </c>
      <c r="B3365">
        <v>17629</v>
      </c>
      <c r="C3365" t="s">
        <v>15</v>
      </c>
      <c r="D3365" t="s">
        <v>612</v>
      </c>
      <c r="E3365" t="s">
        <v>1335</v>
      </c>
      <c r="F3365" t="s">
        <v>852</v>
      </c>
      <c r="G3365" t="s">
        <v>853</v>
      </c>
      <c r="H3365" t="s">
        <v>1377</v>
      </c>
      <c r="I3365">
        <v>1992</v>
      </c>
      <c r="J3365">
        <v>9</v>
      </c>
      <c r="K3365">
        <v>6</v>
      </c>
      <c r="O3365" t="s">
        <v>210</v>
      </c>
      <c r="P3365" t="s">
        <v>122</v>
      </c>
      <c r="Q3365" t="s">
        <v>484</v>
      </c>
    </row>
    <row r="3366" spans="1:17" hidden="1" x14ac:dyDescent="0.25">
      <c r="A3366">
        <v>302378</v>
      </c>
      <c r="B3366">
        <v>17630</v>
      </c>
      <c r="C3366" t="s">
        <v>15</v>
      </c>
      <c r="D3366" t="s">
        <v>612</v>
      </c>
      <c r="E3366" t="s">
        <v>1335</v>
      </c>
      <c r="F3366" t="s">
        <v>852</v>
      </c>
      <c r="G3366" t="s">
        <v>853</v>
      </c>
      <c r="H3366" t="s">
        <v>1377</v>
      </c>
      <c r="I3366">
        <v>1993</v>
      </c>
      <c r="J3366">
        <v>1</v>
      </c>
      <c r="K3366">
        <v>10</v>
      </c>
      <c r="O3366" t="s">
        <v>210</v>
      </c>
      <c r="P3366" t="s">
        <v>122</v>
      </c>
      <c r="Q3366" t="s">
        <v>484</v>
      </c>
    </row>
    <row r="3367" spans="1:17" hidden="1" x14ac:dyDescent="0.25">
      <c r="A3367">
        <v>302379</v>
      </c>
      <c r="B3367">
        <v>17631</v>
      </c>
      <c r="C3367" t="s">
        <v>15</v>
      </c>
      <c r="D3367" t="s">
        <v>612</v>
      </c>
      <c r="E3367" t="s">
        <v>1335</v>
      </c>
      <c r="F3367" t="s">
        <v>852</v>
      </c>
      <c r="G3367" t="s">
        <v>853</v>
      </c>
      <c r="H3367" t="s">
        <v>1364</v>
      </c>
      <c r="I3367">
        <v>1993</v>
      </c>
      <c r="J3367">
        <v>1</v>
      </c>
      <c r="K3367">
        <v>25</v>
      </c>
      <c r="O3367" t="s">
        <v>210</v>
      </c>
      <c r="P3367" t="s">
        <v>122</v>
      </c>
      <c r="Q3367" t="s">
        <v>484</v>
      </c>
    </row>
    <row r="3368" spans="1:17" hidden="1" x14ac:dyDescent="0.25">
      <c r="A3368">
        <v>302380</v>
      </c>
      <c r="B3368">
        <v>17632</v>
      </c>
      <c r="C3368" t="s">
        <v>15</v>
      </c>
      <c r="D3368" t="s">
        <v>612</v>
      </c>
      <c r="E3368" t="s">
        <v>1335</v>
      </c>
      <c r="F3368" t="s">
        <v>852</v>
      </c>
      <c r="G3368" t="s">
        <v>853</v>
      </c>
      <c r="H3368" t="s">
        <v>1364</v>
      </c>
      <c r="I3368">
        <v>1993</v>
      </c>
      <c r="J3368">
        <v>1</v>
      </c>
      <c r="K3368">
        <v>25</v>
      </c>
      <c r="O3368" t="s">
        <v>210</v>
      </c>
      <c r="P3368" t="s">
        <v>122</v>
      </c>
      <c r="Q3368" t="s">
        <v>484</v>
      </c>
    </row>
    <row r="3369" spans="1:17" hidden="1" x14ac:dyDescent="0.25">
      <c r="A3369">
        <v>302381</v>
      </c>
      <c r="B3369">
        <v>17633</v>
      </c>
      <c r="C3369" t="s">
        <v>15</v>
      </c>
      <c r="D3369" t="s">
        <v>612</v>
      </c>
      <c r="E3369" t="s">
        <v>1335</v>
      </c>
      <c r="F3369" t="s">
        <v>852</v>
      </c>
      <c r="G3369" t="s">
        <v>853</v>
      </c>
      <c r="H3369" t="s">
        <v>1364</v>
      </c>
      <c r="I3369">
        <v>1993</v>
      </c>
      <c r="J3369">
        <v>1</v>
      </c>
      <c r="K3369">
        <v>25</v>
      </c>
      <c r="O3369" t="s">
        <v>210</v>
      </c>
      <c r="P3369" t="s">
        <v>122</v>
      </c>
      <c r="Q3369" t="s">
        <v>484</v>
      </c>
    </row>
    <row r="3370" spans="1:17" hidden="1" x14ac:dyDescent="0.25">
      <c r="A3370">
        <v>302382</v>
      </c>
      <c r="B3370">
        <v>17634</v>
      </c>
      <c r="C3370" t="s">
        <v>15</v>
      </c>
      <c r="D3370" t="s">
        <v>612</v>
      </c>
      <c r="E3370" t="s">
        <v>1335</v>
      </c>
      <c r="F3370" t="s">
        <v>852</v>
      </c>
      <c r="G3370" t="s">
        <v>853</v>
      </c>
      <c r="H3370" t="s">
        <v>1364</v>
      </c>
      <c r="I3370">
        <v>1993</v>
      </c>
      <c r="J3370">
        <v>1</v>
      </c>
      <c r="K3370">
        <v>25</v>
      </c>
      <c r="O3370" t="s">
        <v>210</v>
      </c>
      <c r="P3370" t="s">
        <v>122</v>
      </c>
      <c r="Q3370" t="s">
        <v>484</v>
      </c>
    </row>
    <row r="3371" spans="1:17" hidden="1" x14ac:dyDescent="0.25">
      <c r="A3371">
        <v>302383</v>
      </c>
      <c r="B3371">
        <v>17635</v>
      </c>
      <c r="C3371" t="s">
        <v>15</v>
      </c>
      <c r="D3371" t="s">
        <v>612</v>
      </c>
      <c r="E3371" t="s">
        <v>1335</v>
      </c>
      <c r="F3371" t="s">
        <v>852</v>
      </c>
      <c r="G3371" t="s">
        <v>853</v>
      </c>
      <c r="H3371" t="s">
        <v>1364</v>
      </c>
      <c r="I3371">
        <v>1993</v>
      </c>
      <c r="J3371">
        <v>1</v>
      </c>
      <c r="K3371">
        <v>25</v>
      </c>
      <c r="O3371" t="s">
        <v>210</v>
      </c>
      <c r="P3371" t="s">
        <v>122</v>
      </c>
      <c r="Q3371" t="s">
        <v>484</v>
      </c>
    </row>
    <row r="3372" spans="1:17" hidden="1" x14ac:dyDescent="0.25">
      <c r="A3372">
        <v>302384</v>
      </c>
      <c r="B3372">
        <v>17636</v>
      </c>
      <c r="C3372" t="s">
        <v>15</v>
      </c>
      <c r="D3372" t="s">
        <v>612</v>
      </c>
      <c r="E3372" t="s">
        <v>1335</v>
      </c>
      <c r="F3372" t="s">
        <v>852</v>
      </c>
      <c r="G3372" t="s">
        <v>853</v>
      </c>
      <c r="H3372" t="s">
        <v>1364</v>
      </c>
      <c r="I3372">
        <v>1993</v>
      </c>
      <c r="J3372">
        <v>6</v>
      </c>
      <c r="K3372">
        <v>11</v>
      </c>
      <c r="O3372" t="s">
        <v>210</v>
      </c>
      <c r="P3372" t="s">
        <v>122</v>
      </c>
      <c r="Q3372" t="s">
        <v>484</v>
      </c>
    </row>
    <row r="3373" spans="1:17" hidden="1" x14ac:dyDescent="0.25">
      <c r="A3373">
        <v>302385</v>
      </c>
      <c r="B3373">
        <v>17637</v>
      </c>
      <c r="C3373" t="s">
        <v>15</v>
      </c>
      <c r="D3373" t="s">
        <v>612</v>
      </c>
      <c r="E3373" t="s">
        <v>1335</v>
      </c>
      <c r="F3373" t="s">
        <v>852</v>
      </c>
      <c r="G3373" t="s">
        <v>853</v>
      </c>
      <c r="H3373" t="s">
        <v>1364</v>
      </c>
      <c r="I3373">
        <v>1993</v>
      </c>
      <c r="J3373">
        <v>6</v>
      </c>
      <c r="K3373">
        <v>11</v>
      </c>
      <c r="O3373" t="s">
        <v>210</v>
      </c>
      <c r="P3373" t="s">
        <v>122</v>
      </c>
      <c r="Q3373" t="s">
        <v>484</v>
      </c>
    </row>
    <row r="3374" spans="1:17" hidden="1" x14ac:dyDescent="0.25">
      <c r="A3374">
        <v>302386</v>
      </c>
      <c r="B3374">
        <v>17638</v>
      </c>
      <c r="C3374" t="s">
        <v>15</v>
      </c>
      <c r="D3374" t="s">
        <v>612</v>
      </c>
      <c r="E3374" t="s">
        <v>1335</v>
      </c>
      <c r="F3374" t="s">
        <v>852</v>
      </c>
      <c r="G3374" t="s">
        <v>853</v>
      </c>
      <c r="H3374" t="s">
        <v>1377</v>
      </c>
      <c r="I3374">
        <v>1994</v>
      </c>
      <c r="J3374">
        <v>2</v>
      </c>
      <c r="K3374">
        <v>3</v>
      </c>
      <c r="O3374" t="s">
        <v>210</v>
      </c>
      <c r="P3374" t="s">
        <v>122</v>
      </c>
      <c r="Q3374" t="s">
        <v>484</v>
      </c>
    </row>
    <row r="3375" spans="1:17" hidden="1" x14ac:dyDescent="0.25">
      <c r="A3375">
        <v>302387</v>
      </c>
      <c r="B3375">
        <v>17639</v>
      </c>
      <c r="C3375" t="s">
        <v>15</v>
      </c>
      <c r="D3375" t="s">
        <v>612</v>
      </c>
      <c r="E3375" t="s">
        <v>1335</v>
      </c>
      <c r="F3375" t="s">
        <v>852</v>
      </c>
      <c r="G3375" t="s">
        <v>853</v>
      </c>
      <c r="H3375" t="s">
        <v>1377</v>
      </c>
      <c r="I3375">
        <v>1994</v>
      </c>
      <c r="J3375">
        <v>2</v>
      </c>
      <c r="K3375">
        <v>3</v>
      </c>
      <c r="O3375" t="s">
        <v>210</v>
      </c>
      <c r="P3375" t="s">
        <v>122</v>
      </c>
      <c r="Q3375" t="s">
        <v>484</v>
      </c>
    </row>
    <row r="3376" spans="1:17" hidden="1" x14ac:dyDescent="0.25">
      <c r="A3376">
        <v>302388</v>
      </c>
      <c r="B3376">
        <v>17640</v>
      </c>
      <c r="C3376" t="s">
        <v>15</v>
      </c>
      <c r="D3376" t="s">
        <v>612</v>
      </c>
      <c r="E3376" t="s">
        <v>1335</v>
      </c>
      <c r="F3376" t="s">
        <v>852</v>
      </c>
      <c r="G3376" t="s">
        <v>853</v>
      </c>
      <c r="H3376" t="s">
        <v>1377</v>
      </c>
      <c r="I3376">
        <v>1994</v>
      </c>
      <c r="J3376">
        <v>3</v>
      </c>
      <c r="K3376">
        <v>9</v>
      </c>
      <c r="O3376" t="s">
        <v>210</v>
      </c>
      <c r="P3376" t="s">
        <v>122</v>
      </c>
      <c r="Q3376" t="s">
        <v>484</v>
      </c>
    </row>
    <row r="3377" spans="1:17" hidden="1" x14ac:dyDescent="0.25">
      <c r="A3377">
        <v>302389</v>
      </c>
      <c r="B3377">
        <v>17641</v>
      </c>
      <c r="C3377" t="s">
        <v>15</v>
      </c>
      <c r="D3377" t="s">
        <v>612</v>
      </c>
      <c r="E3377" t="s">
        <v>1335</v>
      </c>
      <c r="F3377" t="s">
        <v>852</v>
      </c>
      <c r="G3377" t="s">
        <v>853</v>
      </c>
      <c r="H3377" t="s">
        <v>1377</v>
      </c>
      <c r="I3377">
        <v>1993</v>
      </c>
      <c r="J3377">
        <v>2</v>
      </c>
      <c r="K3377">
        <v>5</v>
      </c>
      <c r="O3377" t="s">
        <v>210</v>
      </c>
      <c r="P3377" t="s">
        <v>122</v>
      </c>
      <c r="Q3377" t="s">
        <v>484</v>
      </c>
    </row>
    <row r="3378" spans="1:17" hidden="1" x14ac:dyDescent="0.25">
      <c r="A3378">
        <v>302390</v>
      </c>
      <c r="B3378">
        <v>17642</v>
      </c>
      <c r="C3378" t="s">
        <v>15</v>
      </c>
      <c r="D3378" t="s">
        <v>612</v>
      </c>
      <c r="E3378" t="s">
        <v>1335</v>
      </c>
      <c r="F3378" t="s">
        <v>852</v>
      </c>
      <c r="G3378" t="s">
        <v>853</v>
      </c>
      <c r="H3378" t="s">
        <v>1377</v>
      </c>
      <c r="I3378">
        <v>1993</v>
      </c>
      <c r="J3378">
        <v>3</v>
      </c>
      <c r="K3378">
        <v>29</v>
      </c>
      <c r="O3378" t="s">
        <v>210</v>
      </c>
      <c r="P3378" t="s">
        <v>122</v>
      </c>
      <c r="Q3378" t="s">
        <v>484</v>
      </c>
    </row>
    <row r="3379" spans="1:17" hidden="1" x14ac:dyDescent="0.25">
      <c r="A3379">
        <v>302391</v>
      </c>
      <c r="B3379">
        <v>17643</v>
      </c>
      <c r="C3379" t="s">
        <v>15</v>
      </c>
      <c r="D3379" t="s">
        <v>612</v>
      </c>
      <c r="E3379" t="s">
        <v>1335</v>
      </c>
      <c r="F3379" t="s">
        <v>852</v>
      </c>
      <c r="G3379" t="s">
        <v>853</v>
      </c>
      <c r="H3379" t="s">
        <v>1379</v>
      </c>
      <c r="I3379">
        <v>1993</v>
      </c>
      <c r="J3379">
        <v>5</v>
      </c>
      <c r="K3379">
        <v>25</v>
      </c>
      <c r="O3379" t="s">
        <v>210</v>
      </c>
      <c r="P3379" t="s">
        <v>122</v>
      </c>
      <c r="Q3379" t="s">
        <v>484</v>
      </c>
    </row>
    <row r="3380" spans="1:17" hidden="1" x14ac:dyDescent="0.25">
      <c r="A3380">
        <v>302392</v>
      </c>
      <c r="B3380">
        <v>17644</v>
      </c>
      <c r="C3380" t="s">
        <v>15</v>
      </c>
      <c r="D3380" t="s">
        <v>612</v>
      </c>
      <c r="E3380" t="s">
        <v>1335</v>
      </c>
      <c r="F3380" t="s">
        <v>852</v>
      </c>
      <c r="G3380" t="s">
        <v>853</v>
      </c>
      <c r="H3380" t="s">
        <v>1379</v>
      </c>
      <c r="I3380">
        <v>1993</v>
      </c>
      <c r="J3380">
        <v>6</v>
      </c>
      <c r="K3380">
        <v>2</v>
      </c>
      <c r="O3380" t="s">
        <v>210</v>
      </c>
      <c r="P3380" t="s">
        <v>122</v>
      </c>
      <c r="Q3380" t="s">
        <v>484</v>
      </c>
    </row>
    <row r="3381" spans="1:17" hidden="1" x14ac:dyDescent="0.25">
      <c r="A3381">
        <v>302393</v>
      </c>
      <c r="B3381">
        <v>17645</v>
      </c>
      <c r="C3381" t="s">
        <v>15</v>
      </c>
      <c r="D3381" t="s">
        <v>612</v>
      </c>
      <c r="E3381" t="s">
        <v>1335</v>
      </c>
      <c r="F3381" t="s">
        <v>852</v>
      </c>
      <c r="G3381" t="s">
        <v>853</v>
      </c>
      <c r="H3381" t="s">
        <v>1471</v>
      </c>
      <c r="I3381">
        <v>1993</v>
      </c>
      <c r="J3381">
        <v>4</v>
      </c>
      <c r="K3381">
        <v>2</v>
      </c>
      <c r="O3381" t="s">
        <v>210</v>
      </c>
      <c r="P3381" t="s">
        <v>122</v>
      </c>
      <c r="Q3381" t="s">
        <v>484</v>
      </c>
    </row>
    <row r="3382" spans="1:17" hidden="1" x14ac:dyDescent="0.25">
      <c r="A3382">
        <v>302394</v>
      </c>
      <c r="B3382">
        <v>17646</v>
      </c>
      <c r="C3382" t="s">
        <v>15</v>
      </c>
      <c r="D3382" t="s">
        <v>612</v>
      </c>
      <c r="E3382" t="s">
        <v>1335</v>
      </c>
      <c r="F3382" t="s">
        <v>852</v>
      </c>
      <c r="G3382" t="s">
        <v>853</v>
      </c>
      <c r="H3382" t="s">
        <v>1392</v>
      </c>
      <c r="I3382">
        <v>1993</v>
      </c>
      <c r="J3382">
        <v>2</v>
      </c>
      <c r="K3382">
        <v>2</v>
      </c>
      <c r="O3382" t="s">
        <v>210</v>
      </c>
      <c r="P3382" t="s">
        <v>122</v>
      </c>
      <c r="Q3382" t="s">
        <v>484</v>
      </c>
    </row>
    <row r="3383" spans="1:17" hidden="1" x14ac:dyDescent="0.25">
      <c r="A3383">
        <v>302395</v>
      </c>
      <c r="B3383">
        <v>17647</v>
      </c>
      <c r="C3383" t="s">
        <v>15</v>
      </c>
      <c r="D3383" t="s">
        <v>612</v>
      </c>
      <c r="E3383" t="s">
        <v>1335</v>
      </c>
      <c r="F3383" t="s">
        <v>852</v>
      </c>
      <c r="G3383" t="s">
        <v>853</v>
      </c>
      <c r="H3383" t="s">
        <v>1377</v>
      </c>
      <c r="I3383">
        <v>1994</v>
      </c>
      <c r="J3383">
        <v>2</v>
      </c>
      <c r="K3383">
        <v>4</v>
      </c>
      <c r="O3383" t="s">
        <v>210</v>
      </c>
      <c r="P3383" t="s">
        <v>122</v>
      </c>
      <c r="Q3383" t="s">
        <v>484</v>
      </c>
    </row>
    <row r="3384" spans="1:17" hidden="1" x14ac:dyDescent="0.25">
      <c r="A3384">
        <v>302396</v>
      </c>
      <c r="B3384">
        <v>17648</v>
      </c>
      <c r="C3384" t="s">
        <v>15</v>
      </c>
      <c r="D3384" t="s">
        <v>612</v>
      </c>
      <c r="E3384" t="s">
        <v>1335</v>
      </c>
      <c r="F3384" t="s">
        <v>852</v>
      </c>
      <c r="G3384" t="s">
        <v>853</v>
      </c>
      <c r="H3384" t="s">
        <v>1377</v>
      </c>
      <c r="I3384">
        <v>1993</v>
      </c>
      <c r="J3384">
        <v>3</v>
      </c>
      <c r="K3384">
        <v>27</v>
      </c>
      <c r="O3384" t="s">
        <v>210</v>
      </c>
      <c r="P3384" t="s">
        <v>122</v>
      </c>
      <c r="Q3384" t="s">
        <v>484</v>
      </c>
    </row>
    <row r="3385" spans="1:17" hidden="1" x14ac:dyDescent="0.25">
      <c r="A3385">
        <v>302397</v>
      </c>
      <c r="B3385">
        <v>17649</v>
      </c>
      <c r="C3385" t="s">
        <v>15</v>
      </c>
      <c r="D3385" t="s">
        <v>612</v>
      </c>
      <c r="E3385" t="s">
        <v>1335</v>
      </c>
      <c r="F3385" t="s">
        <v>852</v>
      </c>
      <c r="G3385" t="s">
        <v>853</v>
      </c>
      <c r="H3385" t="s">
        <v>1434</v>
      </c>
      <c r="I3385">
        <v>1993</v>
      </c>
      <c r="J3385">
        <v>6</v>
      </c>
      <c r="K3385">
        <v>10</v>
      </c>
      <c r="O3385" t="s">
        <v>210</v>
      </c>
      <c r="P3385" t="s">
        <v>122</v>
      </c>
      <c r="Q3385" t="s">
        <v>484</v>
      </c>
    </row>
    <row r="3386" spans="1:17" hidden="1" x14ac:dyDescent="0.25">
      <c r="A3386">
        <v>302398</v>
      </c>
      <c r="B3386">
        <v>17650</v>
      </c>
      <c r="C3386" t="s">
        <v>15</v>
      </c>
      <c r="D3386" t="s">
        <v>612</v>
      </c>
      <c r="E3386" t="s">
        <v>1335</v>
      </c>
      <c r="F3386" t="s">
        <v>852</v>
      </c>
      <c r="G3386" t="s">
        <v>853</v>
      </c>
      <c r="H3386" t="s">
        <v>1434</v>
      </c>
      <c r="I3386">
        <v>1993</v>
      </c>
      <c r="J3386">
        <v>9</v>
      </c>
      <c r="K3386">
        <v>21</v>
      </c>
      <c r="O3386" t="s">
        <v>210</v>
      </c>
      <c r="P3386" t="s">
        <v>122</v>
      </c>
      <c r="Q3386" t="s">
        <v>484</v>
      </c>
    </row>
    <row r="3387" spans="1:17" hidden="1" x14ac:dyDescent="0.25">
      <c r="A3387">
        <v>302399</v>
      </c>
      <c r="B3387">
        <v>17651</v>
      </c>
      <c r="C3387" t="s">
        <v>15</v>
      </c>
      <c r="D3387" t="s">
        <v>612</v>
      </c>
      <c r="E3387" t="s">
        <v>1335</v>
      </c>
      <c r="F3387" t="s">
        <v>852</v>
      </c>
      <c r="G3387" t="s">
        <v>853</v>
      </c>
      <c r="H3387" t="s">
        <v>1364</v>
      </c>
      <c r="I3387">
        <v>1993</v>
      </c>
      <c r="J3387">
        <v>1</v>
      </c>
      <c r="K3387">
        <v>25</v>
      </c>
      <c r="O3387" t="s">
        <v>210</v>
      </c>
      <c r="P3387" t="s">
        <v>122</v>
      </c>
      <c r="Q3387" t="s">
        <v>484</v>
      </c>
    </row>
    <row r="3388" spans="1:17" hidden="1" x14ac:dyDescent="0.25">
      <c r="A3388">
        <v>302400</v>
      </c>
      <c r="B3388">
        <v>17652</v>
      </c>
      <c r="C3388" t="s">
        <v>15</v>
      </c>
      <c r="D3388" t="s">
        <v>612</v>
      </c>
      <c r="E3388" t="s">
        <v>1335</v>
      </c>
      <c r="F3388" t="s">
        <v>852</v>
      </c>
      <c r="G3388" t="s">
        <v>853</v>
      </c>
      <c r="H3388" t="s">
        <v>1392</v>
      </c>
      <c r="I3388">
        <v>1993</v>
      </c>
      <c r="J3388">
        <v>1</v>
      </c>
      <c r="K3388">
        <v>25</v>
      </c>
      <c r="O3388" t="s">
        <v>210</v>
      </c>
      <c r="P3388" t="s">
        <v>122</v>
      </c>
      <c r="Q3388" t="s">
        <v>484</v>
      </c>
    </row>
    <row r="3389" spans="1:17" hidden="1" x14ac:dyDescent="0.25">
      <c r="A3389">
        <v>302401</v>
      </c>
      <c r="B3389">
        <v>17653</v>
      </c>
      <c r="C3389" t="s">
        <v>15</v>
      </c>
      <c r="D3389" t="s">
        <v>612</v>
      </c>
      <c r="E3389" t="s">
        <v>1335</v>
      </c>
      <c r="F3389" t="s">
        <v>852</v>
      </c>
      <c r="G3389" t="s">
        <v>853</v>
      </c>
      <c r="H3389" t="s">
        <v>1392</v>
      </c>
      <c r="I3389">
        <v>1993</v>
      </c>
      <c r="J3389">
        <v>1</v>
      </c>
      <c r="K3389">
        <v>25</v>
      </c>
      <c r="O3389" t="s">
        <v>210</v>
      </c>
      <c r="P3389" t="s">
        <v>122</v>
      </c>
      <c r="Q3389" t="s">
        <v>484</v>
      </c>
    </row>
    <row r="3390" spans="1:17" hidden="1" x14ac:dyDescent="0.25">
      <c r="A3390">
        <v>302402</v>
      </c>
      <c r="B3390">
        <v>17654</v>
      </c>
      <c r="C3390" t="s">
        <v>15</v>
      </c>
      <c r="D3390" t="s">
        <v>612</v>
      </c>
      <c r="E3390" t="s">
        <v>1335</v>
      </c>
      <c r="F3390" t="s">
        <v>852</v>
      </c>
      <c r="G3390" t="s">
        <v>853</v>
      </c>
      <c r="H3390" t="s">
        <v>1392</v>
      </c>
      <c r="I3390">
        <v>1993</v>
      </c>
      <c r="J3390">
        <v>1</v>
      </c>
      <c r="K3390">
        <v>25</v>
      </c>
      <c r="O3390" t="s">
        <v>210</v>
      </c>
      <c r="P3390" t="s">
        <v>122</v>
      </c>
      <c r="Q3390" t="s">
        <v>484</v>
      </c>
    </row>
    <row r="3391" spans="1:17" hidden="1" x14ac:dyDescent="0.25">
      <c r="A3391">
        <v>302403</v>
      </c>
      <c r="B3391">
        <v>17655</v>
      </c>
      <c r="C3391" t="s">
        <v>15</v>
      </c>
      <c r="D3391" t="s">
        <v>612</v>
      </c>
      <c r="E3391" t="s">
        <v>1335</v>
      </c>
      <c r="F3391" t="s">
        <v>852</v>
      </c>
      <c r="G3391" t="s">
        <v>853</v>
      </c>
      <c r="H3391" t="s">
        <v>1392</v>
      </c>
      <c r="I3391">
        <v>1993</v>
      </c>
      <c r="J3391">
        <v>1</v>
      </c>
      <c r="K3391">
        <v>25</v>
      </c>
      <c r="O3391" t="s">
        <v>210</v>
      </c>
      <c r="P3391" t="s">
        <v>122</v>
      </c>
      <c r="Q3391" t="s">
        <v>484</v>
      </c>
    </row>
    <row r="3392" spans="1:17" hidden="1" x14ac:dyDescent="0.25">
      <c r="A3392">
        <v>302404</v>
      </c>
      <c r="B3392">
        <v>17656</v>
      </c>
      <c r="C3392" t="s">
        <v>15</v>
      </c>
      <c r="D3392" t="s">
        <v>612</v>
      </c>
      <c r="E3392" t="s">
        <v>1335</v>
      </c>
      <c r="F3392" t="s">
        <v>852</v>
      </c>
      <c r="G3392" t="s">
        <v>853</v>
      </c>
      <c r="H3392" t="s">
        <v>1377</v>
      </c>
      <c r="I3392">
        <v>1993</v>
      </c>
      <c r="J3392">
        <v>3</v>
      </c>
      <c r="K3392">
        <v>16</v>
      </c>
      <c r="O3392" t="s">
        <v>210</v>
      </c>
      <c r="P3392" t="s">
        <v>122</v>
      </c>
      <c r="Q3392" t="s">
        <v>484</v>
      </c>
    </row>
    <row r="3393" spans="1:17" hidden="1" x14ac:dyDescent="0.25">
      <c r="A3393">
        <v>302405</v>
      </c>
      <c r="B3393">
        <v>17657</v>
      </c>
      <c r="C3393" t="s">
        <v>15</v>
      </c>
      <c r="D3393" t="s">
        <v>612</v>
      </c>
      <c r="E3393" t="s">
        <v>1335</v>
      </c>
      <c r="F3393" t="s">
        <v>852</v>
      </c>
      <c r="G3393" t="s">
        <v>853</v>
      </c>
      <c r="H3393" t="s">
        <v>1377</v>
      </c>
      <c r="I3393">
        <v>1993</v>
      </c>
      <c r="J3393">
        <v>3</v>
      </c>
      <c r="K3393">
        <v>16</v>
      </c>
      <c r="O3393" t="s">
        <v>210</v>
      </c>
      <c r="P3393" t="s">
        <v>122</v>
      </c>
      <c r="Q3393" t="s">
        <v>484</v>
      </c>
    </row>
    <row r="3394" spans="1:17" hidden="1" x14ac:dyDescent="0.25">
      <c r="A3394">
        <v>302406</v>
      </c>
      <c r="B3394">
        <v>17658</v>
      </c>
      <c r="C3394" t="s">
        <v>15</v>
      </c>
      <c r="D3394" t="s">
        <v>612</v>
      </c>
      <c r="E3394" t="s">
        <v>1335</v>
      </c>
      <c r="F3394" t="s">
        <v>852</v>
      </c>
      <c r="G3394" t="s">
        <v>853</v>
      </c>
      <c r="H3394" t="s">
        <v>1377</v>
      </c>
      <c r="I3394">
        <v>1993</v>
      </c>
      <c r="J3394">
        <v>3</v>
      </c>
      <c r="K3394">
        <v>16</v>
      </c>
      <c r="O3394" t="s">
        <v>210</v>
      </c>
      <c r="P3394" t="s">
        <v>122</v>
      </c>
      <c r="Q3394" t="s">
        <v>484</v>
      </c>
    </row>
    <row r="3395" spans="1:17" hidden="1" x14ac:dyDescent="0.25">
      <c r="A3395">
        <v>302407</v>
      </c>
      <c r="B3395">
        <v>17659</v>
      </c>
      <c r="C3395" t="s">
        <v>15</v>
      </c>
      <c r="D3395" t="s">
        <v>612</v>
      </c>
      <c r="E3395" t="s">
        <v>1335</v>
      </c>
      <c r="F3395" t="s">
        <v>852</v>
      </c>
      <c r="G3395" t="s">
        <v>853</v>
      </c>
      <c r="H3395" t="s">
        <v>1379</v>
      </c>
      <c r="I3395">
        <v>1993</v>
      </c>
      <c r="J3395">
        <v>7</v>
      </c>
      <c r="K3395">
        <v>12</v>
      </c>
      <c r="O3395" t="s">
        <v>210</v>
      </c>
      <c r="P3395" t="s">
        <v>122</v>
      </c>
      <c r="Q3395" t="s">
        <v>484</v>
      </c>
    </row>
    <row r="3396" spans="1:17" hidden="1" x14ac:dyDescent="0.25">
      <c r="A3396">
        <v>302408</v>
      </c>
      <c r="B3396">
        <v>17660</v>
      </c>
      <c r="C3396" t="s">
        <v>15</v>
      </c>
      <c r="D3396" t="s">
        <v>612</v>
      </c>
      <c r="E3396" t="s">
        <v>1335</v>
      </c>
      <c r="F3396" t="s">
        <v>852</v>
      </c>
      <c r="G3396" t="s">
        <v>853</v>
      </c>
      <c r="H3396" t="s">
        <v>1434</v>
      </c>
      <c r="I3396">
        <v>1993</v>
      </c>
      <c r="J3396">
        <v>11</v>
      </c>
      <c r="K3396">
        <v>5</v>
      </c>
      <c r="O3396" t="s">
        <v>210</v>
      </c>
      <c r="P3396" t="s">
        <v>122</v>
      </c>
      <c r="Q3396" t="s">
        <v>484</v>
      </c>
    </row>
    <row r="3397" spans="1:17" hidden="1" x14ac:dyDescent="0.25">
      <c r="A3397">
        <v>302409</v>
      </c>
      <c r="B3397">
        <v>17661</v>
      </c>
      <c r="C3397" t="s">
        <v>15</v>
      </c>
      <c r="D3397" t="s">
        <v>612</v>
      </c>
      <c r="E3397" t="s">
        <v>1335</v>
      </c>
      <c r="F3397" t="s">
        <v>852</v>
      </c>
      <c r="G3397" t="s">
        <v>853</v>
      </c>
      <c r="H3397" t="s">
        <v>1377</v>
      </c>
      <c r="I3397">
        <v>1994</v>
      </c>
      <c r="J3397">
        <v>1</v>
      </c>
      <c r="K3397">
        <v>31</v>
      </c>
      <c r="O3397" t="s">
        <v>210</v>
      </c>
      <c r="P3397" t="s">
        <v>122</v>
      </c>
      <c r="Q3397" t="s">
        <v>484</v>
      </c>
    </row>
    <row r="3398" spans="1:17" hidden="1" x14ac:dyDescent="0.25">
      <c r="A3398">
        <v>302410</v>
      </c>
      <c r="B3398">
        <v>17662</v>
      </c>
      <c r="C3398" t="s">
        <v>15</v>
      </c>
      <c r="D3398" t="s">
        <v>612</v>
      </c>
      <c r="E3398" t="s">
        <v>1335</v>
      </c>
      <c r="F3398" t="s">
        <v>852</v>
      </c>
      <c r="G3398" t="s">
        <v>853</v>
      </c>
      <c r="H3398" t="s">
        <v>1364</v>
      </c>
      <c r="I3398">
        <v>1994</v>
      </c>
      <c r="J3398">
        <v>2</v>
      </c>
      <c r="K3398">
        <v>3</v>
      </c>
      <c r="O3398" t="s">
        <v>210</v>
      </c>
      <c r="P3398" t="s">
        <v>122</v>
      </c>
      <c r="Q3398" t="s">
        <v>484</v>
      </c>
    </row>
    <row r="3399" spans="1:17" hidden="1" x14ac:dyDescent="0.25">
      <c r="A3399">
        <v>302411</v>
      </c>
      <c r="B3399">
        <v>17663</v>
      </c>
      <c r="C3399" t="s">
        <v>15</v>
      </c>
      <c r="D3399" t="s">
        <v>612</v>
      </c>
      <c r="E3399" t="s">
        <v>1335</v>
      </c>
      <c r="F3399" t="s">
        <v>852</v>
      </c>
      <c r="G3399" t="s">
        <v>853</v>
      </c>
      <c r="H3399" t="s">
        <v>1364</v>
      </c>
      <c r="I3399">
        <v>1994</v>
      </c>
      <c r="J3399">
        <v>2</v>
      </c>
      <c r="K3399">
        <v>3</v>
      </c>
      <c r="O3399" t="s">
        <v>210</v>
      </c>
      <c r="P3399" t="s">
        <v>122</v>
      </c>
      <c r="Q3399" t="s">
        <v>484</v>
      </c>
    </row>
    <row r="3400" spans="1:17" hidden="1" x14ac:dyDescent="0.25">
      <c r="A3400">
        <v>302412</v>
      </c>
      <c r="B3400">
        <v>17664</v>
      </c>
      <c r="C3400" t="s">
        <v>15</v>
      </c>
      <c r="D3400" t="s">
        <v>612</v>
      </c>
      <c r="E3400" t="s">
        <v>1335</v>
      </c>
      <c r="F3400" t="s">
        <v>852</v>
      </c>
      <c r="G3400" t="s">
        <v>853</v>
      </c>
      <c r="H3400" t="s">
        <v>1364</v>
      </c>
      <c r="I3400">
        <v>1994</v>
      </c>
      <c r="J3400">
        <v>2</v>
      </c>
      <c r="K3400">
        <v>20</v>
      </c>
      <c r="O3400" t="s">
        <v>210</v>
      </c>
      <c r="P3400" t="s">
        <v>122</v>
      </c>
      <c r="Q3400" t="s">
        <v>484</v>
      </c>
    </row>
    <row r="3401" spans="1:17" hidden="1" x14ac:dyDescent="0.25">
      <c r="A3401">
        <v>302413</v>
      </c>
      <c r="B3401">
        <v>17665</v>
      </c>
      <c r="C3401" t="s">
        <v>15</v>
      </c>
      <c r="D3401" t="s">
        <v>612</v>
      </c>
      <c r="E3401" t="s">
        <v>1335</v>
      </c>
      <c r="F3401" t="s">
        <v>852</v>
      </c>
      <c r="G3401" t="s">
        <v>853</v>
      </c>
      <c r="H3401" t="s">
        <v>1394</v>
      </c>
      <c r="I3401">
        <v>1993</v>
      </c>
      <c r="J3401">
        <v>3</v>
      </c>
      <c r="K3401">
        <v>14</v>
      </c>
      <c r="O3401" t="s">
        <v>210</v>
      </c>
      <c r="P3401" t="s">
        <v>122</v>
      </c>
      <c r="Q3401" t="s">
        <v>484</v>
      </c>
    </row>
    <row r="3402" spans="1:17" hidden="1" x14ac:dyDescent="0.25">
      <c r="A3402">
        <v>302414</v>
      </c>
      <c r="B3402">
        <v>17666</v>
      </c>
      <c r="C3402" t="s">
        <v>15</v>
      </c>
      <c r="D3402" t="s">
        <v>612</v>
      </c>
      <c r="E3402" t="s">
        <v>1335</v>
      </c>
      <c r="F3402" t="s">
        <v>852</v>
      </c>
      <c r="G3402" t="s">
        <v>853</v>
      </c>
      <c r="H3402" t="s">
        <v>1358</v>
      </c>
      <c r="I3402">
        <v>1992</v>
      </c>
      <c r="J3402">
        <v>8</v>
      </c>
      <c r="K3402">
        <v>28</v>
      </c>
      <c r="O3402" t="s">
        <v>210</v>
      </c>
      <c r="P3402" t="s">
        <v>122</v>
      </c>
      <c r="Q3402" t="s">
        <v>484</v>
      </c>
    </row>
    <row r="3403" spans="1:17" hidden="1" x14ac:dyDescent="0.25">
      <c r="A3403">
        <v>302415</v>
      </c>
      <c r="B3403">
        <v>17667</v>
      </c>
      <c r="C3403" t="s">
        <v>15</v>
      </c>
      <c r="D3403" t="s">
        <v>612</v>
      </c>
      <c r="E3403" t="s">
        <v>1335</v>
      </c>
      <c r="F3403" t="s">
        <v>852</v>
      </c>
      <c r="G3403" t="s">
        <v>853</v>
      </c>
      <c r="H3403" t="s">
        <v>1394</v>
      </c>
      <c r="I3403">
        <v>1993</v>
      </c>
      <c r="J3403">
        <v>2</v>
      </c>
      <c r="K3403">
        <v>2</v>
      </c>
      <c r="O3403" t="s">
        <v>210</v>
      </c>
      <c r="P3403" t="s">
        <v>122</v>
      </c>
      <c r="Q3403" t="s">
        <v>484</v>
      </c>
    </row>
    <row r="3404" spans="1:17" hidden="1" x14ac:dyDescent="0.25">
      <c r="A3404">
        <v>302416</v>
      </c>
      <c r="B3404">
        <v>17668</v>
      </c>
      <c r="C3404" t="s">
        <v>15</v>
      </c>
      <c r="D3404" t="s">
        <v>612</v>
      </c>
      <c r="E3404" t="s">
        <v>1335</v>
      </c>
      <c r="F3404" t="s">
        <v>852</v>
      </c>
      <c r="G3404" t="s">
        <v>853</v>
      </c>
      <c r="H3404" t="s">
        <v>1377</v>
      </c>
      <c r="I3404">
        <v>1993</v>
      </c>
      <c r="J3404">
        <v>2</v>
      </c>
      <c r="K3404">
        <v>9</v>
      </c>
      <c r="O3404" t="s">
        <v>210</v>
      </c>
      <c r="P3404" t="s">
        <v>122</v>
      </c>
      <c r="Q3404" t="s">
        <v>484</v>
      </c>
    </row>
    <row r="3405" spans="1:17" hidden="1" x14ac:dyDescent="0.25">
      <c r="A3405">
        <v>302417</v>
      </c>
      <c r="B3405">
        <v>17669</v>
      </c>
      <c r="C3405" t="s">
        <v>15</v>
      </c>
      <c r="D3405" t="s">
        <v>612</v>
      </c>
      <c r="E3405" t="s">
        <v>1335</v>
      </c>
      <c r="F3405" t="s">
        <v>852</v>
      </c>
      <c r="G3405" t="s">
        <v>853</v>
      </c>
      <c r="H3405" t="s">
        <v>1394</v>
      </c>
      <c r="I3405">
        <v>1993</v>
      </c>
      <c r="J3405">
        <v>3</v>
      </c>
      <c r="K3405">
        <v>11</v>
      </c>
      <c r="O3405" t="s">
        <v>210</v>
      </c>
      <c r="P3405" t="s">
        <v>122</v>
      </c>
      <c r="Q3405" t="s">
        <v>484</v>
      </c>
    </row>
    <row r="3406" spans="1:17" hidden="1" x14ac:dyDescent="0.25">
      <c r="A3406">
        <v>302418</v>
      </c>
      <c r="B3406">
        <v>17670</v>
      </c>
      <c r="C3406" t="s">
        <v>15</v>
      </c>
      <c r="D3406" t="s">
        <v>612</v>
      </c>
      <c r="E3406" t="s">
        <v>1335</v>
      </c>
      <c r="F3406" t="s">
        <v>852</v>
      </c>
      <c r="G3406" t="s">
        <v>853</v>
      </c>
      <c r="H3406" t="s">
        <v>1377</v>
      </c>
      <c r="I3406">
        <v>1993</v>
      </c>
      <c r="J3406">
        <v>3</v>
      </c>
      <c r="K3406">
        <v>17</v>
      </c>
      <c r="O3406" t="s">
        <v>210</v>
      </c>
      <c r="P3406" t="s">
        <v>122</v>
      </c>
      <c r="Q3406" t="s">
        <v>484</v>
      </c>
    </row>
    <row r="3407" spans="1:17" hidden="1" x14ac:dyDescent="0.25">
      <c r="A3407">
        <v>302419</v>
      </c>
      <c r="B3407">
        <v>17671</v>
      </c>
      <c r="C3407" t="s">
        <v>15</v>
      </c>
      <c r="D3407" t="s">
        <v>612</v>
      </c>
      <c r="E3407" t="s">
        <v>1335</v>
      </c>
      <c r="F3407" t="s">
        <v>852</v>
      </c>
      <c r="G3407" t="s">
        <v>853</v>
      </c>
      <c r="H3407" t="s">
        <v>1377</v>
      </c>
      <c r="I3407">
        <v>1993</v>
      </c>
      <c r="J3407">
        <v>3</v>
      </c>
      <c r="K3407">
        <v>17</v>
      </c>
      <c r="O3407" t="s">
        <v>210</v>
      </c>
      <c r="P3407" t="s">
        <v>122</v>
      </c>
      <c r="Q3407" t="s">
        <v>484</v>
      </c>
    </row>
    <row r="3408" spans="1:17" hidden="1" x14ac:dyDescent="0.25">
      <c r="A3408">
        <v>302420</v>
      </c>
      <c r="B3408">
        <v>17672</v>
      </c>
      <c r="C3408" t="s">
        <v>15</v>
      </c>
      <c r="D3408" t="s">
        <v>612</v>
      </c>
      <c r="E3408" t="s">
        <v>1335</v>
      </c>
      <c r="F3408" t="s">
        <v>852</v>
      </c>
      <c r="G3408" t="s">
        <v>853</v>
      </c>
      <c r="H3408" t="s">
        <v>1377</v>
      </c>
      <c r="I3408">
        <v>1993</v>
      </c>
      <c r="J3408">
        <v>3</v>
      </c>
      <c r="K3408">
        <v>17</v>
      </c>
      <c r="O3408" t="s">
        <v>210</v>
      </c>
      <c r="P3408" t="s">
        <v>122</v>
      </c>
      <c r="Q3408" t="s">
        <v>484</v>
      </c>
    </row>
    <row r="3409" spans="1:17" hidden="1" x14ac:dyDescent="0.25">
      <c r="A3409">
        <v>302421</v>
      </c>
      <c r="B3409">
        <v>17673</v>
      </c>
      <c r="C3409" t="s">
        <v>15</v>
      </c>
      <c r="D3409" t="s">
        <v>612</v>
      </c>
      <c r="E3409" t="s">
        <v>1335</v>
      </c>
      <c r="F3409" t="s">
        <v>852</v>
      </c>
      <c r="G3409" t="s">
        <v>853</v>
      </c>
      <c r="H3409" t="s">
        <v>1377</v>
      </c>
      <c r="I3409">
        <v>1993</v>
      </c>
      <c r="J3409">
        <v>3</v>
      </c>
      <c r="K3409">
        <v>17</v>
      </c>
      <c r="O3409" t="s">
        <v>210</v>
      </c>
      <c r="P3409" t="s">
        <v>122</v>
      </c>
      <c r="Q3409" t="s">
        <v>484</v>
      </c>
    </row>
    <row r="3410" spans="1:17" hidden="1" x14ac:dyDescent="0.25">
      <c r="A3410">
        <v>302422</v>
      </c>
      <c r="B3410">
        <v>17674</v>
      </c>
      <c r="C3410" t="s">
        <v>15</v>
      </c>
      <c r="D3410" t="s">
        <v>612</v>
      </c>
      <c r="E3410" t="s">
        <v>1335</v>
      </c>
      <c r="F3410" t="s">
        <v>852</v>
      </c>
      <c r="G3410" t="s">
        <v>853</v>
      </c>
      <c r="H3410" t="s">
        <v>1377</v>
      </c>
      <c r="I3410">
        <v>1993</v>
      </c>
      <c r="J3410">
        <v>3</v>
      </c>
      <c r="K3410">
        <v>17</v>
      </c>
      <c r="O3410" t="s">
        <v>210</v>
      </c>
      <c r="P3410" t="s">
        <v>122</v>
      </c>
      <c r="Q3410" t="s">
        <v>484</v>
      </c>
    </row>
    <row r="3411" spans="1:17" hidden="1" x14ac:dyDescent="0.25">
      <c r="A3411">
        <v>302423</v>
      </c>
      <c r="B3411">
        <v>17675</v>
      </c>
      <c r="C3411" t="s">
        <v>15</v>
      </c>
      <c r="D3411" t="s">
        <v>612</v>
      </c>
      <c r="E3411" t="s">
        <v>1335</v>
      </c>
      <c r="F3411" t="s">
        <v>852</v>
      </c>
      <c r="G3411" t="s">
        <v>853</v>
      </c>
      <c r="H3411" t="s">
        <v>1377</v>
      </c>
      <c r="I3411">
        <v>1993</v>
      </c>
      <c r="J3411">
        <v>3</v>
      </c>
      <c r="K3411">
        <v>17</v>
      </c>
      <c r="O3411" t="s">
        <v>210</v>
      </c>
      <c r="P3411" t="s">
        <v>122</v>
      </c>
      <c r="Q3411" t="s">
        <v>484</v>
      </c>
    </row>
    <row r="3412" spans="1:17" hidden="1" x14ac:dyDescent="0.25">
      <c r="A3412">
        <v>302424</v>
      </c>
      <c r="B3412">
        <v>17676</v>
      </c>
      <c r="C3412" t="s">
        <v>15</v>
      </c>
      <c r="D3412" t="s">
        <v>612</v>
      </c>
      <c r="E3412" t="s">
        <v>1335</v>
      </c>
      <c r="F3412" t="s">
        <v>852</v>
      </c>
      <c r="G3412" t="s">
        <v>853</v>
      </c>
      <c r="H3412" t="s">
        <v>1377</v>
      </c>
      <c r="I3412">
        <v>1993</v>
      </c>
      <c r="J3412">
        <v>3</v>
      </c>
      <c r="K3412">
        <v>17</v>
      </c>
      <c r="O3412" t="s">
        <v>210</v>
      </c>
      <c r="P3412" t="s">
        <v>122</v>
      </c>
      <c r="Q3412" t="s">
        <v>484</v>
      </c>
    </row>
    <row r="3413" spans="1:17" hidden="1" x14ac:dyDescent="0.25">
      <c r="A3413">
        <v>302425</v>
      </c>
      <c r="B3413">
        <v>17677</v>
      </c>
      <c r="C3413" t="s">
        <v>15</v>
      </c>
      <c r="D3413" t="s">
        <v>612</v>
      </c>
      <c r="E3413" t="s">
        <v>1335</v>
      </c>
      <c r="F3413" t="s">
        <v>852</v>
      </c>
      <c r="G3413" t="s">
        <v>853</v>
      </c>
      <c r="H3413" t="s">
        <v>1512</v>
      </c>
      <c r="I3413">
        <v>1993</v>
      </c>
      <c r="J3413">
        <v>6</v>
      </c>
      <c r="K3413">
        <v>11</v>
      </c>
      <c r="O3413" t="s">
        <v>210</v>
      </c>
      <c r="P3413" t="s">
        <v>122</v>
      </c>
      <c r="Q3413" t="s">
        <v>484</v>
      </c>
    </row>
    <row r="3414" spans="1:17" hidden="1" x14ac:dyDescent="0.25">
      <c r="A3414">
        <v>302426</v>
      </c>
      <c r="B3414">
        <v>17678</v>
      </c>
      <c r="C3414" t="s">
        <v>15</v>
      </c>
      <c r="D3414" t="s">
        <v>612</v>
      </c>
      <c r="E3414" t="s">
        <v>1335</v>
      </c>
      <c r="F3414" t="s">
        <v>852</v>
      </c>
      <c r="G3414" t="s">
        <v>853</v>
      </c>
      <c r="H3414" t="s">
        <v>1377</v>
      </c>
      <c r="I3414">
        <v>1994</v>
      </c>
      <c r="J3414">
        <v>1</v>
      </c>
      <c r="K3414">
        <v>30</v>
      </c>
      <c r="O3414" t="s">
        <v>210</v>
      </c>
      <c r="P3414" t="s">
        <v>122</v>
      </c>
      <c r="Q3414" t="s">
        <v>484</v>
      </c>
    </row>
    <row r="3415" spans="1:17" hidden="1" x14ac:dyDescent="0.25">
      <c r="A3415">
        <v>302427</v>
      </c>
      <c r="B3415">
        <v>17679</v>
      </c>
      <c r="C3415" t="s">
        <v>15</v>
      </c>
      <c r="D3415" t="s">
        <v>612</v>
      </c>
      <c r="E3415" t="s">
        <v>1335</v>
      </c>
      <c r="F3415" t="s">
        <v>852</v>
      </c>
      <c r="G3415" t="s">
        <v>853</v>
      </c>
      <c r="H3415" t="s">
        <v>1431</v>
      </c>
      <c r="I3415">
        <v>1994</v>
      </c>
      <c r="J3415">
        <v>2</v>
      </c>
      <c r="K3415">
        <v>4</v>
      </c>
      <c r="O3415" t="s">
        <v>210</v>
      </c>
      <c r="P3415" t="s">
        <v>122</v>
      </c>
      <c r="Q3415" t="s">
        <v>484</v>
      </c>
    </row>
    <row r="3416" spans="1:17" hidden="1" x14ac:dyDescent="0.25">
      <c r="A3416">
        <v>302428</v>
      </c>
      <c r="B3416">
        <v>17680</v>
      </c>
      <c r="C3416" t="s">
        <v>15</v>
      </c>
      <c r="D3416" t="s">
        <v>612</v>
      </c>
      <c r="E3416" t="s">
        <v>1335</v>
      </c>
      <c r="F3416" t="s">
        <v>852</v>
      </c>
      <c r="G3416" t="s">
        <v>853</v>
      </c>
      <c r="H3416" t="s">
        <v>1394</v>
      </c>
      <c r="I3416">
        <v>1993</v>
      </c>
      <c r="J3416">
        <v>2</v>
      </c>
      <c r="K3416">
        <v>2</v>
      </c>
      <c r="O3416" t="s">
        <v>210</v>
      </c>
      <c r="P3416" t="s">
        <v>122</v>
      </c>
      <c r="Q3416" t="s">
        <v>484</v>
      </c>
    </row>
    <row r="3417" spans="1:17" hidden="1" x14ac:dyDescent="0.25">
      <c r="A3417">
        <v>302429</v>
      </c>
      <c r="B3417">
        <v>17681</v>
      </c>
      <c r="C3417" t="s">
        <v>15</v>
      </c>
      <c r="D3417" t="s">
        <v>612</v>
      </c>
      <c r="E3417" t="s">
        <v>1335</v>
      </c>
      <c r="F3417" t="s">
        <v>852</v>
      </c>
      <c r="G3417" t="s">
        <v>853</v>
      </c>
      <c r="H3417" t="s">
        <v>1471</v>
      </c>
      <c r="I3417">
        <v>1993</v>
      </c>
      <c r="J3417">
        <v>4</v>
      </c>
      <c r="K3417">
        <v>11</v>
      </c>
      <c r="O3417" t="s">
        <v>210</v>
      </c>
      <c r="P3417" t="s">
        <v>122</v>
      </c>
      <c r="Q3417" t="s">
        <v>484</v>
      </c>
    </row>
    <row r="3418" spans="1:17" hidden="1" x14ac:dyDescent="0.25">
      <c r="A3418">
        <v>302430</v>
      </c>
      <c r="B3418">
        <v>17682</v>
      </c>
      <c r="C3418" t="s">
        <v>15</v>
      </c>
      <c r="D3418" t="s">
        <v>612</v>
      </c>
      <c r="E3418" t="s">
        <v>1335</v>
      </c>
      <c r="F3418" t="s">
        <v>852</v>
      </c>
      <c r="G3418" t="s">
        <v>853</v>
      </c>
      <c r="H3418" t="s">
        <v>1520</v>
      </c>
      <c r="I3418">
        <v>1993</v>
      </c>
      <c r="J3418">
        <v>6</v>
      </c>
      <c r="K3418">
        <v>11</v>
      </c>
      <c r="O3418" t="s">
        <v>210</v>
      </c>
      <c r="P3418" t="s">
        <v>122</v>
      </c>
      <c r="Q3418" t="s">
        <v>484</v>
      </c>
    </row>
    <row r="3419" spans="1:17" hidden="1" x14ac:dyDescent="0.25">
      <c r="A3419">
        <v>302431</v>
      </c>
      <c r="B3419">
        <v>17683</v>
      </c>
      <c r="C3419" t="s">
        <v>15</v>
      </c>
      <c r="D3419" t="s">
        <v>612</v>
      </c>
      <c r="E3419" t="s">
        <v>1335</v>
      </c>
      <c r="F3419" t="s">
        <v>852</v>
      </c>
      <c r="G3419" t="s">
        <v>853</v>
      </c>
      <c r="H3419" t="s">
        <v>1520</v>
      </c>
      <c r="I3419">
        <v>1993</v>
      </c>
      <c r="J3419">
        <v>6</v>
      </c>
      <c r="K3419">
        <v>11</v>
      </c>
      <c r="O3419" t="s">
        <v>210</v>
      </c>
      <c r="P3419" t="s">
        <v>122</v>
      </c>
      <c r="Q3419" t="s">
        <v>484</v>
      </c>
    </row>
    <row r="3420" spans="1:17" hidden="1" x14ac:dyDescent="0.25">
      <c r="A3420">
        <v>302432</v>
      </c>
      <c r="B3420">
        <v>17684</v>
      </c>
      <c r="C3420" t="s">
        <v>15</v>
      </c>
      <c r="D3420" t="s">
        <v>612</v>
      </c>
      <c r="E3420" t="s">
        <v>1335</v>
      </c>
      <c r="F3420" t="s">
        <v>852</v>
      </c>
      <c r="G3420" t="s">
        <v>853</v>
      </c>
      <c r="H3420" t="s">
        <v>1520</v>
      </c>
      <c r="I3420">
        <v>1993</v>
      </c>
      <c r="J3420">
        <v>6</v>
      </c>
      <c r="K3420">
        <v>11</v>
      </c>
      <c r="O3420" t="s">
        <v>210</v>
      </c>
      <c r="P3420" t="s">
        <v>122</v>
      </c>
      <c r="Q3420" t="s">
        <v>484</v>
      </c>
    </row>
    <row r="3421" spans="1:17" hidden="1" x14ac:dyDescent="0.25">
      <c r="A3421">
        <v>302433</v>
      </c>
      <c r="B3421">
        <v>17685</v>
      </c>
      <c r="C3421" t="s">
        <v>15</v>
      </c>
      <c r="D3421" t="s">
        <v>612</v>
      </c>
      <c r="E3421" t="s">
        <v>1335</v>
      </c>
      <c r="F3421" t="s">
        <v>852</v>
      </c>
      <c r="G3421" t="s">
        <v>853</v>
      </c>
      <c r="H3421" t="s">
        <v>1520</v>
      </c>
      <c r="I3421">
        <v>1993</v>
      </c>
      <c r="J3421">
        <v>6</v>
      </c>
      <c r="K3421">
        <v>11</v>
      </c>
      <c r="O3421" t="s">
        <v>210</v>
      </c>
      <c r="P3421" t="s">
        <v>122</v>
      </c>
      <c r="Q3421" t="s">
        <v>484</v>
      </c>
    </row>
    <row r="3422" spans="1:17" hidden="1" x14ac:dyDescent="0.25">
      <c r="A3422">
        <v>302434</v>
      </c>
      <c r="B3422">
        <v>17686</v>
      </c>
      <c r="C3422" t="s">
        <v>15</v>
      </c>
      <c r="D3422" t="s">
        <v>612</v>
      </c>
      <c r="E3422" t="s">
        <v>1335</v>
      </c>
      <c r="F3422" t="s">
        <v>852</v>
      </c>
      <c r="G3422" t="s">
        <v>853</v>
      </c>
      <c r="H3422" t="s">
        <v>1520</v>
      </c>
      <c r="I3422">
        <v>1993</v>
      </c>
      <c r="J3422">
        <v>6</v>
      </c>
      <c r="K3422">
        <v>11</v>
      </c>
      <c r="O3422" t="s">
        <v>210</v>
      </c>
      <c r="P3422" t="s">
        <v>122</v>
      </c>
      <c r="Q3422" t="s">
        <v>484</v>
      </c>
    </row>
    <row r="3423" spans="1:17" hidden="1" x14ac:dyDescent="0.25">
      <c r="A3423">
        <v>302435</v>
      </c>
      <c r="B3423">
        <v>17687</v>
      </c>
      <c r="C3423" t="s">
        <v>15</v>
      </c>
      <c r="D3423" t="s">
        <v>612</v>
      </c>
      <c r="E3423" t="s">
        <v>1335</v>
      </c>
      <c r="F3423" t="s">
        <v>852</v>
      </c>
      <c r="G3423" t="s">
        <v>853</v>
      </c>
      <c r="H3423" t="s">
        <v>1377</v>
      </c>
      <c r="I3423">
        <v>1993</v>
      </c>
      <c r="J3423">
        <v>3</v>
      </c>
      <c r="K3423">
        <v>27</v>
      </c>
      <c r="O3423" t="s">
        <v>210</v>
      </c>
      <c r="P3423" t="s">
        <v>122</v>
      </c>
      <c r="Q3423" t="s">
        <v>484</v>
      </c>
    </row>
    <row r="3424" spans="1:17" hidden="1" x14ac:dyDescent="0.25">
      <c r="A3424">
        <v>302436</v>
      </c>
      <c r="B3424">
        <v>17688</v>
      </c>
      <c r="C3424" t="s">
        <v>15</v>
      </c>
      <c r="D3424" t="s">
        <v>612</v>
      </c>
      <c r="E3424" t="s">
        <v>1335</v>
      </c>
      <c r="F3424" t="s">
        <v>852</v>
      </c>
      <c r="G3424" t="s">
        <v>853</v>
      </c>
      <c r="H3424" t="s">
        <v>1528</v>
      </c>
      <c r="I3424">
        <v>1994</v>
      </c>
      <c r="J3424">
        <v>2</v>
      </c>
      <c r="K3424">
        <v>4</v>
      </c>
      <c r="O3424" t="s">
        <v>210</v>
      </c>
      <c r="P3424" t="s">
        <v>122</v>
      </c>
      <c r="Q3424" t="s">
        <v>484</v>
      </c>
    </row>
    <row r="3425" spans="1:17" hidden="1" x14ac:dyDescent="0.25">
      <c r="A3425">
        <v>302437</v>
      </c>
      <c r="B3425">
        <v>17689</v>
      </c>
      <c r="C3425" t="s">
        <v>15</v>
      </c>
      <c r="D3425" t="s">
        <v>612</v>
      </c>
      <c r="E3425" t="s">
        <v>1335</v>
      </c>
      <c r="F3425" t="s">
        <v>852</v>
      </c>
      <c r="G3425" t="s">
        <v>853</v>
      </c>
      <c r="H3425" t="s">
        <v>1528</v>
      </c>
      <c r="I3425">
        <v>1994</v>
      </c>
      <c r="J3425">
        <v>2</v>
      </c>
      <c r="K3425">
        <v>4</v>
      </c>
      <c r="O3425" t="s">
        <v>210</v>
      </c>
      <c r="P3425" t="s">
        <v>122</v>
      </c>
      <c r="Q3425" t="s">
        <v>484</v>
      </c>
    </row>
    <row r="3426" spans="1:17" hidden="1" x14ac:dyDescent="0.25">
      <c r="A3426">
        <v>302438</v>
      </c>
      <c r="B3426">
        <v>17690</v>
      </c>
      <c r="C3426" t="s">
        <v>15</v>
      </c>
      <c r="D3426" t="s">
        <v>612</v>
      </c>
      <c r="E3426" t="s">
        <v>1335</v>
      </c>
      <c r="F3426" t="s">
        <v>852</v>
      </c>
      <c r="G3426" t="s">
        <v>853</v>
      </c>
      <c r="H3426" t="s">
        <v>1528</v>
      </c>
      <c r="I3426">
        <v>1994</v>
      </c>
      <c r="J3426">
        <v>2</v>
      </c>
      <c r="K3426">
        <v>4</v>
      </c>
      <c r="O3426" t="s">
        <v>210</v>
      </c>
      <c r="P3426" t="s">
        <v>122</v>
      </c>
      <c r="Q3426" t="s">
        <v>484</v>
      </c>
    </row>
    <row r="3427" spans="1:17" hidden="1" x14ac:dyDescent="0.25">
      <c r="A3427">
        <v>302439</v>
      </c>
      <c r="B3427">
        <v>17691</v>
      </c>
      <c r="C3427" t="s">
        <v>15</v>
      </c>
      <c r="D3427" t="s">
        <v>612</v>
      </c>
      <c r="E3427" t="s">
        <v>1335</v>
      </c>
      <c r="F3427" t="s">
        <v>852</v>
      </c>
      <c r="G3427" t="s">
        <v>853</v>
      </c>
      <c r="H3427" t="s">
        <v>1532</v>
      </c>
      <c r="I3427">
        <v>1993</v>
      </c>
      <c r="J3427">
        <v>4</v>
      </c>
      <c r="K3427">
        <v>25</v>
      </c>
      <c r="O3427" t="s">
        <v>210</v>
      </c>
      <c r="P3427" t="s">
        <v>122</v>
      </c>
      <c r="Q3427" t="s">
        <v>484</v>
      </c>
    </row>
    <row r="3428" spans="1:17" hidden="1" x14ac:dyDescent="0.25">
      <c r="A3428">
        <v>302440</v>
      </c>
      <c r="B3428">
        <v>17692</v>
      </c>
      <c r="C3428" t="s">
        <v>15</v>
      </c>
      <c r="D3428" t="s">
        <v>612</v>
      </c>
      <c r="E3428" t="s">
        <v>1335</v>
      </c>
      <c r="F3428" t="s">
        <v>852</v>
      </c>
      <c r="G3428" t="s">
        <v>853</v>
      </c>
      <c r="H3428" t="s">
        <v>1379</v>
      </c>
      <c r="I3428">
        <v>1993</v>
      </c>
      <c r="J3428">
        <v>5</v>
      </c>
      <c r="K3428">
        <v>18</v>
      </c>
      <c r="O3428" t="s">
        <v>210</v>
      </c>
      <c r="P3428" t="s">
        <v>122</v>
      </c>
      <c r="Q3428" t="s">
        <v>484</v>
      </c>
    </row>
    <row r="3429" spans="1:17" hidden="1" x14ac:dyDescent="0.25">
      <c r="A3429">
        <v>302441</v>
      </c>
      <c r="B3429">
        <v>17693</v>
      </c>
      <c r="C3429" t="s">
        <v>15</v>
      </c>
      <c r="D3429" t="s">
        <v>612</v>
      </c>
      <c r="E3429" t="s">
        <v>1335</v>
      </c>
      <c r="F3429" t="s">
        <v>852</v>
      </c>
      <c r="G3429" t="s">
        <v>853</v>
      </c>
      <c r="H3429" t="s">
        <v>1434</v>
      </c>
      <c r="I3429">
        <v>1993</v>
      </c>
      <c r="J3429">
        <v>5</v>
      </c>
      <c r="K3429">
        <v>15</v>
      </c>
      <c r="O3429" t="s">
        <v>210</v>
      </c>
      <c r="P3429" t="s">
        <v>122</v>
      </c>
      <c r="Q3429" t="s">
        <v>484</v>
      </c>
    </row>
    <row r="3430" spans="1:17" hidden="1" x14ac:dyDescent="0.25">
      <c r="A3430">
        <v>302442</v>
      </c>
      <c r="B3430">
        <v>17694</v>
      </c>
      <c r="C3430" t="s">
        <v>15</v>
      </c>
      <c r="D3430" t="s">
        <v>612</v>
      </c>
      <c r="E3430" t="s">
        <v>1335</v>
      </c>
      <c r="F3430" t="s">
        <v>852</v>
      </c>
      <c r="G3430" t="s">
        <v>853</v>
      </c>
      <c r="H3430" t="s">
        <v>1434</v>
      </c>
      <c r="I3430">
        <v>1993</v>
      </c>
      <c r="J3430">
        <v>5</v>
      </c>
      <c r="K3430">
        <v>15</v>
      </c>
      <c r="O3430" t="s">
        <v>210</v>
      </c>
      <c r="P3430" t="s">
        <v>122</v>
      </c>
      <c r="Q3430" t="s">
        <v>484</v>
      </c>
    </row>
    <row r="3431" spans="1:17" hidden="1" x14ac:dyDescent="0.25">
      <c r="A3431">
        <v>302443</v>
      </c>
      <c r="B3431">
        <v>17695</v>
      </c>
      <c r="C3431" t="s">
        <v>15</v>
      </c>
      <c r="D3431" t="s">
        <v>612</v>
      </c>
      <c r="E3431" t="s">
        <v>1335</v>
      </c>
      <c r="F3431" t="s">
        <v>852</v>
      </c>
      <c r="G3431" t="s">
        <v>853</v>
      </c>
      <c r="O3431" t="s">
        <v>210</v>
      </c>
      <c r="P3431" t="s">
        <v>122</v>
      </c>
      <c r="Q3431" t="s">
        <v>484</v>
      </c>
    </row>
    <row r="3432" spans="1:17" hidden="1" x14ac:dyDescent="0.25">
      <c r="A3432">
        <v>302444</v>
      </c>
      <c r="B3432">
        <v>17696</v>
      </c>
      <c r="C3432" t="s">
        <v>15</v>
      </c>
      <c r="D3432" t="s">
        <v>612</v>
      </c>
      <c r="E3432" t="s">
        <v>1335</v>
      </c>
      <c r="F3432" t="s">
        <v>852</v>
      </c>
      <c r="G3432" t="s">
        <v>853</v>
      </c>
      <c r="H3432" t="s">
        <v>1358</v>
      </c>
      <c r="I3432">
        <v>1993</v>
      </c>
      <c r="J3432">
        <v>2</v>
      </c>
      <c r="K3432">
        <v>17</v>
      </c>
      <c r="O3432" t="s">
        <v>210</v>
      </c>
      <c r="P3432" t="s">
        <v>122</v>
      </c>
      <c r="Q3432" t="s">
        <v>484</v>
      </c>
    </row>
    <row r="3433" spans="1:17" hidden="1" x14ac:dyDescent="0.25">
      <c r="A3433">
        <v>302445</v>
      </c>
      <c r="B3433">
        <v>17697</v>
      </c>
      <c r="C3433" t="s">
        <v>15</v>
      </c>
      <c r="D3433" t="s">
        <v>612</v>
      </c>
      <c r="E3433" t="s">
        <v>1335</v>
      </c>
      <c r="F3433" t="s">
        <v>852</v>
      </c>
      <c r="G3433" t="s">
        <v>853</v>
      </c>
      <c r="H3433" t="s">
        <v>1364</v>
      </c>
      <c r="O3433" t="s">
        <v>210</v>
      </c>
      <c r="P3433" t="s">
        <v>122</v>
      </c>
      <c r="Q3433" t="s">
        <v>484</v>
      </c>
    </row>
    <row r="3434" spans="1:17" hidden="1" x14ac:dyDescent="0.25">
      <c r="A3434">
        <v>302446</v>
      </c>
      <c r="B3434">
        <v>17698</v>
      </c>
      <c r="C3434" t="s">
        <v>15</v>
      </c>
      <c r="D3434" t="s">
        <v>612</v>
      </c>
      <c r="E3434" t="s">
        <v>1335</v>
      </c>
      <c r="F3434" t="s">
        <v>852</v>
      </c>
      <c r="G3434" t="s">
        <v>853</v>
      </c>
      <c r="H3434" t="s">
        <v>1364</v>
      </c>
      <c r="O3434" t="s">
        <v>210</v>
      </c>
      <c r="P3434" t="s">
        <v>122</v>
      </c>
      <c r="Q3434" t="s">
        <v>484</v>
      </c>
    </row>
    <row r="3435" spans="1:17" hidden="1" x14ac:dyDescent="0.25">
      <c r="A3435">
        <v>302447</v>
      </c>
      <c r="B3435">
        <v>17699</v>
      </c>
      <c r="C3435" t="s">
        <v>15</v>
      </c>
      <c r="D3435" t="s">
        <v>612</v>
      </c>
      <c r="E3435" t="s">
        <v>1335</v>
      </c>
      <c r="F3435" t="s">
        <v>852</v>
      </c>
      <c r="G3435" t="s">
        <v>853</v>
      </c>
      <c r="H3435" t="s">
        <v>1364</v>
      </c>
      <c r="I3435">
        <v>1993</v>
      </c>
      <c r="J3435">
        <v>5</v>
      </c>
      <c r="K3435">
        <v>27</v>
      </c>
      <c r="O3435" t="s">
        <v>210</v>
      </c>
      <c r="P3435" t="s">
        <v>122</v>
      </c>
      <c r="Q3435" t="s">
        <v>484</v>
      </c>
    </row>
    <row r="3436" spans="1:17" hidden="1" x14ac:dyDescent="0.25">
      <c r="A3436">
        <v>302448</v>
      </c>
      <c r="B3436">
        <v>17700</v>
      </c>
      <c r="C3436" t="s">
        <v>15</v>
      </c>
      <c r="D3436" t="s">
        <v>612</v>
      </c>
      <c r="E3436" t="s">
        <v>1335</v>
      </c>
      <c r="F3436" t="s">
        <v>852</v>
      </c>
      <c r="G3436" t="s">
        <v>853</v>
      </c>
      <c r="H3436" t="s">
        <v>1364</v>
      </c>
      <c r="I3436">
        <v>1993</v>
      </c>
      <c r="J3436">
        <v>5</v>
      </c>
      <c r="K3436">
        <v>27</v>
      </c>
      <c r="O3436" t="s">
        <v>210</v>
      </c>
      <c r="P3436" t="s">
        <v>122</v>
      </c>
      <c r="Q3436" t="s">
        <v>484</v>
      </c>
    </row>
    <row r="3437" spans="1:17" hidden="1" x14ac:dyDescent="0.25">
      <c r="A3437">
        <v>302449</v>
      </c>
      <c r="B3437">
        <v>17701</v>
      </c>
      <c r="C3437" t="s">
        <v>15</v>
      </c>
      <c r="D3437" t="s">
        <v>612</v>
      </c>
      <c r="E3437" t="s">
        <v>1335</v>
      </c>
      <c r="F3437" t="s">
        <v>852</v>
      </c>
      <c r="G3437" t="s">
        <v>853</v>
      </c>
      <c r="H3437" t="s">
        <v>1364</v>
      </c>
      <c r="I3437">
        <v>1993</v>
      </c>
      <c r="J3437">
        <v>5</v>
      </c>
      <c r="K3437">
        <v>27</v>
      </c>
      <c r="O3437" t="s">
        <v>210</v>
      </c>
      <c r="P3437" t="s">
        <v>122</v>
      </c>
      <c r="Q3437" t="s">
        <v>484</v>
      </c>
    </row>
    <row r="3438" spans="1:17" hidden="1" x14ac:dyDescent="0.25">
      <c r="A3438">
        <v>302450</v>
      </c>
      <c r="B3438">
        <v>17702</v>
      </c>
      <c r="C3438" t="s">
        <v>15</v>
      </c>
      <c r="D3438" t="s">
        <v>612</v>
      </c>
      <c r="E3438" t="s">
        <v>1335</v>
      </c>
      <c r="F3438" t="s">
        <v>852</v>
      </c>
      <c r="G3438" t="s">
        <v>853</v>
      </c>
      <c r="H3438" t="s">
        <v>1364</v>
      </c>
      <c r="I3438">
        <v>1993</v>
      </c>
      <c r="J3438">
        <v>5</v>
      </c>
      <c r="K3438">
        <v>27</v>
      </c>
      <c r="O3438" t="s">
        <v>210</v>
      </c>
      <c r="P3438" t="s">
        <v>122</v>
      </c>
      <c r="Q3438" t="s">
        <v>484</v>
      </c>
    </row>
    <row r="3439" spans="1:17" hidden="1" x14ac:dyDescent="0.25">
      <c r="A3439">
        <v>302451</v>
      </c>
      <c r="B3439">
        <v>17703</v>
      </c>
      <c r="C3439" t="s">
        <v>15</v>
      </c>
      <c r="D3439" t="s">
        <v>612</v>
      </c>
      <c r="E3439" t="s">
        <v>1335</v>
      </c>
      <c r="F3439" t="s">
        <v>852</v>
      </c>
      <c r="G3439" t="s">
        <v>853</v>
      </c>
      <c r="H3439" t="s">
        <v>1364</v>
      </c>
      <c r="I3439">
        <v>1993</v>
      </c>
      <c r="J3439">
        <v>5</v>
      </c>
      <c r="K3439">
        <v>27</v>
      </c>
      <c r="O3439" t="s">
        <v>210</v>
      </c>
      <c r="P3439" t="s">
        <v>122</v>
      </c>
      <c r="Q3439" t="s">
        <v>484</v>
      </c>
    </row>
    <row r="3440" spans="1:17" hidden="1" x14ac:dyDescent="0.25">
      <c r="A3440">
        <v>302452</v>
      </c>
      <c r="B3440">
        <v>17704</v>
      </c>
      <c r="C3440" t="s">
        <v>15</v>
      </c>
      <c r="D3440" t="s">
        <v>612</v>
      </c>
      <c r="E3440" t="s">
        <v>1335</v>
      </c>
      <c r="F3440" t="s">
        <v>852</v>
      </c>
      <c r="G3440" t="s">
        <v>853</v>
      </c>
      <c r="H3440" t="s">
        <v>1364</v>
      </c>
      <c r="I3440">
        <v>1993</v>
      </c>
      <c r="J3440">
        <v>5</v>
      </c>
      <c r="K3440">
        <v>27</v>
      </c>
      <c r="O3440" t="s">
        <v>210</v>
      </c>
      <c r="P3440" t="s">
        <v>122</v>
      </c>
      <c r="Q3440" t="s">
        <v>484</v>
      </c>
    </row>
    <row r="3441" spans="1:17" hidden="1" x14ac:dyDescent="0.25">
      <c r="A3441">
        <v>302453</v>
      </c>
      <c r="B3441">
        <v>17705</v>
      </c>
      <c r="C3441" t="s">
        <v>15</v>
      </c>
      <c r="D3441" t="s">
        <v>612</v>
      </c>
      <c r="E3441" t="s">
        <v>1335</v>
      </c>
      <c r="F3441" t="s">
        <v>852</v>
      </c>
      <c r="G3441" t="s">
        <v>853</v>
      </c>
      <c r="H3441" t="s">
        <v>1364</v>
      </c>
      <c r="I3441">
        <v>1993</v>
      </c>
      <c r="J3441">
        <v>5</v>
      </c>
      <c r="K3441">
        <v>26</v>
      </c>
      <c r="O3441" t="s">
        <v>210</v>
      </c>
      <c r="P3441" t="s">
        <v>122</v>
      </c>
      <c r="Q3441" t="s">
        <v>484</v>
      </c>
    </row>
    <row r="3442" spans="1:17" hidden="1" x14ac:dyDescent="0.25">
      <c r="A3442">
        <v>302454</v>
      </c>
      <c r="B3442">
        <v>17706</v>
      </c>
      <c r="C3442" t="s">
        <v>15</v>
      </c>
      <c r="D3442" t="s">
        <v>612</v>
      </c>
      <c r="E3442" t="s">
        <v>1335</v>
      </c>
      <c r="F3442" t="s">
        <v>852</v>
      </c>
      <c r="G3442" t="s">
        <v>853</v>
      </c>
      <c r="H3442" t="s">
        <v>1364</v>
      </c>
      <c r="I3442">
        <v>1993</v>
      </c>
      <c r="J3442">
        <v>5</v>
      </c>
      <c r="K3442">
        <v>26</v>
      </c>
      <c r="O3442" t="s">
        <v>210</v>
      </c>
      <c r="P3442" t="s">
        <v>122</v>
      </c>
      <c r="Q3442" t="s">
        <v>484</v>
      </c>
    </row>
    <row r="3443" spans="1:17" hidden="1" x14ac:dyDescent="0.25">
      <c r="A3443">
        <v>302455</v>
      </c>
      <c r="B3443">
        <v>17707</v>
      </c>
      <c r="C3443" t="s">
        <v>15</v>
      </c>
      <c r="D3443" t="s">
        <v>612</v>
      </c>
      <c r="E3443" t="s">
        <v>1335</v>
      </c>
      <c r="F3443" t="s">
        <v>852</v>
      </c>
      <c r="G3443" t="s">
        <v>853</v>
      </c>
      <c r="H3443" t="s">
        <v>1364</v>
      </c>
      <c r="I3443">
        <v>1993</v>
      </c>
      <c r="J3443">
        <v>5</v>
      </c>
      <c r="K3443">
        <v>26</v>
      </c>
      <c r="O3443" t="s">
        <v>210</v>
      </c>
      <c r="P3443" t="s">
        <v>122</v>
      </c>
      <c r="Q3443" t="s">
        <v>484</v>
      </c>
    </row>
    <row r="3444" spans="1:17" hidden="1" x14ac:dyDescent="0.25">
      <c r="A3444">
        <v>302456</v>
      </c>
      <c r="B3444">
        <v>17708</v>
      </c>
      <c r="C3444" t="s">
        <v>15</v>
      </c>
      <c r="D3444" t="s">
        <v>612</v>
      </c>
      <c r="E3444" t="s">
        <v>1335</v>
      </c>
      <c r="F3444" t="s">
        <v>852</v>
      </c>
      <c r="G3444" t="s">
        <v>853</v>
      </c>
      <c r="H3444" t="s">
        <v>1364</v>
      </c>
      <c r="I3444">
        <v>1993</v>
      </c>
      <c r="J3444">
        <v>5</v>
      </c>
      <c r="K3444">
        <v>26</v>
      </c>
      <c r="O3444" t="s">
        <v>210</v>
      </c>
      <c r="P3444" t="s">
        <v>122</v>
      </c>
      <c r="Q3444" t="s">
        <v>484</v>
      </c>
    </row>
    <row r="3445" spans="1:17" hidden="1" x14ac:dyDescent="0.25">
      <c r="A3445">
        <v>302457</v>
      </c>
      <c r="B3445">
        <v>17709</v>
      </c>
      <c r="C3445" t="s">
        <v>15</v>
      </c>
      <c r="D3445" t="s">
        <v>612</v>
      </c>
      <c r="E3445" t="s">
        <v>1335</v>
      </c>
      <c r="F3445" t="s">
        <v>852</v>
      </c>
      <c r="G3445" t="s">
        <v>853</v>
      </c>
      <c r="H3445" t="s">
        <v>1364</v>
      </c>
      <c r="I3445">
        <v>1993</v>
      </c>
      <c r="J3445">
        <v>5</v>
      </c>
      <c r="K3445">
        <v>26</v>
      </c>
      <c r="O3445" t="s">
        <v>210</v>
      </c>
      <c r="P3445" t="s">
        <v>122</v>
      </c>
      <c r="Q3445" t="s">
        <v>484</v>
      </c>
    </row>
    <row r="3446" spans="1:17" hidden="1" x14ac:dyDescent="0.25">
      <c r="A3446">
        <v>302458</v>
      </c>
      <c r="B3446">
        <v>17710</v>
      </c>
      <c r="C3446" t="s">
        <v>15</v>
      </c>
      <c r="D3446" t="s">
        <v>612</v>
      </c>
      <c r="E3446" t="s">
        <v>1335</v>
      </c>
      <c r="F3446" t="s">
        <v>852</v>
      </c>
      <c r="G3446" t="s">
        <v>853</v>
      </c>
      <c r="H3446" t="s">
        <v>1364</v>
      </c>
      <c r="I3446">
        <v>1993</v>
      </c>
      <c r="J3446">
        <v>5</v>
      </c>
      <c r="K3446">
        <v>23</v>
      </c>
      <c r="O3446" t="s">
        <v>210</v>
      </c>
      <c r="P3446" t="s">
        <v>122</v>
      </c>
      <c r="Q3446" t="s">
        <v>484</v>
      </c>
    </row>
    <row r="3447" spans="1:17" hidden="1" x14ac:dyDescent="0.25">
      <c r="A3447">
        <v>302459</v>
      </c>
      <c r="B3447">
        <v>17711</v>
      </c>
      <c r="C3447" t="s">
        <v>15</v>
      </c>
      <c r="D3447" t="s">
        <v>612</v>
      </c>
      <c r="E3447" t="s">
        <v>1335</v>
      </c>
      <c r="F3447" t="s">
        <v>852</v>
      </c>
      <c r="G3447" t="s">
        <v>853</v>
      </c>
      <c r="H3447" t="s">
        <v>1364</v>
      </c>
      <c r="I3447">
        <v>1993</v>
      </c>
      <c r="J3447">
        <v>5</v>
      </c>
      <c r="K3447">
        <v>23</v>
      </c>
      <c r="O3447" t="s">
        <v>210</v>
      </c>
      <c r="P3447" t="s">
        <v>122</v>
      </c>
      <c r="Q3447" t="s">
        <v>484</v>
      </c>
    </row>
    <row r="3448" spans="1:17" hidden="1" x14ac:dyDescent="0.25">
      <c r="A3448">
        <v>302460</v>
      </c>
      <c r="B3448">
        <v>17712</v>
      </c>
      <c r="C3448" t="s">
        <v>15</v>
      </c>
      <c r="D3448" t="s">
        <v>612</v>
      </c>
      <c r="E3448" t="s">
        <v>1335</v>
      </c>
      <c r="F3448" t="s">
        <v>852</v>
      </c>
      <c r="G3448" t="s">
        <v>853</v>
      </c>
      <c r="H3448" t="s">
        <v>1364</v>
      </c>
      <c r="I3448">
        <v>1993</v>
      </c>
      <c r="J3448">
        <v>5</v>
      </c>
      <c r="K3448">
        <v>24</v>
      </c>
      <c r="O3448" t="s">
        <v>210</v>
      </c>
      <c r="P3448" t="s">
        <v>122</v>
      </c>
      <c r="Q3448" t="s">
        <v>484</v>
      </c>
    </row>
    <row r="3449" spans="1:17" hidden="1" x14ac:dyDescent="0.25">
      <c r="A3449">
        <v>302461</v>
      </c>
      <c r="B3449">
        <v>17713</v>
      </c>
      <c r="C3449" t="s">
        <v>15</v>
      </c>
      <c r="D3449" t="s">
        <v>612</v>
      </c>
      <c r="E3449" t="s">
        <v>1335</v>
      </c>
      <c r="F3449" t="s">
        <v>852</v>
      </c>
      <c r="G3449" t="s">
        <v>853</v>
      </c>
      <c r="H3449" t="s">
        <v>1364</v>
      </c>
      <c r="I3449">
        <v>1993</v>
      </c>
      <c r="J3449">
        <v>5</v>
      </c>
      <c r="K3449">
        <v>24</v>
      </c>
      <c r="O3449" t="s">
        <v>210</v>
      </c>
      <c r="P3449" t="s">
        <v>122</v>
      </c>
      <c r="Q3449" t="s">
        <v>484</v>
      </c>
    </row>
    <row r="3450" spans="1:17" hidden="1" x14ac:dyDescent="0.25">
      <c r="A3450">
        <v>302462</v>
      </c>
      <c r="B3450">
        <v>17714</v>
      </c>
      <c r="C3450" t="s">
        <v>15</v>
      </c>
      <c r="D3450" t="s">
        <v>612</v>
      </c>
      <c r="E3450" t="s">
        <v>1335</v>
      </c>
      <c r="F3450" t="s">
        <v>852</v>
      </c>
      <c r="G3450" t="s">
        <v>853</v>
      </c>
      <c r="H3450" t="s">
        <v>1364</v>
      </c>
      <c r="I3450">
        <v>1993</v>
      </c>
      <c r="J3450">
        <v>5</v>
      </c>
      <c r="K3450">
        <v>20</v>
      </c>
      <c r="O3450" t="s">
        <v>210</v>
      </c>
      <c r="P3450" t="s">
        <v>122</v>
      </c>
      <c r="Q3450" t="s">
        <v>484</v>
      </c>
    </row>
    <row r="3451" spans="1:17" hidden="1" x14ac:dyDescent="0.25">
      <c r="A3451">
        <v>302463</v>
      </c>
      <c r="B3451">
        <v>17715</v>
      </c>
      <c r="C3451" t="s">
        <v>15</v>
      </c>
      <c r="D3451" t="s">
        <v>612</v>
      </c>
      <c r="E3451" t="s">
        <v>1335</v>
      </c>
      <c r="F3451" t="s">
        <v>852</v>
      </c>
      <c r="G3451" t="s">
        <v>853</v>
      </c>
      <c r="H3451" t="s">
        <v>1364</v>
      </c>
      <c r="I3451">
        <v>1993</v>
      </c>
      <c r="J3451">
        <v>5</v>
      </c>
      <c r="K3451">
        <v>20</v>
      </c>
      <c r="O3451" t="s">
        <v>210</v>
      </c>
      <c r="P3451" t="s">
        <v>122</v>
      </c>
      <c r="Q3451" t="s">
        <v>484</v>
      </c>
    </row>
    <row r="3452" spans="1:17" hidden="1" x14ac:dyDescent="0.25">
      <c r="A3452">
        <v>302464</v>
      </c>
      <c r="B3452">
        <v>17716</v>
      </c>
      <c r="C3452" t="s">
        <v>15</v>
      </c>
      <c r="D3452" t="s">
        <v>612</v>
      </c>
      <c r="E3452" t="s">
        <v>1335</v>
      </c>
      <c r="F3452" t="s">
        <v>852</v>
      </c>
      <c r="G3452" t="s">
        <v>853</v>
      </c>
      <c r="H3452" t="s">
        <v>1377</v>
      </c>
      <c r="I3452">
        <v>1993</v>
      </c>
      <c r="J3452">
        <v>5</v>
      </c>
      <c r="K3452">
        <v>17</v>
      </c>
      <c r="O3452" t="s">
        <v>210</v>
      </c>
      <c r="P3452" t="s">
        <v>122</v>
      </c>
      <c r="Q3452" t="s">
        <v>484</v>
      </c>
    </row>
    <row r="3453" spans="1:17" hidden="1" x14ac:dyDescent="0.25">
      <c r="A3453">
        <v>302637</v>
      </c>
      <c r="B3453">
        <v>17889</v>
      </c>
      <c r="C3453" t="s">
        <v>15</v>
      </c>
      <c r="D3453" t="s">
        <v>612</v>
      </c>
      <c r="E3453" t="s">
        <v>1335</v>
      </c>
      <c r="F3453" t="s">
        <v>852</v>
      </c>
      <c r="G3453" t="s">
        <v>853</v>
      </c>
      <c r="H3453" t="s">
        <v>1566</v>
      </c>
      <c r="I3453">
        <v>1993</v>
      </c>
      <c r="J3453">
        <v>5</v>
      </c>
      <c r="K3453">
        <v>20</v>
      </c>
      <c r="O3453" t="s">
        <v>210</v>
      </c>
      <c r="P3453" t="s">
        <v>122</v>
      </c>
      <c r="Q3453" t="s">
        <v>484</v>
      </c>
    </row>
    <row r="3454" spans="1:17" hidden="1" x14ac:dyDescent="0.25">
      <c r="A3454">
        <v>302638</v>
      </c>
      <c r="B3454">
        <v>17890</v>
      </c>
      <c r="C3454" t="s">
        <v>15</v>
      </c>
      <c r="D3454" t="s">
        <v>612</v>
      </c>
      <c r="E3454" t="s">
        <v>1335</v>
      </c>
      <c r="F3454" t="s">
        <v>852</v>
      </c>
      <c r="G3454" t="s">
        <v>853</v>
      </c>
      <c r="H3454" t="s">
        <v>1566</v>
      </c>
      <c r="I3454">
        <v>1993</v>
      </c>
      <c r="J3454">
        <v>5</v>
      </c>
      <c r="K3454">
        <v>26</v>
      </c>
      <c r="O3454" t="s">
        <v>210</v>
      </c>
      <c r="P3454" t="s">
        <v>122</v>
      </c>
      <c r="Q3454" t="s">
        <v>484</v>
      </c>
    </row>
    <row r="3455" spans="1:17" hidden="1" x14ac:dyDescent="0.25">
      <c r="A3455">
        <v>290390</v>
      </c>
      <c r="B3455">
        <v>5612</v>
      </c>
      <c r="C3455" t="s">
        <v>15</v>
      </c>
      <c r="D3455" t="s">
        <v>766</v>
      </c>
      <c r="E3455" t="s">
        <v>1571</v>
      </c>
      <c r="F3455" t="s">
        <v>928</v>
      </c>
      <c r="G3455" t="s">
        <v>929</v>
      </c>
      <c r="H3455" t="s">
        <v>1572</v>
      </c>
      <c r="I3455">
        <v>1962</v>
      </c>
      <c r="J3455">
        <v>6</v>
      </c>
      <c r="K3455">
        <v>8</v>
      </c>
      <c r="O3455" t="s">
        <v>210</v>
      </c>
      <c r="P3455" t="s">
        <v>122</v>
      </c>
      <c r="Q3455" t="s">
        <v>140</v>
      </c>
    </row>
    <row r="3456" spans="1:17" hidden="1" x14ac:dyDescent="0.25">
      <c r="A3456">
        <v>298817</v>
      </c>
      <c r="B3456">
        <v>14049</v>
      </c>
      <c r="C3456" t="s">
        <v>15</v>
      </c>
      <c r="D3456" t="s">
        <v>612</v>
      </c>
      <c r="E3456" t="s">
        <v>1573</v>
      </c>
      <c r="F3456" t="s">
        <v>797</v>
      </c>
      <c r="G3456" t="s">
        <v>798</v>
      </c>
      <c r="H3456" t="s">
        <v>1256</v>
      </c>
      <c r="I3456">
        <v>1974</v>
      </c>
      <c r="J3456">
        <v>2</v>
      </c>
      <c r="K3456">
        <v>17</v>
      </c>
      <c r="O3456" t="s">
        <v>488</v>
      </c>
      <c r="P3456" t="s">
        <v>114</v>
      </c>
      <c r="Q3456" t="s">
        <v>1257</v>
      </c>
    </row>
    <row r="3457" spans="1:18" hidden="1" x14ac:dyDescent="0.25">
      <c r="A3457">
        <v>290658</v>
      </c>
      <c r="B3457">
        <v>5881</v>
      </c>
      <c r="C3457" t="s">
        <v>15</v>
      </c>
      <c r="D3457" t="s">
        <v>766</v>
      </c>
      <c r="E3457" t="s">
        <v>1576</v>
      </c>
      <c r="F3457" t="s">
        <v>928</v>
      </c>
      <c r="G3457" t="s">
        <v>929</v>
      </c>
      <c r="H3457" t="s">
        <v>417</v>
      </c>
      <c r="O3457" t="s">
        <v>405</v>
      </c>
      <c r="P3457" t="s">
        <v>122</v>
      </c>
      <c r="Q3457" t="s">
        <v>484</v>
      </c>
    </row>
    <row r="3458" spans="1:18" hidden="1" x14ac:dyDescent="0.25">
      <c r="A3458">
        <v>290659</v>
      </c>
      <c r="B3458">
        <v>5882</v>
      </c>
      <c r="C3458" t="s">
        <v>15</v>
      </c>
      <c r="D3458" t="s">
        <v>766</v>
      </c>
      <c r="E3458" t="s">
        <v>1576</v>
      </c>
      <c r="F3458" t="s">
        <v>928</v>
      </c>
      <c r="G3458" t="s">
        <v>929</v>
      </c>
      <c r="H3458" t="s">
        <v>417</v>
      </c>
      <c r="O3458" t="s">
        <v>210</v>
      </c>
      <c r="P3458" t="s">
        <v>122</v>
      </c>
      <c r="Q3458" t="s">
        <v>484</v>
      </c>
    </row>
    <row r="3459" spans="1:18" hidden="1" x14ac:dyDescent="0.25">
      <c r="A3459">
        <v>289747</v>
      </c>
      <c r="B3459">
        <v>4968</v>
      </c>
      <c r="C3459" t="s">
        <v>15</v>
      </c>
      <c r="D3459" t="s">
        <v>766</v>
      </c>
      <c r="E3459" t="s">
        <v>1577</v>
      </c>
      <c r="F3459" t="s">
        <v>928</v>
      </c>
      <c r="G3459" t="s">
        <v>929</v>
      </c>
      <c r="H3459" t="s">
        <v>1327</v>
      </c>
      <c r="I3459">
        <v>1959</v>
      </c>
      <c r="J3459">
        <v>5</v>
      </c>
      <c r="K3459">
        <v>4</v>
      </c>
      <c r="O3459" t="s">
        <v>210</v>
      </c>
      <c r="P3459" t="s">
        <v>122</v>
      </c>
      <c r="Q3459" t="s">
        <v>484</v>
      </c>
    </row>
    <row r="3460" spans="1:18" hidden="1" x14ac:dyDescent="0.25">
      <c r="A3460">
        <v>290657</v>
      </c>
      <c r="B3460">
        <v>5880</v>
      </c>
      <c r="C3460" t="s">
        <v>15</v>
      </c>
      <c r="D3460" t="s">
        <v>766</v>
      </c>
      <c r="E3460" t="s">
        <v>1577</v>
      </c>
      <c r="F3460" t="s">
        <v>928</v>
      </c>
      <c r="G3460" t="s">
        <v>929</v>
      </c>
      <c r="H3460" t="s">
        <v>417</v>
      </c>
      <c r="O3460" t="s">
        <v>488</v>
      </c>
      <c r="P3460" t="s">
        <v>122</v>
      </c>
      <c r="Q3460" t="s">
        <v>484</v>
      </c>
    </row>
    <row r="3461" spans="1:18" hidden="1" x14ac:dyDescent="0.25">
      <c r="A3461">
        <v>291805</v>
      </c>
      <c r="B3461">
        <v>7032</v>
      </c>
      <c r="C3461" t="s">
        <v>15</v>
      </c>
      <c r="D3461" t="s">
        <v>766</v>
      </c>
      <c r="E3461" t="s">
        <v>1577</v>
      </c>
      <c r="F3461" t="s">
        <v>928</v>
      </c>
      <c r="G3461" t="s">
        <v>929</v>
      </c>
      <c r="H3461" t="s">
        <v>1578</v>
      </c>
      <c r="I3461">
        <v>1935</v>
      </c>
      <c r="J3461">
        <v>6</v>
      </c>
      <c r="K3461">
        <v>1</v>
      </c>
      <c r="O3461" t="s">
        <v>210</v>
      </c>
      <c r="P3461" t="s">
        <v>122</v>
      </c>
      <c r="Q3461" t="s">
        <v>484</v>
      </c>
    </row>
    <row r="3462" spans="1:18" hidden="1" x14ac:dyDescent="0.25">
      <c r="A3462">
        <v>294504</v>
      </c>
      <c r="B3462">
        <v>9735</v>
      </c>
      <c r="C3462" t="s">
        <v>15</v>
      </c>
      <c r="D3462" t="s">
        <v>766</v>
      </c>
      <c r="E3462" t="s">
        <v>1577</v>
      </c>
      <c r="F3462" t="s">
        <v>928</v>
      </c>
      <c r="G3462" t="s">
        <v>929</v>
      </c>
      <c r="H3462" t="s">
        <v>2746</v>
      </c>
      <c r="I3462">
        <v>1959</v>
      </c>
      <c r="J3462">
        <v>5</v>
      </c>
      <c r="K3462">
        <v>4</v>
      </c>
      <c r="O3462" t="s">
        <v>2555</v>
      </c>
      <c r="P3462" t="s">
        <v>122</v>
      </c>
      <c r="Q3462" t="s">
        <v>484</v>
      </c>
    </row>
    <row r="3463" spans="1:18" hidden="1" x14ac:dyDescent="0.25">
      <c r="A3463">
        <v>286224</v>
      </c>
      <c r="B3463">
        <v>1404</v>
      </c>
      <c r="C3463" t="s">
        <v>15</v>
      </c>
      <c r="D3463" t="s">
        <v>612</v>
      </c>
      <c r="E3463" t="s">
        <v>1579</v>
      </c>
      <c r="F3463" t="s">
        <v>736</v>
      </c>
      <c r="G3463" t="s">
        <v>709</v>
      </c>
      <c r="H3463" t="s">
        <v>1060</v>
      </c>
      <c r="O3463" t="s">
        <v>210</v>
      </c>
      <c r="P3463" t="s">
        <v>122</v>
      </c>
      <c r="Q3463" t="s">
        <v>1061</v>
      </c>
    </row>
    <row r="3464" spans="1:18" hidden="1" x14ac:dyDescent="0.25">
      <c r="A3464">
        <v>286655</v>
      </c>
      <c r="B3464">
        <v>1860</v>
      </c>
      <c r="C3464" t="s">
        <v>15</v>
      </c>
      <c r="D3464" t="s">
        <v>612</v>
      </c>
      <c r="E3464" t="s">
        <v>1579</v>
      </c>
      <c r="F3464" t="s">
        <v>736</v>
      </c>
      <c r="G3464" t="s">
        <v>709</v>
      </c>
      <c r="H3464" t="s">
        <v>1581</v>
      </c>
      <c r="O3464" t="s">
        <v>210</v>
      </c>
      <c r="P3464" t="s">
        <v>122</v>
      </c>
      <c r="Q3464" t="s">
        <v>123</v>
      </c>
      <c r="R3464" t="s">
        <v>305</v>
      </c>
    </row>
    <row r="3465" spans="1:18" hidden="1" x14ac:dyDescent="0.25">
      <c r="A3465">
        <v>287970</v>
      </c>
      <c r="B3465">
        <v>3178</v>
      </c>
      <c r="C3465" t="s">
        <v>15</v>
      </c>
      <c r="D3465" t="s">
        <v>612</v>
      </c>
      <c r="E3465" t="s">
        <v>1579</v>
      </c>
      <c r="F3465" t="s">
        <v>736</v>
      </c>
      <c r="G3465" t="s">
        <v>709</v>
      </c>
      <c r="H3465" t="s">
        <v>1584</v>
      </c>
      <c r="O3465" t="s">
        <v>175</v>
      </c>
      <c r="P3465" t="s">
        <v>122</v>
      </c>
      <c r="Q3465" t="s">
        <v>123</v>
      </c>
      <c r="R3465" t="s">
        <v>305</v>
      </c>
    </row>
    <row r="3466" spans="1:18" hidden="1" x14ac:dyDescent="0.25">
      <c r="A3466">
        <v>287971</v>
      </c>
      <c r="B3466">
        <v>3179</v>
      </c>
      <c r="C3466" t="s">
        <v>15</v>
      </c>
      <c r="D3466" t="s">
        <v>612</v>
      </c>
      <c r="E3466" t="s">
        <v>1579</v>
      </c>
      <c r="F3466" t="s">
        <v>736</v>
      </c>
      <c r="G3466" t="s">
        <v>709</v>
      </c>
      <c r="H3466" t="s">
        <v>1587</v>
      </c>
      <c r="O3466" t="s">
        <v>175</v>
      </c>
      <c r="P3466" t="s">
        <v>122</v>
      </c>
      <c r="Q3466" t="s">
        <v>123</v>
      </c>
      <c r="R3466" t="s">
        <v>305</v>
      </c>
    </row>
    <row r="3467" spans="1:18" hidden="1" x14ac:dyDescent="0.25">
      <c r="A3467">
        <v>288014</v>
      </c>
      <c r="B3467">
        <v>3222</v>
      </c>
      <c r="C3467" t="s">
        <v>15</v>
      </c>
      <c r="D3467" t="s">
        <v>612</v>
      </c>
      <c r="E3467" t="s">
        <v>1579</v>
      </c>
      <c r="F3467" t="s">
        <v>736</v>
      </c>
      <c r="G3467" t="s">
        <v>709</v>
      </c>
      <c r="H3467" t="s">
        <v>438</v>
      </c>
      <c r="I3467">
        <v>1952</v>
      </c>
      <c r="J3467">
        <v>2</v>
      </c>
      <c r="K3467">
        <v>6</v>
      </c>
      <c r="O3467" t="s">
        <v>488</v>
      </c>
      <c r="P3467" t="s">
        <v>122</v>
      </c>
      <c r="Q3467" t="s">
        <v>123</v>
      </c>
      <c r="R3467" t="s">
        <v>305</v>
      </c>
    </row>
    <row r="3468" spans="1:18" hidden="1" x14ac:dyDescent="0.25">
      <c r="A3468">
        <v>289819</v>
      </c>
      <c r="B3468">
        <v>5040</v>
      </c>
      <c r="C3468" t="s">
        <v>15</v>
      </c>
      <c r="D3468" t="s">
        <v>612</v>
      </c>
      <c r="E3468" t="s">
        <v>1579</v>
      </c>
      <c r="F3468" t="s">
        <v>736</v>
      </c>
      <c r="G3468" t="s">
        <v>709</v>
      </c>
      <c r="H3468" t="s">
        <v>1590</v>
      </c>
      <c r="I3468">
        <v>1960</v>
      </c>
      <c r="J3468">
        <v>9</v>
      </c>
      <c r="K3468">
        <v>25</v>
      </c>
      <c r="O3468" t="s">
        <v>442</v>
      </c>
      <c r="P3468" t="s">
        <v>122</v>
      </c>
      <c r="Q3468" t="s">
        <v>746</v>
      </c>
      <c r="R3468" t="s">
        <v>1591</v>
      </c>
    </row>
    <row r="3469" spans="1:18" hidden="1" x14ac:dyDescent="0.25">
      <c r="A3469">
        <v>292784</v>
      </c>
      <c r="B3469">
        <v>8015</v>
      </c>
      <c r="C3469" t="s">
        <v>15</v>
      </c>
      <c r="D3469" t="s">
        <v>612</v>
      </c>
      <c r="E3469" t="s">
        <v>1579</v>
      </c>
      <c r="F3469" t="s">
        <v>736</v>
      </c>
      <c r="G3469" t="s">
        <v>709</v>
      </c>
      <c r="H3469" t="s">
        <v>1594</v>
      </c>
      <c r="I3469">
        <v>1969</v>
      </c>
      <c r="J3469">
        <v>7</v>
      </c>
      <c r="K3469">
        <v>26</v>
      </c>
      <c r="O3469" t="s">
        <v>570</v>
      </c>
      <c r="P3469" t="s">
        <v>122</v>
      </c>
      <c r="Q3469" t="s">
        <v>123</v>
      </c>
      <c r="R3469" t="s">
        <v>704</v>
      </c>
    </row>
    <row r="3470" spans="1:18" hidden="1" x14ac:dyDescent="0.25">
      <c r="A3470">
        <v>298006</v>
      </c>
      <c r="B3470">
        <v>13238</v>
      </c>
      <c r="C3470" t="s">
        <v>15</v>
      </c>
      <c r="D3470" t="s">
        <v>612</v>
      </c>
      <c r="E3470" t="s">
        <v>1579</v>
      </c>
      <c r="F3470" t="s">
        <v>736</v>
      </c>
      <c r="G3470" t="s">
        <v>709</v>
      </c>
      <c r="H3470" t="s">
        <v>1597</v>
      </c>
      <c r="I3470">
        <v>1973</v>
      </c>
      <c r="J3470">
        <v>6</v>
      </c>
      <c r="K3470">
        <v>22</v>
      </c>
      <c r="O3470" t="s">
        <v>488</v>
      </c>
      <c r="P3470" t="s">
        <v>122</v>
      </c>
      <c r="Q3470" t="s">
        <v>123</v>
      </c>
      <c r="R3470" t="s">
        <v>1598</v>
      </c>
    </row>
    <row r="3471" spans="1:18" hidden="1" x14ac:dyDescent="0.25">
      <c r="A3471">
        <v>287250</v>
      </c>
      <c r="B3471">
        <v>2455</v>
      </c>
      <c r="C3471" t="s">
        <v>15</v>
      </c>
      <c r="D3471" t="s">
        <v>612</v>
      </c>
      <c r="E3471" t="s">
        <v>1600</v>
      </c>
      <c r="F3471" t="s">
        <v>722</v>
      </c>
      <c r="G3471" t="s">
        <v>137</v>
      </c>
      <c r="H3471" t="s">
        <v>1601</v>
      </c>
      <c r="I3471">
        <v>1947</v>
      </c>
      <c r="J3471">
        <v>12</v>
      </c>
      <c r="K3471">
        <v>1</v>
      </c>
      <c r="O3471" t="s">
        <v>488</v>
      </c>
      <c r="P3471" t="s">
        <v>122</v>
      </c>
      <c r="Q3471" t="s">
        <v>140</v>
      </c>
      <c r="R3471" t="s">
        <v>1602</v>
      </c>
    </row>
    <row r="3472" spans="1:18" hidden="1" x14ac:dyDescent="0.25">
      <c r="A3472">
        <v>292818</v>
      </c>
      <c r="B3472">
        <v>8049</v>
      </c>
      <c r="C3472" t="s">
        <v>15</v>
      </c>
      <c r="D3472" t="s">
        <v>612</v>
      </c>
      <c r="E3472" t="s">
        <v>1603</v>
      </c>
      <c r="F3472" t="s">
        <v>787</v>
      </c>
      <c r="G3472" t="s">
        <v>893</v>
      </c>
      <c r="H3472" t="s">
        <v>622</v>
      </c>
      <c r="I3472">
        <v>1967</v>
      </c>
      <c r="J3472">
        <v>12</v>
      </c>
      <c r="K3472">
        <v>4</v>
      </c>
      <c r="O3472" t="s">
        <v>488</v>
      </c>
      <c r="P3472" t="s">
        <v>785</v>
      </c>
    </row>
    <row r="3473" spans="1:18" hidden="1" x14ac:dyDescent="0.25">
      <c r="A3473">
        <v>285848</v>
      </c>
      <c r="B3473">
        <v>1028</v>
      </c>
      <c r="C3473" t="s">
        <v>15</v>
      </c>
      <c r="D3473" t="s">
        <v>612</v>
      </c>
      <c r="E3473" t="s">
        <v>1604</v>
      </c>
      <c r="F3473" t="s">
        <v>964</v>
      </c>
      <c r="G3473" t="s">
        <v>965</v>
      </c>
      <c r="H3473" t="s">
        <v>1261</v>
      </c>
      <c r="O3473" t="s">
        <v>2555</v>
      </c>
      <c r="P3473" t="s">
        <v>122</v>
      </c>
      <c r="Q3473" t="s">
        <v>123</v>
      </c>
      <c r="R3473" t="s">
        <v>1262</v>
      </c>
    </row>
    <row r="3474" spans="1:18" hidden="1" x14ac:dyDescent="0.25">
      <c r="A3474">
        <v>285877</v>
      </c>
      <c r="B3474">
        <v>1057</v>
      </c>
      <c r="C3474" t="s">
        <v>15</v>
      </c>
      <c r="D3474" t="s">
        <v>612</v>
      </c>
      <c r="E3474" t="s">
        <v>1604</v>
      </c>
      <c r="F3474" t="s">
        <v>964</v>
      </c>
      <c r="G3474" t="s">
        <v>965</v>
      </c>
      <c r="H3474" t="s">
        <v>1261</v>
      </c>
      <c r="I3474">
        <v>1934</v>
      </c>
      <c r="O3474" t="s">
        <v>488</v>
      </c>
      <c r="P3474" t="s">
        <v>122</v>
      </c>
      <c r="Q3474" t="s">
        <v>123</v>
      </c>
      <c r="R3474" t="s">
        <v>1262</v>
      </c>
    </row>
    <row r="3475" spans="1:18" hidden="1" x14ac:dyDescent="0.25">
      <c r="A3475">
        <v>285878</v>
      </c>
      <c r="B3475">
        <v>1058</v>
      </c>
      <c r="C3475" t="s">
        <v>15</v>
      </c>
      <c r="D3475" t="s">
        <v>612</v>
      </c>
      <c r="E3475" t="s">
        <v>1604</v>
      </c>
      <c r="F3475" t="s">
        <v>964</v>
      </c>
      <c r="G3475" t="s">
        <v>965</v>
      </c>
      <c r="H3475" t="s">
        <v>1261</v>
      </c>
      <c r="I3475">
        <v>1934</v>
      </c>
      <c r="O3475" t="s">
        <v>488</v>
      </c>
      <c r="P3475" t="s">
        <v>122</v>
      </c>
      <c r="Q3475" t="s">
        <v>123</v>
      </c>
      <c r="R3475" t="s">
        <v>1262</v>
      </c>
    </row>
    <row r="3476" spans="1:18" hidden="1" x14ac:dyDescent="0.25">
      <c r="A3476">
        <v>285879</v>
      </c>
      <c r="B3476">
        <v>1059</v>
      </c>
      <c r="C3476" t="s">
        <v>15</v>
      </c>
      <c r="D3476" t="s">
        <v>612</v>
      </c>
      <c r="E3476" t="s">
        <v>1604</v>
      </c>
      <c r="F3476" t="s">
        <v>964</v>
      </c>
      <c r="G3476" t="s">
        <v>965</v>
      </c>
      <c r="H3476" t="s">
        <v>1261</v>
      </c>
      <c r="I3476">
        <v>1934</v>
      </c>
      <c r="O3476" t="s">
        <v>488</v>
      </c>
      <c r="P3476" t="s">
        <v>122</v>
      </c>
      <c r="Q3476" t="s">
        <v>123</v>
      </c>
      <c r="R3476" t="s">
        <v>1262</v>
      </c>
    </row>
    <row r="3477" spans="1:18" hidden="1" x14ac:dyDescent="0.25">
      <c r="A3477">
        <v>286717</v>
      </c>
      <c r="B3477">
        <v>1922</v>
      </c>
      <c r="C3477" t="s">
        <v>15</v>
      </c>
      <c r="D3477" t="s">
        <v>612</v>
      </c>
      <c r="E3477" t="s">
        <v>1604</v>
      </c>
      <c r="F3477" t="s">
        <v>964</v>
      </c>
      <c r="G3477" t="s">
        <v>965</v>
      </c>
      <c r="H3477" t="s">
        <v>1605</v>
      </c>
      <c r="L3477" t="s">
        <v>1606</v>
      </c>
      <c r="O3477" t="s">
        <v>570</v>
      </c>
      <c r="P3477" t="s">
        <v>122</v>
      </c>
      <c r="Q3477" t="s">
        <v>123</v>
      </c>
      <c r="R3477" t="s">
        <v>1070</v>
      </c>
    </row>
    <row r="3478" spans="1:18" hidden="1" x14ac:dyDescent="0.25">
      <c r="A3478">
        <v>286938</v>
      </c>
      <c r="B3478">
        <v>2143</v>
      </c>
      <c r="C3478" t="s">
        <v>15</v>
      </c>
      <c r="D3478" t="s">
        <v>612</v>
      </c>
      <c r="E3478" t="s">
        <v>1604</v>
      </c>
      <c r="F3478" t="s">
        <v>964</v>
      </c>
      <c r="G3478" t="s">
        <v>965</v>
      </c>
      <c r="H3478" t="s">
        <v>1607</v>
      </c>
      <c r="I3478">
        <v>1934</v>
      </c>
      <c r="O3478" t="s">
        <v>210</v>
      </c>
      <c r="P3478" t="s">
        <v>122</v>
      </c>
      <c r="Q3478" t="s">
        <v>123</v>
      </c>
      <c r="R3478" t="s">
        <v>1262</v>
      </c>
    </row>
    <row r="3479" spans="1:18" hidden="1" x14ac:dyDescent="0.25">
      <c r="A3479">
        <v>286939</v>
      </c>
      <c r="B3479">
        <v>2144</v>
      </c>
      <c r="C3479" t="s">
        <v>15</v>
      </c>
      <c r="D3479" t="s">
        <v>612</v>
      </c>
      <c r="E3479" t="s">
        <v>1604</v>
      </c>
      <c r="F3479" t="s">
        <v>964</v>
      </c>
      <c r="G3479" t="s">
        <v>965</v>
      </c>
      <c r="H3479" t="s">
        <v>1607</v>
      </c>
      <c r="I3479">
        <v>1934</v>
      </c>
      <c r="O3479" t="s">
        <v>210</v>
      </c>
      <c r="P3479" t="s">
        <v>122</v>
      </c>
      <c r="Q3479" t="s">
        <v>123</v>
      </c>
      <c r="R3479" t="s">
        <v>1262</v>
      </c>
    </row>
    <row r="3480" spans="1:18" hidden="1" x14ac:dyDescent="0.25">
      <c r="A3480">
        <v>286940</v>
      </c>
      <c r="B3480">
        <v>2145</v>
      </c>
      <c r="C3480" t="s">
        <v>15</v>
      </c>
      <c r="D3480" t="s">
        <v>612</v>
      </c>
      <c r="E3480" t="s">
        <v>1604</v>
      </c>
      <c r="F3480" t="s">
        <v>964</v>
      </c>
      <c r="G3480" t="s">
        <v>965</v>
      </c>
      <c r="H3480" t="s">
        <v>1607</v>
      </c>
      <c r="I3480">
        <v>1934</v>
      </c>
      <c r="O3480" t="s">
        <v>405</v>
      </c>
      <c r="P3480" t="s">
        <v>122</v>
      </c>
      <c r="Q3480" t="s">
        <v>123</v>
      </c>
      <c r="R3480" t="s">
        <v>1262</v>
      </c>
    </row>
    <row r="3481" spans="1:18" hidden="1" x14ac:dyDescent="0.25">
      <c r="A3481">
        <v>287066</v>
      </c>
      <c r="B3481">
        <v>2271</v>
      </c>
      <c r="C3481" t="s">
        <v>15</v>
      </c>
      <c r="D3481" t="s">
        <v>612</v>
      </c>
      <c r="E3481" t="s">
        <v>1604</v>
      </c>
      <c r="F3481" t="s">
        <v>964</v>
      </c>
      <c r="G3481" t="s">
        <v>965</v>
      </c>
      <c r="H3481" t="s">
        <v>145</v>
      </c>
      <c r="I3481">
        <v>1947</v>
      </c>
      <c r="O3481" t="s">
        <v>488</v>
      </c>
      <c r="P3481" t="s">
        <v>122</v>
      </c>
      <c r="Q3481" t="s">
        <v>123</v>
      </c>
      <c r="R3481" t="s">
        <v>449</v>
      </c>
    </row>
    <row r="3482" spans="1:18" hidden="1" x14ac:dyDescent="0.25">
      <c r="A3482">
        <v>287875</v>
      </c>
      <c r="B3482">
        <v>3083</v>
      </c>
      <c r="C3482" t="s">
        <v>15</v>
      </c>
      <c r="D3482" t="s">
        <v>612</v>
      </c>
      <c r="E3482" t="s">
        <v>1604</v>
      </c>
      <c r="F3482" t="s">
        <v>964</v>
      </c>
      <c r="G3482" t="s">
        <v>965</v>
      </c>
      <c r="H3482" t="s">
        <v>1608</v>
      </c>
      <c r="I3482">
        <v>1938</v>
      </c>
      <c r="O3482" t="s">
        <v>2555</v>
      </c>
      <c r="P3482" t="s">
        <v>122</v>
      </c>
      <c r="Q3482" t="s">
        <v>123</v>
      </c>
      <c r="R3482" t="s">
        <v>1104</v>
      </c>
    </row>
    <row r="3483" spans="1:18" hidden="1" x14ac:dyDescent="0.25">
      <c r="A3483">
        <v>288608</v>
      </c>
      <c r="B3483">
        <v>3819</v>
      </c>
      <c r="C3483" t="s">
        <v>15</v>
      </c>
      <c r="D3483" t="s">
        <v>612</v>
      </c>
      <c r="E3483" t="s">
        <v>1604</v>
      </c>
      <c r="F3483" t="s">
        <v>964</v>
      </c>
      <c r="G3483" t="s">
        <v>965</v>
      </c>
      <c r="H3483" t="s">
        <v>112</v>
      </c>
      <c r="I3483">
        <v>1956</v>
      </c>
      <c r="O3483" t="s">
        <v>488</v>
      </c>
      <c r="P3483" t="s">
        <v>122</v>
      </c>
      <c r="Q3483" t="s">
        <v>123</v>
      </c>
      <c r="R3483" t="s">
        <v>1041</v>
      </c>
    </row>
    <row r="3484" spans="1:18" hidden="1" x14ac:dyDescent="0.25">
      <c r="A3484">
        <v>288940</v>
      </c>
      <c r="B3484">
        <v>4156</v>
      </c>
      <c r="C3484" t="s">
        <v>15</v>
      </c>
      <c r="D3484" t="s">
        <v>612</v>
      </c>
      <c r="E3484" t="s">
        <v>1604</v>
      </c>
      <c r="F3484" t="s">
        <v>964</v>
      </c>
      <c r="G3484" t="s">
        <v>965</v>
      </c>
      <c r="H3484" t="s">
        <v>1609</v>
      </c>
      <c r="I3484">
        <v>1957</v>
      </c>
      <c r="O3484" t="s">
        <v>488</v>
      </c>
      <c r="P3484" t="s">
        <v>122</v>
      </c>
      <c r="Q3484" t="s">
        <v>123</v>
      </c>
      <c r="R3484" t="s">
        <v>449</v>
      </c>
    </row>
    <row r="3485" spans="1:18" hidden="1" x14ac:dyDescent="0.25">
      <c r="A3485">
        <v>290461</v>
      </c>
      <c r="B3485">
        <v>5684</v>
      </c>
      <c r="C3485" t="s">
        <v>15</v>
      </c>
      <c r="D3485" t="s">
        <v>612</v>
      </c>
      <c r="E3485" t="s">
        <v>1604</v>
      </c>
      <c r="F3485" t="s">
        <v>964</v>
      </c>
      <c r="G3485" t="s">
        <v>965</v>
      </c>
      <c r="H3485" t="s">
        <v>145</v>
      </c>
      <c r="I3485">
        <v>1963</v>
      </c>
      <c r="O3485" t="s">
        <v>175</v>
      </c>
      <c r="P3485" t="s">
        <v>122</v>
      </c>
      <c r="Q3485" t="s">
        <v>123</v>
      </c>
      <c r="R3485" t="s">
        <v>449</v>
      </c>
    </row>
    <row r="3486" spans="1:18" hidden="1" x14ac:dyDescent="0.25">
      <c r="A3486">
        <v>290462</v>
      </c>
      <c r="B3486">
        <v>5685</v>
      </c>
      <c r="C3486" t="s">
        <v>15</v>
      </c>
      <c r="D3486" t="s">
        <v>612</v>
      </c>
      <c r="E3486" t="s">
        <v>1604</v>
      </c>
      <c r="F3486" t="s">
        <v>964</v>
      </c>
      <c r="G3486" t="s">
        <v>965</v>
      </c>
      <c r="H3486" t="s">
        <v>145</v>
      </c>
      <c r="I3486">
        <v>1963</v>
      </c>
      <c r="O3486" t="s">
        <v>204</v>
      </c>
      <c r="P3486" t="s">
        <v>122</v>
      </c>
      <c r="Q3486" t="s">
        <v>123</v>
      </c>
      <c r="R3486" t="s">
        <v>449</v>
      </c>
    </row>
    <row r="3487" spans="1:18" hidden="1" x14ac:dyDescent="0.25">
      <c r="A3487">
        <v>289550</v>
      </c>
      <c r="B3487">
        <v>4770</v>
      </c>
      <c r="C3487" t="s">
        <v>15</v>
      </c>
      <c r="D3487" t="s">
        <v>706</v>
      </c>
      <c r="E3487" t="s">
        <v>1610</v>
      </c>
      <c r="F3487" t="s">
        <v>725</v>
      </c>
      <c r="G3487" t="s">
        <v>693</v>
      </c>
      <c r="H3487" t="s">
        <v>1611</v>
      </c>
      <c r="O3487" t="s">
        <v>488</v>
      </c>
      <c r="P3487" t="s">
        <v>122</v>
      </c>
      <c r="Q3487" t="s">
        <v>140</v>
      </c>
    </row>
    <row r="3488" spans="1:18" hidden="1" x14ac:dyDescent="0.25">
      <c r="A3488">
        <v>289551</v>
      </c>
      <c r="B3488">
        <v>4771</v>
      </c>
      <c r="C3488" t="s">
        <v>15</v>
      </c>
      <c r="D3488" t="s">
        <v>706</v>
      </c>
      <c r="E3488" t="s">
        <v>1610</v>
      </c>
      <c r="F3488" t="s">
        <v>725</v>
      </c>
      <c r="G3488" t="s">
        <v>693</v>
      </c>
      <c r="H3488" t="s">
        <v>1611</v>
      </c>
      <c r="O3488" t="s">
        <v>442</v>
      </c>
      <c r="P3488" t="s">
        <v>122</v>
      </c>
      <c r="Q3488" t="s">
        <v>140</v>
      </c>
    </row>
    <row r="3489" spans="1:18" hidden="1" x14ac:dyDescent="0.25">
      <c r="A3489">
        <v>289561</v>
      </c>
      <c r="B3489">
        <v>4781</v>
      </c>
      <c r="C3489" t="s">
        <v>15</v>
      </c>
      <c r="D3489" t="s">
        <v>706</v>
      </c>
      <c r="E3489" t="s">
        <v>1610</v>
      </c>
      <c r="F3489" t="s">
        <v>725</v>
      </c>
      <c r="G3489" t="s">
        <v>693</v>
      </c>
      <c r="H3489" t="s">
        <v>1611</v>
      </c>
      <c r="O3489" t="s">
        <v>442</v>
      </c>
      <c r="P3489" t="s">
        <v>122</v>
      </c>
      <c r="Q3489" t="s">
        <v>140</v>
      </c>
    </row>
    <row r="3490" spans="1:18" hidden="1" x14ac:dyDescent="0.25">
      <c r="A3490">
        <v>290408</v>
      </c>
      <c r="B3490">
        <v>5631</v>
      </c>
      <c r="C3490" t="s">
        <v>15</v>
      </c>
      <c r="D3490" t="s">
        <v>706</v>
      </c>
      <c r="E3490" t="s">
        <v>1610</v>
      </c>
      <c r="F3490" t="s">
        <v>725</v>
      </c>
      <c r="G3490" t="s">
        <v>693</v>
      </c>
      <c r="H3490" t="s">
        <v>1611</v>
      </c>
      <c r="O3490" t="s">
        <v>488</v>
      </c>
      <c r="P3490" t="s">
        <v>122</v>
      </c>
      <c r="Q3490" t="s">
        <v>140</v>
      </c>
    </row>
    <row r="3491" spans="1:18" hidden="1" x14ac:dyDescent="0.25">
      <c r="A3491">
        <v>286001</v>
      </c>
      <c r="B3491">
        <v>1181</v>
      </c>
      <c r="C3491" t="s">
        <v>15</v>
      </c>
      <c r="D3491" t="s">
        <v>706</v>
      </c>
      <c r="E3491" t="s">
        <v>1612</v>
      </c>
      <c r="F3491" t="s">
        <v>725</v>
      </c>
      <c r="G3491" t="s">
        <v>1251</v>
      </c>
      <c r="H3491" t="s">
        <v>1613</v>
      </c>
      <c r="I3491">
        <v>1928</v>
      </c>
      <c r="O3491" t="s">
        <v>210</v>
      </c>
      <c r="P3491" t="s">
        <v>122</v>
      </c>
      <c r="Q3491" t="s">
        <v>123</v>
      </c>
      <c r="R3491" t="s">
        <v>1614</v>
      </c>
    </row>
    <row r="3492" spans="1:18" hidden="1" x14ac:dyDescent="0.25">
      <c r="A3492">
        <v>287895</v>
      </c>
      <c r="B3492">
        <v>3103</v>
      </c>
      <c r="C3492" t="s">
        <v>15</v>
      </c>
      <c r="D3492" t="s">
        <v>706</v>
      </c>
      <c r="E3492" t="s">
        <v>1612</v>
      </c>
      <c r="F3492" t="s">
        <v>725</v>
      </c>
      <c r="G3492" t="s">
        <v>1251</v>
      </c>
      <c r="H3492" t="s">
        <v>1615</v>
      </c>
      <c r="I3492">
        <v>1951</v>
      </c>
      <c r="O3492" t="s">
        <v>488</v>
      </c>
      <c r="P3492" t="s">
        <v>122</v>
      </c>
      <c r="Q3492" t="s">
        <v>123</v>
      </c>
      <c r="R3492" t="s">
        <v>305</v>
      </c>
    </row>
    <row r="3493" spans="1:18" hidden="1" x14ac:dyDescent="0.25">
      <c r="A3493">
        <v>288310</v>
      </c>
      <c r="B3493">
        <v>3519</v>
      </c>
      <c r="C3493" t="s">
        <v>15</v>
      </c>
      <c r="D3493" t="s">
        <v>706</v>
      </c>
      <c r="E3493" t="s">
        <v>1612</v>
      </c>
      <c r="F3493" t="s">
        <v>725</v>
      </c>
      <c r="G3493" t="s">
        <v>1251</v>
      </c>
      <c r="H3493" t="s">
        <v>1616</v>
      </c>
      <c r="O3493" t="s">
        <v>488</v>
      </c>
      <c r="P3493" t="s">
        <v>122</v>
      </c>
      <c r="Q3493" t="s">
        <v>123</v>
      </c>
      <c r="R3493" t="s">
        <v>447</v>
      </c>
    </row>
    <row r="3494" spans="1:18" hidden="1" x14ac:dyDescent="0.25">
      <c r="A3494">
        <v>289696</v>
      </c>
      <c r="B3494">
        <v>4916</v>
      </c>
      <c r="C3494" t="s">
        <v>15</v>
      </c>
      <c r="D3494" t="s">
        <v>706</v>
      </c>
      <c r="E3494" t="s">
        <v>1612</v>
      </c>
      <c r="F3494" t="s">
        <v>725</v>
      </c>
      <c r="G3494" t="s">
        <v>1251</v>
      </c>
      <c r="H3494" t="s">
        <v>1617</v>
      </c>
      <c r="I3494">
        <v>1960</v>
      </c>
      <c r="O3494" t="s">
        <v>488</v>
      </c>
      <c r="P3494" t="s">
        <v>122</v>
      </c>
      <c r="Q3494" t="s">
        <v>123</v>
      </c>
      <c r="R3494" t="s">
        <v>1618</v>
      </c>
    </row>
    <row r="3495" spans="1:18" hidden="1" x14ac:dyDescent="0.25">
      <c r="A3495">
        <v>290275</v>
      </c>
      <c r="B3495">
        <v>5496</v>
      </c>
      <c r="C3495" t="s">
        <v>15</v>
      </c>
      <c r="D3495" t="s">
        <v>706</v>
      </c>
      <c r="E3495" t="s">
        <v>1612</v>
      </c>
      <c r="F3495" t="s">
        <v>725</v>
      </c>
      <c r="G3495" t="s">
        <v>1251</v>
      </c>
      <c r="H3495" t="s">
        <v>1619</v>
      </c>
      <c r="I3495">
        <v>1961</v>
      </c>
      <c r="O3495" t="s">
        <v>488</v>
      </c>
      <c r="P3495" t="s">
        <v>122</v>
      </c>
      <c r="Q3495" t="s">
        <v>123</v>
      </c>
      <c r="R3495" t="s">
        <v>439</v>
      </c>
    </row>
    <row r="3496" spans="1:18" hidden="1" x14ac:dyDescent="0.25">
      <c r="A3496">
        <v>290396</v>
      </c>
      <c r="B3496">
        <v>5619</v>
      </c>
      <c r="C3496" t="s">
        <v>15</v>
      </c>
      <c r="D3496" t="s">
        <v>706</v>
      </c>
      <c r="E3496" t="s">
        <v>1612</v>
      </c>
      <c r="F3496" t="s">
        <v>725</v>
      </c>
      <c r="G3496" t="s">
        <v>1251</v>
      </c>
      <c r="H3496" t="s">
        <v>1620</v>
      </c>
      <c r="I3496">
        <v>1962</v>
      </c>
      <c r="O3496" t="s">
        <v>405</v>
      </c>
      <c r="P3496" t="s">
        <v>122</v>
      </c>
      <c r="Q3496" t="s">
        <v>123</v>
      </c>
      <c r="R3496" t="s">
        <v>671</v>
      </c>
    </row>
    <row r="3497" spans="1:18" hidden="1" x14ac:dyDescent="0.25">
      <c r="A3497">
        <v>290404</v>
      </c>
      <c r="B3497">
        <v>5627</v>
      </c>
      <c r="C3497" t="s">
        <v>15</v>
      </c>
      <c r="D3497" t="s">
        <v>706</v>
      </c>
      <c r="E3497" t="s">
        <v>1612</v>
      </c>
      <c r="F3497" t="s">
        <v>725</v>
      </c>
      <c r="G3497" t="s">
        <v>1251</v>
      </c>
      <c r="H3497" t="s">
        <v>1621</v>
      </c>
      <c r="I3497">
        <v>1962</v>
      </c>
      <c r="O3497" t="s">
        <v>488</v>
      </c>
      <c r="P3497" t="s">
        <v>122</v>
      </c>
      <c r="Q3497" t="s">
        <v>123</v>
      </c>
      <c r="R3497" t="s">
        <v>1025</v>
      </c>
    </row>
    <row r="3498" spans="1:18" hidden="1" x14ac:dyDescent="0.25">
      <c r="A3498">
        <v>290413</v>
      </c>
      <c r="B3498">
        <v>5636</v>
      </c>
      <c r="C3498" t="s">
        <v>15</v>
      </c>
      <c r="D3498" t="s">
        <v>706</v>
      </c>
      <c r="E3498" t="s">
        <v>1612</v>
      </c>
      <c r="F3498" t="s">
        <v>725</v>
      </c>
      <c r="G3498" t="s">
        <v>1251</v>
      </c>
      <c r="H3498" t="s">
        <v>1622</v>
      </c>
      <c r="I3498">
        <v>1962</v>
      </c>
      <c r="O3498" t="s">
        <v>488</v>
      </c>
      <c r="P3498" t="s">
        <v>122</v>
      </c>
      <c r="Q3498" t="s">
        <v>123</v>
      </c>
      <c r="R3498" t="s">
        <v>214</v>
      </c>
    </row>
    <row r="3499" spans="1:18" hidden="1" x14ac:dyDescent="0.25">
      <c r="A3499">
        <v>290414</v>
      </c>
      <c r="B3499">
        <v>5637</v>
      </c>
      <c r="C3499" t="s">
        <v>15</v>
      </c>
      <c r="D3499" t="s">
        <v>706</v>
      </c>
      <c r="E3499" t="s">
        <v>1612</v>
      </c>
      <c r="F3499" t="s">
        <v>725</v>
      </c>
      <c r="G3499" t="s">
        <v>1251</v>
      </c>
      <c r="H3499" t="s">
        <v>1623</v>
      </c>
      <c r="I3499">
        <v>1962</v>
      </c>
      <c r="O3499" t="s">
        <v>488</v>
      </c>
      <c r="P3499" t="s">
        <v>122</v>
      </c>
      <c r="Q3499" t="s">
        <v>123</v>
      </c>
      <c r="R3499" t="s">
        <v>191</v>
      </c>
    </row>
    <row r="3500" spans="1:18" hidden="1" x14ac:dyDescent="0.25">
      <c r="A3500">
        <v>290436</v>
      </c>
      <c r="B3500">
        <v>5659</v>
      </c>
      <c r="C3500" t="s">
        <v>15</v>
      </c>
      <c r="D3500" t="s">
        <v>706</v>
      </c>
      <c r="E3500" t="s">
        <v>1612</v>
      </c>
      <c r="F3500" t="s">
        <v>725</v>
      </c>
      <c r="G3500" t="s">
        <v>1251</v>
      </c>
      <c r="H3500" t="s">
        <v>184</v>
      </c>
      <c r="O3500" t="s">
        <v>570</v>
      </c>
      <c r="P3500" t="s">
        <v>122</v>
      </c>
      <c r="Q3500" t="s">
        <v>123</v>
      </c>
    </row>
    <row r="3501" spans="1:18" hidden="1" x14ac:dyDescent="0.25">
      <c r="A3501">
        <v>290440</v>
      </c>
      <c r="B3501">
        <v>5663</v>
      </c>
      <c r="C3501" t="s">
        <v>15</v>
      </c>
      <c r="D3501" t="s">
        <v>706</v>
      </c>
      <c r="E3501" t="s">
        <v>1612</v>
      </c>
      <c r="F3501" t="s">
        <v>725</v>
      </c>
      <c r="G3501" t="s">
        <v>1251</v>
      </c>
      <c r="O3501" t="s">
        <v>210</v>
      </c>
      <c r="P3501" t="s">
        <v>122</v>
      </c>
      <c r="Q3501" t="s">
        <v>123</v>
      </c>
      <c r="R3501" t="s">
        <v>214</v>
      </c>
    </row>
    <row r="3502" spans="1:18" hidden="1" x14ac:dyDescent="0.25">
      <c r="A3502">
        <v>290441</v>
      </c>
      <c r="B3502">
        <v>5664</v>
      </c>
      <c r="C3502" t="s">
        <v>15</v>
      </c>
      <c r="D3502" t="s">
        <v>706</v>
      </c>
      <c r="E3502" t="s">
        <v>1612</v>
      </c>
      <c r="F3502" t="s">
        <v>725</v>
      </c>
      <c r="G3502" t="s">
        <v>1251</v>
      </c>
      <c r="O3502" t="s">
        <v>210</v>
      </c>
      <c r="P3502" t="s">
        <v>122</v>
      </c>
      <c r="Q3502" t="s">
        <v>123</v>
      </c>
      <c r="R3502" t="s">
        <v>214</v>
      </c>
    </row>
    <row r="3503" spans="1:18" hidden="1" x14ac:dyDescent="0.25">
      <c r="A3503">
        <v>290444</v>
      </c>
      <c r="B3503">
        <v>5667</v>
      </c>
      <c r="C3503" t="s">
        <v>15</v>
      </c>
      <c r="D3503" t="s">
        <v>706</v>
      </c>
      <c r="E3503" t="s">
        <v>1612</v>
      </c>
      <c r="F3503" t="s">
        <v>725</v>
      </c>
      <c r="G3503" t="s">
        <v>1251</v>
      </c>
      <c r="H3503" t="s">
        <v>1624</v>
      </c>
      <c r="O3503" t="s">
        <v>442</v>
      </c>
      <c r="P3503" t="s">
        <v>122</v>
      </c>
      <c r="Q3503" t="s">
        <v>123</v>
      </c>
      <c r="R3503" t="s">
        <v>305</v>
      </c>
    </row>
    <row r="3504" spans="1:18" hidden="1" x14ac:dyDescent="0.25">
      <c r="A3504">
        <v>290448</v>
      </c>
      <c r="B3504">
        <v>5671</v>
      </c>
      <c r="C3504" t="s">
        <v>15</v>
      </c>
      <c r="D3504" t="s">
        <v>706</v>
      </c>
      <c r="E3504" t="s">
        <v>1612</v>
      </c>
      <c r="F3504" t="s">
        <v>725</v>
      </c>
      <c r="G3504" t="s">
        <v>1251</v>
      </c>
      <c r="H3504" t="s">
        <v>1624</v>
      </c>
      <c r="O3504" t="s">
        <v>618</v>
      </c>
      <c r="P3504" t="s">
        <v>122</v>
      </c>
      <c r="Q3504" t="s">
        <v>123</v>
      </c>
      <c r="R3504" t="s">
        <v>305</v>
      </c>
    </row>
    <row r="3505" spans="1:18" hidden="1" x14ac:dyDescent="0.25">
      <c r="A3505">
        <v>290470</v>
      </c>
      <c r="B3505">
        <v>5693</v>
      </c>
      <c r="C3505" t="s">
        <v>15</v>
      </c>
      <c r="D3505" t="s">
        <v>706</v>
      </c>
      <c r="E3505" t="s">
        <v>1612</v>
      </c>
      <c r="F3505" t="s">
        <v>725</v>
      </c>
      <c r="G3505" t="s">
        <v>1251</v>
      </c>
      <c r="H3505" t="s">
        <v>1624</v>
      </c>
      <c r="O3505" t="s">
        <v>442</v>
      </c>
      <c r="P3505" t="s">
        <v>122</v>
      </c>
      <c r="Q3505" t="s">
        <v>123</v>
      </c>
      <c r="R3505" t="s">
        <v>305</v>
      </c>
    </row>
    <row r="3506" spans="1:18" hidden="1" x14ac:dyDescent="0.25">
      <c r="A3506">
        <v>290476</v>
      </c>
      <c r="B3506">
        <v>5699</v>
      </c>
      <c r="C3506" t="s">
        <v>15</v>
      </c>
      <c r="D3506" t="s">
        <v>706</v>
      </c>
      <c r="E3506" t="s">
        <v>1612</v>
      </c>
      <c r="F3506" t="s">
        <v>725</v>
      </c>
      <c r="G3506" t="s">
        <v>1251</v>
      </c>
      <c r="H3506" t="s">
        <v>1625</v>
      </c>
      <c r="I3506">
        <v>1963</v>
      </c>
      <c r="O3506" t="s">
        <v>570</v>
      </c>
      <c r="P3506" t="s">
        <v>122</v>
      </c>
      <c r="Q3506" t="s">
        <v>123</v>
      </c>
      <c r="R3506" t="s">
        <v>449</v>
      </c>
    </row>
    <row r="3507" spans="1:18" hidden="1" x14ac:dyDescent="0.25">
      <c r="A3507">
        <v>290649</v>
      </c>
      <c r="B3507">
        <v>5872</v>
      </c>
      <c r="C3507" t="s">
        <v>15</v>
      </c>
      <c r="D3507" t="s">
        <v>706</v>
      </c>
      <c r="E3507" t="s">
        <v>1612</v>
      </c>
      <c r="F3507" t="s">
        <v>725</v>
      </c>
      <c r="G3507" t="s">
        <v>1251</v>
      </c>
      <c r="H3507" t="s">
        <v>1626</v>
      </c>
      <c r="O3507" t="s">
        <v>618</v>
      </c>
      <c r="P3507" t="s">
        <v>122</v>
      </c>
      <c r="Q3507" t="s">
        <v>123</v>
      </c>
      <c r="R3507" t="s">
        <v>305</v>
      </c>
    </row>
    <row r="3508" spans="1:18" hidden="1" x14ac:dyDescent="0.25">
      <c r="A3508">
        <v>290650</v>
      </c>
      <c r="B3508">
        <v>5873</v>
      </c>
      <c r="C3508" t="s">
        <v>15</v>
      </c>
      <c r="D3508" t="s">
        <v>706</v>
      </c>
      <c r="E3508" t="s">
        <v>1612</v>
      </c>
      <c r="F3508" t="s">
        <v>725</v>
      </c>
      <c r="G3508" t="s">
        <v>1251</v>
      </c>
      <c r="H3508" t="s">
        <v>1626</v>
      </c>
      <c r="O3508" t="s">
        <v>442</v>
      </c>
      <c r="P3508" t="s">
        <v>122</v>
      </c>
      <c r="Q3508" t="s">
        <v>123</v>
      </c>
      <c r="R3508" t="s">
        <v>305</v>
      </c>
    </row>
    <row r="3509" spans="1:18" hidden="1" x14ac:dyDescent="0.25">
      <c r="A3509">
        <v>290651</v>
      </c>
      <c r="B3509">
        <v>5874</v>
      </c>
      <c r="C3509" t="s">
        <v>15</v>
      </c>
      <c r="D3509" t="s">
        <v>706</v>
      </c>
      <c r="E3509" t="s">
        <v>1612</v>
      </c>
      <c r="F3509" t="s">
        <v>725</v>
      </c>
      <c r="G3509" t="s">
        <v>1251</v>
      </c>
      <c r="H3509" t="s">
        <v>1626</v>
      </c>
      <c r="O3509" t="s">
        <v>442</v>
      </c>
      <c r="P3509" t="s">
        <v>122</v>
      </c>
      <c r="Q3509" t="s">
        <v>123</v>
      </c>
      <c r="R3509" t="s">
        <v>305</v>
      </c>
    </row>
    <row r="3510" spans="1:18" hidden="1" x14ac:dyDescent="0.25">
      <c r="A3510">
        <v>290652</v>
      </c>
      <c r="B3510">
        <v>5875</v>
      </c>
      <c r="C3510" t="s">
        <v>15</v>
      </c>
      <c r="D3510" t="s">
        <v>706</v>
      </c>
      <c r="E3510" t="s">
        <v>1612</v>
      </c>
      <c r="F3510" t="s">
        <v>725</v>
      </c>
      <c r="G3510" t="s">
        <v>1251</v>
      </c>
      <c r="H3510" t="s">
        <v>1626</v>
      </c>
      <c r="O3510" t="s">
        <v>442</v>
      </c>
      <c r="P3510" t="s">
        <v>122</v>
      </c>
      <c r="Q3510" t="s">
        <v>123</v>
      </c>
      <c r="R3510" t="s">
        <v>305</v>
      </c>
    </row>
    <row r="3511" spans="1:18" hidden="1" x14ac:dyDescent="0.25">
      <c r="A3511">
        <v>290653</v>
      </c>
      <c r="B3511">
        <v>5876</v>
      </c>
      <c r="C3511" t="s">
        <v>15</v>
      </c>
      <c r="D3511" t="s">
        <v>706</v>
      </c>
      <c r="E3511" t="s">
        <v>1612</v>
      </c>
      <c r="F3511" t="s">
        <v>725</v>
      </c>
      <c r="G3511" t="s">
        <v>1251</v>
      </c>
      <c r="H3511" t="s">
        <v>1626</v>
      </c>
      <c r="O3511" t="s">
        <v>442</v>
      </c>
      <c r="P3511" t="s">
        <v>122</v>
      </c>
      <c r="Q3511" t="s">
        <v>123</v>
      </c>
      <c r="R3511" t="s">
        <v>305</v>
      </c>
    </row>
    <row r="3512" spans="1:18" hidden="1" x14ac:dyDescent="0.25">
      <c r="A3512">
        <v>290861</v>
      </c>
      <c r="B3512">
        <v>6084</v>
      </c>
      <c r="C3512" t="s">
        <v>15</v>
      </c>
      <c r="D3512" t="s">
        <v>706</v>
      </c>
      <c r="E3512" t="s">
        <v>1612</v>
      </c>
      <c r="F3512" t="s">
        <v>725</v>
      </c>
      <c r="G3512" t="s">
        <v>1251</v>
      </c>
      <c r="H3512" t="s">
        <v>300</v>
      </c>
      <c r="O3512" t="s">
        <v>442</v>
      </c>
      <c r="P3512" t="s">
        <v>122</v>
      </c>
    </row>
    <row r="3513" spans="1:18" hidden="1" x14ac:dyDescent="0.25">
      <c r="A3513">
        <v>290883</v>
      </c>
      <c r="B3513">
        <v>6106</v>
      </c>
      <c r="C3513" t="s">
        <v>15</v>
      </c>
      <c r="D3513" t="s">
        <v>706</v>
      </c>
      <c r="E3513" t="s">
        <v>1612</v>
      </c>
      <c r="F3513" t="s">
        <v>725</v>
      </c>
      <c r="G3513" t="s">
        <v>1251</v>
      </c>
      <c r="H3513" t="s">
        <v>1627</v>
      </c>
      <c r="O3513" t="s">
        <v>442</v>
      </c>
      <c r="P3513" t="s">
        <v>122</v>
      </c>
      <c r="Q3513" t="s">
        <v>123</v>
      </c>
      <c r="R3513" t="s">
        <v>305</v>
      </c>
    </row>
    <row r="3514" spans="1:18" hidden="1" x14ac:dyDescent="0.25">
      <c r="A3514">
        <v>290920</v>
      </c>
      <c r="B3514">
        <v>6143</v>
      </c>
      <c r="C3514" t="s">
        <v>15</v>
      </c>
      <c r="D3514" t="s">
        <v>706</v>
      </c>
      <c r="E3514" t="s">
        <v>1612</v>
      </c>
      <c r="F3514" t="s">
        <v>725</v>
      </c>
      <c r="G3514" t="s">
        <v>1251</v>
      </c>
      <c r="H3514" t="s">
        <v>1626</v>
      </c>
      <c r="O3514" t="s">
        <v>113</v>
      </c>
      <c r="P3514" t="s">
        <v>122</v>
      </c>
      <c r="Q3514" t="s">
        <v>123</v>
      </c>
      <c r="R3514" t="s">
        <v>305</v>
      </c>
    </row>
    <row r="3515" spans="1:18" hidden="1" x14ac:dyDescent="0.25">
      <c r="A3515">
        <v>290927</v>
      </c>
      <c r="B3515">
        <v>6150</v>
      </c>
      <c r="C3515" t="s">
        <v>15</v>
      </c>
      <c r="D3515" t="s">
        <v>706</v>
      </c>
      <c r="E3515" t="s">
        <v>1612</v>
      </c>
      <c r="F3515" t="s">
        <v>725</v>
      </c>
      <c r="G3515" t="s">
        <v>1251</v>
      </c>
      <c r="H3515" t="s">
        <v>1627</v>
      </c>
      <c r="O3515" t="s">
        <v>442</v>
      </c>
      <c r="P3515" t="s">
        <v>122</v>
      </c>
      <c r="Q3515" t="s">
        <v>123</v>
      </c>
      <c r="R3515" t="s">
        <v>305</v>
      </c>
    </row>
    <row r="3516" spans="1:18" hidden="1" x14ac:dyDescent="0.25">
      <c r="A3516">
        <v>297027</v>
      </c>
      <c r="B3516">
        <v>12258</v>
      </c>
      <c r="C3516" t="s">
        <v>15</v>
      </c>
      <c r="D3516" t="s">
        <v>706</v>
      </c>
      <c r="E3516" t="s">
        <v>1612</v>
      </c>
      <c r="F3516" t="s">
        <v>725</v>
      </c>
      <c r="G3516" t="s">
        <v>1251</v>
      </c>
      <c r="H3516" t="s">
        <v>451</v>
      </c>
      <c r="O3516" t="s">
        <v>488</v>
      </c>
      <c r="P3516" t="s">
        <v>122</v>
      </c>
      <c r="Q3516" t="s">
        <v>123</v>
      </c>
      <c r="R3516" t="s">
        <v>211</v>
      </c>
    </row>
    <row r="3517" spans="1:18" hidden="1" x14ac:dyDescent="0.25">
      <c r="A3517">
        <v>297028</v>
      </c>
      <c r="B3517">
        <v>12259</v>
      </c>
      <c r="C3517" t="s">
        <v>15</v>
      </c>
      <c r="D3517" t="s">
        <v>706</v>
      </c>
      <c r="E3517" t="s">
        <v>1612</v>
      </c>
      <c r="F3517" t="s">
        <v>725</v>
      </c>
      <c r="G3517" t="s">
        <v>1251</v>
      </c>
      <c r="H3517" t="s">
        <v>451</v>
      </c>
      <c r="O3517" t="s">
        <v>210</v>
      </c>
      <c r="P3517" t="s">
        <v>122</v>
      </c>
      <c r="Q3517" t="s">
        <v>123</v>
      </c>
      <c r="R3517" t="s">
        <v>211</v>
      </c>
    </row>
    <row r="3518" spans="1:18" hidden="1" x14ac:dyDescent="0.25">
      <c r="A3518">
        <v>297029</v>
      </c>
      <c r="B3518">
        <v>12260</v>
      </c>
      <c r="C3518" t="s">
        <v>15</v>
      </c>
      <c r="D3518" t="s">
        <v>706</v>
      </c>
      <c r="E3518" t="s">
        <v>1612</v>
      </c>
      <c r="F3518" t="s">
        <v>725</v>
      </c>
      <c r="G3518" t="s">
        <v>1251</v>
      </c>
      <c r="H3518" t="s">
        <v>903</v>
      </c>
      <c r="O3518" t="s">
        <v>210</v>
      </c>
      <c r="P3518" t="s">
        <v>122</v>
      </c>
      <c r="Q3518" t="s">
        <v>123</v>
      </c>
      <c r="R3518" t="s">
        <v>211</v>
      </c>
    </row>
    <row r="3519" spans="1:18" hidden="1" x14ac:dyDescent="0.25">
      <c r="A3519">
        <v>297030</v>
      </c>
      <c r="B3519">
        <v>12261</v>
      </c>
      <c r="C3519" t="s">
        <v>15</v>
      </c>
      <c r="D3519" t="s">
        <v>706</v>
      </c>
      <c r="E3519" t="s">
        <v>1612</v>
      </c>
      <c r="F3519" t="s">
        <v>725</v>
      </c>
      <c r="G3519" t="s">
        <v>1251</v>
      </c>
      <c r="H3519" t="s">
        <v>903</v>
      </c>
      <c r="O3519" t="s">
        <v>210</v>
      </c>
      <c r="P3519" t="s">
        <v>122</v>
      </c>
      <c r="Q3519" t="s">
        <v>123</v>
      </c>
      <c r="R3519" t="s">
        <v>211</v>
      </c>
    </row>
    <row r="3520" spans="1:18" hidden="1" x14ac:dyDescent="0.25">
      <c r="A3520">
        <v>297031</v>
      </c>
      <c r="B3520">
        <v>12262</v>
      </c>
      <c r="C3520" t="s">
        <v>15</v>
      </c>
      <c r="D3520" t="s">
        <v>706</v>
      </c>
      <c r="E3520" t="s">
        <v>1612</v>
      </c>
      <c r="F3520" t="s">
        <v>725</v>
      </c>
      <c r="G3520" t="s">
        <v>1251</v>
      </c>
      <c r="H3520" t="s">
        <v>451</v>
      </c>
      <c r="O3520" t="s">
        <v>210</v>
      </c>
      <c r="P3520" t="s">
        <v>122</v>
      </c>
      <c r="Q3520" t="s">
        <v>123</v>
      </c>
      <c r="R3520" t="s">
        <v>211</v>
      </c>
    </row>
    <row r="3521" spans="1:18" hidden="1" x14ac:dyDescent="0.25">
      <c r="A3521">
        <v>297032</v>
      </c>
      <c r="B3521">
        <v>12263</v>
      </c>
      <c r="C3521" t="s">
        <v>15</v>
      </c>
      <c r="D3521" t="s">
        <v>706</v>
      </c>
      <c r="E3521" t="s">
        <v>1612</v>
      </c>
      <c r="F3521" t="s">
        <v>725</v>
      </c>
      <c r="G3521" t="s">
        <v>1251</v>
      </c>
      <c r="H3521" t="s">
        <v>451</v>
      </c>
      <c r="O3521" t="s">
        <v>488</v>
      </c>
      <c r="P3521" t="s">
        <v>122</v>
      </c>
      <c r="Q3521" t="s">
        <v>123</v>
      </c>
      <c r="R3521" t="s">
        <v>211</v>
      </c>
    </row>
    <row r="3522" spans="1:18" hidden="1" x14ac:dyDescent="0.25">
      <c r="A3522">
        <v>298035</v>
      </c>
      <c r="B3522">
        <v>13267</v>
      </c>
      <c r="C3522" t="s">
        <v>15</v>
      </c>
      <c r="D3522" t="s">
        <v>706</v>
      </c>
      <c r="E3522" t="s">
        <v>1612</v>
      </c>
      <c r="F3522" t="s">
        <v>725</v>
      </c>
      <c r="G3522" t="s">
        <v>1251</v>
      </c>
      <c r="H3522" t="s">
        <v>1095</v>
      </c>
      <c r="I3522">
        <v>1972</v>
      </c>
      <c r="O3522" t="s">
        <v>210</v>
      </c>
      <c r="P3522" t="s">
        <v>122</v>
      </c>
      <c r="Q3522" t="s">
        <v>123</v>
      </c>
      <c r="R3522" t="s">
        <v>439</v>
      </c>
    </row>
    <row r="3523" spans="1:18" hidden="1" x14ac:dyDescent="0.25">
      <c r="A3523">
        <v>298036</v>
      </c>
      <c r="B3523">
        <v>13268</v>
      </c>
      <c r="C3523" t="s">
        <v>15</v>
      </c>
      <c r="D3523" t="s">
        <v>706</v>
      </c>
      <c r="E3523" t="s">
        <v>1612</v>
      </c>
      <c r="F3523" t="s">
        <v>725</v>
      </c>
      <c r="G3523" t="s">
        <v>1251</v>
      </c>
      <c r="H3523" t="s">
        <v>1095</v>
      </c>
      <c r="O3523" t="s">
        <v>210</v>
      </c>
      <c r="P3523" t="s">
        <v>122</v>
      </c>
      <c r="Q3523" t="s">
        <v>123</v>
      </c>
      <c r="R3523" t="s">
        <v>280</v>
      </c>
    </row>
    <row r="3524" spans="1:18" hidden="1" x14ac:dyDescent="0.25">
      <c r="A3524">
        <v>298037</v>
      </c>
      <c r="B3524">
        <v>13269</v>
      </c>
      <c r="C3524" t="s">
        <v>15</v>
      </c>
      <c r="D3524" t="s">
        <v>706</v>
      </c>
      <c r="E3524" t="s">
        <v>1612</v>
      </c>
      <c r="F3524" t="s">
        <v>725</v>
      </c>
      <c r="G3524" t="s">
        <v>1251</v>
      </c>
      <c r="H3524" t="s">
        <v>1095</v>
      </c>
      <c r="I3524">
        <v>1972</v>
      </c>
      <c r="O3524" t="s">
        <v>210</v>
      </c>
      <c r="P3524" t="s">
        <v>122</v>
      </c>
      <c r="Q3524" t="s">
        <v>123</v>
      </c>
      <c r="R3524" t="s">
        <v>704</v>
      </c>
    </row>
    <row r="3525" spans="1:18" hidden="1" x14ac:dyDescent="0.25">
      <c r="A3525">
        <v>298038</v>
      </c>
      <c r="B3525">
        <v>13270</v>
      </c>
      <c r="C3525" t="s">
        <v>15</v>
      </c>
      <c r="D3525" t="s">
        <v>706</v>
      </c>
      <c r="E3525" t="s">
        <v>1612</v>
      </c>
      <c r="F3525" t="s">
        <v>725</v>
      </c>
      <c r="G3525" t="s">
        <v>1251</v>
      </c>
      <c r="H3525" t="s">
        <v>1095</v>
      </c>
      <c r="O3525" t="s">
        <v>210</v>
      </c>
      <c r="P3525" t="s">
        <v>122</v>
      </c>
      <c r="Q3525" t="s">
        <v>123</v>
      </c>
      <c r="R3525" t="s">
        <v>704</v>
      </c>
    </row>
    <row r="3526" spans="1:18" hidden="1" x14ac:dyDescent="0.25">
      <c r="A3526">
        <v>298039</v>
      </c>
      <c r="B3526">
        <v>13271</v>
      </c>
      <c r="C3526" t="s">
        <v>15</v>
      </c>
      <c r="D3526" t="s">
        <v>706</v>
      </c>
      <c r="E3526" t="s">
        <v>1612</v>
      </c>
      <c r="F3526" t="s">
        <v>725</v>
      </c>
      <c r="G3526" t="s">
        <v>1251</v>
      </c>
      <c r="H3526" t="s">
        <v>1095</v>
      </c>
      <c r="O3526" t="s">
        <v>210</v>
      </c>
      <c r="P3526" t="s">
        <v>122</v>
      </c>
      <c r="Q3526" t="s">
        <v>123</v>
      </c>
      <c r="R3526" t="s">
        <v>704</v>
      </c>
    </row>
    <row r="3527" spans="1:18" hidden="1" x14ac:dyDescent="0.25">
      <c r="A3527">
        <v>298040</v>
      </c>
      <c r="B3527">
        <v>13272</v>
      </c>
      <c r="C3527" t="s">
        <v>15</v>
      </c>
      <c r="D3527" t="s">
        <v>706</v>
      </c>
      <c r="E3527" t="s">
        <v>1612</v>
      </c>
      <c r="F3527" t="s">
        <v>725</v>
      </c>
      <c r="G3527" t="s">
        <v>1251</v>
      </c>
      <c r="H3527" t="s">
        <v>1095</v>
      </c>
      <c r="O3527" t="s">
        <v>210</v>
      </c>
      <c r="P3527" t="s">
        <v>122</v>
      </c>
      <c r="Q3527" t="s">
        <v>123</v>
      </c>
      <c r="R3527" t="s">
        <v>704</v>
      </c>
    </row>
    <row r="3528" spans="1:18" hidden="1" x14ac:dyDescent="0.25">
      <c r="A3528">
        <v>298041</v>
      </c>
      <c r="B3528">
        <v>13273</v>
      </c>
      <c r="C3528" t="s">
        <v>15</v>
      </c>
      <c r="D3528" t="s">
        <v>706</v>
      </c>
      <c r="E3528" t="s">
        <v>1612</v>
      </c>
      <c r="F3528" t="s">
        <v>725</v>
      </c>
      <c r="G3528" t="s">
        <v>1251</v>
      </c>
      <c r="H3528" t="s">
        <v>1095</v>
      </c>
      <c r="I3528">
        <v>1972</v>
      </c>
      <c r="O3528" t="s">
        <v>210</v>
      </c>
      <c r="P3528" t="s">
        <v>122</v>
      </c>
      <c r="Q3528" t="s">
        <v>123</v>
      </c>
      <c r="R3528" t="s">
        <v>305</v>
      </c>
    </row>
    <row r="3529" spans="1:18" hidden="1" x14ac:dyDescent="0.25">
      <c r="A3529">
        <v>298042</v>
      </c>
      <c r="B3529">
        <v>13274</v>
      </c>
      <c r="C3529" t="s">
        <v>15</v>
      </c>
      <c r="D3529" t="s">
        <v>706</v>
      </c>
      <c r="E3529" t="s">
        <v>1612</v>
      </c>
      <c r="F3529" t="s">
        <v>725</v>
      </c>
      <c r="G3529" t="s">
        <v>1251</v>
      </c>
      <c r="H3529" t="s">
        <v>1095</v>
      </c>
      <c r="O3529" t="s">
        <v>210</v>
      </c>
      <c r="P3529" t="s">
        <v>122</v>
      </c>
      <c r="Q3529" t="s">
        <v>123</v>
      </c>
    </row>
    <row r="3530" spans="1:18" hidden="1" x14ac:dyDescent="0.25">
      <c r="A3530">
        <v>298043</v>
      </c>
      <c r="B3530">
        <v>13275</v>
      </c>
      <c r="C3530" t="s">
        <v>15</v>
      </c>
      <c r="D3530" t="s">
        <v>706</v>
      </c>
      <c r="E3530" t="s">
        <v>1612</v>
      </c>
      <c r="F3530" t="s">
        <v>725</v>
      </c>
      <c r="G3530" t="s">
        <v>1251</v>
      </c>
      <c r="H3530" t="s">
        <v>1095</v>
      </c>
      <c r="O3530" t="s">
        <v>210</v>
      </c>
      <c r="P3530" t="s">
        <v>122</v>
      </c>
      <c r="Q3530" t="s">
        <v>123</v>
      </c>
    </row>
    <row r="3531" spans="1:18" hidden="1" x14ac:dyDescent="0.25">
      <c r="A3531">
        <v>298044</v>
      </c>
      <c r="B3531">
        <v>13276</v>
      </c>
      <c r="C3531" t="s">
        <v>15</v>
      </c>
      <c r="D3531" t="s">
        <v>706</v>
      </c>
      <c r="E3531" t="s">
        <v>1612</v>
      </c>
      <c r="F3531" t="s">
        <v>725</v>
      </c>
      <c r="G3531" t="s">
        <v>1251</v>
      </c>
      <c r="H3531" t="s">
        <v>1095</v>
      </c>
      <c r="O3531" t="s">
        <v>210</v>
      </c>
      <c r="P3531" t="s">
        <v>122</v>
      </c>
      <c r="Q3531" t="s">
        <v>123</v>
      </c>
    </row>
    <row r="3532" spans="1:18" hidden="1" x14ac:dyDescent="0.25">
      <c r="A3532">
        <v>298045</v>
      </c>
      <c r="B3532">
        <v>13277</v>
      </c>
      <c r="C3532" t="s">
        <v>15</v>
      </c>
      <c r="D3532" t="s">
        <v>706</v>
      </c>
      <c r="E3532" t="s">
        <v>1612</v>
      </c>
      <c r="F3532" t="s">
        <v>725</v>
      </c>
      <c r="G3532" t="s">
        <v>1251</v>
      </c>
      <c r="H3532" t="s">
        <v>1095</v>
      </c>
      <c r="O3532" t="s">
        <v>210</v>
      </c>
      <c r="P3532" t="s">
        <v>122</v>
      </c>
      <c r="Q3532" t="s">
        <v>123</v>
      </c>
    </row>
    <row r="3533" spans="1:18" hidden="1" x14ac:dyDescent="0.25">
      <c r="A3533">
        <v>298046</v>
      </c>
      <c r="B3533">
        <v>13278</v>
      </c>
      <c r="C3533" t="s">
        <v>15</v>
      </c>
      <c r="D3533" t="s">
        <v>706</v>
      </c>
      <c r="E3533" t="s">
        <v>1612</v>
      </c>
      <c r="F3533" t="s">
        <v>725</v>
      </c>
      <c r="G3533" t="s">
        <v>1251</v>
      </c>
      <c r="H3533" t="s">
        <v>1095</v>
      </c>
      <c r="O3533" t="s">
        <v>210</v>
      </c>
      <c r="P3533" t="s">
        <v>122</v>
      </c>
      <c r="Q3533" t="s">
        <v>123</v>
      </c>
    </row>
    <row r="3534" spans="1:18" hidden="1" x14ac:dyDescent="0.25">
      <c r="A3534">
        <v>298047</v>
      </c>
      <c r="B3534">
        <v>13279</v>
      </c>
      <c r="C3534" t="s">
        <v>15</v>
      </c>
      <c r="D3534" t="s">
        <v>706</v>
      </c>
      <c r="E3534" t="s">
        <v>1612</v>
      </c>
      <c r="F3534" t="s">
        <v>725</v>
      </c>
      <c r="G3534" t="s">
        <v>1251</v>
      </c>
      <c r="H3534" t="s">
        <v>1095</v>
      </c>
      <c r="O3534" t="s">
        <v>210</v>
      </c>
      <c r="P3534" t="s">
        <v>122</v>
      </c>
      <c r="Q3534" t="s">
        <v>123</v>
      </c>
    </row>
    <row r="3535" spans="1:18" hidden="1" x14ac:dyDescent="0.25">
      <c r="A3535">
        <v>298048</v>
      </c>
      <c r="B3535">
        <v>13280</v>
      </c>
      <c r="C3535" t="s">
        <v>15</v>
      </c>
      <c r="D3535" t="s">
        <v>706</v>
      </c>
      <c r="E3535" t="s">
        <v>1612</v>
      </c>
      <c r="F3535" t="s">
        <v>725</v>
      </c>
      <c r="G3535" t="s">
        <v>1251</v>
      </c>
      <c r="H3535" t="s">
        <v>1095</v>
      </c>
      <c r="O3535" t="s">
        <v>210</v>
      </c>
      <c r="P3535" t="s">
        <v>122</v>
      </c>
      <c r="Q3535" t="s">
        <v>123</v>
      </c>
    </row>
    <row r="3536" spans="1:18" hidden="1" x14ac:dyDescent="0.25">
      <c r="A3536">
        <v>298049</v>
      </c>
      <c r="B3536">
        <v>13281</v>
      </c>
      <c r="C3536" t="s">
        <v>15</v>
      </c>
      <c r="D3536" t="s">
        <v>706</v>
      </c>
      <c r="E3536" t="s">
        <v>1612</v>
      </c>
      <c r="F3536" t="s">
        <v>725</v>
      </c>
      <c r="G3536" t="s">
        <v>1251</v>
      </c>
      <c r="H3536" t="s">
        <v>1095</v>
      </c>
      <c r="O3536" t="s">
        <v>210</v>
      </c>
      <c r="P3536" t="s">
        <v>122</v>
      </c>
      <c r="Q3536" t="s">
        <v>123</v>
      </c>
    </row>
    <row r="3537" spans="1:18" hidden="1" x14ac:dyDescent="0.25">
      <c r="A3537">
        <v>298050</v>
      </c>
      <c r="B3537">
        <v>13282</v>
      </c>
      <c r="C3537" t="s">
        <v>15</v>
      </c>
      <c r="D3537" t="s">
        <v>706</v>
      </c>
      <c r="E3537" t="s">
        <v>1612</v>
      </c>
      <c r="F3537" t="s">
        <v>725</v>
      </c>
      <c r="G3537" t="s">
        <v>1251</v>
      </c>
      <c r="H3537" t="s">
        <v>1095</v>
      </c>
      <c r="O3537" t="s">
        <v>210</v>
      </c>
      <c r="P3537" t="s">
        <v>122</v>
      </c>
      <c r="Q3537" t="s">
        <v>123</v>
      </c>
    </row>
    <row r="3538" spans="1:18" hidden="1" x14ac:dyDescent="0.25">
      <c r="A3538">
        <v>298051</v>
      </c>
      <c r="B3538">
        <v>13283</v>
      </c>
      <c r="C3538" t="s">
        <v>15</v>
      </c>
      <c r="D3538" t="s">
        <v>706</v>
      </c>
      <c r="E3538" t="s">
        <v>1612</v>
      </c>
      <c r="F3538" t="s">
        <v>725</v>
      </c>
      <c r="G3538" t="s">
        <v>1251</v>
      </c>
      <c r="H3538" t="s">
        <v>1095</v>
      </c>
      <c r="O3538" t="s">
        <v>210</v>
      </c>
      <c r="P3538" t="s">
        <v>122</v>
      </c>
      <c r="Q3538" t="s">
        <v>123</v>
      </c>
    </row>
    <row r="3539" spans="1:18" hidden="1" x14ac:dyDescent="0.25">
      <c r="A3539">
        <v>298052</v>
      </c>
      <c r="B3539">
        <v>13284</v>
      </c>
      <c r="C3539" t="s">
        <v>15</v>
      </c>
      <c r="D3539" t="s">
        <v>706</v>
      </c>
      <c r="E3539" t="s">
        <v>1612</v>
      </c>
      <c r="F3539" t="s">
        <v>725</v>
      </c>
      <c r="G3539" t="s">
        <v>1251</v>
      </c>
      <c r="H3539" t="s">
        <v>1095</v>
      </c>
      <c r="O3539" t="s">
        <v>210</v>
      </c>
      <c r="P3539" t="s">
        <v>122</v>
      </c>
      <c r="Q3539" t="s">
        <v>123</v>
      </c>
    </row>
    <row r="3540" spans="1:18" hidden="1" x14ac:dyDescent="0.25">
      <c r="A3540">
        <v>298053</v>
      </c>
      <c r="B3540">
        <v>13285</v>
      </c>
      <c r="C3540" t="s">
        <v>15</v>
      </c>
      <c r="D3540" t="s">
        <v>706</v>
      </c>
      <c r="E3540" t="s">
        <v>1612</v>
      </c>
      <c r="F3540" t="s">
        <v>725</v>
      </c>
      <c r="G3540" t="s">
        <v>1251</v>
      </c>
      <c r="H3540" t="s">
        <v>1095</v>
      </c>
      <c r="O3540" t="s">
        <v>210</v>
      </c>
      <c r="P3540" t="s">
        <v>122</v>
      </c>
      <c r="Q3540" t="s">
        <v>123</v>
      </c>
    </row>
    <row r="3541" spans="1:18" hidden="1" x14ac:dyDescent="0.25">
      <c r="A3541">
        <v>298054</v>
      </c>
      <c r="B3541">
        <v>13286</v>
      </c>
      <c r="C3541" t="s">
        <v>15</v>
      </c>
      <c r="D3541" t="s">
        <v>706</v>
      </c>
      <c r="E3541" t="s">
        <v>1612</v>
      </c>
      <c r="F3541" t="s">
        <v>725</v>
      </c>
      <c r="G3541" t="s">
        <v>1251</v>
      </c>
      <c r="H3541" t="s">
        <v>1095</v>
      </c>
      <c r="O3541" t="s">
        <v>210</v>
      </c>
      <c r="P3541" t="s">
        <v>122</v>
      </c>
      <c r="Q3541" t="s">
        <v>123</v>
      </c>
    </row>
    <row r="3542" spans="1:18" hidden="1" x14ac:dyDescent="0.25">
      <c r="A3542">
        <v>298055</v>
      </c>
      <c r="B3542">
        <v>13287</v>
      </c>
      <c r="C3542" t="s">
        <v>15</v>
      </c>
      <c r="D3542" t="s">
        <v>706</v>
      </c>
      <c r="E3542" t="s">
        <v>1612</v>
      </c>
      <c r="F3542" t="s">
        <v>725</v>
      </c>
      <c r="G3542" t="s">
        <v>1251</v>
      </c>
      <c r="O3542" t="s">
        <v>210</v>
      </c>
      <c r="P3542" t="s">
        <v>168</v>
      </c>
    </row>
    <row r="3543" spans="1:18" hidden="1" x14ac:dyDescent="0.25">
      <c r="A3543">
        <v>286732</v>
      </c>
      <c r="B3543">
        <v>1937</v>
      </c>
      <c r="C3543" t="s">
        <v>15</v>
      </c>
      <c r="D3543" t="s">
        <v>612</v>
      </c>
      <c r="E3543" t="s">
        <v>1628</v>
      </c>
      <c r="F3543" t="s">
        <v>787</v>
      </c>
      <c r="G3543" t="s">
        <v>812</v>
      </c>
      <c r="H3543" t="s">
        <v>145</v>
      </c>
      <c r="I3543">
        <v>1933</v>
      </c>
      <c r="J3543">
        <v>8</v>
      </c>
      <c r="K3543">
        <v>8</v>
      </c>
      <c r="O3543" t="s">
        <v>210</v>
      </c>
      <c r="P3543" t="s">
        <v>421</v>
      </c>
      <c r="Q3543" t="s">
        <v>1097</v>
      </c>
    </row>
    <row r="3544" spans="1:18" hidden="1" x14ac:dyDescent="0.25">
      <c r="A3544">
        <v>301781</v>
      </c>
      <c r="B3544">
        <v>17017</v>
      </c>
      <c r="C3544" t="s">
        <v>15</v>
      </c>
      <c r="D3544" t="s">
        <v>612</v>
      </c>
      <c r="E3544" t="s">
        <v>1628</v>
      </c>
      <c r="F3544" t="s">
        <v>787</v>
      </c>
      <c r="G3544" t="s">
        <v>812</v>
      </c>
      <c r="H3544" t="s">
        <v>1629</v>
      </c>
      <c r="I3544">
        <v>1974</v>
      </c>
      <c r="J3544">
        <v>9</v>
      </c>
      <c r="K3544">
        <v>10</v>
      </c>
      <c r="O3544" t="s">
        <v>1630</v>
      </c>
      <c r="P3544" t="s">
        <v>421</v>
      </c>
      <c r="Q3544" t="s">
        <v>1097</v>
      </c>
    </row>
    <row r="3545" spans="1:18" hidden="1" x14ac:dyDescent="0.25">
      <c r="A3545">
        <v>301782</v>
      </c>
      <c r="B3545">
        <v>17018</v>
      </c>
      <c r="C3545" t="s">
        <v>15</v>
      </c>
      <c r="D3545" t="s">
        <v>612</v>
      </c>
      <c r="E3545" t="s">
        <v>1628</v>
      </c>
      <c r="F3545" t="s">
        <v>787</v>
      </c>
      <c r="G3545" t="s">
        <v>812</v>
      </c>
      <c r="H3545" t="s">
        <v>1629</v>
      </c>
      <c r="I3545">
        <v>1975</v>
      </c>
      <c r="J3545">
        <v>7</v>
      </c>
      <c r="K3545">
        <v>5</v>
      </c>
      <c r="O3545" t="s">
        <v>1630</v>
      </c>
      <c r="P3545" t="s">
        <v>421</v>
      </c>
      <c r="Q3545" t="s">
        <v>1097</v>
      </c>
    </row>
    <row r="3546" spans="1:18" hidden="1" x14ac:dyDescent="0.25">
      <c r="A3546">
        <v>287060</v>
      </c>
      <c r="B3546">
        <v>2265</v>
      </c>
      <c r="C3546" t="s">
        <v>15</v>
      </c>
      <c r="D3546" t="s">
        <v>612</v>
      </c>
      <c r="E3546" t="s">
        <v>1633</v>
      </c>
      <c r="F3546" t="s">
        <v>1634</v>
      </c>
      <c r="G3546" t="s">
        <v>1635</v>
      </c>
      <c r="H3546" t="s">
        <v>1636</v>
      </c>
      <c r="O3546" t="s">
        <v>210</v>
      </c>
      <c r="P3546" t="s">
        <v>122</v>
      </c>
      <c r="Q3546" t="s">
        <v>123</v>
      </c>
      <c r="R3546" t="s">
        <v>1045</v>
      </c>
    </row>
    <row r="3547" spans="1:18" hidden="1" x14ac:dyDescent="0.25">
      <c r="A3547">
        <v>296916</v>
      </c>
      <c r="B3547">
        <v>12147</v>
      </c>
      <c r="C3547" t="s">
        <v>15</v>
      </c>
      <c r="D3547" t="s">
        <v>641</v>
      </c>
      <c r="E3547" t="s">
        <v>1637</v>
      </c>
      <c r="F3547" t="s">
        <v>975</v>
      </c>
      <c r="G3547" t="s">
        <v>976</v>
      </c>
      <c r="H3547" t="s">
        <v>608</v>
      </c>
      <c r="I3547">
        <v>1973</v>
      </c>
      <c r="J3547">
        <v>5</v>
      </c>
      <c r="K3547">
        <v>3</v>
      </c>
      <c r="O3547" t="s">
        <v>488</v>
      </c>
      <c r="P3547" t="s">
        <v>114</v>
      </c>
      <c r="Q3547" t="s">
        <v>1184</v>
      </c>
    </row>
    <row r="3548" spans="1:18" hidden="1" x14ac:dyDescent="0.25">
      <c r="A3548">
        <v>289261</v>
      </c>
      <c r="B3548">
        <v>4478</v>
      </c>
      <c r="C3548" t="s">
        <v>15</v>
      </c>
      <c r="D3548" t="s">
        <v>612</v>
      </c>
      <c r="E3548" t="s">
        <v>1638</v>
      </c>
      <c r="F3548" t="s">
        <v>787</v>
      </c>
      <c r="G3548" t="s">
        <v>893</v>
      </c>
      <c r="H3548" t="s">
        <v>112</v>
      </c>
      <c r="O3548" t="s">
        <v>488</v>
      </c>
      <c r="P3548" t="s">
        <v>114</v>
      </c>
      <c r="Q3548" t="s">
        <v>1201</v>
      </c>
    </row>
    <row r="3549" spans="1:18" hidden="1" x14ac:dyDescent="0.25">
      <c r="A3549">
        <v>303537</v>
      </c>
      <c r="B3549">
        <v>3848</v>
      </c>
      <c r="C3549" t="s">
        <v>15</v>
      </c>
      <c r="D3549" t="s">
        <v>706</v>
      </c>
      <c r="E3549" t="s">
        <v>1639</v>
      </c>
      <c r="F3549" t="s">
        <v>750</v>
      </c>
      <c r="G3549" t="s">
        <v>1022</v>
      </c>
      <c r="I3549">
        <v>1956</v>
      </c>
      <c r="J3549">
        <v>9</v>
      </c>
      <c r="K3549">
        <v>2</v>
      </c>
      <c r="L3549" t="s">
        <v>1640</v>
      </c>
      <c r="O3549" t="s">
        <v>488</v>
      </c>
      <c r="P3549" t="s">
        <v>122</v>
      </c>
      <c r="Q3549" t="s">
        <v>123</v>
      </c>
      <c r="R3549" t="s">
        <v>757</v>
      </c>
    </row>
    <row r="3550" spans="1:18" hidden="1" x14ac:dyDescent="0.25">
      <c r="A3550">
        <v>303540</v>
      </c>
      <c r="B3550">
        <v>3908</v>
      </c>
      <c r="C3550" t="s">
        <v>15</v>
      </c>
      <c r="D3550" t="s">
        <v>706</v>
      </c>
      <c r="E3550" t="s">
        <v>1639</v>
      </c>
      <c r="F3550" t="s">
        <v>750</v>
      </c>
      <c r="G3550" t="s">
        <v>1022</v>
      </c>
      <c r="I3550">
        <v>1957</v>
      </c>
      <c r="J3550">
        <v>4</v>
      </c>
      <c r="K3550">
        <v>9</v>
      </c>
      <c r="L3550" t="s">
        <v>1641</v>
      </c>
      <c r="O3550" t="s">
        <v>488</v>
      </c>
      <c r="P3550" t="s">
        <v>122</v>
      </c>
      <c r="Q3550" t="s">
        <v>123</v>
      </c>
      <c r="R3550" t="s">
        <v>757</v>
      </c>
    </row>
    <row r="3551" spans="1:18" hidden="1" x14ac:dyDescent="0.25">
      <c r="A3551">
        <v>303541</v>
      </c>
      <c r="B3551">
        <v>3909</v>
      </c>
      <c r="C3551" t="s">
        <v>15</v>
      </c>
      <c r="D3551" t="s">
        <v>706</v>
      </c>
      <c r="E3551" t="s">
        <v>1639</v>
      </c>
      <c r="F3551" t="s">
        <v>750</v>
      </c>
      <c r="G3551" t="s">
        <v>1022</v>
      </c>
      <c r="I3551">
        <v>1957</v>
      </c>
      <c r="J3551">
        <v>4</v>
      </c>
      <c r="K3551">
        <v>9</v>
      </c>
      <c r="L3551" t="s">
        <v>1642</v>
      </c>
      <c r="O3551" t="s">
        <v>488</v>
      </c>
      <c r="P3551" t="s">
        <v>122</v>
      </c>
      <c r="Q3551" t="s">
        <v>123</v>
      </c>
      <c r="R3551" t="s">
        <v>757</v>
      </c>
    </row>
    <row r="3552" spans="1:18" hidden="1" x14ac:dyDescent="0.25">
      <c r="A3552">
        <v>303546</v>
      </c>
      <c r="B3552">
        <v>4918</v>
      </c>
      <c r="C3552" t="s">
        <v>15</v>
      </c>
      <c r="D3552" t="s">
        <v>706</v>
      </c>
      <c r="E3552" t="s">
        <v>1639</v>
      </c>
      <c r="F3552" t="s">
        <v>750</v>
      </c>
      <c r="G3552" t="s">
        <v>1022</v>
      </c>
      <c r="I3552">
        <v>1958</v>
      </c>
      <c r="J3552">
        <v>12</v>
      </c>
      <c r="K3552">
        <v>29</v>
      </c>
      <c r="L3552" t="s">
        <v>1643</v>
      </c>
      <c r="O3552" t="s">
        <v>488</v>
      </c>
      <c r="P3552" t="s">
        <v>122</v>
      </c>
      <c r="Q3552" t="s">
        <v>123</v>
      </c>
      <c r="R3552" t="s">
        <v>757</v>
      </c>
    </row>
    <row r="3553" spans="1:18" hidden="1" x14ac:dyDescent="0.25">
      <c r="A3553">
        <v>303549</v>
      </c>
      <c r="B3553">
        <v>6246</v>
      </c>
      <c r="C3553" t="s">
        <v>15</v>
      </c>
      <c r="D3553" t="s">
        <v>706</v>
      </c>
      <c r="E3553" t="s">
        <v>1639</v>
      </c>
      <c r="F3553" t="s">
        <v>750</v>
      </c>
      <c r="G3553" t="s">
        <v>1022</v>
      </c>
      <c r="I3553">
        <v>1964</v>
      </c>
      <c r="J3553">
        <v>5</v>
      </c>
      <c r="K3553">
        <v>2</v>
      </c>
      <c r="L3553" t="s">
        <v>1642</v>
      </c>
      <c r="O3553" t="s">
        <v>488</v>
      </c>
      <c r="P3553" t="s">
        <v>122</v>
      </c>
      <c r="Q3553" t="s">
        <v>123</v>
      </c>
      <c r="R3553" t="s">
        <v>757</v>
      </c>
    </row>
    <row r="3554" spans="1:18" hidden="1" x14ac:dyDescent="0.25">
      <c r="A3554">
        <v>296917</v>
      </c>
      <c r="B3554">
        <v>12148</v>
      </c>
      <c r="C3554" t="s">
        <v>15</v>
      </c>
      <c r="D3554" t="s">
        <v>612</v>
      </c>
      <c r="E3554" t="s">
        <v>1644</v>
      </c>
      <c r="F3554" t="s">
        <v>621</v>
      </c>
      <c r="G3554" t="s">
        <v>1288</v>
      </c>
      <c r="H3554" t="s">
        <v>608</v>
      </c>
      <c r="I3554">
        <v>1973</v>
      </c>
      <c r="J3554">
        <v>4</v>
      </c>
      <c r="K3554">
        <v>28</v>
      </c>
      <c r="O3554" t="s">
        <v>488</v>
      </c>
      <c r="P3554" t="s">
        <v>114</v>
      </c>
      <c r="Q3554" t="s">
        <v>1645</v>
      </c>
    </row>
    <row r="3555" spans="1:18" hidden="1" x14ac:dyDescent="0.25">
      <c r="A3555">
        <v>284404</v>
      </c>
      <c r="B3555">
        <v>18946</v>
      </c>
      <c r="C3555" t="s">
        <v>15</v>
      </c>
      <c r="D3555" t="s">
        <v>641</v>
      </c>
      <c r="E3555" t="s">
        <v>1648</v>
      </c>
      <c r="F3555" t="s">
        <v>799</v>
      </c>
      <c r="G3555" t="s">
        <v>968</v>
      </c>
      <c r="H3555" t="s">
        <v>1649</v>
      </c>
      <c r="I3555">
        <v>2003</v>
      </c>
      <c r="J3555">
        <v>6</v>
      </c>
      <c r="K3555">
        <v>3</v>
      </c>
      <c r="M3555" t="s">
        <v>1650</v>
      </c>
      <c r="N3555" t="s">
        <v>155</v>
      </c>
      <c r="O3555" t="s">
        <v>210</v>
      </c>
      <c r="P3555" t="s">
        <v>122</v>
      </c>
      <c r="Q3555" t="s">
        <v>123</v>
      </c>
      <c r="R3555" t="s">
        <v>130</v>
      </c>
    </row>
    <row r="3556" spans="1:18" hidden="1" x14ac:dyDescent="0.25">
      <c r="A3556">
        <v>286666</v>
      </c>
      <c r="B3556">
        <v>1871</v>
      </c>
      <c r="C3556" t="s">
        <v>15</v>
      </c>
      <c r="D3556" t="s">
        <v>641</v>
      </c>
      <c r="E3556" t="s">
        <v>1648</v>
      </c>
      <c r="F3556" t="s">
        <v>799</v>
      </c>
      <c r="G3556" t="s">
        <v>968</v>
      </c>
      <c r="H3556" t="s">
        <v>1312</v>
      </c>
      <c r="I3556">
        <v>1942</v>
      </c>
      <c r="J3556">
        <v>11</v>
      </c>
      <c r="K3556">
        <v>15</v>
      </c>
      <c r="O3556" t="s">
        <v>488</v>
      </c>
      <c r="P3556" t="s">
        <v>122</v>
      </c>
      <c r="Q3556" t="s">
        <v>123</v>
      </c>
      <c r="R3556" t="s">
        <v>449</v>
      </c>
    </row>
    <row r="3557" spans="1:18" hidden="1" x14ac:dyDescent="0.25">
      <c r="A3557">
        <v>286680</v>
      </c>
      <c r="B3557">
        <v>1885</v>
      </c>
      <c r="C3557" t="s">
        <v>15</v>
      </c>
      <c r="D3557" t="s">
        <v>641</v>
      </c>
      <c r="E3557" t="s">
        <v>1648</v>
      </c>
      <c r="F3557" t="s">
        <v>799</v>
      </c>
      <c r="G3557" t="s">
        <v>968</v>
      </c>
      <c r="H3557" t="s">
        <v>1652</v>
      </c>
      <c r="I3557">
        <v>1945</v>
      </c>
      <c r="J3557">
        <v>10</v>
      </c>
      <c r="K3557">
        <v>3</v>
      </c>
      <c r="O3557" t="s">
        <v>570</v>
      </c>
      <c r="P3557" t="s">
        <v>122</v>
      </c>
      <c r="Q3557" t="s">
        <v>123</v>
      </c>
      <c r="R3557" t="s">
        <v>337</v>
      </c>
    </row>
    <row r="3558" spans="1:18" hidden="1" x14ac:dyDescent="0.25">
      <c r="A3558">
        <v>287256</v>
      </c>
      <c r="B3558">
        <v>2461</v>
      </c>
      <c r="C3558" t="s">
        <v>15</v>
      </c>
      <c r="D3558" t="s">
        <v>641</v>
      </c>
      <c r="E3558" t="s">
        <v>1648</v>
      </c>
      <c r="F3558" t="s">
        <v>799</v>
      </c>
      <c r="G3558" t="s">
        <v>968</v>
      </c>
      <c r="H3558" t="s">
        <v>1044</v>
      </c>
      <c r="I3558">
        <v>1947</v>
      </c>
      <c r="J3558">
        <v>11</v>
      </c>
      <c r="K3558">
        <v>22</v>
      </c>
      <c r="L3558" t="s">
        <v>971</v>
      </c>
      <c r="O3558" t="s">
        <v>210</v>
      </c>
      <c r="P3558" t="s">
        <v>122</v>
      </c>
      <c r="Q3558" t="s">
        <v>123</v>
      </c>
      <c r="R3558" t="s">
        <v>1045</v>
      </c>
    </row>
    <row r="3559" spans="1:18" hidden="1" x14ac:dyDescent="0.25">
      <c r="A3559">
        <v>287526</v>
      </c>
      <c r="B3559">
        <v>2731</v>
      </c>
      <c r="C3559" t="s">
        <v>15</v>
      </c>
      <c r="D3559" t="s">
        <v>641</v>
      </c>
      <c r="E3559" t="s">
        <v>1648</v>
      </c>
      <c r="F3559" t="s">
        <v>799</v>
      </c>
      <c r="G3559" t="s">
        <v>968</v>
      </c>
      <c r="H3559" t="s">
        <v>1238</v>
      </c>
      <c r="I3559">
        <v>1949</v>
      </c>
      <c r="J3559">
        <v>10</v>
      </c>
      <c r="K3559">
        <v>12</v>
      </c>
      <c r="O3559" t="s">
        <v>488</v>
      </c>
      <c r="P3559" t="s">
        <v>122</v>
      </c>
      <c r="Q3559" t="s">
        <v>123</v>
      </c>
      <c r="R3559" t="s">
        <v>337</v>
      </c>
    </row>
    <row r="3560" spans="1:18" hidden="1" x14ac:dyDescent="0.25">
      <c r="A3560">
        <v>287527</v>
      </c>
      <c r="B3560">
        <v>2732</v>
      </c>
      <c r="C3560" t="s">
        <v>15</v>
      </c>
      <c r="D3560" t="s">
        <v>641</v>
      </c>
      <c r="E3560" t="s">
        <v>1648</v>
      </c>
      <c r="F3560" t="s">
        <v>799</v>
      </c>
      <c r="G3560" t="s">
        <v>968</v>
      </c>
      <c r="H3560" t="s">
        <v>1238</v>
      </c>
      <c r="I3560">
        <v>1949</v>
      </c>
      <c r="J3560">
        <v>10</v>
      </c>
      <c r="K3560">
        <v>12</v>
      </c>
      <c r="O3560" t="s">
        <v>488</v>
      </c>
      <c r="P3560" t="s">
        <v>122</v>
      </c>
      <c r="Q3560" t="s">
        <v>123</v>
      </c>
      <c r="R3560" t="s">
        <v>337</v>
      </c>
    </row>
    <row r="3561" spans="1:18" hidden="1" x14ac:dyDescent="0.25">
      <c r="A3561">
        <v>287528</v>
      </c>
      <c r="B3561">
        <v>2733</v>
      </c>
      <c r="C3561" t="s">
        <v>15</v>
      </c>
      <c r="D3561" t="s">
        <v>641</v>
      </c>
      <c r="E3561" t="s">
        <v>1648</v>
      </c>
      <c r="F3561" t="s">
        <v>799</v>
      </c>
      <c r="G3561" t="s">
        <v>968</v>
      </c>
      <c r="H3561" t="s">
        <v>1653</v>
      </c>
      <c r="I3561">
        <v>1949</v>
      </c>
      <c r="J3561">
        <v>10</v>
      </c>
      <c r="K3561">
        <v>16</v>
      </c>
      <c r="O3561" t="s">
        <v>488</v>
      </c>
      <c r="P3561" t="s">
        <v>122</v>
      </c>
      <c r="Q3561" t="s">
        <v>123</v>
      </c>
      <c r="R3561" t="s">
        <v>449</v>
      </c>
    </row>
    <row r="3562" spans="1:18" hidden="1" x14ac:dyDescent="0.25">
      <c r="A3562">
        <v>287593</v>
      </c>
      <c r="B3562">
        <v>2798</v>
      </c>
      <c r="C3562" t="s">
        <v>15</v>
      </c>
      <c r="D3562" t="s">
        <v>641</v>
      </c>
      <c r="E3562" t="s">
        <v>1648</v>
      </c>
      <c r="F3562" t="s">
        <v>799</v>
      </c>
      <c r="G3562" t="s">
        <v>968</v>
      </c>
      <c r="H3562" t="s">
        <v>1654</v>
      </c>
      <c r="I3562">
        <v>1949</v>
      </c>
      <c r="J3562">
        <v>7</v>
      </c>
      <c r="K3562">
        <v>15</v>
      </c>
      <c r="L3562" t="s">
        <v>971</v>
      </c>
      <c r="O3562" t="s">
        <v>210</v>
      </c>
      <c r="P3562" t="s">
        <v>122</v>
      </c>
      <c r="Q3562" t="s">
        <v>123</v>
      </c>
      <c r="R3562" t="s">
        <v>1655</v>
      </c>
    </row>
    <row r="3563" spans="1:18" hidden="1" x14ac:dyDescent="0.25">
      <c r="A3563">
        <v>287661</v>
      </c>
      <c r="B3563">
        <v>2869</v>
      </c>
      <c r="C3563" t="s">
        <v>15</v>
      </c>
      <c r="D3563" t="s">
        <v>641</v>
      </c>
      <c r="E3563" t="s">
        <v>1648</v>
      </c>
      <c r="F3563" t="s">
        <v>799</v>
      </c>
      <c r="G3563" t="s">
        <v>968</v>
      </c>
      <c r="H3563" t="s">
        <v>1656</v>
      </c>
      <c r="I3563">
        <v>1950</v>
      </c>
      <c r="J3563">
        <v>6</v>
      </c>
      <c r="K3563">
        <v>15</v>
      </c>
      <c r="O3563" t="s">
        <v>488</v>
      </c>
      <c r="P3563" t="s">
        <v>122</v>
      </c>
      <c r="Q3563" t="s">
        <v>123</v>
      </c>
      <c r="R3563" t="s">
        <v>191</v>
      </c>
    </row>
    <row r="3564" spans="1:18" hidden="1" x14ac:dyDescent="0.25">
      <c r="A3564">
        <v>287872</v>
      </c>
      <c r="B3564">
        <v>3080</v>
      </c>
      <c r="C3564" t="s">
        <v>15</v>
      </c>
      <c r="D3564" t="s">
        <v>641</v>
      </c>
      <c r="E3564" t="s">
        <v>1648</v>
      </c>
      <c r="F3564" t="s">
        <v>799</v>
      </c>
      <c r="G3564" t="s">
        <v>968</v>
      </c>
      <c r="H3564" t="s">
        <v>2747</v>
      </c>
      <c r="I3564">
        <v>1937</v>
      </c>
      <c r="J3564">
        <v>3</v>
      </c>
      <c r="K3564">
        <v>15</v>
      </c>
      <c r="O3564" t="s">
        <v>2555</v>
      </c>
      <c r="P3564" t="s">
        <v>122</v>
      </c>
      <c r="Q3564" t="s">
        <v>123</v>
      </c>
      <c r="R3564" t="s">
        <v>1657</v>
      </c>
    </row>
    <row r="3565" spans="1:18" hidden="1" x14ac:dyDescent="0.25">
      <c r="A3565">
        <v>287915</v>
      </c>
      <c r="B3565">
        <v>3123</v>
      </c>
      <c r="C3565" t="s">
        <v>15</v>
      </c>
      <c r="D3565" t="s">
        <v>641</v>
      </c>
      <c r="E3565" t="s">
        <v>1648</v>
      </c>
      <c r="F3565" t="s">
        <v>799</v>
      </c>
      <c r="G3565" t="s">
        <v>968</v>
      </c>
      <c r="H3565" t="s">
        <v>1658</v>
      </c>
      <c r="O3565" t="s">
        <v>488</v>
      </c>
      <c r="P3565" t="s">
        <v>122</v>
      </c>
      <c r="Q3565" t="s">
        <v>123</v>
      </c>
      <c r="R3565" t="s">
        <v>1142</v>
      </c>
    </row>
    <row r="3566" spans="1:18" hidden="1" x14ac:dyDescent="0.25">
      <c r="A3566">
        <v>288133</v>
      </c>
      <c r="B3566">
        <v>3341</v>
      </c>
      <c r="C3566" t="s">
        <v>15</v>
      </c>
      <c r="D3566" t="s">
        <v>641</v>
      </c>
      <c r="E3566" t="s">
        <v>1648</v>
      </c>
      <c r="F3566" t="s">
        <v>799</v>
      </c>
      <c r="G3566" t="s">
        <v>968</v>
      </c>
      <c r="H3566" t="s">
        <v>1319</v>
      </c>
      <c r="I3566">
        <v>1952</v>
      </c>
      <c r="J3566">
        <v>8</v>
      </c>
      <c r="K3566">
        <v>4</v>
      </c>
      <c r="O3566" t="s">
        <v>2555</v>
      </c>
      <c r="P3566" t="s">
        <v>122</v>
      </c>
      <c r="Q3566" t="s">
        <v>123</v>
      </c>
      <c r="R3566" t="s">
        <v>449</v>
      </c>
    </row>
    <row r="3567" spans="1:18" hidden="1" x14ac:dyDescent="0.25">
      <c r="A3567">
        <v>288175</v>
      </c>
      <c r="B3567">
        <v>3384</v>
      </c>
      <c r="C3567" t="s">
        <v>15</v>
      </c>
      <c r="D3567" t="s">
        <v>641</v>
      </c>
      <c r="E3567" t="s">
        <v>1648</v>
      </c>
      <c r="F3567" t="s">
        <v>799</v>
      </c>
      <c r="G3567" t="s">
        <v>968</v>
      </c>
      <c r="H3567" t="s">
        <v>1085</v>
      </c>
      <c r="I3567">
        <v>1953</v>
      </c>
      <c r="J3567">
        <v>6</v>
      </c>
      <c r="K3567">
        <v>26</v>
      </c>
      <c r="O3567" t="s">
        <v>488</v>
      </c>
      <c r="P3567" t="s">
        <v>122</v>
      </c>
      <c r="Q3567" t="s">
        <v>123</v>
      </c>
      <c r="R3567" t="s">
        <v>337</v>
      </c>
    </row>
    <row r="3568" spans="1:18" hidden="1" x14ac:dyDescent="0.25">
      <c r="A3568">
        <v>288459</v>
      </c>
      <c r="B3568">
        <v>3669</v>
      </c>
      <c r="C3568" t="s">
        <v>15</v>
      </c>
      <c r="D3568" t="s">
        <v>641</v>
      </c>
      <c r="E3568" t="s">
        <v>1648</v>
      </c>
      <c r="F3568" t="s">
        <v>799</v>
      </c>
      <c r="G3568" t="s">
        <v>968</v>
      </c>
      <c r="H3568" t="s">
        <v>1659</v>
      </c>
      <c r="I3568">
        <v>1954</v>
      </c>
      <c r="J3568">
        <v>7</v>
      </c>
      <c r="K3568">
        <v>28</v>
      </c>
      <c r="O3568" t="s">
        <v>488</v>
      </c>
      <c r="P3568" t="s">
        <v>122</v>
      </c>
      <c r="Q3568" t="s">
        <v>123</v>
      </c>
      <c r="R3568" t="s">
        <v>449</v>
      </c>
    </row>
    <row r="3569" spans="1:18" hidden="1" x14ac:dyDescent="0.25">
      <c r="A3569">
        <v>288464</v>
      </c>
      <c r="B3569">
        <v>3674</v>
      </c>
      <c r="C3569" t="s">
        <v>15</v>
      </c>
      <c r="D3569" t="s">
        <v>641</v>
      </c>
      <c r="E3569" t="s">
        <v>1648</v>
      </c>
      <c r="F3569" t="s">
        <v>799</v>
      </c>
      <c r="G3569" t="s">
        <v>968</v>
      </c>
      <c r="H3569" t="s">
        <v>1660</v>
      </c>
      <c r="I3569">
        <v>1954</v>
      </c>
      <c r="J3569">
        <v>4</v>
      </c>
      <c r="K3569">
        <v>23</v>
      </c>
      <c r="O3569" t="s">
        <v>488</v>
      </c>
      <c r="P3569" t="s">
        <v>122</v>
      </c>
      <c r="Q3569" t="s">
        <v>123</v>
      </c>
      <c r="R3569" t="s">
        <v>1657</v>
      </c>
    </row>
    <row r="3570" spans="1:18" hidden="1" x14ac:dyDescent="0.25">
      <c r="A3570">
        <v>288665</v>
      </c>
      <c r="B3570">
        <v>3879</v>
      </c>
      <c r="C3570" t="s">
        <v>15</v>
      </c>
      <c r="D3570" t="s">
        <v>641</v>
      </c>
      <c r="E3570" t="s">
        <v>1648</v>
      </c>
      <c r="F3570" t="s">
        <v>799</v>
      </c>
      <c r="G3570" t="s">
        <v>968</v>
      </c>
      <c r="H3570" t="s">
        <v>1661</v>
      </c>
      <c r="I3570">
        <v>1954</v>
      </c>
      <c r="J3570">
        <v>9</v>
      </c>
      <c r="K3570">
        <v>26</v>
      </c>
      <c r="L3570" t="s">
        <v>971</v>
      </c>
      <c r="O3570" t="s">
        <v>210</v>
      </c>
      <c r="P3570" t="s">
        <v>122</v>
      </c>
      <c r="Q3570" t="s">
        <v>123</v>
      </c>
      <c r="R3570" t="s">
        <v>1048</v>
      </c>
    </row>
    <row r="3571" spans="1:18" hidden="1" x14ac:dyDescent="0.25">
      <c r="A3571">
        <v>288696</v>
      </c>
      <c r="B3571">
        <v>3912</v>
      </c>
      <c r="C3571" t="s">
        <v>15</v>
      </c>
      <c r="D3571" t="s">
        <v>641</v>
      </c>
      <c r="E3571" t="s">
        <v>1648</v>
      </c>
      <c r="F3571" t="s">
        <v>799</v>
      </c>
      <c r="G3571" t="s">
        <v>968</v>
      </c>
      <c r="H3571" t="s">
        <v>145</v>
      </c>
      <c r="I3571">
        <v>1957</v>
      </c>
      <c r="J3571">
        <v>7</v>
      </c>
      <c r="K3571">
        <v>5</v>
      </c>
      <c r="O3571" t="s">
        <v>488</v>
      </c>
      <c r="P3571" t="s">
        <v>122</v>
      </c>
      <c r="Q3571" t="s">
        <v>123</v>
      </c>
      <c r="R3571" t="s">
        <v>449</v>
      </c>
    </row>
    <row r="3572" spans="1:18" hidden="1" x14ac:dyDescent="0.25">
      <c r="A3572">
        <v>289279</v>
      </c>
      <c r="B3572">
        <v>4498</v>
      </c>
      <c r="C3572" t="s">
        <v>15</v>
      </c>
      <c r="D3572" t="s">
        <v>641</v>
      </c>
      <c r="E3572" t="s">
        <v>1648</v>
      </c>
      <c r="F3572" t="s">
        <v>799</v>
      </c>
      <c r="G3572" t="s">
        <v>968</v>
      </c>
      <c r="H3572" t="s">
        <v>1662</v>
      </c>
      <c r="I3572">
        <v>1958</v>
      </c>
      <c r="J3572">
        <v>11</v>
      </c>
      <c r="K3572">
        <v>27</v>
      </c>
      <c r="O3572" t="s">
        <v>488</v>
      </c>
      <c r="P3572" t="s">
        <v>122</v>
      </c>
      <c r="Q3572" t="s">
        <v>123</v>
      </c>
      <c r="R3572" t="s">
        <v>1663</v>
      </c>
    </row>
    <row r="3573" spans="1:18" hidden="1" x14ac:dyDescent="0.25">
      <c r="A3573">
        <v>289331</v>
      </c>
      <c r="B3573">
        <v>4550</v>
      </c>
      <c r="C3573" t="s">
        <v>15</v>
      </c>
      <c r="D3573" t="s">
        <v>641</v>
      </c>
      <c r="E3573" t="s">
        <v>1648</v>
      </c>
      <c r="F3573" t="s">
        <v>799</v>
      </c>
      <c r="G3573" t="s">
        <v>968</v>
      </c>
      <c r="H3573" t="s">
        <v>2748</v>
      </c>
      <c r="I3573">
        <v>1958</v>
      </c>
      <c r="J3573">
        <v>7</v>
      </c>
      <c r="K3573">
        <v>29</v>
      </c>
      <c r="O3573" t="s">
        <v>2555</v>
      </c>
      <c r="P3573" t="s">
        <v>122</v>
      </c>
      <c r="Q3573" t="s">
        <v>123</v>
      </c>
      <c r="R3573" t="s">
        <v>1036</v>
      </c>
    </row>
    <row r="3574" spans="1:18" hidden="1" x14ac:dyDescent="0.25">
      <c r="A3574">
        <v>289501</v>
      </c>
      <c r="B3574">
        <v>4720</v>
      </c>
      <c r="C3574" t="s">
        <v>15</v>
      </c>
      <c r="D3574" t="s">
        <v>641</v>
      </c>
      <c r="E3574" t="s">
        <v>1648</v>
      </c>
      <c r="F3574" t="s">
        <v>799</v>
      </c>
      <c r="G3574" t="s">
        <v>968</v>
      </c>
      <c r="H3574" t="s">
        <v>2749</v>
      </c>
      <c r="O3574" t="s">
        <v>2555</v>
      </c>
      <c r="P3574" t="s">
        <v>122</v>
      </c>
      <c r="Q3574" t="s">
        <v>123</v>
      </c>
    </row>
    <row r="3575" spans="1:18" hidden="1" x14ac:dyDescent="0.25">
      <c r="A3575">
        <v>289502</v>
      </c>
      <c r="B3575">
        <v>4722</v>
      </c>
      <c r="C3575" t="s">
        <v>15</v>
      </c>
      <c r="D3575" t="s">
        <v>641</v>
      </c>
      <c r="E3575" t="s">
        <v>1648</v>
      </c>
      <c r="F3575" t="s">
        <v>799</v>
      </c>
      <c r="G3575" t="s">
        <v>968</v>
      </c>
      <c r="H3575" t="s">
        <v>1664</v>
      </c>
      <c r="I3575">
        <v>1958</v>
      </c>
      <c r="J3575">
        <v>11</v>
      </c>
      <c r="K3575">
        <v>1</v>
      </c>
      <c r="L3575" t="s">
        <v>971</v>
      </c>
      <c r="O3575" t="s">
        <v>488</v>
      </c>
      <c r="P3575" t="s">
        <v>122</v>
      </c>
      <c r="Q3575" t="s">
        <v>1296</v>
      </c>
      <c r="R3575" t="s">
        <v>1665</v>
      </c>
    </row>
    <row r="3576" spans="1:18" hidden="1" x14ac:dyDescent="0.25">
      <c r="A3576">
        <v>289791</v>
      </c>
      <c r="B3576">
        <v>5012</v>
      </c>
      <c r="C3576" t="s">
        <v>15</v>
      </c>
      <c r="D3576" t="s">
        <v>641</v>
      </c>
      <c r="E3576" t="s">
        <v>1648</v>
      </c>
      <c r="F3576" t="s">
        <v>799</v>
      </c>
      <c r="G3576" t="s">
        <v>968</v>
      </c>
      <c r="H3576" t="s">
        <v>112</v>
      </c>
      <c r="I3576">
        <v>1960</v>
      </c>
      <c r="J3576">
        <v>3</v>
      </c>
      <c r="K3576">
        <v>27</v>
      </c>
      <c r="L3576" t="s">
        <v>971</v>
      </c>
      <c r="O3576" t="s">
        <v>175</v>
      </c>
      <c r="P3576" t="s">
        <v>122</v>
      </c>
      <c r="Q3576" t="s">
        <v>675</v>
      </c>
      <c r="R3576" t="s">
        <v>1666</v>
      </c>
    </row>
    <row r="3577" spans="1:18" hidden="1" x14ac:dyDescent="0.25">
      <c r="A3577">
        <v>290398</v>
      </c>
      <c r="B3577">
        <v>5621</v>
      </c>
      <c r="C3577" t="s">
        <v>15</v>
      </c>
      <c r="D3577" t="s">
        <v>641</v>
      </c>
      <c r="E3577" t="s">
        <v>1648</v>
      </c>
      <c r="F3577" t="s">
        <v>799</v>
      </c>
      <c r="G3577" t="s">
        <v>968</v>
      </c>
      <c r="H3577" t="s">
        <v>1667</v>
      </c>
      <c r="I3577">
        <v>1962</v>
      </c>
      <c r="J3577">
        <v>4</v>
      </c>
      <c r="K3577">
        <v>23</v>
      </c>
      <c r="O3577" t="s">
        <v>488</v>
      </c>
      <c r="P3577" t="s">
        <v>122</v>
      </c>
      <c r="Q3577" t="s">
        <v>123</v>
      </c>
      <c r="R3577" t="s">
        <v>1308</v>
      </c>
    </row>
    <row r="3578" spans="1:18" hidden="1" x14ac:dyDescent="0.25">
      <c r="A3578">
        <v>290399</v>
      </c>
      <c r="B3578">
        <v>5622</v>
      </c>
      <c r="C3578" t="s">
        <v>15</v>
      </c>
      <c r="D3578" t="s">
        <v>641</v>
      </c>
      <c r="E3578" t="s">
        <v>1648</v>
      </c>
      <c r="F3578" t="s">
        <v>799</v>
      </c>
      <c r="G3578" t="s">
        <v>968</v>
      </c>
      <c r="H3578" t="s">
        <v>1667</v>
      </c>
      <c r="I3578">
        <v>1962</v>
      </c>
      <c r="J3578">
        <v>4</v>
      </c>
      <c r="K3578">
        <v>23</v>
      </c>
      <c r="O3578" t="s">
        <v>488</v>
      </c>
      <c r="P3578" t="s">
        <v>122</v>
      </c>
      <c r="Q3578" t="s">
        <v>123</v>
      </c>
      <c r="R3578" t="s">
        <v>1262</v>
      </c>
    </row>
    <row r="3579" spans="1:18" hidden="1" x14ac:dyDescent="0.25">
      <c r="A3579">
        <v>290428</v>
      </c>
      <c r="B3579">
        <v>5651</v>
      </c>
      <c r="C3579" t="s">
        <v>15</v>
      </c>
      <c r="D3579" t="s">
        <v>641</v>
      </c>
      <c r="E3579" t="s">
        <v>1648</v>
      </c>
      <c r="F3579" t="s">
        <v>799</v>
      </c>
      <c r="G3579" t="s">
        <v>968</v>
      </c>
      <c r="H3579" t="s">
        <v>1050</v>
      </c>
      <c r="I3579">
        <v>1962</v>
      </c>
      <c r="J3579">
        <v>7</v>
      </c>
      <c r="K3579">
        <v>20</v>
      </c>
      <c r="O3579" t="s">
        <v>488</v>
      </c>
      <c r="P3579" t="s">
        <v>122</v>
      </c>
      <c r="Q3579" t="s">
        <v>123</v>
      </c>
      <c r="R3579" t="s">
        <v>337</v>
      </c>
    </row>
    <row r="3580" spans="1:18" hidden="1" x14ac:dyDescent="0.25">
      <c r="A3580">
        <v>290471</v>
      </c>
      <c r="B3580">
        <v>5694</v>
      </c>
      <c r="C3580" t="s">
        <v>15</v>
      </c>
      <c r="D3580" t="s">
        <v>641</v>
      </c>
      <c r="E3580" t="s">
        <v>1648</v>
      </c>
      <c r="F3580" t="s">
        <v>799</v>
      </c>
      <c r="G3580" t="s">
        <v>968</v>
      </c>
      <c r="H3580" t="s">
        <v>1668</v>
      </c>
      <c r="I3580">
        <v>1963</v>
      </c>
      <c r="J3580">
        <v>5</v>
      </c>
      <c r="K3580">
        <v>17</v>
      </c>
      <c r="O3580" t="s">
        <v>570</v>
      </c>
      <c r="P3580" t="s">
        <v>122</v>
      </c>
      <c r="Q3580" t="s">
        <v>123</v>
      </c>
      <c r="R3580" t="s">
        <v>1669</v>
      </c>
    </row>
    <row r="3581" spans="1:18" hidden="1" x14ac:dyDescent="0.25">
      <c r="A3581">
        <v>291023</v>
      </c>
      <c r="B3581">
        <v>6247</v>
      </c>
      <c r="C3581" t="s">
        <v>15</v>
      </c>
      <c r="D3581" t="s">
        <v>641</v>
      </c>
      <c r="E3581" t="s">
        <v>1648</v>
      </c>
      <c r="F3581" t="s">
        <v>799</v>
      </c>
      <c r="G3581" t="s">
        <v>968</v>
      </c>
      <c r="H3581" t="s">
        <v>1670</v>
      </c>
      <c r="O3581" t="s">
        <v>204</v>
      </c>
      <c r="P3581" t="s">
        <v>122</v>
      </c>
      <c r="Q3581" t="s">
        <v>123</v>
      </c>
      <c r="R3581" t="s">
        <v>191</v>
      </c>
    </row>
    <row r="3582" spans="1:18" hidden="1" x14ac:dyDescent="0.25">
      <c r="A3582">
        <v>291024</v>
      </c>
      <c r="B3582">
        <v>6248</v>
      </c>
      <c r="C3582" t="s">
        <v>15</v>
      </c>
      <c r="D3582" t="s">
        <v>641</v>
      </c>
      <c r="E3582" t="s">
        <v>1648</v>
      </c>
      <c r="F3582" t="s">
        <v>799</v>
      </c>
      <c r="G3582" t="s">
        <v>968</v>
      </c>
      <c r="H3582" t="s">
        <v>1671</v>
      </c>
      <c r="I3582">
        <v>1964</v>
      </c>
      <c r="J3582">
        <v>8</v>
      </c>
      <c r="K3582">
        <v>26</v>
      </c>
      <c r="L3582" t="s">
        <v>971</v>
      </c>
      <c r="O3582" t="s">
        <v>488</v>
      </c>
      <c r="P3582" t="s">
        <v>122</v>
      </c>
      <c r="Q3582" t="s">
        <v>123</v>
      </c>
      <c r="R3582" t="s">
        <v>449</v>
      </c>
    </row>
    <row r="3583" spans="1:18" hidden="1" x14ac:dyDescent="0.25">
      <c r="A3583">
        <v>291127</v>
      </c>
      <c r="B3583">
        <v>6351</v>
      </c>
      <c r="C3583" t="s">
        <v>15</v>
      </c>
      <c r="D3583" t="s">
        <v>641</v>
      </c>
      <c r="E3583" t="s">
        <v>1648</v>
      </c>
      <c r="F3583" t="s">
        <v>799</v>
      </c>
      <c r="G3583" t="s">
        <v>968</v>
      </c>
      <c r="H3583" t="s">
        <v>1672</v>
      </c>
      <c r="L3583" t="s">
        <v>971</v>
      </c>
      <c r="O3583" t="s">
        <v>442</v>
      </c>
      <c r="P3583" t="s">
        <v>122</v>
      </c>
      <c r="Q3583" t="s">
        <v>123</v>
      </c>
      <c r="R3583" t="s">
        <v>1142</v>
      </c>
    </row>
    <row r="3584" spans="1:18" hidden="1" x14ac:dyDescent="0.25">
      <c r="A3584">
        <v>292045</v>
      </c>
      <c r="B3584">
        <v>7273</v>
      </c>
      <c r="C3584" t="s">
        <v>15</v>
      </c>
      <c r="D3584" t="s">
        <v>641</v>
      </c>
      <c r="E3584" t="s">
        <v>1648</v>
      </c>
      <c r="F3584" t="s">
        <v>799</v>
      </c>
      <c r="G3584" t="s">
        <v>968</v>
      </c>
      <c r="H3584" t="s">
        <v>1673</v>
      </c>
      <c r="I3584">
        <v>1960</v>
      </c>
      <c r="J3584">
        <v>9</v>
      </c>
      <c r="K3584">
        <v>9</v>
      </c>
      <c r="L3584" t="s">
        <v>971</v>
      </c>
      <c r="O3584" t="s">
        <v>210</v>
      </c>
      <c r="P3584" t="s">
        <v>122</v>
      </c>
      <c r="Q3584" t="s">
        <v>222</v>
      </c>
      <c r="R3584" t="s">
        <v>1674</v>
      </c>
    </row>
    <row r="3585" spans="1:18" hidden="1" x14ac:dyDescent="0.25">
      <c r="A3585">
        <v>292846</v>
      </c>
      <c r="B3585">
        <v>8077</v>
      </c>
      <c r="C3585" t="s">
        <v>15</v>
      </c>
      <c r="D3585" t="s">
        <v>641</v>
      </c>
      <c r="E3585" t="s">
        <v>1648</v>
      </c>
      <c r="F3585" t="s">
        <v>799</v>
      </c>
      <c r="G3585" t="s">
        <v>968</v>
      </c>
      <c r="H3585" t="s">
        <v>1675</v>
      </c>
      <c r="I3585">
        <v>1966</v>
      </c>
      <c r="J3585">
        <v>6</v>
      </c>
      <c r="K3585">
        <v>11</v>
      </c>
      <c r="L3585" t="s">
        <v>971</v>
      </c>
      <c r="O3585" t="s">
        <v>210</v>
      </c>
      <c r="P3585" t="s">
        <v>122</v>
      </c>
      <c r="Q3585" t="s">
        <v>123</v>
      </c>
      <c r="R3585" t="s">
        <v>1655</v>
      </c>
    </row>
    <row r="3586" spans="1:18" hidden="1" x14ac:dyDescent="0.25">
      <c r="A3586">
        <v>292849</v>
      </c>
      <c r="B3586">
        <v>8080</v>
      </c>
      <c r="C3586" t="s">
        <v>15</v>
      </c>
      <c r="D3586" t="s">
        <v>641</v>
      </c>
      <c r="E3586" t="s">
        <v>1648</v>
      </c>
      <c r="F3586" t="s">
        <v>799</v>
      </c>
      <c r="G3586" t="s">
        <v>968</v>
      </c>
      <c r="H3586" t="s">
        <v>1675</v>
      </c>
      <c r="I3586">
        <v>1966</v>
      </c>
      <c r="J3586">
        <v>5</v>
      </c>
      <c r="K3586">
        <v>3</v>
      </c>
      <c r="L3586" t="s">
        <v>971</v>
      </c>
      <c r="O3586" t="s">
        <v>210</v>
      </c>
      <c r="P3586" t="s">
        <v>122</v>
      </c>
      <c r="Q3586" t="s">
        <v>123</v>
      </c>
      <c r="R3586" t="s">
        <v>1669</v>
      </c>
    </row>
    <row r="3587" spans="1:18" hidden="1" x14ac:dyDescent="0.25">
      <c r="A3587">
        <v>296464</v>
      </c>
      <c r="B3587">
        <v>11695</v>
      </c>
      <c r="C3587" t="s">
        <v>15</v>
      </c>
      <c r="D3587" t="s">
        <v>641</v>
      </c>
      <c r="E3587" t="s">
        <v>1648</v>
      </c>
      <c r="F3587" t="s">
        <v>799</v>
      </c>
      <c r="G3587" t="s">
        <v>968</v>
      </c>
      <c r="H3587" t="s">
        <v>1676</v>
      </c>
      <c r="I3587">
        <v>1972</v>
      </c>
      <c r="J3587">
        <v>6</v>
      </c>
      <c r="K3587">
        <v>3</v>
      </c>
      <c r="O3587" t="s">
        <v>488</v>
      </c>
      <c r="P3587" t="s">
        <v>122</v>
      </c>
      <c r="Q3587" t="s">
        <v>123</v>
      </c>
      <c r="R3587" t="s">
        <v>1036</v>
      </c>
    </row>
    <row r="3588" spans="1:18" hidden="1" x14ac:dyDescent="0.25">
      <c r="A3588">
        <v>297157</v>
      </c>
      <c r="B3588">
        <v>12388</v>
      </c>
      <c r="C3588" t="s">
        <v>15</v>
      </c>
      <c r="D3588" t="s">
        <v>641</v>
      </c>
      <c r="E3588" t="s">
        <v>1648</v>
      </c>
      <c r="F3588" t="s">
        <v>799</v>
      </c>
      <c r="G3588" t="s">
        <v>968</v>
      </c>
      <c r="H3588" t="s">
        <v>1677</v>
      </c>
      <c r="I3588">
        <v>1973</v>
      </c>
      <c r="J3588">
        <v>9</v>
      </c>
      <c r="K3588">
        <v>1</v>
      </c>
      <c r="O3588" t="s">
        <v>488</v>
      </c>
      <c r="P3588" t="s">
        <v>122</v>
      </c>
      <c r="Q3588" t="s">
        <v>123</v>
      </c>
      <c r="R3588" t="s">
        <v>530</v>
      </c>
    </row>
    <row r="3589" spans="1:18" hidden="1" x14ac:dyDescent="0.25">
      <c r="A3589">
        <v>297810</v>
      </c>
      <c r="B3589">
        <v>13042</v>
      </c>
      <c r="C3589" t="s">
        <v>15</v>
      </c>
      <c r="D3589" t="s">
        <v>641</v>
      </c>
      <c r="E3589" t="s">
        <v>1648</v>
      </c>
      <c r="F3589" t="s">
        <v>799</v>
      </c>
      <c r="G3589" t="s">
        <v>968</v>
      </c>
      <c r="H3589" t="s">
        <v>1678</v>
      </c>
      <c r="I3589">
        <v>1975</v>
      </c>
      <c r="J3589">
        <v>9</v>
      </c>
      <c r="K3589">
        <v>27</v>
      </c>
      <c r="O3589" t="s">
        <v>488</v>
      </c>
      <c r="P3589" t="s">
        <v>122</v>
      </c>
      <c r="Q3589" t="s">
        <v>123</v>
      </c>
      <c r="R3589" t="s">
        <v>302</v>
      </c>
    </row>
    <row r="3590" spans="1:18" hidden="1" x14ac:dyDescent="0.25">
      <c r="A3590">
        <v>303393</v>
      </c>
      <c r="B3590">
        <v>19035</v>
      </c>
      <c r="C3590" t="s">
        <v>15</v>
      </c>
      <c r="D3590" t="s">
        <v>641</v>
      </c>
      <c r="E3590" t="s">
        <v>1648</v>
      </c>
      <c r="F3590" t="s">
        <v>799</v>
      </c>
      <c r="G3590" t="s">
        <v>968</v>
      </c>
      <c r="H3590" t="s">
        <v>1679</v>
      </c>
      <c r="I3590">
        <v>2003</v>
      </c>
      <c r="J3590">
        <v>5</v>
      </c>
      <c r="K3590">
        <v>0</v>
      </c>
      <c r="N3590" t="s">
        <v>155</v>
      </c>
      <c r="O3590" t="s">
        <v>210</v>
      </c>
      <c r="P3590" t="s">
        <v>122</v>
      </c>
      <c r="Q3590" t="s">
        <v>123</v>
      </c>
      <c r="R3590" t="s">
        <v>1036</v>
      </c>
    </row>
    <row r="3591" spans="1:18" hidden="1" x14ac:dyDescent="0.25">
      <c r="A3591">
        <v>287431</v>
      </c>
      <c r="B3591">
        <v>2636</v>
      </c>
      <c r="C3591" t="s">
        <v>15</v>
      </c>
      <c r="D3591" t="s">
        <v>641</v>
      </c>
      <c r="E3591" t="s">
        <v>1681</v>
      </c>
      <c r="F3591" t="s">
        <v>975</v>
      </c>
      <c r="G3591" t="s">
        <v>976</v>
      </c>
      <c r="H3591" t="s">
        <v>540</v>
      </c>
      <c r="I3591">
        <v>1941</v>
      </c>
      <c r="J3591">
        <v>3</v>
      </c>
      <c r="K3591">
        <v>25</v>
      </c>
      <c r="O3591" t="s">
        <v>488</v>
      </c>
      <c r="P3591" t="s">
        <v>114</v>
      </c>
      <c r="Q3591" t="s">
        <v>410</v>
      </c>
    </row>
    <row r="3592" spans="1:18" hidden="1" x14ac:dyDescent="0.25">
      <c r="A3592">
        <v>288557</v>
      </c>
      <c r="B3592">
        <v>3768</v>
      </c>
      <c r="C3592" t="s">
        <v>15</v>
      </c>
      <c r="D3592" t="s">
        <v>641</v>
      </c>
      <c r="E3592" t="s">
        <v>1681</v>
      </c>
      <c r="F3592" t="s">
        <v>975</v>
      </c>
      <c r="G3592" t="s">
        <v>976</v>
      </c>
      <c r="H3592" t="s">
        <v>409</v>
      </c>
      <c r="I3592">
        <v>1949</v>
      </c>
      <c r="J3592">
        <v>4</v>
      </c>
      <c r="K3592">
        <v>25</v>
      </c>
      <c r="O3592" t="s">
        <v>488</v>
      </c>
      <c r="P3592" t="s">
        <v>114</v>
      </c>
      <c r="Q3592" t="s">
        <v>410</v>
      </c>
    </row>
    <row r="3593" spans="1:18" hidden="1" x14ac:dyDescent="0.25">
      <c r="A3593">
        <v>288842</v>
      </c>
      <c r="B3593">
        <v>4058</v>
      </c>
      <c r="C3593" t="s">
        <v>15</v>
      </c>
      <c r="D3593" t="s">
        <v>641</v>
      </c>
      <c r="E3593" t="s">
        <v>1681</v>
      </c>
      <c r="F3593" t="s">
        <v>975</v>
      </c>
      <c r="G3593" t="s">
        <v>976</v>
      </c>
      <c r="H3593" t="s">
        <v>1682</v>
      </c>
      <c r="I3593">
        <v>1953</v>
      </c>
      <c r="J3593">
        <v>6</v>
      </c>
      <c r="K3593">
        <v>3</v>
      </c>
      <c r="O3593" t="s">
        <v>488</v>
      </c>
      <c r="P3593" t="s">
        <v>114</v>
      </c>
      <c r="Q3593" t="s">
        <v>410</v>
      </c>
    </row>
    <row r="3594" spans="1:18" hidden="1" x14ac:dyDescent="0.25">
      <c r="A3594">
        <v>289068</v>
      </c>
      <c r="B3594">
        <v>4285</v>
      </c>
      <c r="C3594" t="s">
        <v>15</v>
      </c>
      <c r="D3594" t="s">
        <v>641</v>
      </c>
      <c r="E3594" t="s">
        <v>1681</v>
      </c>
      <c r="F3594" t="s">
        <v>975</v>
      </c>
      <c r="G3594" t="s">
        <v>976</v>
      </c>
      <c r="H3594" t="s">
        <v>1682</v>
      </c>
      <c r="O3594" t="s">
        <v>488</v>
      </c>
      <c r="P3594" t="s">
        <v>114</v>
      </c>
      <c r="Q3594" t="s">
        <v>410</v>
      </c>
    </row>
    <row r="3595" spans="1:18" hidden="1" x14ac:dyDescent="0.25">
      <c r="A3595">
        <v>289075</v>
      </c>
      <c r="B3595">
        <v>4292</v>
      </c>
      <c r="C3595" t="s">
        <v>15</v>
      </c>
      <c r="D3595" t="s">
        <v>641</v>
      </c>
      <c r="E3595" t="s">
        <v>1681</v>
      </c>
      <c r="F3595" t="s">
        <v>975</v>
      </c>
      <c r="G3595" t="s">
        <v>976</v>
      </c>
      <c r="H3595" t="s">
        <v>1682</v>
      </c>
      <c r="O3595" t="s">
        <v>488</v>
      </c>
      <c r="P3595" t="s">
        <v>114</v>
      </c>
      <c r="Q3595" t="s">
        <v>410</v>
      </c>
    </row>
    <row r="3596" spans="1:18" hidden="1" x14ac:dyDescent="0.25">
      <c r="A3596">
        <v>298813</v>
      </c>
      <c r="B3596">
        <v>14045</v>
      </c>
      <c r="C3596" t="s">
        <v>15</v>
      </c>
      <c r="D3596" t="s">
        <v>641</v>
      </c>
      <c r="E3596" t="s">
        <v>1681</v>
      </c>
      <c r="F3596" t="s">
        <v>975</v>
      </c>
      <c r="G3596" t="s">
        <v>976</v>
      </c>
      <c r="H3596" t="s">
        <v>1683</v>
      </c>
      <c r="I3596">
        <v>1973</v>
      </c>
      <c r="J3596">
        <v>9</v>
      </c>
      <c r="K3596">
        <v>25</v>
      </c>
      <c r="O3596" t="s">
        <v>210</v>
      </c>
      <c r="P3596" t="s">
        <v>122</v>
      </c>
      <c r="Q3596" t="s">
        <v>251</v>
      </c>
      <c r="R3596" t="s">
        <v>1279</v>
      </c>
    </row>
    <row r="3597" spans="1:18" hidden="1" x14ac:dyDescent="0.25">
      <c r="A3597">
        <v>286669</v>
      </c>
      <c r="B3597">
        <v>1874</v>
      </c>
      <c r="C3597" t="s">
        <v>15</v>
      </c>
      <c r="D3597" t="s">
        <v>612</v>
      </c>
      <c r="E3597" t="s">
        <v>1684</v>
      </c>
      <c r="F3597" t="s">
        <v>1634</v>
      </c>
      <c r="G3597" t="s">
        <v>1635</v>
      </c>
      <c r="H3597" t="s">
        <v>1685</v>
      </c>
      <c r="I3597">
        <v>1935</v>
      </c>
      <c r="J3597">
        <v>9</v>
      </c>
      <c r="K3597">
        <v>3</v>
      </c>
      <c r="O3597" t="s">
        <v>2555</v>
      </c>
      <c r="P3597" t="s">
        <v>122</v>
      </c>
      <c r="Q3597" t="s">
        <v>123</v>
      </c>
      <c r="R3597" t="s">
        <v>337</v>
      </c>
    </row>
    <row r="3598" spans="1:18" hidden="1" x14ac:dyDescent="0.25">
      <c r="A3598">
        <v>287058</v>
      </c>
      <c r="B3598">
        <v>2263</v>
      </c>
      <c r="C3598" t="s">
        <v>15</v>
      </c>
      <c r="D3598" t="s">
        <v>612</v>
      </c>
      <c r="E3598" t="s">
        <v>1684</v>
      </c>
      <c r="F3598" t="s">
        <v>1634</v>
      </c>
      <c r="G3598" t="s">
        <v>1635</v>
      </c>
      <c r="H3598" t="s">
        <v>1636</v>
      </c>
      <c r="I3598">
        <v>1947</v>
      </c>
      <c r="J3598">
        <v>3</v>
      </c>
      <c r="K3598">
        <v>22</v>
      </c>
      <c r="O3598" t="s">
        <v>167</v>
      </c>
      <c r="P3598" t="s">
        <v>122</v>
      </c>
      <c r="Q3598" t="s">
        <v>123</v>
      </c>
      <c r="R3598" t="s">
        <v>1045</v>
      </c>
    </row>
    <row r="3599" spans="1:18" hidden="1" x14ac:dyDescent="0.25">
      <c r="A3599">
        <v>287241</v>
      </c>
      <c r="B3599">
        <v>2446</v>
      </c>
      <c r="C3599" t="s">
        <v>15</v>
      </c>
      <c r="D3599" t="s">
        <v>612</v>
      </c>
      <c r="E3599" t="s">
        <v>1684</v>
      </c>
      <c r="F3599" t="s">
        <v>1634</v>
      </c>
      <c r="G3599" t="s">
        <v>1635</v>
      </c>
      <c r="H3599" t="s">
        <v>1636</v>
      </c>
      <c r="I3599">
        <v>1947</v>
      </c>
      <c r="J3599">
        <v>10</v>
      </c>
      <c r="K3599">
        <v>30</v>
      </c>
      <c r="O3599" t="s">
        <v>488</v>
      </c>
      <c r="P3599" t="s">
        <v>122</v>
      </c>
      <c r="Q3599" t="s">
        <v>123</v>
      </c>
      <c r="R3599" t="s">
        <v>1045</v>
      </c>
    </row>
    <row r="3600" spans="1:18" hidden="1" x14ac:dyDescent="0.25">
      <c r="A3600">
        <v>287242</v>
      </c>
      <c r="B3600">
        <v>2447</v>
      </c>
      <c r="C3600" t="s">
        <v>15</v>
      </c>
      <c r="D3600" t="s">
        <v>612</v>
      </c>
      <c r="E3600" t="s">
        <v>1684</v>
      </c>
      <c r="F3600" t="s">
        <v>1634</v>
      </c>
      <c r="G3600" t="s">
        <v>1635</v>
      </c>
      <c r="H3600" t="s">
        <v>1636</v>
      </c>
      <c r="I3600">
        <v>1947</v>
      </c>
      <c r="J3600">
        <v>11</v>
      </c>
      <c r="K3600">
        <v>19</v>
      </c>
      <c r="O3600" t="s">
        <v>488</v>
      </c>
      <c r="P3600" t="s">
        <v>122</v>
      </c>
      <c r="Q3600" t="s">
        <v>123</v>
      </c>
      <c r="R3600" t="s">
        <v>1045</v>
      </c>
    </row>
    <row r="3601" spans="1:18" hidden="1" x14ac:dyDescent="0.25">
      <c r="A3601">
        <v>287267</v>
      </c>
      <c r="B3601">
        <v>2472</v>
      </c>
      <c r="C3601" t="s">
        <v>15</v>
      </c>
      <c r="D3601" t="s">
        <v>612</v>
      </c>
      <c r="E3601" t="s">
        <v>1684</v>
      </c>
      <c r="F3601" t="s">
        <v>1634</v>
      </c>
      <c r="G3601" t="s">
        <v>1635</v>
      </c>
      <c r="H3601" t="s">
        <v>1636</v>
      </c>
      <c r="I3601">
        <v>1947</v>
      </c>
      <c r="J3601">
        <v>12</v>
      </c>
      <c r="K3601">
        <v>31</v>
      </c>
      <c r="O3601" t="s">
        <v>175</v>
      </c>
      <c r="P3601" t="s">
        <v>122</v>
      </c>
      <c r="Q3601" t="s">
        <v>123</v>
      </c>
      <c r="R3601" t="s">
        <v>1045</v>
      </c>
    </row>
    <row r="3602" spans="1:18" hidden="1" x14ac:dyDescent="0.25">
      <c r="A3602">
        <v>288497</v>
      </c>
      <c r="B3602">
        <v>3707</v>
      </c>
      <c r="C3602" t="s">
        <v>15</v>
      </c>
      <c r="D3602" t="s">
        <v>612</v>
      </c>
      <c r="E3602" t="s">
        <v>1684</v>
      </c>
      <c r="F3602" t="s">
        <v>1634</v>
      </c>
      <c r="G3602" t="s">
        <v>1635</v>
      </c>
      <c r="H3602" t="s">
        <v>1686</v>
      </c>
      <c r="I3602">
        <v>1954</v>
      </c>
      <c r="J3602">
        <v>10</v>
      </c>
      <c r="K3602">
        <v>20</v>
      </c>
      <c r="O3602" t="s">
        <v>488</v>
      </c>
      <c r="P3602" t="s">
        <v>122</v>
      </c>
      <c r="Q3602" t="s">
        <v>123</v>
      </c>
      <c r="R3602" t="s">
        <v>176</v>
      </c>
    </row>
    <row r="3603" spans="1:18" hidden="1" x14ac:dyDescent="0.25">
      <c r="A3603">
        <v>288621</v>
      </c>
      <c r="B3603">
        <v>3832</v>
      </c>
      <c r="C3603" t="s">
        <v>15</v>
      </c>
      <c r="D3603" t="s">
        <v>612</v>
      </c>
      <c r="E3603" t="s">
        <v>1684</v>
      </c>
      <c r="F3603" t="s">
        <v>1634</v>
      </c>
      <c r="G3603" t="s">
        <v>1635</v>
      </c>
      <c r="H3603" t="s">
        <v>1687</v>
      </c>
      <c r="I3603">
        <v>1956</v>
      </c>
      <c r="J3603">
        <v>8</v>
      </c>
      <c r="K3603">
        <v>16</v>
      </c>
      <c r="O3603" t="s">
        <v>488</v>
      </c>
      <c r="P3603" t="s">
        <v>122</v>
      </c>
      <c r="Q3603" t="s">
        <v>123</v>
      </c>
      <c r="R3603" t="s">
        <v>191</v>
      </c>
    </row>
    <row r="3604" spans="1:18" hidden="1" x14ac:dyDescent="0.25">
      <c r="A3604">
        <v>289496</v>
      </c>
      <c r="B3604">
        <v>4715</v>
      </c>
      <c r="C3604" t="s">
        <v>15</v>
      </c>
      <c r="D3604" t="s">
        <v>612</v>
      </c>
      <c r="E3604" t="s">
        <v>1684</v>
      </c>
      <c r="F3604" t="s">
        <v>1634</v>
      </c>
      <c r="G3604" t="s">
        <v>1635</v>
      </c>
      <c r="H3604" t="s">
        <v>1051</v>
      </c>
      <c r="I3604">
        <v>1959</v>
      </c>
      <c r="J3604">
        <v>7</v>
      </c>
      <c r="K3604">
        <v>20</v>
      </c>
      <c r="O3604" t="s">
        <v>210</v>
      </c>
      <c r="P3604" t="s">
        <v>122</v>
      </c>
      <c r="Q3604" t="s">
        <v>123</v>
      </c>
      <c r="R3604" t="s">
        <v>130</v>
      </c>
    </row>
    <row r="3605" spans="1:18" hidden="1" x14ac:dyDescent="0.25">
      <c r="A3605">
        <v>289790</v>
      </c>
      <c r="B3605">
        <v>5011</v>
      </c>
      <c r="C3605" t="s">
        <v>15</v>
      </c>
      <c r="D3605" t="s">
        <v>612</v>
      </c>
      <c r="E3605" t="s">
        <v>1684</v>
      </c>
      <c r="F3605" t="s">
        <v>1634</v>
      </c>
      <c r="G3605" t="s">
        <v>1635</v>
      </c>
      <c r="H3605" t="s">
        <v>1688</v>
      </c>
      <c r="I3605">
        <v>1960</v>
      </c>
      <c r="J3605">
        <v>4</v>
      </c>
      <c r="K3605">
        <v>19</v>
      </c>
      <c r="O3605" t="s">
        <v>175</v>
      </c>
      <c r="P3605" t="s">
        <v>122</v>
      </c>
      <c r="Q3605" t="s">
        <v>123</v>
      </c>
      <c r="R3605" t="s">
        <v>337</v>
      </c>
    </row>
    <row r="3606" spans="1:18" hidden="1" x14ac:dyDescent="0.25">
      <c r="A3606">
        <v>289828</v>
      </c>
      <c r="B3606">
        <v>5049</v>
      </c>
      <c r="C3606" t="s">
        <v>15</v>
      </c>
      <c r="D3606" t="s">
        <v>612</v>
      </c>
      <c r="E3606" t="s">
        <v>1684</v>
      </c>
      <c r="F3606" t="s">
        <v>1634</v>
      </c>
      <c r="G3606" t="s">
        <v>1635</v>
      </c>
      <c r="H3606" t="s">
        <v>1051</v>
      </c>
      <c r="O3606" t="s">
        <v>488</v>
      </c>
      <c r="P3606" t="s">
        <v>122</v>
      </c>
      <c r="Q3606" t="s">
        <v>123</v>
      </c>
      <c r="R3606" t="s">
        <v>191</v>
      </c>
    </row>
    <row r="3607" spans="1:18" hidden="1" x14ac:dyDescent="0.25">
      <c r="A3607">
        <v>290419</v>
      </c>
      <c r="B3607">
        <v>5642</v>
      </c>
      <c r="C3607" t="s">
        <v>15</v>
      </c>
      <c r="D3607" t="s">
        <v>612</v>
      </c>
      <c r="E3607" t="s">
        <v>1684</v>
      </c>
      <c r="F3607" t="s">
        <v>1634</v>
      </c>
      <c r="G3607" t="s">
        <v>1635</v>
      </c>
      <c r="H3607" t="s">
        <v>1051</v>
      </c>
      <c r="I3607">
        <v>1962</v>
      </c>
      <c r="J3607">
        <v>7</v>
      </c>
      <c r="K3607">
        <v>20</v>
      </c>
      <c r="O3607" t="s">
        <v>175</v>
      </c>
      <c r="P3607" t="s">
        <v>122</v>
      </c>
      <c r="Q3607" t="s">
        <v>123</v>
      </c>
      <c r="R3607" t="s">
        <v>337</v>
      </c>
    </row>
    <row r="3608" spans="1:18" hidden="1" x14ac:dyDescent="0.25">
      <c r="A3608">
        <v>290426</v>
      </c>
      <c r="B3608">
        <v>5649</v>
      </c>
      <c r="C3608" t="s">
        <v>15</v>
      </c>
      <c r="D3608" t="s">
        <v>612</v>
      </c>
      <c r="E3608" t="s">
        <v>1684</v>
      </c>
      <c r="F3608" t="s">
        <v>1634</v>
      </c>
      <c r="G3608" t="s">
        <v>1635</v>
      </c>
      <c r="H3608" t="s">
        <v>1050</v>
      </c>
      <c r="I3608">
        <v>1961</v>
      </c>
      <c r="J3608">
        <v>10</v>
      </c>
      <c r="K3608">
        <v>13</v>
      </c>
      <c r="O3608" t="s">
        <v>175</v>
      </c>
      <c r="P3608" t="s">
        <v>122</v>
      </c>
      <c r="Q3608" t="s">
        <v>123</v>
      </c>
      <c r="R3608" t="s">
        <v>191</v>
      </c>
    </row>
    <row r="3609" spans="1:18" hidden="1" x14ac:dyDescent="0.25">
      <c r="A3609">
        <v>290486</v>
      </c>
      <c r="B3609">
        <v>5709</v>
      </c>
      <c r="C3609" t="s">
        <v>15</v>
      </c>
      <c r="D3609" t="s">
        <v>612</v>
      </c>
      <c r="E3609" t="s">
        <v>1684</v>
      </c>
      <c r="F3609" t="s">
        <v>1634</v>
      </c>
      <c r="G3609" t="s">
        <v>1635</v>
      </c>
      <c r="H3609" t="s">
        <v>145</v>
      </c>
      <c r="O3609" t="s">
        <v>570</v>
      </c>
      <c r="P3609" t="s">
        <v>122</v>
      </c>
      <c r="Q3609" t="s">
        <v>123</v>
      </c>
      <c r="R3609" t="s">
        <v>321</v>
      </c>
    </row>
    <row r="3610" spans="1:18" hidden="1" x14ac:dyDescent="0.25">
      <c r="A3610">
        <v>290736</v>
      </c>
      <c r="B3610">
        <v>5959</v>
      </c>
      <c r="C3610" t="s">
        <v>15</v>
      </c>
      <c r="D3610" t="s">
        <v>612</v>
      </c>
      <c r="E3610" t="s">
        <v>1684</v>
      </c>
      <c r="F3610" t="s">
        <v>1634</v>
      </c>
      <c r="G3610" t="s">
        <v>1635</v>
      </c>
      <c r="H3610" t="s">
        <v>1685</v>
      </c>
      <c r="I3610">
        <v>1935</v>
      </c>
      <c r="J3610">
        <v>9</v>
      </c>
      <c r="K3610">
        <v>23</v>
      </c>
      <c r="O3610" t="s">
        <v>442</v>
      </c>
      <c r="P3610" t="s">
        <v>122</v>
      </c>
      <c r="Q3610" t="s">
        <v>123</v>
      </c>
      <c r="R3610" t="s">
        <v>337</v>
      </c>
    </row>
    <row r="3611" spans="1:18" hidden="1" x14ac:dyDescent="0.25">
      <c r="A3611">
        <v>290788</v>
      </c>
      <c r="B3611">
        <v>6011</v>
      </c>
      <c r="C3611" t="s">
        <v>15</v>
      </c>
      <c r="D3611" t="s">
        <v>612</v>
      </c>
      <c r="E3611" t="s">
        <v>1684</v>
      </c>
      <c r="F3611" t="s">
        <v>1634</v>
      </c>
      <c r="G3611" t="s">
        <v>1635</v>
      </c>
      <c r="H3611" t="s">
        <v>1689</v>
      </c>
      <c r="I3611">
        <v>1961</v>
      </c>
      <c r="J3611">
        <v>7</v>
      </c>
      <c r="K3611">
        <v>15</v>
      </c>
      <c r="O3611" t="s">
        <v>488</v>
      </c>
      <c r="P3611" t="s">
        <v>122</v>
      </c>
      <c r="Q3611" t="s">
        <v>123</v>
      </c>
      <c r="R3611" t="s">
        <v>146</v>
      </c>
    </row>
    <row r="3612" spans="1:18" hidden="1" x14ac:dyDescent="0.25">
      <c r="A3612">
        <v>290919</v>
      </c>
      <c r="B3612">
        <v>6142</v>
      </c>
      <c r="C3612" t="s">
        <v>15</v>
      </c>
      <c r="D3612" t="s">
        <v>612</v>
      </c>
      <c r="E3612" t="s">
        <v>1684</v>
      </c>
      <c r="F3612" t="s">
        <v>1634</v>
      </c>
      <c r="G3612" t="s">
        <v>1635</v>
      </c>
      <c r="H3612" t="s">
        <v>1690</v>
      </c>
      <c r="I3612">
        <v>1964</v>
      </c>
      <c r="J3612">
        <v>4</v>
      </c>
      <c r="K3612">
        <v>29</v>
      </c>
      <c r="O3612" t="s">
        <v>175</v>
      </c>
      <c r="P3612" t="s">
        <v>122</v>
      </c>
      <c r="Q3612" t="s">
        <v>123</v>
      </c>
      <c r="R3612" t="s">
        <v>191</v>
      </c>
    </row>
    <row r="3613" spans="1:18" hidden="1" x14ac:dyDescent="0.25">
      <c r="A3613">
        <v>298009</v>
      </c>
      <c r="B3613">
        <v>13241</v>
      </c>
      <c r="C3613" t="s">
        <v>15</v>
      </c>
      <c r="D3613" t="s">
        <v>612</v>
      </c>
      <c r="E3613" t="s">
        <v>1684</v>
      </c>
      <c r="F3613" t="s">
        <v>1634</v>
      </c>
      <c r="G3613" t="s">
        <v>1635</v>
      </c>
      <c r="H3613" t="s">
        <v>608</v>
      </c>
      <c r="I3613">
        <v>1969</v>
      </c>
      <c r="J3613">
        <v>11</v>
      </c>
      <c r="K3613">
        <v>4</v>
      </c>
      <c r="L3613" t="s">
        <v>379</v>
      </c>
      <c r="O3613" t="s">
        <v>488</v>
      </c>
      <c r="P3613" t="s">
        <v>122</v>
      </c>
      <c r="Q3613" t="s">
        <v>123</v>
      </c>
      <c r="R3613" t="s">
        <v>337</v>
      </c>
    </row>
    <row r="3614" spans="1:18" hidden="1" x14ac:dyDescent="0.25">
      <c r="A3614">
        <v>300466</v>
      </c>
      <c r="B3614">
        <v>15699</v>
      </c>
      <c r="C3614" t="s">
        <v>15</v>
      </c>
      <c r="D3614" t="s">
        <v>612</v>
      </c>
      <c r="E3614" t="s">
        <v>1684</v>
      </c>
      <c r="F3614" t="s">
        <v>1634</v>
      </c>
      <c r="G3614" t="s">
        <v>1635</v>
      </c>
      <c r="H3614" t="s">
        <v>1691</v>
      </c>
      <c r="I3614">
        <v>1981</v>
      </c>
      <c r="J3614">
        <v>10</v>
      </c>
      <c r="K3614">
        <v>15</v>
      </c>
      <c r="O3614" t="s">
        <v>210</v>
      </c>
      <c r="P3614" t="s">
        <v>122</v>
      </c>
      <c r="Q3614" t="s">
        <v>123</v>
      </c>
      <c r="R3614" t="s">
        <v>124</v>
      </c>
    </row>
    <row r="3615" spans="1:18" hidden="1" x14ac:dyDescent="0.25">
      <c r="A3615">
        <v>300467</v>
      </c>
      <c r="B3615">
        <v>15700</v>
      </c>
      <c r="C3615" t="s">
        <v>15</v>
      </c>
      <c r="D3615" t="s">
        <v>612</v>
      </c>
      <c r="E3615" t="s">
        <v>1684</v>
      </c>
      <c r="F3615" t="s">
        <v>1634</v>
      </c>
      <c r="G3615" t="s">
        <v>1635</v>
      </c>
      <c r="H3615" t="s">
        <v>1691</v>
      </c>
      <c r="I3615">
        <v>1981</v>
      </c>
      <c r="J3615">
        <v>10</v>
      </c>
      <c r="K3615">
        <v>15</v>
      </c>
      <c r="O3615" t="s">
        <v>210</v>
      </c>
      <c r="P3615" t="s">
        <v>122</v>
      </c>
      <c r="Q3615" t="s">
        <v>123</v>
      </c>
      <c r="R3615" t="s">
        <v>124</v>
      </c>
    </row>
    <row r="3616" spans="1:18" hidden="1" x14ac:dyDescent="0.25">
      <c r="A3616">
        <v>288931</v>
      </c>
      <c r="B3616">
        <v>4147</v>
      </c>
      <c r="C3616" t="s">
        <v>15</v>
      </c>
      <c r="D3616" t="s">
        <v>612</v>
      </c>
      <c r="E3616" t="s">
        <v>1692</v>
      </c>
      <c r="F3616" t="s">
        <v>787</v>
      </c>
      <c r="G3616" t="s">
        <v>893</v>
      </c>
      <c r="H3616" t="s">
        <v>112</v>
      </c>
      <c r="I3616">
        <v>1957</v>
      </c>
      <c r="J3616">
        <v>8</v>
      </c>
      <c r="K3616">
        <v>7</v>
      </c>
      <c r="O3616" t="s">
        <v>139</v>
      </c>
      <c r="P3616" t="s">
        <v>114</v>
      </c>
      <c r="Q3616" t="s">
        <v>1693</v>
      </c>
    </row>
    <row r="3617" spans="1:18" hidden="1" x14ac:dyDescent="0.25">
      <c r="A3617">
        <v>284964</v>
      </c>
      <c r="B3617">
        <v>141</v>
      </c>
      <c r="C3617" t="s">
        <v>15</v>
      </c>
      <c r="D3617" t="s">
        <v>612</v>
      </c>
      <c r="E3617" t="s">
        <v>1694</v>
      </c>
      <c r="F3617" t="s">
        <v>787</v>
      </c>
      <c r="G3617" t="s">
        <v>893</v>
      </c>
      <c r="H3617" t="s">
        <v>1695</v>
      </c>
      <c r="I3617">
        <v>1910</v>
      </c>
      <c r="J3617">
        <v>11</v>
      </c>
      <c r="K3617">
        <v>24</v>
      </c>
      <c r="O3617" t="s">
        <v>175</v>
      </c>
      <c r="P3617" t="s">
        <v>122</v>
      </c>
      <c r="Q3617" t="s">
        <v>544</v>
      </c>
      <c r="R3617" t="s">
        <v>1696</v>
      </c>
    </row>
    <row r="3618" spans="1:18" hidden="1" x14ac:dyDescent="0.25">
      <c r="A3618">
        <v>284965</v>
      </c>
      <c r="B3618">
        <v>142</v>
      </c>
      <c r="C3618" t="s">
        <v>15</v>
      </c>
      <c r="D3618" t="s">
        <v>612</v>
      </c>
      <c r="E3618" t="s">
        <v>1694</v>
      </c>
      <c r="F3618" t="s">
        <v>787</v>
      </c>
      <c r="G3618" t="s">
        <v>893</v>
      </c>
      <c r="H3618" t="s">
        <v>1695</v>
      </c>
      <c r="I3618">
        <v>1910</v>
      </c>
      <c r="J3618">
        <v>7</v>
      </c>
      <c r="K3618">
        <v>14</v>
      </c>
      <c r="O3618" t="s">
        <v>488</v>
      </c>
      <c r="P3618" t="s">
        <v>122</v>
      </c>
      <c r="Q3618" t="s">
        <v>544</v>
      </c>
      <c r="R3618" t="s">
        <v>1696</v>
      </c>
    </row>
    <row r="3619" spans="1:18" hidden="1" x14ac:dyDescent="0.25">
      <c r="A3619">
        <v>285413</v>
      </c>
      <c r="B3619">
        <v>592</v>
      </c>
      <c r="C3619" t="s">
        <v>15</v>
      </c>
      <c r="D3619" t="s">
        <v>612</v>
      </c>
      <c r="E3619" t="s">
        <v>1694</v>
      </c>
      <c r="F3619" t="s">
        <v>787</v>
      </c>
      <c r="G3619" t="s">
        <v>893</v>
      </c>
      <c r="H3619" t="s">
        <v>1695</v>
      </c>
      <c r="I3619">
        <v>1910</v>
      </c>
      <c r="J3619">
        <v>9</v>
      </c>
      <c r="K3619">
        <v>15</v>
      </c>
      <c r="O3619" t="s">
        <v>2555</v>
      </c>
      <c r="P3619" t="s">
        <v>122</v>
      </c>
      <c r="Q3619" t="s">
        <v>544</v>
      </c>
      <c r="R3619" t="s">
        <v>1696</v>
      </c>
    </row>
    <row r="3620" spans="1:18" hidden="1" x14ac:dyDescent="0.25">
      <c r="A3620">
        <v>285414</v>
      </c>
      <c r="B3620">
        <v>593</v>
      </c>
      <c r="C3620" t="s">
        <v>15</v>
      </c>
      <c r="D3620" t="s">
        <v>612</v>
      </c>
      <c r="E3620" t="s">
        <v>1694</v>
      </c>
      <c r="F3620" t="s">
        <v>787</v>
      </c>
      <c r="G3620" t="s">
        <v>893</v>
      </c>
      <c r="H3620" t="s">
        <v>1695</v>
      </c>
      <c r="I3620">
        <v>1911</v>
      </c>
      <c r="J3620">
        <v>6</v>
      </c>
      <c r="K3620">
        <v>24</v>
      </c>
      <c r="O3620" t="s">
        <v>2555</v>
      </c>
      <c r="P3620" t="s">
        <v>122</v>
      </c>
      <c r="Q3620" t="s">
        <v>544</v>
      </c>
      <c r="R3620" t="s">
        <v>1696</v>
      </c>
    </row>
    <row r="3621" spans="1:18" hidden="1" x14ac:dyDescent="0.25">
      <c r="A3621">
        <v>285415</v>
      </c>
      <c r="B3621">
        <v>594</v>
      </c>
      <c r="C3621" t="s">
        <v>15</v>
      </c>
      <c r="D3621" t="s">
        <v>612</v>
      </c>
      <c r="E3621" t="s">
        <v>1694</v>
      </c>
      <c r="F3621" t="s">
        <v>787</v>
      </c>
      <c r="G3621" t="s">
        <v>893</v>
      </c>
      <c r="H3621" t="s">
        <v>1695</v>
      </c>
      <c r="I3621">
        <v>1912</v>
      </c>
      <c r="J3621">
        <v>1</v>
      </c>
      <c r="K3621">
        <v>1</v>
      </c>
      <c r="O3621" t="s">
        <v>2555</v>
      </c>
      <c r="P3621" t="s">
        <v>122</v>
      </c>
      <c r="Q3621" t="s">
        <v>544</v>
      </c>
      <c r="R3621" t="s">
        <v>1696</v>
      </c>
    </row>
    <row r="3622" spans="1:18" hidden="1" x14ac:dyDescent="0.25">
      <c r="A3622">
        <v>285416</v>
      </c>
      <c r="B3622">
        <v>595</v>
      </c>
      <c r="C3622" t="s">
        <v>15</v>
      </c>
      <c r="D3622" t="s">
        <v>612</v>
      </c>
      <c r="E3622" t="s">
        <v>1694</v>
      </c>
      <c r="F3622" t="s">
        <v>787</v>
      </c>
      <c r="G3622" t="s">
        <v>893</v>
      </c>
      <c r="H3622" t="s">
        <v>1695</v>
      </c>
      <c r="I3622">
        <v>1911</v>
      </c>
      <c r="J3622">
        <v>2</v>
      </c>
      <c r="K3622">
        <v>8</v>
      </c>
      <c r="O3622" t="s">
        <v>2555</v>
      </c>
      <c r="P3622" t="s">
        <v>122</v>
      </c>
      <c r="Q3622" t="s">
        <v>544</v>
      </c>
      <c r="R3622" t="s">
        <v>1696</v>
      </c>
    </row>
    <row r="3623" spans="1:18" hidden="1" x14ac:dyDescent="0.25">
      <c r="A3623">
        <v>285417</v>
      </c>
      <c r="B3623">
        <v>596</v>
      </c>
      <c r="C3623" t="s">
        <v>15</v>
      </c>
      <c r="D3623" t="s">
        <v>612</v>
      </c>
      <c r="E3623" t="s">
        <v>1694</v>
      </c>
      <c r="F3623" t="s">
        <v>787</v>
      </c>
      <c r="G3623" t="s">
        <v>893</v>
      </c>
      <c r="H3623" t="s">
        <v>1695</v>
      </c>
      <c r="I3623">
        <v>1910</v>
      </c>
      <c r="J3623">
        <v>8</v>
      </c>
      <c r="K3623">
        <v>22</v>
      </c>
      <c r="O3623" t="s">
        <v>2555</v>
      </c>
      <c r="P3623" t="s">
        <v>122</v>
      </c>
      <c r="Q3623" t="s">
        <v>544</v>
      </c>
      <c r="R3623" t="s">
        <v>1696</v>
      </c>
    </row>
    <row r="3624" spans="1:18" hidden="1" x14ac:dyDescent="0.25">
      <c r="A3624">
        <v>285446</v>
      </c>
      <c r="B3624">
        <v>625</v>
      </c>
      <c r="C3624" t="s">
        <v>15</v>
      </c>
      <c r="D3624" t="s">
        <v>766</v>
      </c>
      <c r="E3624" t="s">
        <v>1697</v>
      </c>
      <c r="F3624" t="s">
        <v>928</v>
      </c>
      <c r="G3624" t="s">
        <v>997</v>
      </c>
      <c r="H3624" t="s">
        <v>184</v>
      </c>
      <c r="L3624" t="s">
        <v>2627</v>
      </c>
      <c r="O3624" t="s">
        <v>488</v>
      </c>
      <c r="P3624" t="s">
        <v>122</v>
      </c>
      <c r="Q3624" t="s">
        <v>123</v>
      </c>
    </row>
    <row r="3625" spans="1:18" hidden="1" x14ac:dyDescent="0.25">
      <c r="A3625">
        <v>285447</v>
      </c>
      <c r="B3625">
        <v>626</v>
      </c>
      <c r="C3625" t="s">
        <v>15</v>
      </c>
      <c r="D3625" t="s">
        <v>766</v>
      </c>
      <c r="E3625" t="s">
        <v>1697</v>
      </c>
      <c r="F3625" t="s">
        <v>928</v>
      </c>
      <c r="G3625" t="s">
        <v>997</v>
      </c>
      <c r="H3625" t="s">
        <v>184</v>
      </c>
      <c r="L3625" t="s">
        <v>2627</v>
      </c>
      <c r="O3625" t="s">
        <v>488</v>
      </c>
      <c r="P3625" t="s">
        <v>122</v>
      </c>
      <c r="Q3625" t="s">
        <v>123</v>
      </c>
    </row>
    <row r="3626" spans="1:18" hidden="1" x14ac:dyDescent="0.25">
      <c r="A3626">
        <v>285452</v>
      </c>
      <c r="B3626">
        <v>632</v>
      </c>
      <c r="C3626" t="s">
        <v>15</v>
      </c>
      <c r="D3626" t="s">
        <v>766</v>
      </c>
      <c r="E3626" t="s">
        <v>1697</v>
      </c>
      <c r="F3626" t="s">
        <v>928</v>
      </c>
      <c r="G3626" t="s">
        <v>997</v>
      </c>
      <c r="H3626" t="s">
        <v>184</v>
      </c>
      <c r="I3626">
        <v>1922</v>
      </c>
      <c r="J3626">
        <v>11</v>
      </c>
      <c r="K3626">
        <v>1</v>
      </c>
      <c r="L3626" t="s">
        <v>2627</v>
      </c>
      <c r="O3626" t="s">
        <v>488</v>
      </c>
      <c r="P3626" t="s">
        <v>122</v>
      </c>
      <c r="Q3626" t="s">
        <v>123</v>
      </c>
      <c r="R3626" t="s">
        <v>305</v>
      </c>
    </row>
    <row r="3627" spans="1:18" hidden="1" x14ac:dyDescent="0.25">
      <c r="A3627">
        <v>286142</v>
      </c>
      <c r="B3627">
        <v>1322</v>
      </c>
      <c r="C3627" t="s">
        <v>15</v>
      </c>
      <c r="D3627" t="s">
        <v>766</v>
      </c>
      <c r="E3627" t="s">
        <v>1697</v>
      </c>
      <c r="F3627" t="s">
        <v>928</v>
      </c>
      <c r="G3627" t="s">
        <v>997</v>
      </c>
      <c r="H3627" t="s">
        <v>2750</v>
      </c>
      <c r="L3627" t="s">
        <v>2627</v>
      </c>
      <c r="O3627" t="s">
        <v>488</v>
      </c>
      <c r="P3627" t="s">
        <v>122</v>
      </c>
      <c r="Q3627" t="s">
        <v>123</v>
      </c>
      <c r="R3627" t="s">
        <v>1078</v>
      </c>
    </row>
    <row r="3628" spans="1:18" hidden="1" x14ac:dyDescent="0.25">
      <c r="A3628">
        <v>286143</v>
      </c>
      <c r="B3628">
        <v>1323</v>
      </c>
      <c r="C3628" t="s">
        <v>15</v>
      </c>
      <c r="D3628" t="s">
        <v>766</v>
      </c>
      <c r="E3628" t="s">
        <v>1697</v>
      </c>
      <c r="F3628" t="s">
        <v>928</v>
      </c>
      <c r="G3628" t="s">
        <v>997</v>
      </c>
      <c r="H3628" t="s">
        <v>2750</v>
      </c>
      <c r="L3628" t="s">
        <v>2627</v>
      </c>
      <c r="O3628" t="s">
        <v>488</v>
      </c>
      <c r="P3628" t="s">
        <v>122</v>
      </c>
      <c r="Q3628" t="s">
        <v>123</v>
      </c>
      <c r="R3628" t="s">
        <v>1078</v>
      </c>
    </row>
    <row r="3629" spans="1:18" hidden="1" x14ac:dyDescent="0.25">
      <c r="A3629">
        <v>286144</v>
      </c>
      <c r="B3629">
        <v>1324</v>
      </c>
      <c r="C3629" t="s">
        <v>15</v>
      </c>
      <c r="D3629" t="s">
        <v>766</v>
      </c>
      <c r="E3629" t="s">
        <v>1697</v>
      </c>
      <c r="F3629" t="s">
        <v>928</v>
      </c>
      <c r="G3629" t="s">
        <v>997</v>
      </c>
      <c r="H3629" t="s">
        <v>2750</v>
      </c>
      <c r="L3629" t="s">
        <v>2627</v>
      </c>
      <c r="O3629" t="s">
        <v>488</v>
      </c>
      <c r="P3629" t="s">
        <v>122</v>
      </c>
      <c r="Q3629" t="s">
        <v>123</v>
      </c>
      <c r="R3629" t="s">
        <v>1078</v>
      </c>
    </row>
    <row r="3630" spans="1:18" hidden="1" x14ac:dyDescent="0.25">
      <c r="A3630">
        <v>287899</v>
      </c>
      <c r="B3630">
        <v>3107</v>
      </c>
      <c r="C3630" t="s">
        <v>15</v>
      </c>
      <c r="D3630" t="s">
        <v>766</v>
      </c>
      <c r="E3630" t="s">
        <v>1697</v>
      </c>
      <c r="F3630" t="s">
        <v>928</v>
      </c>
      <c r="G3630" t="s">
        <v>997</v>
      </c>
      <c r="H3630" t="s">
        <v>1698</v>
      </c>
      <c r="I3630">
        <v>1951</v>
      </c>
      <c r="J3630">
        <v>11</v>
      </c>
      <c r="K3630">
        <v>19</v>
      </c>
      <c r="O3630" t="s">
        <v>210</v>
      </c>
      <c r="P3630" t="s">
        <v>122</v>
      </c>
      <c r="Q3630" t="s">
        <v>123</v>
      </c>
      <c r="R3630" t="s">
        <v>302</v>
      </c>
    </row>
    <row r="3631" spans="1:18" hidden="1" x14ac:dyDescent="0.25">
      <c r="A3631">
        <v>287967</v>
      </c>
      <c r="B3631">
        <v>3175</v>
      </c>
      <c r="C3631" t="s">
        <v>15</v>
      </c>
      <c r="D3631" t="s">
        <v>766</v>
      </c>
      <c r="E3631" t="s">
        <v>1697</v>
      </c>
      <c r="F3631" t="s">
        <v>928</v>
      </c>
      <c r="G3631" t="s">
        <v>997</v>
      </c>
      <c r="H3631" t="s">
        <v>2751</v>
      </c>
      <c r="I3631">
        <v>1951</v>
      </c>
      <c r="J3631">
        <v>5</v>
      </c>
      <c r="K3631">
        <v>18</v>
      </c>
      <c r="L3631" t="s">
        <v>2627</v>
      </c>
      <c r="O3631" t="s">
        <v>488</v>
      </c>
      <c r="P3631" t="s">
        <v>122</v>
      </c>
      <c r="Q3631" t="s">
        <v>123</v>
      </c>
      <c r="R3631" t="s">
        <v>1614</v>
      </c>
    </row>
    <row r="3632" spans="1:18" hidden="1" x14ac:dyDescent="0.25">
      <c r="A3632">
        <v>288630</v>
      </c>
      <c r="B3632">
        <v>3841</v>
      </c>
      <c r="C3632" t="s">
        <v>15</v>
      </c>
      <c r="D3632" t="s">
        <v>766</v>
      </c>
      <c r="E3632" t="s">
        <v>1697</v>
      </c>
      <c r="F3632" t="s">
        <v>928</v>
      </c>
      <c r="G3632" t="s">
        <v>997</v>
      </c>
      <c r="H3632" t="s">
        <v>2752</v>
      </c>
      <c r="I3632">
        <v>1951</v>
      </c>
      <c r="J3632">
        <v>5</v>
      </c>
      <c r="K3632">
        <v>18</v>
      </c>
      <c r="L3632" t="s">
        <v>2627</v>
      </c>
      <c r="O3632" t="s">
        <v>2555</v>
      </c>
      <c r="P3632" t="s">
        <v>122</v>
      </c>
      <c r="Q3632" t="s">
        <v>123</v>
      </c>
      <c r="R3632" t="s">
        <v>1614</v>
      </c>
    </row>
    <row r="3633" spans="1:18" hidden="1" x14ac:dyDescent="0.25">
      <c r="A3633">
        <v>289805</v>
      </c>
      <c r="B3633">
        <v>5026</v>
      </c>
      <c r="C3633" t="s">
        <v>15</v>
      </c>
      <c r="D3633" t="s">
        <v>766</v>
      </c>
      <c r="E3633" t="s">
        <v>1697</v>
      </c>
      <c r="F3633" t="s">
        <v>928</v>
      </c>
      <c r="G3633" t="s">
        <v>997</v>
      </c>
      <c r="H3633" t="s">
        <v>1699</v>
      </c>
      <c r="I3633">
        <v>1960</v>
      </c>
      <c r="J3633">
        <v>6</v>
      </c>
      <c r="K3633">
        <v>15</v>
      </c>
      <c r="O3633" t="s">
        <v>442</v>
      </c>
      <c r="P3633" t="s">
        <v>122</v>
      </c>
      <c r="Q3633" t="s">
        <v>123</v>
      </c>
      <c r="R3633" t="s">
        <v>130</v>
      </c>
    </row>
    <row r="3634" spans="1:18" hidden="1" x14ac:dyDescent="0.25">
      <c r="A3634">
        <v>290272</v>
      </c>
      <c r="B3634">
        <v>5493</v>
      </c>
      <c r="C3634" t="s">
        <v>15</v>
      </c>
      <c r="D3634" t="s">
        <v>766</v>
      </c>
      <c r="E3634" t="s">
        <v>1697</v>
      </c>
      <c r="F3634" t="s">
        <v>928</v>
      </c>
      <c r="G3634" t="s">
        <v>997</v>
      </c>
      <c r="H3634" t="s">
        <v>2753</v>
      </c>
      <c r="I3634">
        <v>1960</v>
      </c>
      <c r="J3634">
        <v>6</v>
      </c>
      <c r="K3634">
        <v>7</v>
      </c>
      <c r="L3634" t="s">
        <v>2627</v>
      </c>
      <c r="O3634" t="s">
        <v>442</v>
      </c>
      <c r="P3634" t="s">
        <v>122</v>
      </c>
      <c r="Q3634" t="s">
        <v>123</v>
      </c>
      <c r="R3634" t="s">
        <v>337</v>
      </c>
    </row>
    <row r="3635" spans="1:18" hidden="1" x14ac:dyDescent="0.25">
      <c r="A3635">
        <v>290409</v>
      </c>
      <c r="B3635">
        <v>5632</v>
      </c>
      <c r="C3635" t="s">
        <v>15</v>
      </c>
      <c r="D3635" t="s">
        <v>766</v>
      </c>
      <c r="E3635" t="s">
        <v>1697</v>
      </c>
      <c r="F3635" t="s">
        <v>928</v>
      </c>
      <c r="G3635" t="s">
        <v>997</v>
      </c>
      <c r="H3635" t="s">
        <v>1700</v>
      </c>
      <c r="I3635">
        <v>1963</v>
      </c>
      <c r="J3635">
        <v>1</v>
      </c>
      <c r="K3635">
        <v>5</v>
      </c>
      <c r="O3635" t="s">
        <v>210</v>
      </c>
      <c r="P3635" t="s">
        <v>122</v>
      </c>
      <c r="Q3635" t="s">
        <v>746</v>
      </c>
      <c r="R3635" t="s">
        <v>1701</v>
      </c>
    </row>
    <row r="3636" spans="1:18" hidden="1" x14ac:dyDescent="0.25">
      <c r="A3636">
        <v>292217</v>
      </c>
      <c r="B3636">
        <v>7445</v>
      </c>
      <c r="C3636" t="s">
        <v>15</v>
      </c>
      <c r="D3636" t="s">
        <v>766</v>
      </c>
      <c r="E3636" t="s">
        <v>1697</v>
      </c>
      <c r="F3636" t="s">
        <v>928</v>
      </c>
      <c r="G3636" t="s">
        <v>997</v>
      </c>
      <c r="H3636" t="s">
        <v>184</v>
      </c>
      <c r="O3636" t="s">
        <v>618</v>
      </c>
      <c r="P3636" t="s">
        <v>122</v>
      </c>
      <c r="Q3636" t="s">
        <v>123</v>
      </c>
      <c r="R3636" t="s">
        <v>704</v>
      </c>
    </row>
    <row r="3637" spans="1:18" hidden="1" x14ac:dyDescent="0.25">
      <c r="A3637">
        <v>292369</v>
      </c>
      <c r="B3637">
        <v>7600</v>
      </c>
      <c r="C3637" t="s">
        <v>15</v>
      </c>
      <c r="D3637" t="s">
        <v>766</v>
      </c>
      <c r="E3637" t="s">
        <v>1697</v>
      </c>
      <c r="F3637" t="s">
        <v>928</v>
      </c>
      <c r="G3637" t="s">
        <v>997</v>
      </c>
      <c r="H3637" t="s">
        <v>1702</v>
      </c>
      <c r="L3637" t="s">
        <v>2627</v>
      </c>
      <c r="O3637" t="s">
        <v>210</v>
      </c>
      <c r="P3637" t="s">
        <v>122</v>
      </c>
      <c r="Q3637" t="s">
        <v>123</v>
      </c>
      <c r="R3637" t="s">
        <v>211</v>
      </c>
    </row>
    <row r="3638" spans="1:18" hidden="1" x14ac:dyDescent="0.25">
      <c r="A3638">
        <v>296616</v>
      </c>
      <c r="B3638">
        <v>11847</v>
      </c>
      <c r="C3638" t="s">
        <v>15</v>
      </c>
      <c r="D3638" t="s">
        <v>766</v>
      </c>
      <c r="E3638" t="s">
        <v>1697</v>
      </c>
      <c r="F3638" t="s">
        <v>928</v>
      </c>
      <c r="G3638" t="s">
        <v>997</v>
      </c>
      <c r="H3638" t="s">
        <v>451</v>
      </c>
      <c r="I3638">
        <v>1972</v>
      </c>
      <c r="J3638">
        <v>7</v>
      </c>
      <c r="K3638">
        <v>3</v>
      </c>
      <c r="L3638" t="s">
        <v>2627</v>
      </c>
      <c r="O3638" t="s">
        <v>210</v>
      </c>
      <c r="P3638" t="s">
        <v>122</v>
      </c>
      <c r="Q3638" t="s">
        <v>123</v>
      </c>
      <c r="R3638" t="s">
        <v>211</v>
      </c>
    </row>
    <row r="3639" spans="1:18" hidden="1" x14ac:dyDescent="0.25">
      <c r="A3639">
        <v>296617</v>
      </c>
      <c r="B3639">
        <v>11848</v>
      </c>
      <c r="C3639" t="s">
        <v>15</v>
      </c>
      <c r="D3639" t="s">
        <v>766</v>
      </c>
      <c r="E3639" t="s">
        <v>1697</v>
      </c>
      <c r="F3639" t="s">
        <v>928</v>
      </c>
      <c r="G3639" t="s">
        <v>997</v>
      </c>
      <c r="H3639" t="s">
        <v>451</v>
      </c>
      <c r="I3639">
        <v>1972</v>
      </c>
      <c r="J3639">
        <v>7</v>
      </c>
      <c r="K3639">
        <v>18</v>
      </c>
      <c r="L3639" t="s">
        <v>2754</v>
      </c>
      <c r="O3639" t="s">
        <v>405</v>
      </c>
      <c r="P3639" t="s">
        <v>122</v>
      </c>
      <c r="Q3639" t="s">
        <v>123</v>
      </c>
      <c r="R3639" t="s">
        <v>211</v>
      </c>
    </row>
    <row r="3640" spans="1:18" hidden="1" x14ac:dyDescent="0.25">
      <c r="A3640">
        <v>297994</v>
      </c>
      <c r="B3640">
        <v>13226</v>
      </c>
      <c r="C3640" t="s">
        <v>15</v>
      </c>
      <c r="D3640" t="s">
        <v>766</v>
      </c>
      <c r="E3640" t="s">
        <v>1697</v>
      </c>
      <c r="F3640" t="s">
        <v>928</v>
      </c>
      <c r="G3640" t="s">
        <v>997</v>
      </c>
      <c r="H3640" t="s">
        <v>2755</v>
      </c>
      <c r="I3640">
        <v>1974</v>
      </c>
      <c r="J3640">
        <v>3</v>
      </c>
      <c r="K3640">
        <v>30</v>
      </c>
      <c r="L3640" t="s">
        <v>2754</v>
      </c>
      <c r="O3640" t="s">
        <v>488</v>
      </c>
      <c r="P3640" t="s">
        <v>122</v>
      </c>
      <c r="Q3640" t="s">
        <v>123</v>
      </c>
      <c r="R3640" t="s">
        <v>704</v>
      </c>
    </row>
    <row r="3641" spans="1:18" hidden="1" x14ac:dyDescent="0.25">
      <c r="A3641">
        <v>300396</v>
      </c>
      <c r="B3641">
        <v>15629</v>
      </c>
      <c r="C3641" t="s">
        <v>15</v>
      </c>
      <c r="D3641" t="s">
        <v>766</v>
      </c>
      <c r="E3641" t="s">
        <v>1697</v>
      </c>
      <c r="F3641" t="s">
        <v>928</v>
      </c>
      <c r="G3641" t="s">
        <v>997</v>
      </c>
      <c r="H3641" t="s">
        <v>184</v>
      </c>
      <c r="I3641">
        <v>1968</v>
      </c>
      <c r="J3641">
        <v>9</v>
      </c>
      <c r="K3641">
        <v>4</v>
      </c>
      <c r="L3641" t="s">
        <v>2754</v>
      </c>
      <c r="O3641" t="s">
        <v>210</v>
      </c>
      <c r="P3641" t="s">
        <v>122</v>
      </c>
      <c r="Q3641" t="s">
        <v>1061</v>
      </c>
      <c r="R3641" t="s">
        <v>2756</v>
      </c>
    </row>
    <row r="3642" spans="1:18" hidden="1" x14ac:dyDescent="0.25">
      <c r="A3642">
        <v>300397</v>
      </c>
      <c r="B3642">
        <v>15630</v>
      </c>
      <c r="C3642" t="s">
        <v>15</v>
      </c>
      <c r="D3642" t="s">
        <v>766</v>
      </c>
      <c r="E3642" t="s">
        <v>1697</v>
      </c>
      <c r="F3642" t="s">
        <v>928</v>
      </c>
      <c r="G3642" t="s">
        <v>997</v>
      </c>
      <c r="H3642" t="s">
        <v>184</v>
      </c>
      <c r="I3642">
        <v>1968</v>
      </c>
      <c r="J3642">
        <v>8</v>
      </c>
      <c r="K3642">
        <v>26</v>
      </c>
      <c r="L3642" t="s">
        <v>2754</v>
      </c>
      <c r="O3642" t="s">
        <v>405</v>
      </c>
      <c r="P3642" t="s">
        <v>122</v>
      </c>
      <c r="Q3642" t="s">
        <v>1061</v>
      </c>
      <c r="R3642" t="s">
        <v>1703</v>
      </c>
    </row>
    <row r="3643" spans="1:18" hidden="1" x14ac:dyDescent="0.25">
      <c r="A3643">
        <v>300398</v>
      </c>
      <c r="B3643">
        <v>15631</v>
      </c>
      <c r="C3643" t="s">
        <v>15</v>
      </c>
      <c r="D3643" t="s">
        <v>766</v>
      </c>
      <c r="E3643" t="s">
        <v>1697</v>
      </c>
      <c r="F3643" t="s">
        <v>928</v>
      </c>
      <c r="G3643" t="s">
        <v>997</v>
      </c>
      <c r="H3643" t="s">
        <v>184</v>
      </c>
      <c r="I3643">
        <v>1968</v>
      </c>
      <c r="J3643">
        <v>8</v>
      </c>
      <c r="K3643">
        <v>9</v>
      </c>
      <c r="L3643" t="s">
        <v>1704</v>
      </c>
      <c r="O3643" t="s">
        <v>405</v>
      </c>
      <c r="P3643" t="s">
        <v>122</v>
      </c>
      <c r="Q3643" t="s">
        <v>1061</v>
      </c>
      <c r="R3643" t="s">
        <v>1705</v>
      </c>
    </row>
    <row r="3644" spans="1:18" hidden="1" x14ac:dyDescent="0.25">
      <c r="A3644">
        <v>300399</v>
      </c>
      <c r="B3644">
        <v>15632</v>
      </c>
      <c r="C3644" t="s">
        <v>15</v>
      </c>
      <c r="D3644" t="s">
        <v>766</v>
      </c>
      <c r="E3644" t="s">
        <v>1697</v>
      </c>
      <c r="F3644" t="s">
        <v>928</v>
      </c>
      <c r="G3644" t="s">
        <v>997</v>
      </c>
      <c r="H3644" t="s">
        <v>184</v>
      </c>
      <c r="I3644">
        <v>1968</v>
      </c>
      <c r="J3644">
        <v>9</v>
      </c>
      <c r="K3644">
        <v>5</v>
      </c>
      <c r="L3644" t="s">
        <v>2754</v>
      </c>
      <c r="O3644" t="s">
        <v>405</v>
      </c>
      <c r="P3644" t="s">
        <v>122</v>
      </c>
      <c r="Q3644" t="s">
        <v>1061</v>
      </c>
      <c r="R3644" t="s">
        <v>1705</v>
      </c>
    </row>
    <row r="3645" spans="1:18" hidden="1" x14ac:dyDescent="0.25">
      <c r="A3645">
        <v>300400</v>
      </c>
      <c r="B3645">
        <v>15633</v>
      </c>
      <c r="C3645" t="s">
        <v>15</v>
      </c>
      <c r="D3645" t="s">
        <v>766</v>
      </c>
      <c r="E3645" t="s">
        <v>1697</v>
      </c>
      <c r="F3645" t="s">
        <v>928</v>
      </c>
      <c r="G3645" t="s">
        <v>997</v>
      </c>
      <c r="H3645" t="s">
        <v>184</v>
      </c>
      <c r="I3645">
        <v>1968</v>
      </c>
      <c r="J3645">
        <v>8</v>
      </c>
      <c r="K3645">
        <v>21</v>
      </c>
      <c r="L3645" t="s">
        <v>2754</v>
      </c>
      <c r="O3645" t="s">
        <v>405</v>
      </c>
      <c r="P3645" t="s">
        <v>122</v>
      </c>
      <c r="Q3645" t="s">
        <v>1061</v>
      </c>
      <c r="R3645" t="s">
        <v>2757</v>
      </c>
    </row>
    <row r="3646" spans="1:18" hidden="1" x14ac:dyDescent="0.25">
      <c r="A3646">
        <v>300401</v>
      </c>
      <c r="B3646">
        <v>15634</v>
      </c>
      <c r="C3646" t="s">
        <v>15</v>
      </c>
      <c r="D3646" t="s">
        <v>766</v>
      </c>
      <c r="E3646" t="s">
        <v>1697</v>
      </c>
      <c r="F3646" t="s">
        <v>928</v>
      </c>
      <c r="G3646" t="s">
        <v>997</v>
      </c>
      <c r="H3646" t="s">
        <v>184</v>
      </c>
      <c r="I3646">
        <v>1968</v>
      </c>
      <c r="J3646">
        <v>7</v>
      </c>
      <c r="K3646">
        <v>17</v>
      </c>
      <c r="O3646" t="s">
        <v>405</v>
      </c>
      <c r="P3646" t="s">
        <v>122</v>
      </c>
      <c r="Q3646" t="s">
        <v>1061</v>
      </c>
      <c r="R3646" t="s">
        <v>1706</v>
      </c>
    </row>
    <row r="3647" spans="1:18" hidden="1" x14ac:dyDescent="0.25">
      <c r="A3647">
        <v>300402</v>
      </c>
      <c r="B3647">
        <v>15635</v>
      </c>
      <c r="C3647" t="s">
        <v>15</v>
      </c>
      <c r="D3647" t="s">
        <v>766</v>
      </c>
      <c r="E3647" t="s">
        <v>1697</v>
      </c>
      <c r="F3647" t="s">
        <v>928</v>
      </c>
      <c r="G3647" t="s">
        <v>997</v>
      </c>
      <c r="H3647" t="s">
        <v>184</v>
      </c>
      <c r="I3647">
        <v>1968</v>
      </c>
      <c r="J3647">
        <v>7</v>
      </c>
      <c r="K3647">
        <v>17</v>
      </c>
      <c r="O3647" t="s">
        <v>405</v>
      </c>
      <c r="P3647" t="s">
        <v>122</v>
      </c>
      <c r="Q3647" t="s">
        <v>1061</v>
      </c>
      <c r="R3647" t="s">
        <v>1706</v>
      </c>
    </row>
    <row r="3648" spans="1:18" hidden="1" x14ac:dyDescent="0.25">
      <c r="A3648">
        <v>300403</v>
      </c>
      <c r="B3648">
        <v>15636</v>
      </c>
      <c r="C3648" t="s">
        <v>15</v>
      </c>
      <c r="D3648" t="s">
        <v>766</v>
      </c>
      <c r="E3648" t="s">
        <v>1697</v>
      </c>
      <c r="F3648" t="s">
        <v>928</v>
      </c>
      <c r="G3648" t="s">
        <v>997</v>
      </c>
      <c r="H3648" t="s">
        <v>184</v>
      </c>
      <c r="I3648">
        <v>1968</v>
      </c>
      <c r="J3648">
        <v>8</v>
      </c>
      <c r="K3648">
        <v>5</v>
      </c>
      <c r="O3648" t="s">
        <v>210</v>
      </c>
      <c r="P3648" t="s">
        <v>122</v>
      </c>
      <c r="Q3648" t="s">
        <v>1061</v>
      </c>
      <c r="R3648" t="s">
        <v>1706</v>
      </c>
    </row>
    <row r="3649" spans="1:18" hidden="1" x14ac:dyDescent="0.25">
      <c r="A3649">
        <v>300404</v>
      </c>
      <c r="B3649">
        <v>15637</v>
      </c>
      <c r="C3649" t="s">
        <v>15</v>
      </c>
      <c r="D3649" t="s">
        <v>766</v>
      </c>
      <c r="E3649" t="s">
        <v>1697</v>
      </c>
      <c r="F3649" t="s">
        <v>928</v>
      </c>
      <c r="G3649" t="s">
        <v>997</v>
      </c>
      <c r="H3649" t="s">
        <v>184</v>
      </c>
      <c r="I3649">
        <v>1968</v>
      </c>
      <c r="J3649">
        <v>8</v>
      </c>
      <c r="K3649">
        <v>5</v>
      </c>
      <c r="O3649" t="s">
        <v>210</v>
      </c>
      <c r="P3649" t="s">
        <v>122</v>
      </c>
      <c r="Q3649" t="s">
        <v>1061</v>
      </c>
      <c r="R3649" t="s">
        <v>1706</v>
      </c>
    </row>
    <row r="3650" spans="1:18" hidden="1" x14ac:dyDescent="0.25">
      <c r="A3650">
        <v>300405</v>
      </c>
      <c r="B3650">
        <v>15638</v>
      </c>
      <c r="C3650" t="s">
        <v>15</v>
      </c>
      <c r="D3650" t="s">
        <v>766</v>
      </c>
      <c r="E3650" t="s">
        <v>1697</v>
      </c>
      <c r="F3650" t="s">
        <v>928</v>
      </c>
      <c r="G3650" t="s">
        <v>997</v>
      </c>
      <c r="H3650" t="s">
        <v>184</v>
      </c>
      <c r="I3650">
        <v>1968</v>
      </c>
      <c r="J3650">
        <v>8</v>
      </c>
      <c r="K3650">
        <v>17</v>
      </c>
      <c r="O3650" t="s">
        <v>405</v>
      </c>
      <c r="P3650" t="s">
        <v>122</v>
      </c>
      <c r="Q3650" t="s">
        <v>1061</v>
      </c>
      <c r="R3650" t="s">
        <v>1707</v>
      </c>
    </row>
    <row r="3651" spans="1:18" hidden="1" x14ac:dyDescent="0.25">
      <c r="A3651">
        <v>284547</v>
      </c>
      <c r="B3651">
        <v>18942</v>
      </c>
      <c r="C3651" t="s">
        <v>15</v>
      </c>
      <c r="D3651" t="s">
        <v>612</v>
      </c>
      <c r="E3651" t="s">
        <v>1708</v>
      </c>
      <c r="F3651" t="s">
        <v>787</v>
      </c>
      <c r="G3651" t="s">
        <v>1001</v>
      </c>
      <c r="H3651" t="s">
        <v>1709</v>
      </c>
      <c r="I3651">
        <v>2004</v>
      </c>
      <c r="J3651">
        <v>8</v>
      </c>
      <c r="K3651">
        <v>7</v>
      </c>
      <c r="N3651" t="s">
        <v>660</v>
      </c>
      <c r="O3651" t="s">
        <v>488</v>
      </c>
      <c r="P3651" t="s">
        <v>122</v>
      </c>
      <c r="Q3651" t="s">
        <v>123</v>
      </c>
      <c r="R3651" t="s">
        <v>1269</v>
      </c>
    </row>
    <row r="3652" spans="1:18" hidden="1" x14ac:dyDescent="0.25">
      <c r="A3652">
        <v>285422</v>
      </c>
      <c r="B3652">
        <v>601</v>
      </c>
      <c r="C3652" t="s">
        <v>15</v>
      </c>
      <c r="D3652" t="s">
        <v>612</v>
      </c>
      <c r="E3652" t="s">
        <v>1708</v>
      </c>
      <c r="F3652" t="s">
        <v>787</v>
      </c>
      <c r="G3652" t="s">
        <v>1001</v>
      </c>
      <c r="H3652" t="s">
        <v>184</v>
      </c>
      <c r="I3652">
        <v>1921</v>
      </c>
      <c r="J3652">
        <v>8</v>
      </c>
      <c r="K3652">
        <v>12</v>
      </c>
      <c r="O3652" t="s">
        <v>488</v>
      </c>
      <c r="P3652" t="s">
        <v>122</v>
      </c>
      <c r="Q3652" t="s">
        <v>123</v>
      </c>
      <c r="R3652" t="s">
        <v>130</v>
      </c>
    </row>
    <row r="3653" spans="1:18" hidden="1" x14ac:dyDescent="0.25">
      <c r="A3653">
        <v>286107</v>
      </c>
      <c r="B3653">
        <v>1287</v>
      </c>
      <c r="C3653" t="s">
        <v>15</v>
      </c>
      <c r="D3653" t="s">
        <v>612</v>
      </c>
      <c r="E3653" t="s">
        <v>1708</v>
      </c>
      <c r="F3653" t="s">
        <v>787</v>
      </c>
      <c r="G3653" t="s">
        <v>1001</v>
      </c>
      <c r="H3653" t="s">
        <v>1710</v>
      </c>
      <c r="I3653">
        <v>1938</v>
      </c>
      <c r="J3653">
        <v>8</v>
      </c>
      <c r="K3653">
        <v>2</v>
      </c>
      <c r="O3653" t="s">
        <v>570</v>
      </c>
      <c r="P3653" t="s">
        <v>122</v>
      </c>
      <c r="Q3653" t="s">
        <v>123</v>
      </c>
      <c r="R3653" t="s">
        <v>1034</v>
      </c>
    </row>
    <row r="3654" spans="1:18" hidden="1" x14ac:dyDescent="0.25">
      <c r="A3654">
        <v>286187</v>
      </c>
      <c r="B3654">
        <v>1367</v>
      </c>
      <c r="C3654" t="s">
        <v>15</v>
      </c>
      <c r="D3654" t="s">
        <v>612</v>
      </c>
      <c r="E3654" t="s">
        <v>1708</v>
      </c>
      <c r="F3654" t="s">
        <v>787</v>
      </c>
      <c r="G3654" t="s">
        <v>1001</v>
      </c>
      <c r="H3654" t="s">
        <v>145</v>
      </c>
      <c r="O3654" t="s">
        <v>570</v>
      </c>
      <c r="P3654" t="s">
        <v>122</v>
      </c>
      <c r="Q3654" t="s">
        <v>123</v>
      </c>
      <c r="R3654" t="s">
        <v>337</v>
      </c>
    </row>
    <row r="3655" spans="1:18" hidden="1" x14ac:dyDescent="0.25">
      <c r="A3655">
        <v>286664</v>
      </c>
      <c r="B3655">
        <v>1869</v>
      </c>
      <c r="C3655" t="s">
        <v>15</v>
      </c>
      <c r="D3655" t="s">
        <v>612</v>
      </c>
      <c r="E3655" t="s">
        <v>1708</v>
      </c>
      <c r="F3655" t="s">
        <v>787</v>
      </c>
      <c r="G3655" t="s">
        <v>1001</v>
      </c>
      <c r="H3655" t="s">
        <v>1312</v>
      </c>
      <c r="I3655">
        <v>1942</v>
      </c>
      <c r="J3655">
        <v>11</v>
      </c>
      <c r="K3655">
        <v>5</v>
      </c>
      <c r="O3655" t="s">
        <v>488</v>
      </c>
      <c r="P3655" t="s">
        <v>122</v>
      </c>
      <c r="Q3655" t="s">
        <v>123</v>
      </c>
      <c r="R3655" t="s">
        <v>449</v>
      </c>
    </row>
    <row r="3656" spans="1:18" hidden="1" x14ac:dyDescent="0.25">
      <c r="A3656">
        <v>286665</v>
      </c>
      <c r="B3656">
        <v>1870</v>
      </c>
      <c r="C3656" t="s">
        <v>15</v>
      </c>
      <c r="D3656" t="s">
        <v>612</v>
      </c>
      <c r="E3656" t="s">
        <v>1708</v>
      </c>
      <c r="F3656" t="s">
        <v>787</v>
      </c>
      <c r="G3656" t="s">
        <v>1001</v>
      </c>
      <c r="H3656" t="s">
        <v>1312</v>
      </c>
      <c r="I3656">
        <v>1942</v>
      </c>
      <c r="J3656">
        <v>11</v>
      </c>
      <c r="K3656">
        <v>5</v>
      </c>
      <c r="O3656" t="s">
        <v>488</v>
      </c>
      <c r="P3656" t="s">
        <v>122</v>
      </c>
      <c r="Q3656" t="s">
        <v>123</v>
      </c>
      <c r="R3656" t="s">
        <v>449</v>
      </c>
    </row>
    <row r="3657" spans="1:18" hidden="1" x14ac:dyDescent="0.25">
      <c r="A3657">
        <v>286730</v>
      </c>
      <c r="B3657">
        <v>1935</v>
      </c>
      <c r="C3657" t="s">
        <v>15</v>
      </c>
      <c r="D3657" t="s">
        <v>612</v>
      </c>
      <c r="E3657" t="s">
        <v>1708</v>
      </c>
      <c r="F3657" t="s">
        <v>787</v>
      </c>
      <c r="G3657" t="s">
        <v>1001</v>
      </c>
      <c r="H3657" t="s">
        <v>1265</v>
      </c>
      <c r="I3657">
        <v>1946</v>
      </c>
      <c r="J3657">
        <v>4</v>
      </c>
      <c r="K3657">
        <v>16</v>
      </c>
      <c r="O3657" t="s">
        <v>488</v>
      </c>
      <c r="P3657" t="s">
        <v>122</v>
      </c>
      <c r="Q3657" t="s">
        <v>123</v>
      </c>
      <c r="R3657" t="s">
        <v>1310</v>
      </c>
    </row>
    <row r="3658" spans="1:18" hidden="1" x14ac:dyDescent="0.25">
      <c r="A3658">
        <v>286739</v>
      </c>
      <c r="B3658">
        <v>1944</v>
      </c>
      <c r="C3658" t="s">
        <v>15</v>
      </c>
      <c r="D3658" t="s">
        <v>612</v>
      </c>
      <c r="E3658" t="s">
        <v>1708</v>
      </c>
      <c r="F3658" t="s">
        <v>787</v>
      </c>
      <c r="G3658" t="s">
        <v>1001</v>
      </c>
      <c r="H3658" t="s">
        <v>1077</v>
      </c>
      <c r="I3658">
        <v>1937</v>
      </c>
      <c r="J3658">
        <v>2</v>
      </c>
      <c r="K3658">
        <v>10</v>
      </c>
      <c r="O3658" t="s">
        <v>175</v>
      </c>
      <c r="P3658" t="s">
        <v>122</v>
      </c>
      <c r="Q3658" t="s">
        <v>123</v>
      </c>
      <c r="R3658" t="s">
        <v>1025</v>
      </c>
    </row>
    <row r="3659" spans="1:18" hidden="1" x14ac:dyDescent="0.25">
      <c r="A3659">
        <v>286740</v>
      </c>
      <c r="B3659">
        <v>1945</v>
      </c>
      <c r="C3659" t="s">
        <v>15</v>
      </c>
      <c r="D3659" t="s">
        <v>612</v>
      </c>
      <c r="E3659" t="s">
        <v>1708</v>
      </c>
      <c r="F3659" t="s">
        <v>787</v>
      </c>
      <c r="G3659" t="s">
        <v>1001</v>
      </c>
      <c r="H3659" t="s">
        <v>1077</v>
      </c>
      <c r="I3659">
        <v>1937</v>
      </c>
      <c r="J3659">
        <v>2</v>
      </c>
      <c r="K3659">
        <v>10</v>
      </c>
      <c r="O3659" t="s">
        <v>442</v>
      </c>
      <c r="P3659" t="s">
        <v>122</v>
      </c>
      <c r="Q3659" t="s">
        <v>123</v>
      </c>
      <c r="R3659" t="s">
        <v>1025</v>
      </c>
    </row>
    <row r="3660" spans="1:18" hidden="1" x14ac:dyDescent="0.25">
      <c r="A3660">
        <v>286742</v>
      </c>
      <c r="B3660">
        <v>1947</v>
      </c>
      <c r="C3660" t="s">
        <v>15</v>
      </c>
      <c r="D3660" t="s">
        <v>612</v>
      </c>
      <c r="E3660" t="s">
        <v>1708</v>
      </c>
      <c r="F3660" t="s">
        <v>787</v>
      </c>
      <c r="G3660" t="s">
        <v>1001</v>
      </c>
      <c r="H3660" t="s">
        <v>1711</v>
      </c>
      <c r="O3660" t="s">
        <v>442</v>
      </c>
      <c r="P3660" t="s">
        <v>122</v>
      </c>
      <c r="Q3660" t="s">
        <v>123</v>
      </c>
      <c r="R3660" t="s">
        <v>321</v>
      </c>
    </row>
    <row r="3661" spans="1:18" hidden="1" x14ac:dyDescent="0.25">
      <c r="A3661">
        <v>286743</v>
      </c>
      <c r="B3661">
        <v>1948</v>
      </c>
      <c r="C3661" t="s">
        <v>15</v>
      </c>
      <c r="D3661" t="s">
        <v>612</v>
      </c>
      <c r="E3661" t="s">
        <v>1708</v>
      </c>
      <c r="F3661" t="s">
        <v>787</v>
      </c>
      <c r="G3661" t="s">
        <v>1001</v>
      </c>
      <c r="H3661" t="s">
        <v>1711</v>
      </c>
      <c r="O3661" t="s">
        <v>442</v>
      </c>
      <c r="P3661" t="s">
        <v>122</v>
      </c>
      <c r="Q3661" t="s">
        <v>123</v>
      </c>
      <c r="R3661" t="s">
        <v>321</v>
      </c>
    </row>
    <row r="3662" spans="1:18" hidden="1" x14ac:dyDescent="0.25">
      <c r="A3662">
        <v>286744</v>
      </c>
      <c r="B3662">
        <v>1949</v>
      </c>
      <c r="C3662" t="s">
        <v>15</v>
      </c>
      <c r="D3662" t="s">
        <v>612</v>
      </c>
      <c r="E3662" t="s">
        <v>1708</v>
      </c>
      <c r="F3662" t="s">
        <v>787</v>
      </c>
      <c r="G3662" t="s">
        <v>1001</v>
      </c>
      <c r="H3662" t="s">
        <v>1711</v>
      </c>
      <c r="O3662" t="s">
        <v>442</v>
      </c>
      <c r="P3662" t="s">
        <v>122</v>
      </c>
      <c r="Q3662" t="s">
        <v>123</v>
      </c>
      <c r="R3662" t="s">
        <v>321</v>
      </c>
    </row>
    <row r="3663" spans="1:18" hidden="1" x14ac:dyDescent="0.25">
      <c r="A3663">
        <v>286745</v>
      </c>
      <c r="B3663">
        <v>1950</v>
      </c>
      <c r="C3663" t="s">
        <v>15</v>
      </c>
      <c r="D3663" t="s">
        <v>612</v>
      </c>
      <c r="E3663" t="s">
        <v>1708</v>
      </c>
      <c r="F3663" t="s">
        <v>787</v>
      </c>
      <c r="G3663" t="s">
        <v>1001</v>
      </c>
      <c r="H3663" t="s">
        <v>1711</v>
      </c>
      <c r="O3663" t="s">
        <v>442</v>
      </c>
      <c r="P3663" t="s">
        <v>122</v>
      </c>
      <c r="Q3663" t="s">
        <v>123</v>
      </c>
      <c r="R3663" t="s">
        <v>321</v>
      </c>
    </row>
    <row r="3664" spans="1:18" hidden="1" x14ac:dyDescent="0.25">
      <c r="A3664">
        <v>286746</v>
      </c>
      <c r="B3664">
        <v>1951</v>
      </c>
      <c r="C3664" t="s">
        <v>15</v>
      </c>
      <c r="D3664" t="s">
        <v>612</v>
      </c>
      <c r="E3664" t="s">
        <v>1708</v>
      </c>
      <c r="F3664" t="s">
        <v>787</v>
      </c>
      <c r="G3664" t="s">
        <v>1001</v>
      </c>
      <c r="H3664" t="s">
        <v>1711</v>
      </c>
      <c r="O3664" t="s">
        <v>442</v>
      </c>
      <c r="P3664" t="s">
        <v>122</v>
      </c>
      <c r="Q3664" t="s">
        <v>123</v>
      </c>
      <c r="R3664" t="s">
        <v>321</v>
      </c>
    </row>
    <row r="3665" spans="1:18" hidden="1" x14ac:dyDescent="0.25">
      <c r="A3665">
        <v>286747</v>
      </c>
      <c r="B3665">
        <v>1952</v>
      </c>
      <c r="C3665" t="s">
        <v>15</v>
      </c>
      <c r="D3665" t="s">
        <v>612</v>
      </c>
      <c r="E3665" t="s">
        <v>1708</v>
      </c>
      <c r="F3665" t="s">
        <v>787</v>
      </c>
      <c r="G3665" t="s">
        <v>1001</v>
      </c>
      <c r="H3665" t="s">
        <v>1711</v>
      </c>
      <c r="O3665" t="s">
        <v>442</v>
      </c>
      <c r="P3665" t="s">
        <v>122</v>
      </c>
      <c r="Q3665" t="s">
        <v>123</v>
      </c>
      <c r="R3665" t="s">
        <v>321</v>
      </c>
    </row>
    <row r="3666" spans="1:18" hidden="1" x14ac:dyDescent="0.25">
      <c r="A3666">
        <v>286748</v>
      </c>
      <c r="B3666">
        <v>1953</v>
      </c>
      <c r="C3666" t="s">
        <v>15</v>
      </c>
      <c r="D3666" t="s">
        <v>612</v>
      </c>
      <c r="E3666" t="s">
        <v>1708</v>
      </c>
      <c r="F3666" t="s">
        <v>787</v>
      </c>
      <c r="G3666" t="s">
        <v>1001</v>
      </c>
      <c r="H3666" t="s">
        <v>1711</v>
      </c>
      <c r="O3666" t="s">
        <v>442</v>
      </c>
      <c r="P3666" t="s">
        <v>122</v>
      </c>
      <c r="Q3666" t="s">
        <v>123</v>
      </c>
      <c r="R3666" t="s">
        <v>321</v>
      </c>
    </row>
    <row r="3667" spans="1:18" hidden="1" x14ac:dyDescent="0.25">
      <c r="A3667">
        <v>286749</v>
      </c>
      <c r="B3667">
        <v>1954</v>
      </c>
      <c r="C3667" t="s">
        <v>15</v>
      </c>
      <c r="D3667" t="s">
        <v>612</v>
      </c>
      <c r="E3667" t="s">
        <v>1708</v>
      </c>
      <c r="F3667" t="s">
        <v>787</v>
      </c>
      <c r="G3667" t="s">
        <v>1001</v>
      </c>
      <c r="H3667" t="s">
        <v>1711</v>
      </c>
      <c r="O3667" t="s">
        <v>442</v>
      </c>
      <c r="P3667" t="s">
        <v>122</v>
      </c>
      <c r="Q3667" t="s">
        <v>123</v>
      </c>
      <c r="R3667" t="s">
        <v>321</v>
      </c>
    </row>
    <row r="3668" spans="1:18" hidden="1" x14ac:dyDescent="0.25">
      <c r="A3668">
        <v>286752</v>
      </c>
      <c r="B3668">
        <v>1957</v>
      </c>
      <c r="C3668" t="s">
        <v>15</v>
      </c>
      <c r="D3668" t="s">
        <v>612</v>
      </c>
      <c r="E3668" t="s">
        <v>1708</v>
      </c>
      <c r="F3668" t="s">
        <v>787</v>
      </c>
      <c r="G3668" t="s">
        <v>1001</v>
      </c>
      <c r="H3668" t="s">
        <v>1311</v>
      </c>
      <c r="I3668">
        <v>1937</v>
      </c>
      <c r="J3668">
        <v>10</v>
      </c>
      <c r="K3668">
        <v>28</v>
      </c>
      <c r="O3668" t="s">
        <v>442</v>
      </c>
      <c r="P3668" t="s">
        <v>122</v>
      </c>
      <c r="Q3668" t="s">
        <v>123</v>
      </c>
      <c r="R3668" t="s">
        <v>337</v>
      </c>
    </row>
    <row r="3669" spans="1:18" hidden="1" x14ac:dyDescent="0.25">
      <c r="A3669">
        <v>286753</v>
      </c>
      <c r="B3669">
        <v>1958</v>
      </c>
      <c r="C3669" t="s">
        <v>15</v>
      </c>
      <c r="D3669" t="s">
        <v>612</v>
      </c>
      <c r="E3669" t="s">
        <v>1708</v>
      </c>
      <c r="F3669" t="s">
        <v>787</v>
      </c>
      <c r="G3669" t="s">
        <v>1001</v>
      </c>
      <c r="H3669" t="s">
        <v>1311</v>
      </c>
      <c r="I3669">
        <v>1937</v>
      </c>
      <c r="J3669">
        <v>12</v>
      </c>
      <c r="K3669">
        <v>2</v>
      </c>
      <c r="O3669" t="s">
        <v>442</v>
      </c>
      <c r="P3669" t="s">
        <v>122</v>
      </c>
      <c r="Q3669" t="s">
        <v>123</v>
      </c>
      <c r="R3669" t="s">
        <v>337</v>
      </c>
    </row>
    <row r="3670" spans="1:18" hidden="1" x14ac:dyDescent="0.25">
      <c r="A3670">
        <v>286755</v>
      </c>
      <c r="B3670">
        <v>1960</v>
      </c>
      <c r="C3670" t="s">
        <v>15</v>
      </c>
      <c r="D3670" t="s">
        <v>612</v>
      </c>
      <c r="E3670" t="s">
        <v>1708</v>
      </c>
      <c r="F3670" t="s">
        <v>787</v>
      </c>
      <c r="G3670" t="s">
        <v>1001</v>
      </c>
      <c r="H3670" t="s">
        <v>1311</v>
      </c>
      <c r="I3670">
        <v>1938</v>
      </c>
      <c r="J3670">
        <v>12</v>
      </c>
      <c r="K3670">
        <v>6</v>
      </c>
      <c r="O3670" t="s">
        <v>442</v>
      </c>
      <c r="P3670" t="s">
        <v>122</v>
      </c>
      <c r="Q3670" t="s">
        <v>123</v>
      </c>
      <c r="R3670" t="s">
        <v>337</v>
      </c>
    </row>
    <row r="3671" spans="1:18" hidden="1" x14ac:dyDescent="0.25">
      <c r="A3671">
        <v>286756</v>
      </c>
      <c r="B3671">
        <v>1961</v>
      </c>
      <c r="C3671" t="s">
        <v>15</v>
      </c>
      <c r="D3671" t="s">
        <v>612</v>
      </c>
      <c r="E3671" t="s">
        <v>1708</v>
      </c>
      <c r="F3671" t="s">
        <v>787</v>
      </c>
      <c r="G3671" t="s">
        <v>1001</v>
      </c>
      <c r="H3671" t="s">
        <v>1311</v>
      </c>
      <c r="I3671">
        <v>1938</v>
      </c>
      <c r="J3671">
        <v>12</v>
      </c>
      <c r="K3671">
        <v>17</v>
      </c>
      <c r="O3671" t="s">
        <v>442</v>
      </c>
      <c r="P3671" t="s">
        <v>122</v>
      </c>
      <c r="Q3671" t="s">
        <v>123</v>
      </c>
      <c r="R3671" t="s">
        <v>337</v>
      </c>
    </row>
    <row r="3672" spans="1:18" hidden="1" x14ac:dyDescent="0.25">
      <c r="A3672">
        <v>286758</v>
      </c>
      <c r="B3672">
        <v>1963</v>
      </c>
      <c r="C3672" t="s">
        <v>15</v>
      </c>
      <c r="D3672" t="s">
        <v>612</v>
      </c>
      <c r="E3672" t="s">
        <v>1708</v>
      </c>
      <c r="F3672" t="s">
        <v>787</v>
      </c>
      <c r="G3672" t="s">
        <v>1001</v>
      </c>
      <c r="H3672" t="s">
        <v>1266</v>
      </c>
      <c r="O3672" t="s">
        <v>442</v>
      </c>
      <c r="P3672" t="s">
        <v>122</v>
      </c>
      <c r="Q3672" t="s">
        <v>123</v>
      </c>
      <c r="R3672" t="s">
        <v>191</v>
      </c>
    </row>
    <row r="3673" spans="1:18" hidden="1" x14ac:dyDescent="0.25">
      <c r="A3673">
        <v>286777</v>
      </c>
      <c r="B3673">
        <v>1982</v>
      </c>
      <c r="C3673" t="s">
        <v>15</v>
      </c>
      <c r="D3673" t="s">
        <v>612</v>
      </c>
      <c r="E3673" t="s">
        <v>1708</v>
      </c>
      <c r="F3673" t="s">
        <v>787</v>
      </c>
      <c r="G3673" t="s">
        <v>1001</v>
      </c>
      <c r="H3673" t="s">
        <v>1311</v>
      </c>
      <c r="I3673">
        <v>1938</v>
      </c>
      <c r="J3673">
        <v>2</v>
      </c>
      <c r="K3673">
        <v>21</v>
      </c>
      <c r="O3673" t="s">
        <v>488</v>
      </c>
      <c r="P3673" t="s">
        <v>122</v>
      </c>
      <c r="Q3673" t="s">
        <v>123</v>
      </c>
      <c r="R3673" t="s">
        <v>337</v>
      </c>
    </row>
    <row r="3674" spans="1:18" hidden="1" x14ac:dyDescent="0.25">
      <c r="A3674">
        <v>286778</v>
      </c>
      <c r="B3674">
        <v>1983</v>
      </c>
      <c r="C3674" t="s">
        <v>15</v>
      </c>
      <c r="D3674" t="s">
        <v>612</v>
      </c>
      <c r="E3674" t="s">
        <v>1708</v>
      </c>
      <c r="F3674" t="s">
        <v>787</v>
      </c>
      <c r="G3674" t="s">
        <v>1001</v>
      </c>
      <c r="H3674" t="s">
        <v>1311</v>
      </c>
      <c r="I3674">
        <v>1937</v>
      </c>
      <c r="J3674">
        <v>10</v>
      </c>
      <c r="K3674">
        <v>28</v>
      </c>
      <c r="O3674" t="s">
        <v>488</v>
      </c>
      <c r="P3674" t="s">
        <v>122</v>
      </c>
      <c r="Q3674" t="s">
        <v>123</v>
      </c>
      <c r="R3674" t="s">
        <v>337</v>
      </c>
    </row>
    <row r="3675" spans="1:18" hidden="1" x14ac:dyDescent="0.25">
      <c r="A3675">
        <v>286779</v>
      </c>
      <c r="B3675">
        <v>1984</v>
      </c>
      <c r="C3675" t="s">
        <v>15</v>
      </c>
      <c r="D3675" t="s">
        <v>612</v>
      </c>
      <c r="E3675" t="s">
        <v>1708</v>
      </c>
      <c r="F3675" t="s">
        <v>787</v>
      </c>
      <c r="G3675" t="s">
        <v>1001</v>
      </c>
      <c r="H3675" t="s">
        <v>1711</v>
      </c>
      <c r="O3675" t="s">
        <v>488</v>
      </c>
      <c r="P3675" t="s">
        <v>122</v>
      </c>
      <c r="Q3675" t="s">
        <v>123</v>
      </c>
      <c r="R3675" t="s">
        <v>321</v>
      </c>
    </row>
    <row r="3676" spans="1:18" hidden="1" x14ac:dyDescent="0.25">
      <c r="A3676">
        <v>287257</v>
      </c>
      <c r="B3676">
        <v>2462</v>
      </c>
      <c r="C3676" t="s">
        <v>15</v>
      </c>
      <c r="D3676" t="s">
        <v>612</v>
      </c>
      <c r="E3676" t="s">
        <v>1708</v>
      </c>
      <c r="F3676" t="s">
        <v>787</v>
      </c>
      <c r="G3676" t="s">
        <v>1001</v>
      </c>
      <c r="H3676" t="s">
        <v>1044</v>
      </c>
      <c r="I3676">
        <v>1947</v>
      </c>
      <c r="J3676">
        <v>11</v>
      </c>
      <c r="K3676">
        <v>2</v>
      </c>
      <c r="O3676" t="s">
        <v>210</v>
      </c>
      <c r="P3676" t="s">
        <v>122</v>
      </c>
      <c r="Q3676" t="s">
        <v>123</v>
      </c>
      <c r="R3676" t="s">
        <v>1045</v>
      </c>
    </row>
    <row r="3677" spans="1:18" hidden="1" x14ac:dyDescent="0.25">
      <c r="A3677">
        <v>287258</v>
      </c>
      <c r="B3677">
        <v>2463</v>
      </c>
      <c r="C3677" t="s">
        <v>15</v>
      </c>
      <c r="D3677" t="s">
        <v>612</v>
      </c>
      <c r="E3677" t="s">
        <v>1708</v>
      </c>
      <c r="F3677" t="s">
        <v>787</v>
      </c>
      <c r="G3677" t="s">
        <v>1001</v>
      </c>
      <c r="H3677" t="s">
        <v>1044</v>
      </c>
      <c r="I3677">
        <v>1947</v>
      </c>
      <c r="J3677">
        <v>11</v>
      </c>
      <c r="K3677">
        <v>19</v>
      </c>
      <c r="O3677" t="s">
        <v>210</v>
      </c>
      <c r="P3677" t="s">
        <v>122</v>
      </c>
      <c r="Q3677" t="s">
        <v>123</v>
      </c>
      <c r="R3677" t="s">
        <v>1045</v>
      </c>
    </row>
    <row r="3678" spans="1:18" hidden="1" x14ac:dyDescent="0.25">
      <c r="A3678">
        <v>287259</v>
      </c>
      <c r="B3678">
        <v>2464</v>
      </c>
      <c r="C3678" t="s">
        <v>15</v>
      </c>
      <c r="D3678" t="s">
        <v>612</v>
      </c>
      <c r="E3678" t="s">
        <v>1708</v>
      </c>
      <c r="F3678" t="s">
        <v>787</v>
      </c>
      <c r="G3678" t="s">
        <v>1001</v>
      </c>
      <c r="H3678" t="s">
        <v>1044</v>
      </c>
      <c r="I3678">
        <v>1947</v>
      </c>
      <c r="J3678">
        <v>11</v>
      </c>
      <c r="K3678">
        <v>18</v>
      </c>
      <c r="O3678" t="s">
        <v>210</v>
      </c>
      <c r="P3678" t="s">
        <v>122</v>
      </c>
      <c r="Q3678" t="s">
        <v>123</v>
      </c>
      <c r="R3678" t="s">
        <v>1045</v>
      </c>
    </row>
    <row r="3679" spans="1:18" hidden="1" x14ac:dyDescent="0.25">
      <c r="A3679">
        <v>287860</v>
      </c>
      <c r="B3679">
        <v>3068</v>
      </c>
      <c r="C3679" t="s">
        <v>15</v>
      </c>
      <c r="D3679" t="s">
        <v>612</v>
      </c>
      <c r="E3679" t="s">
        <v>1708</v>
      </c>
      <c r="F3679" t="s">
        <v>787</v>
      </c>
      <c r="G3679" t="s">
        <v>1001</v>
      </c>
      <c r="H3679" t="s">
        <v>1712</v>
      </c>
      <c r="I3679">
        <v>1936</v>
      </c>
      <c r="J3679">
        <v>5</v>
      </c>
      <c r="K3679">
        <v>8</v>
      </c>
      <c r="O3679" t="s">
        <v>488</v>
      </c>
      <c r="P3679" t="s">
        <v>122</v>
      </c>
      <c r="Q3679" t="s">
        <v>123</v>
      </c>
      <c r="R3679" t="s">
        <v>1713</v>
      </c>
    </row>
    <row r="3680" spans="1:18" hidden="1" x14ac:dyDescent="0.25">
      <c r="A3680">
        <v>287916</v>
      </c>
      <c r="B3680">
        <v>3124</v>
      </c>
      <c r="C3680" t="s">
        <v>15</v>
      </c>
      <c r="D3680" t="s">
        <v>612</v>
      </c>
      <c r="E3680" t="s">
        <v>1708</v>
      </c>
      <c r="F3680" t="s">
        <v>787</v>
      </c>
      <c r="G3680" t="s">
        <v>1001</v>
      </c>
      <c r="H3680" t="s">
        <v>1319</v>
      </c>
      <c r="I3680">
        <v>1951</v>
      </c>
      <c r="J3680">
        <v>7</v>
      </c>
      <c r="K3680">
        <v>11</v>
      </c>
      <c r="O3680" t="s">
        <v>488</v>
      </c>
      <c r="P3680" t="s">
        <v>122</v>
      </c>
      <c r="Q3680" t="s">
        <v>123</v>
      </c>
      <c r="R3680" t="s">
        <v>449</v>
      </c>
    </row>
    <row r="3681" spans="1:18" hidden="1" x14ac:dyDescent="0.25">
      <c r="A3681">
        <v>287956</v>
      </c>
      <c r="B3681">
        <v>3164</v>
      </c>
      <c r="C3681" t="s">
        <v>15</v>
      </c>
      <c r="D3681" t="s">
        <v>612</v>
      </c>
      <c r="E3681" t="s">
        <v>1708</v>
      </c>
      <c r="F3681" t="s">
        <v>787</v>
      </c>
      <c r="G3681" t="s">
        <v>1001</v>
      </c>
      <c r="H3681" t="s">
        <v>2758</v>
      </c>
      <c r="I3681">
        <v>1952</v>
      </c>
      <c r="J3681">
        <v>3</v>
      </c>
      <c r="K3681">
        <v>22</v>
      </c>
      <c r="O3681" t="s">
        <v>2563</v>
      </c>
      <c r="P3681" t="s">
        <v>122</v>
      </c>
      <c r="Q3681" t="s">
        <v>123</v>
      </c>
      <c r="R3681" t="s">
        <v>191</v>
      </c>
    </row>
    <row r="3682" spans="1:18" hidden="1" x14ac:dyDescent="0.25">
      <c r="A3682">
        <v>288135</v>
      </c>
      <c r="B3682">
        <v>3343</v>
      </c>
      <c r="C3682" t="s">
        <v>15</v>
      </c>
      <c r="D3682" t="s">
        <v>612</v>
      </c>
      <c r="E3682" t="s">
        <v>1708</v>
      </c>
      <c r="F3682" t="s">
        <v>787</v>
      </c>
      <c r="G3682" t="s">
        <v>1001</v>
      </c>
      <c r="H3682" t="s">
        <v>1044</v>
      </c>
      <c r="I3682">
        <v>1947</v>
      </c>
      <c r="J3682">
        <v>11</v>
      </c>
      <c r="K3682">
        <v>8</v>
      </c>
      <c r="O3682" t="s">
        <v>210</v>
      </c>
      <c r="P3682" t="s">
        <v>122</v>
      </c>
      <c r="Q3682" t="s">
        <v>123</v>
      </c>
      <c r="R3682" t="s">
        <v>1045</v>
      </c>
    </row>
    <row r="3683" spans="1:18" hidden="1" x14ac:dyDescent="0.25">
      <c r="A3683">
        <v>288620</v>
      </c>
      <c r="B3683">
        <v>3831</v>
      </c>
      <c r="C3683" t="s">
        <v>15</v>
      </c>
      <c r="D3683" t="s">
        <v>612</v>
      </c>
      <c r="E3683" t="s">
        <v>1708</v>
      </c>
      <c r="F3683" t="s">
        <v>787</v>
      </c>
      <c r="G3683" t="s">
        <v>1001</v>
      </c>
      <c r="H3683" t="s">
        <v>2759</v>
      </c>
      <c r="I3683">
        <v>1956</v>
      </c>
      <c r="J3683">
        <v>5</v>
      </c>
      <c r="K3683">
        <v>12</v>
      </c>
      <c r="L3683" t="s">
        <v>1714</v>
      </c>
      <c r="O3683" t="s">
        <v>2555</v>
      </c>
      <c r="P3683" t="s">
        <v>122</v>
      </c>
      <c r="Q3683" t="s">
        <v>123</v>
      </c>
      <c r="R3683" t="s">
        <v>191</v>
      </c>
    </row>
    <row r="3684" spans="1:18" hidden="1" x14ac:dyDescent="0.25">
      <c r="A3684">
        <v>288939</v>
      </c>
      <c r="B3684">
        <v>4155</v>
      </c>
      <c r="C3684" t="s">
        <v>15</v>
      </c>
      <c r="D3684" t="s">
        <v>612</v>
      </c>
      <c r="E3684" t="s">
        <v>1708</v>
      </c>
      <c r="F3684" t="s">
        <v>787</v>
      </c>
      <c r="G3684" t="s">
        <v>1001</v>
      </c>
      <c r="H3684" t="s">
        <v>1715</v>
      </c>
      <c r="I3684">
        <v>1958</v>
      </c>
      <c r="J3684">
        <v>1</v>
      </c>
      <c r="K3684">
        <v>1</v>
      </c>
      <c r="L3684" t="s">
        <v>1714</v>
      </c>
      <c r="O3684" t="s">
        <v>488</v>
      </c>
      <c r="P3684" t="s">
        <v>122</v>
      </c>
      <c r="Q3684" t="s">
        <v>123</v>
      </c>
      <c r="R3684" t="s">
        <v>449</v>
      </c>
    </row>
    <row r="3685" spans="1:18" hidden="1" x14ac:dyDescent="0.25">
      <c r="A3685">
        <v>289436</v>
      </c>
      <c r="B3685">
        <v>4655</v>
      </c>
      <c r="C3685" t="s">
        <v>15</v>
      </c>
      <c r="D3685" t="s">
        <v>612</v>
      </c>
      <c r="E3685" t="s">
        <v>1708</v>
      </c>
      <c r="F3685" t="s">
        <v>787</v>
      </c>
      <c r="G3685" t="s">
        <v>1001</v>
      </c>
      <c r="H3685" t="s">
        <v>145</v>
      </c>
      <c r="I3685">
        <v>1959</v>
      </c>
      <c r="J3685">
        <v>8</v>
      </c>
      <c r="K3685">
        <v>22</v>
      </c>
      <c r="L3685" t="s">
        <v>1714</v>
      </c>
      <c r="O3685" t="s">
        <v>2555</v>
      </c>
      <c r="P3685" t="s">
        <v>122</v>
      </c>
      <c r="Q3685" t="s">
        <v>123</v>
      </c>
      <c r="R3685" t="s">
        <v>1614</v>
      </c>
    </row>
    <row r="3686" spans="1:18" hidden="1" x14ac:dyDescent="0.25">
      <c r="A3686">
        <v>289779</v>
      </c>
      <c r="B3686">
        <v>5000</v>
      </c>
      <c r="C3686" t="s">
        <v>15</v>
      </c>
      <c r="D3686" t="s">
        <v>612</v>
      </c>
      <c r="E3686" t="s">
        <v>1708</v>
      </c>
      <c r="F3686" t="s">
        <v>787</v>
      </c>
      <c r="G3686" t="s">
        <v>1001</v>
      </c>
      <c r="O3686" t="s">
        <v>442</v>
      </c>
      <c r="P3686" t="s">
        <v>122</v>
      </c>
      <c r="Q3686" t="s">
        <v>123</v>
      </c>
      <c r="R3686" t="s">
        <v>146</v>
      </c>
    </row>
    <row r="3687" spans="1:18" hidden="1" x14ac:dyDescent="0.25">
      <c r="A3687">
        <v>289780</v>
      </c>
      <c r="B3687">
        <v>5001</v>
      </c>
      <c r="C3687" t="s">
        <v>15</v>
      </c>
      <c r="D3687" t="s">
        <v>612</v>
      </c>
      <c r="E3687" t="s">
        <v>1708</v>
      </c>
      <c r="F3687" t="s">
        <v>787</v>
      </c>
      <c r="G3687" t="s">
        <v>1001</v>
      </c>
      <c r="O3687" t="s">
        <v>442</v>
      </c>
      <c r="P3687" t="s">
        <v>122</v>
      </c>
      <c r="Q3687" t="s">
        <v>123</v>
      </c>
      <c r="R3687" t="s">
        <v>146</v>
      </c>
    </row>
    <row r="3688" spans="1:18" hidden="1" x14ac:dyDescent="0.25">
      <c r="A3688">
        <v>289781</v>
      </c>
      <c r="B3688">
        <v>5002</v>
      </c>
      <c r="C3688" t="s">
        <v>15</v>
      </c>
      <c r="D3688" t="s">
        <v>612</v>
      </c>
      <c r="E3688" t="s">
        <v>1708</v>
      </c>
      <c r="F3688" t="s">
        <v>787</v>
      </c>
      <c r="G3688" t="s">
        <v>1001</v>
      </c>
      <c r="O3688" t="s">
        <v>442</v>
      </c>
      <c r="P3688" t="s">
        <v>122</v>
      </c>
      <c r="Q3688" t="s">
        <v>123</v>
      </c>
      <c r="R3688" t="s">
        <v>146</v>
      </c>
    </row>
    <row r="3689" spans="1:18" hidden="1" x14ac:dyDescent="0.25">
      <c r="A3689">
        <v>289782</v>
      </c>
      <c r="B3689">
        <v>5003</v>
      </c>
      <c r="C3689" t="s">
        <v>15</v>
      </c>
      <c r="D3689" t="s">
        <v>612</v>
      </c>
      <c r="E3689" t="s">
        <v>1708</v>
      </c>
      <c r="F3689" t="s">
        <v>787</v>
      </c>
      <c r="G3689" t="s">
        <v>1001</v>
      </c>
      <c r="O3689" t="s">
        <v>442</v>
      </c>
      <c r="P3689" t="s">
        <v>122</v>
      </c>
      <c r="Q3689" t="s">
        <v>123</v>
      </c>
      <c r="R3689" t="s">
        <v>146</v>
      </c>
    </row>
    <row r="3690" spans="1:18" hidden="1" x14ac:dyDescent="0.25">
      <c r="A3690">
        <v>289783</v>
      </c>
      <c r="B3690">
        <v>5004</v>
      </c>
      <c r="C3690" t="s">
        <v>15</v>
      </c>
      <c r="D3690" t="s">
        <v>612</v>
      </c>
      <c r="E3690" t="s">
        <v>1708</v>
      </c>
      <c r="F3690" t="s">
        <v>787</v>
      </c>
      <c r="G3690" t="s">
        <v>1001</v>
      </c>
      <c r="O3690" t="s">
        <v>442</v>
      </c>
      <c r="P3690" t="s">
        <v>122</v>
      </c>
      <c r="Q3690" t="s">
        <v>123</v>
      </c>
      <c r="R3690" t="s">
        <v>146</v>
      </c>
    </row>
    <row r="3691" spans="1:18" hidden="1" x14ac:dyDescent="0.25">
      <c r="A3691">
        <v>289784</v>
      </c>
      <c r="B3691">
        <v>5005</v>
      </c>
      <c r="C3691" t="s">
        <v>15</v>
      </c>
      <c r="D3691" t="s">
        <v>612</v>
      </c>
      <c r="E3691" t="s">
        <v>1708</v>
      </c>
      <c r="F3691" t="s">
        <v>787</v>
      </c>
      <c r="G3691" t="s">
        <v>1001</v>
      </c>
      <c r="O3691" t="s">
        <v>442</v>
      </c>
      <c r="P3691" t="s">
        <v>122</v>
      </c>
      <c r="Q3691" t="s">
        <v>123</v>
      </c>
      <c r="R3691" t="s">
        <v>146</v>
      </c>
    </row>
    <row r="3692" spans="1:18" hidden="1" x14ac:dyDescent="0.25">
      <c r="A3692">
        <v>289785</v>
      </c>
      <c r="B3692">
        <v>5006</v>
      </c>
      <c r="C3692" t="s">
        <v>15</v>
      </c>
      <c r="D3692" t="s">
        <v>612</v>
      </c>
      <c r="E3692" t="s">
        <v>1708</v>
      </c>
      <c r="F3692" t="s">
        <v>787</v>
      </c>
      <c r="G3692" t="s">
        <v>1001</v>
      </c>
      <c r="L3692" t="s">
        <v>206</v>
      </c>
      <c r="O3692" t="s">
        <v>442</v>
      </c>
      <c r="P3692" t="s">
        <v>122</v>
      </c>
      <c r="Q3692" t="s">
        <v>123</v>
      </c>
      <c r="R3692" t="s">
        <v>146</v>
      </c>
    </row>
    <row r="3693" spans="1:18" hidden="1" x14ac:dyDescent="0.25">
      <c r="A3693">
        <v>289786</v>
      </c>
      <c r="B3693">
        <v>5007</v>
      </c>
      <c r="C3693" t="s">
        <v>15</v>
      </c>
      <c r="D3693" t="s">
        <v>612</v>
      </c>
      <c r="E3693" t="s">
        <v>1708</v>
      </c>
      <c r="F3693" t="s">
        <v>787</v>
      </c>
      <c r="G3693" t="s">
        <v>1001</v>
      </c>
      <c r="L3693" t="s">
        <v>206</v>
      </c>
      <c r="O3693" t="s">
        <v>442</v>
      </c>
      <c r="P3693" t="s">
        <v>122</v>
      </c>
      <c r="Q3693" t="s">
        <v>123</v>
      </c>
      <c r="R3693" t="s">
        <v>146</v>
      </c>
    </row>
    <row r="3694" spans="1:18" hidden="1" x14ac:dyDescent="0.25">
      <c r="A3694">
        <v>289787</v>
      </c>
      <c r="B3694">
        <v>5008</v>
      </c>
      <c r="C3694" t="s">
        <v>15</v>
      </c>
      <c r="D3694" t="s">
        <v>612</v>
      </c>
      <c r="E3694" t="s">
        <v>1708</v>
      </c>
      <c r="F3694" t="s">
        <v>787</v>
      </c>
      <c r="G3694" t="s">
        <v>1001</v>
      </c>
      <c r="L3694" t="s">
        <v>206</v>
      </c>
      <c r="O3694" t="s">
        <v>442</v>
      </c>
      <c r="P3694" t="s">
        <v>122</v>
      </c>
      <c r="Q3694" t="s">
        <v>123</v>
      </c>
      <c r="R3694" t="s">
        <v>146</v>
      </c>
    </row>
    <row r="3695" spans="1:18" hidden="1" x14ac:dyDescent="0.25">
      <c r="A3695">
        <v>289907</v>
      </c>
      <c r="B3695">
        <v>5128</v>
      </c>
      <c r="C3695" t="s">
        <v>15</v>
      </c>
      <c r="D3695" t="s">
        <v>612</v>
      </c>
      <c r="E3695" t="s">
        <v>1708</v>
      </c>
      <c r="F3695" t="s">
        <v>787</v>
      </c>
      <c r="G3695" t="s">
        <v>1001</v>
      </c>
      <c r="I3695">
        <v>1957</v>
      </c>
      <c r="J3695">
        <v>11</v>
      </c>
      <c r="K3695">
        <v>25</v>
      </c>
      <c r="O3695" t="s">
        <v>405</v>
      </c>
      <c r="P3695" t="s">
        <v>122</v>
      </c>
      <c r="Q3695" t="s">
        <v>123</v>
      </c>
      <c r="R3695" t="s">
        <v>1045</v>
      </c>
    </row>
    <row r="3696" spans="1:18" hidden="1" x14ac:dyDescent="0.25">
      <c r="A3696">
        <v>289908</v>
      </c>
      <c r="B3696">
        <v>5129</v>
      </c>
      <c r="C3696" t="s">
        <v>15</v>
      </c>
      <c r="D3696" t="s">
        <v>612</v>
      </c>
      <c r="E3696" t="s">
        <v>1708</v>
      </c>
      <c r="F3696" t="s">
        <v>787</v>
      </c>
      <c r="G3696" t="s">
        <v>1001</v>
      </c>
      <c r="I3696">
        <v>1957</v>
      </c>
      <c r="J3696">
        <v>11</v>
      </c>
      <c r="K3696">
        <v>16</v>
      </c>
      <c r="O3696" t="s">
        <v>405</v>
      </c>
      <c r="P3696" t="s">
        <v>122</v>
      </c>
      <c r="Q3696" t="s">
        <v>123</v>
      </c>
      <c r="R3696" t="s">
        <v>1045</v>
      </c>
    </row>
    <row r="3697" spans="1:18" hidden="1" x14ac:dyDescent="0.25">
      <c r="A3697">
        <v>289909</v>
      </c>
      <c r="B3697">
        <v>5130</v>
      </c>
      <c r="C3697" t="s">
        <v>15</v>
      </c>
      <c r="D3697" t="s">
        <v>612</v>
      </c>
      <c r="E3697" t="s">
        <v>1708</v>
      </c>
      <c r="F3697" t="s">
        <v>787</v>
      </c>
      <c r="G3697" t="s">
        <v>1001</v>
      </c>
      <c r="I3697">
        <v>1957</v>
      </c>
      <c r="J3697">
        <v>11</v>
      </c>
      <c r="K3697">
        <v>28</v>
      </c>
      <c r="O3697" t="s">
        <v>405</v>
      </c>
      <c r="P3697" t="s">
        <v>122</v>
      </c>
      <c r="Q3697" t="s">
        <v>123</v>
      </c>
      <c r="R3697" t="s">
        <v>1045</v>
      </c>
    </row>
    <row r="3698" spans="1:18" hidden="1" x14ac:dyDescent="0.25">
      <c r="A3698">
        <v>289910</v>
      </c>
      <c r="B3698">
        <v>5131</v>
      </c>
      <c r="C3698" t="s">
        <v>15</v>
      </c>
      <c r="D3698" t="s">
        <v>612</v>
      </c>
      <c r="E3698" t="s">
        <v>1708</v>
      </c>
      <c r="F3698" t="s">
        <v>787</v>
      </c>
      <c r="G3698" t="s">
        <v>1001</v>
      </c>
      <c r="I3698">
        <v>1957</v>
      </c>
      <c r="J3698">
        <v>11</v>
      </c>
      <c r="K3698">
        <v>16</v>
      </c>
      <c r="O3698" t="s">
        <v>405</v>
      </c>
      <c r="P3698" t="s">
        <v>122</v>
      </c>
      <c r="Q3698" t="s">
        <v>123</v>
      </c>
      <c r="R3698" t="s">
        <v>1045</v>
      </c>
    </row>
    <row r="3699" spans="1:18" hidden="1" x14ac:dyDescent="0.25">
      <c r="A3699">
        <v>289911</v>
      </c>
      <c r="B3699">
        <v>5132</v>
      </c>
      <c r="C3699" t="s">
        <v>15</v>
      </c>
      <c r="D3699" t="s">
        <v>612</v>
      </c>
      <c r="E3699" t="s">
        <v>1708</v>
      </c>
      <c r="F3699" t="s">
        <v>787</v>
      </c>
      <c r="G3699" t="s">
        <v>1001</v>
      </c>
      <c r="I3699">
        <v>1957</v>
      </c>
      <c r="J3699">
        <v>11</v>
      </c>
      <c r="K3699">
        <v>22</v>
      </c>
      <c r="O3699" t="s">
        <v>405</v>
      </c>
      <c r="P3699" t="s">
        <v>122</v>
      </c>
      <c r="Q3699" t="s">
        <v>123</v>
      </c>
      <c r="R3699" t="s">
        <v>1045</v>
      </c>
    </row>
    <row r="3700" spans="1:18" hidden="1" x14ac:dyDescent="0.25">
      <c r="A3700">
        <v>289912</v>
      </c>
      <c r="B3700">
        <v>5133</v>
      </c>
      <c r="C3700" t="s">
        <v>15</v>
      </c>
      <c r="D3700" t="s">
        <v>612</v>
      </c>
      <c r="E3700" t="s">
        <v>1708</v>
      </c>
      <c r="F3700" t="s">
        <v>787</v>
      </c>
      <c r="G3700" t="s">
        <v>1001</v>
      </c>
      <c r="I3700">
        <v>1957</v>
      </c>
      <c r="J3700">
        <v>11</v>
      </c>
      <c r="K3700">
        <v>16</v>
      </c>
      <c r="O3700" t="s">
        <v>405</v>
      </c>
      <c r="P3700" t="s">
        <v>122</v>
      </c>
      <c r="Q3700" t="s">
        <v>123</v>
      </c>
      <c r="R3700" t="s">
        <v>1045</v>
      </c>
    </row>
    <row r="3701" spans="1:18" hidden="1" x14ac:dyDescent="0.25">
      <c r="A3701">
        <v>289913</v>
      </c>
      <c r="B3701">
        <v>5134</v>
      </c>
      <c r="C3701" t="s">
        <v>15</v>
      </c>
      <c r="D3701" t="s">
        <v>612</v>
      </c>
      <c r="E3701" t="s">
        <v>1708</v>
      </c>
      <c r="F3701" t="s">
        <v>787</v>
      </c>
      <c r="G3701" t="s">
        <v>1001</v>
      </c>
      <c r="I3701">
        <v>1957</v>
      </c>
      <c r="J3701">
        <v>11</v>
      </c>
      <c r="K3701">
        <v>28</v>
      </c>
      <c r="O3701" t="s">
        <v>405</v>
      </c>
      <c r="P3701" t="s">
        <v>122</v>
      </c>
      <c r="Q3701" t="s">
        <v>123</v>
      </c>
      <c r="R3701" t="s">
        <v>1045</v>
      </c>
    </row>
    <row r="3702" spans="1:18" hidden="1" x14ac:dyDescent="0.25">
      <c r="A3702">
        <v>289914</v>
      </c>
      <c r="B3702">
        <v>5135</v>
      </c>
      <c r="C3702" t="s">
        <v>15</v>
      </c>
      <c r="D3702" t="s">
        <v>612</v>
      </c>
      <c r="E3702" t="s">
        <v>1708</v>
      </c>
      <c r="F3702" t="s">
        <v>787</v>
      </c>
      <c r="G3702" t="s">
        <v>1001</v>
      </c>
      <c r="I3702">
        <v>1957</v>
      </c>
      <c r="J3702">
        <v>11</v>
      </c>
      <c r="K3702">
        <v>25</v>
      </c>
      <c r="O3702" t="s">
        <v>405</v>
      </c>
      <c r="P3702" t="s">
        <v>122</v>
      </c>
      <c r="Q3702" t="s">
        <v>123</v>
      </c>
      <c r="R3702" t="s">
        <v>1045</v>
      </c>
    </row>
    <row r="3703" spans="1:18" hidden="1" x14ac:dyDescent="0.25">
      <c r="A3703">
        <v>289915</v>
      </c>
      <c r="B3703">
        <v>5136</v>
      </c>
      <c r="C3703" t="s">
        <v>15</v>
      </c>
      <c r="D3703" t="s">
        <v>612</v>
      </c>
      <c r="E3703" t="s">
        <v>1708</v>
      </c>
      <c r="F3703" t="s">
        <v>787</v>
      </c>
      <c r="G3703" t="s">
        <v>1001</v>
      </c>
      <c r="I3703">
        <v>1957</v>
      </c>
      <c r="J3703">
        <v>12</v>
      </c>
      <c r="K3703">
        <v>6</v>
      </c>
      <c r="O3703" t="s">
        <v>405</v>
      </c>
      <c r="P3703" t="s">
        <v>122</v>
      </c>
      <c r="Q3703" t="s">
        <v>123</v>
      </c>
      <c r="R3703" t="s">
        <v>1045</v>
      </c>
    </row>
    <row r="3704" spans="1:18" hidden="1" x14ac:dyDescent="0.25">
      <c r="A3704">
        <v>289916</v>
      </c>
      <c r="B3704">
        <v>5137</v>
      </c>
      <c r="C3704" t="s">
        <v>15</v>
      </c>
      <c r="D3704" t="s">
        <v>612</v>
      </c>
      <c r="E3704" t="s">
        <v>1708</v>
      </c>
      <c r="F3704" t="s">
        <v>787</v>
      </c>
      <c r="G3704" t="s">
        <v>1001</v>
      </c>
      <c r="I3704">
        <v>1957</v>
      </c>
      <c r="J3704">
        <v>11</v>
      </c>
      <c r="K3704">
        <v>22</v>
      </c>
      <c r="O3704" t="s">
        <v>405</v>
      </c>
      <c r="P3704" t="s">
        <v>122</v>
      </c>
      <c r="Q3704" t="s">
        <v>123</v>
      </c>
      <c r="R3704" t="s">
        <v>1045</v>
      </c>
    </row>
    <row r="3705" spans="1:18" hidden="1" x14ac:dyDescent="0.25">
      <c r="A3705">
        <v>289917</v>
      </c>
      <c r="B3705">
        <v>5138</v>
      </c>
      <c r="C3705" t="s">
        <v>15</v>
      </c>
      <c r="D3705" t="s">
        <v>612</v>
      </c>
      <c r="E3705" t="s">
        <v>1708</v>
      </c>
      <c r="F3705" t="s">
        <v>787</v>
      </c>
      <c r="G3705" t="s">
        <v>1001</v>
      </c>
      <c r="I3705">
        <v>1957</v>
      </c>
      <c r="J3705">
        <v>11</v>
      </c>
      <c r="K3705">
        <v>14</v>
      </c>
      <c r="O3705" t="s">
        <v>405</v>
      </c>
      <c r="P3705" t="s">
        <v>122</v>
      </c>
      <c r="Q3705" t="s">
        <v>123</v>
      </c>
      <c r="R3705" t="s">
        <v>1045</v>
      </c>
    </row>
    <row r="3706" spans="1:18" hidden="1" x14ac:dyDescent="0.25">
      <c r="A3706">
        <v>289918</v>
      </c>
      <c r="B3706">
        <v>5139</v>
      </c>
      <c r="C3706" t="s">
        <v>15</v>
      </c>
      <c r="D3706" t="s">
        <v>612</v>
      </c>
      <c r="E3706" t="s">
        <v>1708</v>
      </c>
      <c r="F3706" t="s">
        <v>787</v>
      </c>
      <c r="G3706" t="s">
        <v>1001</v>
      </c>
      <c r="I3706">
        <v>1957</v>
      </c>
      <c r="J3706">
        <v>11</v>
      </c>
      <c r="K3706">
        <v>21</v>
      </c>
      <c r="O3706" t="s">
        <v>405</v>
      </c>
      <c r="P3706" t="s">
        <v>122</v>
      </c>
      <c r="Q3706" t="s">
        <v>123</v>
      </c>
      <c r="R3706" t="s">
        <v>1045</v>
      </c>
    </row>
    <row r="3707" spans="1:18" hidden="1" x14ac:dyDescent="0.25">
      <c r="A3707">
        <v>289919</v>
      </c>
      <c r="B3707">
        <v>5140</v>
      </c>
      <c r="C3707" t="s">
        <v>15</v>
      </c>
      <c r="D3707" t="s">
        <v>612</v>
      </c>
      <c r="E3707" t="s">
        <v>1708</v>
      </c>
      <c r="F3707" t="s">
        <v>787</v>
      </c>
      <c r="G3707" t="s">
        <v>1001</v>
      </c>
      <c r="I3707">
        <v>1957</v>
      </c>
      <c r="J3707">
        <v>11</v>
      </c>
      <c r="K3707">
        <v>16</v>
      </c>
      <c r="O3707" t="s">
        <v>405</v>
      </c>
      <c r="P3707" t="s">
        <v>122</v>
      </c>
      <c r="Q3707" t="s">
        <v>123</v>
      </c>
      <c r="R3707" t="s">
        <v>1045</v>
      </c>
    </row>
    <row r="3708" spans="1:18" hidden="1" x14ac:dyDescent="0.25">
      <c r="A3708">
        <v>289920</v>
      </c>
      <c r="B3708">
        <v>5141</v>
      </c>
      <c r="C3708" t="s">
        <v>15</v>
      </c>
      <c r="D3708" t="s">
        <v>612</v>
      </c>
      <c r="E3708" t="s">
        <v>1708</v>
      </c>
      <c r="F3708" t="s">
        <v>787</v>
      </c>
      <c r="G3708" t="s">
        <v>1001</v>
      </c>
      <c r="I3708">
        <v>1957</v>
      </c>
      <c r="J3708">
        <v>11</v>
      </c>
      <c r="K3708">
        <v>16</v>
      </c>
      <c r="O3708" t="s">
        <v>405</v>
      </c>
      <c r="P3708" t="s">
        <v>122</v>
      </c>
      <c r="Q3708" t="s">
        <v>123</v>
      </c>
      <c r="R3708" t="s">
        <v>1045</v>
      </c>
    </row>
    <row r="3709" spans="1:18" hidden="1" x14ac:dyDescent="0.25">
      <c r="A3709">
        <v>289925</v>
      </c>
      <c r="B3709">
        <v>5146</v>
      </c>
      <c r="C3709" t="s">
        <v>15</v>
      </c>
      <c r="D3709" t="s">
        <v>612</v>
      </c>
      <c r="E3709" t="s">
        <v>1708</v>
      </c>
      <c r="F3709" t="s">
        <v>787</v>
      </c>
      <c r="G3709" t="s">
        <v>1001</v>
      </c>
      <c r="I3709">
        <v>1957</v>
      </c>
      <c r="J3709">
        <v>11</v>
      </c>
      <c r="K3709">
        <v>18</v>
      </c>
      <c r="O3709" t="s">
        <v>405</v>
      </c>
      <c r="P3709" t="s">
        <v>122</v>
      </c>
      <c r="Q3709" t="s">
        <v>123</v>
      </c>
      <c r="R3709" t="s">
        <v>1598</v>
      </c>
    </row>
    <row r="3710" spans="1:18" hidden="1" x14ac:dyDescent="0.25">
      <c r="A3710">
        <v>289926</v>
      </c>
      <c r="B3710">
        <v>5147</v>
      </c>
      <c r="C3710" t="s">
        <v>15</v>
      </c>
      <c r="D3710" t="s">
        <v>612</v>
      </c>
      <c r="E3710" t="s">
        <v>1708</v>
      </c>
      <c r="F3710" t="s">
        <v>787</v>
      </c>
      <c r="G3710" t="s">
        <v>1001</v>
      </c>
      <c r="I3710">
        <v>1957</v>
      </c>
      <c r="J3710">
        <v>11</v>
      </c>
      <c r="K3710">
        <v>28</v>
      </c>
      <c r="O3710" t="s">
        <v>405</v>
      </c>
      <c r="P3710" t="s">
        <v>122</v>
      </c>
      <c r="Q3710" t="s">
        <v>123</v>
      </c>
      <c r="R3710" t="s">
        <v>433</v>
      </c>
    </row>
    <row r="3711" spans="1:18" hidden="1" x14ac:dyDescent="0.25">
      <c r="A3711">
        <v>289927</v>
      </c>
      <c r="B3711">
        <v>5148</v>
      </c>
      <c r="C3711" t="s">
        <v>15</v>
      </c>
      <c r="D3711" t="s">
        <v>612</v>
      </c>
      <c r="E3711" t="s">
        <v>1708</v>
      </c>
      <c r="F3711" t="s">
        <v>787</v>
      </c>
      <c r="G3711" t="s">
        <v>1001</v>
      </c>
      <c r="I3711">
        <v>1957</v>
      </c>
      <c r="J3711">
        <v>11</v>
      </c>
      <c r="K3711">
        <v>25</v>
      </c>
      <c r="O3711" t="s">
        <v>405</v>
      </c>
      <c r="P3711" t="s">
        <v>122</v>
      </c>
      <c r="Q3711" t="s">
        <v>123</v>
      </c>
      <c r="R3711" t="s">
        <v>433</v>
      </c>
    </row>
    <row r="3712" spans="1:18" hidden="1" x14ac:dyDescent="0.25">
      <c r="A3712">
        <v>289928</v>
      </c>
      <c r="B3712">
        <v>5149</v>
      </c>
      <c r="C3712" t="s">
        <v>15</v>
      </c>
      <c r="D3712" t="s">
        <v>612</v>
      </c>
      <c r="E3712" t="s">
        <v>1708</v>
      </c>
      <c r="F3712" t="s">
        <v>787</v>
      </c>
      <c r="G3712" t="s">
        <v>1001</v>
      </c>
      <c r="I3712">
        <v>1957</v>
      </c>
      <c r="J3712">
        <v>11</v>
      </c>
      <c r="K3712">
        <v>14</v>
      </c>
      <c r="O3712" t="s">
        <v>405</v>
      </c>
      <c r="P3712" t="s">
        <v>122</v>
      </c>
      <c r="Q3712" t="s">
        <v>123</v>
      </c>
      <c r="R3712" t="s">
        <v>433</v>
      </c>
    </row>
    <row r="3713" spans="1:18" hidden="1" x14ac:dyDescent="0.25">
      <c r="A3713">
        <v>289929</v>
      </c>
      <c r="B3713">
        <v>5150</v>
      </c>
      <c r="C3713" t="s">
        <v>15</v>
      </c>
      <c r="D3713" t="s">
        <v>612</v>
      </c>
      <c r="E3713" t="s">
        <v>1708</v>
      </c>
      <c r="F3713" t="s">
        <v>787</v>
      </c>
      <c r="G3713" t="s">
        <v>1001</v>
      </c>
      <c r="I3713">
        <v>1957</v>
      </c>
      <c r="J3713">
        <v>11</v>
      </c>
      <c r="K3713">
        <v>12</v>
      </c>
      <c r="O3713" t="s">
        <v>405</v>
      </c>
      <c r="P3713" t="s">
        <v>122</v>
      </c>
      <c r="Q3713" t="s">
        <v>123</v>
      </c>
      <c r="R3713" t="s">
        <v>433</v>
      </c>
    </row>
    <row r="3714" spans="1:18" hidden="1" x14ac:dyDescent="0.25">
      <c r="A3714">
        <v>289930</v>
      </c>
      <c r="B3714">
        <v>5151</v>
      </c>
      <c r="C3714" t="s">
        <v>15</v>
      </c>
      <c r="D3714" t="s">
        <v>612</v>
      </c>
      <c r="E3714" t="s">
        <v>1708</v>
      </c>
      <c r="F3714" t="s">
        <v>787</v>
      </c>
      <c r="G3714" t="s">
        <v>1001</v>
      </c>
      <c r="I3714">
        <v>1957</v>
      </c>
      <c r="J3714">
        <v>11</v>
      </c>
      <c r="K3714">
        <v>25</v>
      </c>
      <c r="O3714" t="s">
        <v>405</v>
      </c>
      <c r="P3714" t="s">
        <v>122</v>
      </c>
      <c r="Q3714" t="s">
        <v>123</v>
      </c>
      <c r="R3714" t="s">
        <v>433</v>
      </c>
    </row>
    <row r="3715" spans="1:18" hidden="1" x14ac:dyDescent="0.25">
      <c r="A3715">
        <v>289931</v>
      </c>
      <c r="B3715">
        <v>5152</v>
      </c>
      <c r="C3715" t="s">
        <v>15</v>
      </c>
      <c r="D3715" t="s">
        <v>612</v>
      </c>
      <c r="E3715" t="s">
        <v>1708</v>
      </c>
      <c r="F3715" t="s">
        <v>787</v>
      </c>
      <c r="G3715" t="s">
        <v>1001</v>
      </c>
      <c r="I3715">
        <v>1957</v>
      </c>
      <c r="J3715">
        <v>11</v>
      </c>
      <c r="K3715">
        <v>22</v>
      </c>
      <c r="O3715" t="s">
        <v>405</v>
      </c>
      <c r="P3715" t="s">
        <v>122</v>
      </c>
      <c r="Q3715" t="s">
        <v>123</v>
      </c>
      <c r="R3715" t="s">
        <v>433</v>
      </c>
    </row>
    <row r="3716" spans="1:18" hidden="1" x14ac:dyDescent="0.25">
      <c r="A3716">
        <v>289932</v>
      </c>
      <c r="B3716">
        <v>5153</v>
      </c>
      <c r="C3716" t="s">
        <v>15</v>
      </c>
      <c r="D3716" t="s">
        <v>612</v>
      </c>
      <c r="E3716" t="s">
        <v>1708</v>
      </c>
      <c r="F3716" t="s">
        <v>787</v>
      </c>
      <c r="G3716" t="s">
        <v>1001</v>
      </c>
      <c r="I3716">
        <v>1957</v>
      </c>
      <c r="J3716">
        <v>11</v>
      </c>
      <c r="K3716">
        <v>9</v>
      </c>
      <c r="L3716" t="s">
        <v>1716</v>
      </c>
      <c r="O3716" t="s">
        <v>405</v>
      </c>
      <c r="P3716" t="s">
        <v>122</v>
      </c>
      <c r="Q3716" t="s">
        <v>123</v>
      </c>
      <c r="R3716" t="s">
        <v>739</v>
      </c>
    </row>
    <row r="3717" spans="1:18" hidden="1" x14ac:dyDescent="0.25">
      <c r="A3717">
        <v>289933</v>
      </c>
      <c r="B3717">
        <v>5154</v>
      </c>
      <c r="C3717" t="s">
        <v>15</v>
      </c>
      <c r="D3717" t="s">
        <v>612</v>
      </c>
      <c r="E3717" t="s">
        <v>1708</v>
      </c>
      <c r="F3717" t="s">
        <v>787</v>
      </c>
      <c r="G3717" t="s">
        <v>1001</v>
      </c>
      <c r="I3717">
        <v>1957</v>
      </c>
      <c r="J3717">
        <v>11</v>
      </c>
      <c r="K3717">
        <v>3</v>
      </c>
      <c r="L3717" t="s">
        <v>1716</v>
      </c>
      <c r="O3717" t="s">
        <v>405</v>
      </c>
      <c r="P3717" t="s">
        <v>122</v>
      </c>
      <c r="Q3717" t="s">
        <v>123</v>
      </c>
      <c r="R3717" t="s">
        <v>739</v>
      </c>
    </row>
    <row r="3718" spans="1:18" hidden="1" x14ac:dyDescent="0.25">
      <c r="A3718">
        <v>289934</v>
      </c>
      <c r="B3718">
        <v>5155</v>
      </c>
      <c r="C3718" t="s">
        <v>15</v>
      </c>
      <c r="D3718" t="s">
        <v>612</v>
      </c>
      <c r="E3718" t="s">
        <v>1708</v>
      </c>
      <c r="F3718" t="s">
        <v>787</v>
      </c>
      <c r="G3718" t="s">
        <v>1001</v>
      </c>
      <c r="I3718">
        <v>1957</v>
      </c>
      <c r="J3718">
        <v>11</v>
      </c>
      <c r="K3718">
        <v>11</v>
      </c>
      <c r="L3718" t="s">
        <v>1716</v>
      </c>
      <c r="O3718" t="s">
        <v>405</v>
      </c>
      <c r="P3718" t="s">
        <v>122</v>
      </c>
      <c r="Q3718" t="s">
        <v>123</v>
      </c>
      <c r="R3718" t="s">
        <v>739</v>
      </c>
    </row>
    <row r="3719" spans="1:18" hidden="1" x14ac:dyDescent="0.25">
      <c r="A3719">
        <v>289935</v>
      </c>
      <c r="B3719">
        <v>5156</v>
      </c>
      <c r="C3719" t="s">
        <v>15</v>
      </c>
      <c r="D3719" t="s">
        <v>612</v>
      </c>
      <c r="E3719" t="s">
        <v>1708</v>
      </c>
      <c r="F3719" t="s">
        <v>787</v>
      </c>
      <c r="G3719" t="s">
        <v>1001</v>
      </c>
      <c r="I3719">
        <v>1957</v>
      </c>
      <c r="J3719">
        <v>11</v>
      </c>
      <c r="K3719">
        <v>15</v>
      </c>
      <c r="L3719" t="s">
        <v>1716</v>
      </c>
      <c r="O3719" t="s">
        <v>405</v>
      </c>
      <c r="P3719" t="s">
        <v>122</v>
      </c>
      <c r="Q3719" t="s">
        <v>123</v>
      </c>
      <c r="R3719" t="s">
        <v>739</v>
      </c>
    </row>
    <row r="3720" spans="1:18" hidden="1" x14ac:dyDescent="0.25">
      <c r="A3720">
        <v>289936</v>
      </c>
      <c r="B3720">
        <v>5157</v>
      </c>
      <c r="C3720" t="s">
        <v>15</v>
      </c>
      <c r="D3720" t="s">
        <v>612</v>
      </c>
      <c r="E3720" t="s">
        <v>1708</v>
      </c>
      <c r="F3720" t="s">
        <v>787</v>
      </c>
      <c r="G3720" t="s">
        <v>1001</v>
      </c>
      <c r="I3720">
        <v>1957</v>
      </c>
      <c r="J3720">
        <v>11</v>
      </c>
      <c r="K3720">
        <v>15</v>
      </c>
      <c r="O3720" t="s">
        <v>405</v>
      </c>
      <c r="P3720" t="s">
        <v>122</v>
      </c>
      <c r="Q3720" t="s">
        <v>123</v>
      </c>
      <c r="R3720" t="s">
        <v>1717</v>
      </c>
    </row>
    <row r="3721" spans="1:18" hidden="1" x14ac:dyDescent="0.25">
      <c r="A3721">
        <v>289937</v>
      </c>
      <c r="B3721">
        <v>5158</v>
      </c>
      <c r="C3721" t="s">
        <v>15</v>
      </c>
      <c r="D3721" t="s">
        <v>612</v>
      </c>
      <c r="E3721" t="s">
        <v>1708</v>
      </c>
      <c r="F3721" t="s">
        <v>787</v>
      </c>
      <c r="G3721" t="s">
        <v>1001</v>
      </c>
      <c r="I3721">
        <v>1957</v>
      </c>
      <c r="J3721">
        <v>11</v>
      </c>
      <c r="K3721">
        <v>16</v>
      </c>
      <c r="O3721" t="s">
        <v>405</v>
      </c>
      <c r="P3721" t="s">
        <v>122</v>
      </c>
      <c r="Q3721" t="s">
        <v>123</v>
      </c>
      <c r="R3721" t="s">
        <v>1717</v>
      </c>
    </row>
    <row r="3722" spans="1:18" hidden="1" x14ac:dyDescent="0.25">
      <c r="A3722">
        <v>289938</v>
      </c>
      <c r="B3722">
        <v>5159</v>
      </c>
      <c r="C3722" t="s">
        <v>15</v>
      </c>
      <c r="D3722" t="s">
        <v>612</v>
      </c>
      <c r="E3722" t="s">
        <v>1708</v>
      </c>
      <c r="F3722" t="s">
        <v>787</v>
      </c>
      <c r="G3722" t="s">
        <v>1001</v>
      </c>
      <c r="I3722">
        <v>1957</v>
      </c>
      <c r="J3722">
        <v>11</v>
      </c>
      <c r="K3722">
        <v>9</v>
      </c>
      <c r="O3722" t="s">
        <v>405</v>
      </c>
      <c r="P3722" t="s">
        <v>122</v>
      </c>
      <c r="Q3722" t="s">
        <v>123</v>
      </c>
      <c r="R3722" t="s">
        <v>1717</v>
      </c>
    </row>
    <row r="3723" spans="1:18" hidden="1" x14ac:dyDescent="0.25">
      <c r="A3723">
        <v>289939</v>
      </c>
      <c r="B3723">
        <v>5160</v>
      </c>
      <c r="C3723" t="s">
        <v>15</v>
      </c>
      <c r="D3723" t="s">
        <v>612</v>
      </c>
      <c r="E3723" t="s">
        <v>1708</v>
      </c>
      <c r="F3723" t="s">
        <v>787</v>
      </c>
      <c r="G3723" t="s">
        <v>1001</v>
      </c>
      <c r="I3723">
        <v>1957</v>
      </c>
      <c r="J3723">
        <v>11</v>
      </c>
      <c r="K3723">
        <v>20</v>
      </c>
      <c r="O3723" t="s">
        <v>405</v>
      </c>
      <c r="P3723" t="s">
        <v>122</v>
      </c>
      <c r="Q3723" t="s">
        <v>123</v>
      </c>
      <c r="R3723" t="s">
        <v>1717</v>
      </c>
    </row>
    <row r="3724" spans="1:18" hidden="1" x14ac:dyDescent="0.25">
      <c r="A3724">
        <v>289940</v>
      </c>
      <c r="B3724">
        <v>5161</v>
      </c>
      <c r="C3724" t="s">
        <v>15</v>
      </c>
      <c r="D3724" t="s">
        <v>612</v>
      </c>
      <c r="E3724" t="s">
        <v>1708</v>
      </c>
      <c r="F3724" t="s">
        <v>787</v>
      </c>
      <c r="G3724" t="s">
        <v>1001</v>
      </c>
      <c r="I3724">
        <v>1957</v>
      </c>
      <c r="J3724">
        <v>11</v>
      </c>
      <c r="K3724">
        <v>20</v>
      </c>
      <c r="O3724" t="s">
        <v>405</v>
      </c>
      <c r="P3724" t="s">
        <v>122</v>
      </c>
      <c r="Q3724" t="s">
        <v>123</v>
      </c>
      <c r="R3724" t="s">
        <v>1717</v>
      </c>
    </row>
    <row r="3725" spans="1:18" hidden="1" x14ac:dyDescent="0.25">
      <c r="A3725">
        <v>289941</v>
      </c>
      <c r="B3725">
        <v>5162</v>
      </c>
      <c r="C3725" t="s">
        <v>15</v>
      </c>
      <c r="D3725" t="s">
        <v>612</v>
      </c>
      <c r="E3725" t="s">
        <v>1708</v>
      </c>
      <c r="F3725" t="s">
        <v>787</v>
      </c>
      <c r="G3725" t="s">
        <v>1001</v>
      </c>
      <c r="I3725">
        <v>1957</v>
      </c>
      <c r="J3725">
        <v>11</v>
      </c>
      <c r="K3725">
        <v>20</v>
      </c>
      <c r="O3725" t="s">
        <v>405</v>
      </c>
      <c r="P3725" t="s">
        <v>122</v>
      </c>
      <c r="Q3725" t="s">
        <v>123</v>
      </c>
      <c r="R3725" t="s">
        <v>1717</v>
      </c>
    </row>
    <row r="3726" spans="1:18" hidden="1" x14ac:dyDescent="0.25">
      <c r="A3726">
        <v>289942</v>
      </c>
      <c r="B3726">
        <v>5163</v>
      </c>
      <c r="C3726" t="s">
        <v>15</v>
      </c>
      <c r="D3726" t="s">
        <v>612</v>
      </c>
      <c r="E3726" t="s">
        <v>1708</v>
      </c>
      <c r="F3726" t="s">
        <v>787</v>
      </c>
      <c r="G3726" t="s">
        <v>1001</v>
      </c>
      <c r="I3726">
        <v>1957</v>
      </c>
      <c r="J3726">
        <v>11</v>
      </c>
      <c r="K3726">
        <v>16</v>
      </c>
      <c r="O3726" t="s">
        <v>405</v>
      </c>
      <c r="P3726" t="s">
        <v>122</v>
      </c>
      <c r="Q3726" t="s">
        <v>123</v>
      </c>
      <c r="R3726" t="s">
        <v>1717</v>
      </c>
    </row>
    <row r="3727" spans="1:18" hidden="1" x14ac:dyDescent="0.25">
      <c r="A3727">
        <v>289943</v>
      </c>
      <c r="B3727">
        <v>5164</v>
      </c>
      <c r="C3727" t="s">
        <v>15</v>
      </c>
      <c r="D3727" t="s">
        <v>612</v>
      </c>
      <c r="E3727" t="s">
        <v>1708</v>
      </c>
      <c r="F3727" t="s">
        <v>787</v>
      </c>
      <c r="G3727" t="s">
        <v>1001</v>
      </c>
      <c r="I3727">
        <v>1957</v>
      </c>
      <c r="J3727">
        <v>11</v>
      </c>
      <c r="K3727">
        <v>20</v>
      </c>
      <c r="O3727" t="s">
        <v>405</v>
      </c>
      <c r="P3727" t="s">
        <v>122</v>
      </c>
      <c r="Q3727" t="s">
        <v>123</v>
      </c>
      <c r="R3727" t="s">
        <v>1717</v>
      </c>
    </row>
    <row r="3728" spans="1:18" hidden="1" x14ac:dyDescent="0.25">
      <c r="A3728">
        <v>289944</v>
      </c>
      <c r="B3728">
        <v>5165</v>
      </c>
      <c r="C3728" t="s">
        <v>15</v>
      </c>
      <c r="D3728" t="s">
        <v>612</v>
      </c>
      <c r="E3728" t="s">
        <v>1708</v>
      </c>
      <c r="F3728" t="s">
        <v>787</v>
      </c>
      <c r="G3728" t="s">
        <v>1001</v>
      </c>
      <c r="I3728">
        <v>1957</v>
      </c>
      <c r="J3728">
        <v>11</v>
      </c>
      <c r="K3728">
        <v>15</v>
      </c>
      <c r="O3728" t="s">
        <v>405</v>
      </c>
      <c r="P3728" t="s">
        <v>122</v>
      </c>
      <c r="Q3728" t="s">
        <v>123</v>
      </c>
      <c r="R3728" t="s">
        <v>1717</v>
      </c>
    </row>
    <row r="3729" spans="1:18" hidden="1" x14ac:dyDescent="0.25">
      <c r="A3729">
        <v>289945</v>
      </c>
      <c r="B3729">
        <v>5166</v>
      </c>
      <c r="C3729" t="s">
        <v>15</v>
      </c>
      <c r="D3729" t="s">
        <v>612</v>
      </c>
      <c r="E3729" t="s">
        <v>1708</v>
      </c>
      <c r="F3729" t="s">
        <v>787</v>
      </c>
      <c r="G3729" t="s">
        <v>1001</v>
      </c>
      <c r="I3729">
        <v>1957</v>
      </c>
      <c r="J3729">
        <v>11</v>
      </c>
      <c r="K3729">
        <v>10</v>
      </c>
      <c r="L3729" t="s">
        <v>2760</v>
      </c>
      <c r="O3729" t="s">
        <v>405</v>
      </c>
      <c r="P3729" t="s">
        <v>122</v>
      </c>
      <c r="Q3729" t="s">
        <v>123</v>
      </c>
      <c r="R3729" t="s">
        <v>1045</v>
      </c>
    </row>
    <row r="3730" spans="1:18" hidden="1" x14ac:dyDescent="0.25">
      <c r="A3730">
        <v>289946</v>
      </c>
      <c r="B3730">
        <v>5167</v>
      </c>
      <c r="C3730" t="s">
        <v>15</v>
      </c>
      <c r="D3730" t="s">
        <v>612</v>
      </c>
      <c r="E3730" t="s">
        <v>1708</v>
      </c>
      <c r="F3730" t="s">
        <v>787</v>
      </c>
      <c r="G3730" t="s">
        <v>1001</v>
      </c>
      <c r="I3730">
        <v>1957</v>
      </c>
      <c r="J3730">
        <v>11</v>
      </c>
      <c r="K3730">
        <v>20</v>
      </c>
      <c r="L3730" t="s">
        <v>2760</v>
      </c>
      <c r="O3730" t="s">
        <v>405</v>
      </c>
      <c r="P3730" t="s">
        <v>122</v>
      </c>
      <c r="Q3730" t="s">
        <v>123</v>
      </c>
      <c r="R3730" t="s">
        <v>1045</v>
      </c>
    </row>
    <row r="3731" spans="1:18" hidden="1" x14ac:dyDescent="0.25">
      <c r="A3731">
        <v>289947</v>
      </c>
      <c r="B3731">
        <v>5168</v>
      </c>
      <c r="C3731" t="s">
        <v>15</v>
      </c>
      <c r="D3731" t="s">
        <v>612</v>
      </c>
      <c r="E3731" t="s">
        <v>1708</v>
      </c>
      <c r="F3731" t="s">
        <v>787</v>
      </c>
      <c r="G3731" t="s">
        <v>1001</v>
      </c>
      <c r="I3731">
        <v>1957</v>
      </c>
      <c r="J3731">
        <v>11</v>
      </c>
      <c r="K3731">
        <v>17</v>
      </c>
      <c r="L3731" t="s">
        <v>2760</v>
      </c>
      <c r="O3731" t="s">
        <v>405</v>
      </c>
      <c r="P3731" t="s">
        <v>122</v>
      </c>
      <c r="Q3731" t="s">
        <v>123</v>
      </c>
      <c r="R3731" t="s">
        <v>1045</v>
      </c>
    </row>
    <row r="3732" spans="1:18" hidden="1" x14ac:dyDescent="0.25">
      <c r="A3732">
        <v>289948</v>
      </c>
      <c r="B3732">
        <v>5169</v>
      </c>
      <c r="C3732" t="s">
        <v>15</v>
      </c>
      <c r="D3732" t="s">
        <v>612</v>
      </c>
      <c r="E3732" t="s">
        <v>1708</v>
      </c>
      <c r="F3732" t="s">
        <v>787</v>
      </c>
      <c r="G3732" t="s">
        <v>1001</v>
      </c>
      <c r="I3732">
        <v>1957</v>
      </c>
      <c r="J3732">
        <v>11</v>
      </c>
      <c r="K3732">
        <v>18</v>
      </c>
      <c r="L3732" t="s">
        <v>2760</v>
      </c>
      <c r="O3732" t="s">
        <v>405</v>
      </c>
      <c r="P3732" t="s">
        <v>122</v>
      </c>
      <c r="Q3732" t="s">
        <v>123</v>
      </c>
      <c r="R3732" t="s">
        <v>1045</v>
      </c>
    </row>
    <row r="3733" spans="1:18" hidden="1" x14ac:dyDescent="0.25">
      <c r="A3733">
        <v>289949</v>
      </c>
      <c r="B3733">
        <v>5170</v>
      </c>
      <c r="C3733" t="s">
        <v>15</v>
      </c>
      <c r="D3733" t="s">
        <v>612</v>
      </c>
      <c r="E3733" t="s">
        <v>1708</v>
      </c>
      <c r="F3733" t="s">
        <v>787</v>
      </c>
      <c r="G3733" t="s">
        <v>1001</v>
      </c>
      <c r="I3733">
        <v>1957</v>
      </c>
      <c r="J3733">
        <v>11</v>
      </c>
      <c r="K3733">
        <v>11</v>
      </c>
      <c r="L3733" t="s">
        <v>2760</v>
      </c>
      <c r="O3733" t="s">
        <v>405</v>
      </c>
      <c r="P3733" t="s">
        <v>122</v>
      </c>
      <c r="Q3733" t="s">
        <v>123</v>
      </c>
      <c r="R3733" t="s">
        <v>1045</v>
      </c>
    </row>
    <row r="3734" spans="1:18" hidden="1" x14ac:dyDescent="0.25">
      <c r="A3734">
        <v>289950</v>
      </c>
      <c r="B3734">
        <v>5171</v>
      </c>
      <c r="C3734" t="s">
        <v>15</v>
      </c>
      <c r="D3734" t="s">
        <v>612</v>
      </c>
      <c r="E3734" t="s">
        <v>1708</v>
      </c>
      <c r="F3734" t="s">
        <v>787</v>
      </c>
      <c r="G3734" t="s">
        <v>1001</v>
      </c>
      <c r="I3734">
        <v>1957</v>
      </c>
      <c r="J3734">
        <v>11</v>
      </c>
      <c r="K3734">
        <v>23</v>
      </c>
      <c r="O3734" t="s">
        <v>405</v>
      </c>
      <c r="P3734" t="s">
        <v>122</v>
      </c>
      <c r="Q3734" t="s">
        <v>123</v>
      </c>
      <c r="R3734" t="s">
        <v>1045</v>
      </c>
    </row>
    <row r="3735" spans="1:18" hidden="1" x14ac:dyDescent="0.25">
      <c r="A3735">
        <v>289951</v>
      </c>
      <c r="B3735">
        <v>5172</v>
      </c>
      <c r="C3735" t="s">
        <v>15</v>
      </c>
      <c r="D3735" t="s">
        <v>612</v>
      </c>
      <c r="E3735" t="s">
        <v>1708</v>
      </c>
      <c r="F3735" t="s">
        <v>787</v>
      </c>
      <c r="G3735" t="s">
        <v>1001</v>
      </c>
      <c r="I3735">
        <v>1957</v>
      </c>
      <c r="J3735">
        <v>11</v>
      </c>
      <c r="K3735">
        <v>3</v>
      </c>
      <c r="O3735" t="s">
        <v>405</v>
      </c>
      <c r="P3735" t="s">
        <v>122</v>
      </c>
      <c r="Q3735" t="s">
        <v>123</v>
      </c>
      <c r="R3735" t="s">
        <v>1618</v>
      </c>
    </row>
    <row r="3736" spans="1:18" hidden="1" x14ac:dyDescent="0.25">
      <c r="A3736">
        <v>289952</v>
      </c>
      <c r="B3736">
        <v>5173</v>
      </c>
      <c r="C3736" t="s">
        <v>15</v>
      </c>
      <c r="D3736" t="s">
        <v>612</v>
      </c>
      <c r="E3736" t="s">
        <v>1708</v>
      </c>
      <c r="F3736" t="s">
        <v>787</v>
      </c>
      <c r="G3736" t="s">
        <v>1001</v>
      </c>
      <c r="I3736">
        <v>1957</v>
      </c>
      <c r="J3736">
        <v>11</v>
      </c>
      <c r="K3736">
        <v>11</v>
      </c>
      <c r="O3736" t="s">
        <v>405</v>
      </c>
      <c r="P3736" t="s">
        <v>122</v>
      </c>
      <c r="Q3736" t="s">
        <v>123</v>
      </c>
      <c r="R3736" t="s">
        <v>1618</v>
      </c>
    </row>
    <row r="3737" spans="1:18" hidden="1" x14ac:dyDescent="0.25">
      <c r="A3737">
        <v>289953</v>
      </c>
      <c r="B3737">
        <v>5174</v>
      </c>
      <c r="C3737" t="s">
        <v>15</v>
      </c>
      <c r="D3737" t="s">
        <v>612</v>
      </c>
      <c r="E3737" t="s">
        <v>1708</v>
      </c>
      <c r="F3737" t="s">
        <v>787</v>
      </c>
      <c r="G3737" t="s">
        <v>1001</v>
      </c>
      <c r="I3737">
        <v>1957</v>
      </c>
      <c r="J3737">
        <v>11</v>
      </c>
      <c r="K3737">
        <v>10</v>
      </c>
      <c r="O3737" t="s">
        <v>405</v>
      </c>
      <c r="P3737" t="s">
        <v>122</v>
      </c>
      <c r="Q3737" t="s">
        <v>123</v>
      </c>
      <c r="R3737" t="s">
        <v>1618</v>
      </c>
    </row>
    <row r="3738" spans="1:18" hidden="1" x14ac:dyDescent="0.25">
      <c r="A3738">
        <v>289954</v>
      </c>
      <c r="B3738">
        <v>5175</v>
      </c>
      <c r="C3738" t="s">
        <v>15</v>
      </c>
      <c r="D3738" t="s">
        <v>612</v>
      </c>
      <c r="E3738" t="s">
        <v>1708</v>
      </c>
      <c r="F3738" t="s">
        <v>787</v>
      </c>
      <c r="G3738" t="s">
        <v>1001</v>
      </c>
      <c r="I3738">
        <v>1957</v>
      </c>
      <c r="J3738">
        <v>11</v>
      </c>
      <c r="K3738">
        <v>11</v>
      </c>
      <c r="O3738" t="s">
        <v>405</v>
      </c>
      <c r="P3738" t="s">
        <v>122</v>
      </c>
      <c r="Q3738" t="s">
        <v>123</v>
      </c>
      <c r="R3738" t="s">
        <v>1618</v>
      </c>
    </row>
    <row r="3739" spans="1:18" hidden="1" x14ac:dyDescent="0.25">
      <c r="A3739">
        <v>289955</v>
      </c>
      <c r="B3739">
        <v>5176</v>
      </c>
      <c r="C3739" t="s">
        <v>15</v>
      </c>
      <c r="D3739" t="s">
        <v>612</v>
      </c>
      <c r="E3739" t="s">
        <v>1708</v>
      </c>
      <c r="F3739" t="s">
        <v>787</v>
      </c>
      <c r="G3739" t="s">
        <v>1001</v>
      </c>
      <c r="I3739">
        <v>1957</v>
      </c>
      <c r="J3739">
        <v>11</v>
      </c>
      <c r="K3739">
        <v>3</v>
      </c>
      <c r="O3739" t="s">
        <v>210</v>
      </c>
      <c r="P3739" t="s">
        <v>122</v>
      </c>
      <c r="Q3739" t="s">
        <v>123</v>
      </c>
      <c r="R3739" t="s">
        <v>1618</v>
      </c>
    </row>
    <row r="3740" spans="1:18" hidden="1" x14ac:dyDescent="0.25">
      <c r="A3740">
        <v>289956</v>
      </c>
      <c r="B3740">
        <v>5177</v>
      </c>
      <c r="C3740" t="s">
        <v>15</v>
      </c>
      <c r="D3740" t="s">
        <v>612</v>
      </c>
      <c r="E3740" t="s">
        <v>1708</v>
      </c>
      <c r="F3740" t="s">
        <v>787</v>
      </c>
      <c r="G3740" t="s">
        <v>1001</v>
      </c>
      <c r="I3740">
        <v>1957</v>
      </c>
      <c r="J3740">
        <v>11</v>
      </c>
      <c r="K3740">
        <v>15</v>
      </c>
      <c r="L3740" t="s">
        <v>2761</v>
      </c>
      <c r="O3740" t="s">
        <v>405</v>
      </c>
      <c r="P3740" t="s">
        <v>122</v>
      </c>
      <c r="Q3740" t="s">
        <v>123</v>
      </c>
      <c r="R3740" t="s">
        <v>1618</v>
      </c>
    </row>
    <row r="3741" spans="1:18" hidden="1" x14ac:dyDescent="0.25">
      <c r="A3741">
        <v>289957</v>
      </c>
      <c r="B3741">
        <v>5178</v>
      </c>
      <c r="C3741" t="s">
        <v>15</v>
      </c>
      <c r="D3741" t="s">
        <v>612</v>
      </c>
      <c r="E3741" t="s">
        <v>1708</v>
      </c>
      <c r="F3741" t="s">
        <v>787</v>
      </c>
      <c r="G3741" t="s">
        <v>1001</v>
      </c>
      <c r="I3741">
        <v>1957</v>
      </c>
      <c r="J3741">
        <v>11</v>
      </c>
      <c r="K3741">
        <v>12</v>
      </c>
      <c r="L3741" t="s">
        <v>2761</v>
      </c>
      <c r="O3741" t="s">
        <v>405</v>
      </c>
      <c r="P3741" t="s">
        <v>122</v>
      </c>
      <c r="Q3741" t="s">
        <v>123</v>
      </c>
      <c r="R3741" t="s">
        <v>1618</v>
      </c>
    </row>
    <row r="3742" spans="1:18" hidden="1" x14ac:dyDescent="0.25">
      <c r="A3742">
        <v>289958</v>
      </c>
      <c r="B3742">
        <v>5179</v>
      </c>
      <c r="C3742" t="s">
        <v>15</v>
      </c>
      <c r="D3742" t="s">
        <v>612</v>
      </c>
      <c r="E3742" t="s">
        <v>1708</v>
      </c>
      <c r="F3742" t="s">
        <v>787</v>
      </c>
      <c r="G3742" t="s">
        <v>1001</v>
      </c>
      <c r="I3742">
        <v>1957</v>
      </c>
      <c r="J3742">
        <v>11</v>
      </c>
      <c r="K3742">
        <v>20</v>
      </c>
      <c r="L3742" t="s">
        <v>2761</v>
      </c>
      <c r="O3742" t="s">
        <v>405</v>
      </c>
      <c r="P3742" t="s">
        <v>122</v>
      </c>
      <c r="Q3742" t="s">
        <v>123</v>
      </c>
      <c r="R3742" t="s">
        <v>1618</v>
      </c>
    </row>
    <row r="3743" spans="1:18" hidden="1" x14ac:dyDescent="0.25">
      <c r="A3743">
        <v>289959</v>
      </c>
      <c r="B3743">
        <v>5180</v>
      </c>
      <c r="C3743" t="s">
        <v>15</v>
      </c>
      <c r="D3743" t="s">
        <v>612</v>
      </c>
      <c r="E3743" t="s">
        <v>1708</v>
      </c>
      <c r="F3743" t="s">
        <v>787</v>
      </c>
      <c r="G3743" t="s">
        <v>1001</v>
      </c>
      <c r="I3743">
        <v>1957</v>
      </c>
      <c r="J3743">
        <v>11</v>
      </c>
      <c r="K3743">
        <v>13</v>
      </c>
      <c r="O3743" t="s">
        <v>210</v>
      </c>
      <c r="P3743" t="s">
        <v>122</v>
      </c>
      <c r="Q3743" t="s">
        <v>123</v>
      </c>
      <c r="R3743" t="s">
        <v>1618</v>
      </c>
    </row>
    <row r="3744" spans="1:18" hidden="1" x14ac:dyDescent="0.25">
      <c r="A3744">
        <v>289960</v>
      </c>
      <c r="B3744">
        <v>5181</v>
      </c>
      <c r="C3744" t="s">
        <v>15</v>
      </c>
      <c r="D3744" t="s">
        <v>612</v>
      </c>
      <c r="E3744" t="s">
        <v>1708</v>
      </c>
      <c r="F3744" t="s">
        <v>787</v>
      </c>
      <c r="G3744" t="s">
        <v>1001</v>
      </c>
      <c r="I3744">
        <v>1957</v>
      </c>
      <c r="J3744">
        <v>11</v>
      </c>
      <c r="K3744">
        <v>13</v>
      </c>
      <c r="O3744" t="s">
        <v>405</v>
      </c>
      <c r="P3744" t="s">
        <v>122</v>
      </c>
      <c r="Q3744" t="s">
        <v>123</v>
      </c>
      <c r="R3744" t="s">
        <v>1618</v>
      </c>
    </row>
    <row r="3745" spans="1:18" hidden="1" x14ac:dyDescent="0.25">
      <c r="A3745">
        <v>289961</v>
      </c>
      <c r="B3745">
        <v>5182</v>
      </c>
      <c r="C3745" t="s">
        <v>15</v>
      </c>
      <c r="D3745" t="s">
        <v>612</v>
      </c>
      <c r="E3745" t="s">
        <v>1708</v>
      </c>
      <c r="F3745" t="s">
        <v>787</v>
      </c>
      <c r="G3745" t="s">
        <v>1001</v>
      </c>
      <c r="I3745">
        <v>1957</v>
      </c>
      <c r="J3745">
        <v>11</v>
      </c>
      <c r="K3745">
        <v>16</v>
      </c>
      <c r="O3745" t="s">
        <v>405</v>
      </c>
      <c r="P3745" t="s">
        <v>122</v>
      </c>
      <c r="Q3745" t="s">
        <v>123</v>
      </c>
      <c r="R3745" t="s">
        <v>234</v>
      </c>
    </row>
    <row r="3746" spans="1:18" hidden="1" x14ac:dyDescent="0.25">
      <c r="A3746">
        <v>289962</v>
      </c>
      <c r="B3746">
        <v>5183</v>
      </c>
      <c r="C3746" t="s">
        <v>15</v>
      </c>
      <c r="D3746" t="s">
        <v>612</v>
      </c>
      <c r="E3746" t="s">
        <v>1708</v>
      </c>
      <c r="F3746" t="s">
        <v>787</v>
      </c>
      <c r="G3746" t="s">
        <v>1001</v>
      </c>
      <c r="I3746">
        <v>1957</v>
      </c>
      <c r="J3746">
        <v>11</v>
      </c>
      <c r="K3746">
        <v>17</v>
      </c>
      <c r="O3746" t="s">
        <v>405</v>
      </c>
      <c r="P3746" t="s">
        <v>122</v>
      </c>
      <c r="Q3746" t="s">
        <v>123</v>
      </c>
      <c r="R3746" t="s">
        <v>234</v>
      </c>
    </row>
    <row r="3747" spans="1:18" hidden="1" x14ac:dyDescent="0.25">
      <c r="A3747">
        <v>289963</v>
      </c>
      <c r="B3747">
        <v>5184</v>
      </c>
      <c r="C3747" t="s">
        <v>15</v>
      </c>
      <c r="D3747" t="s">
        <v>612</v>
      </c>
      <c r="E3747" t="s">
        <v>1708</v>
      </c>
      <c r="F3747" t="s">
        <v>787</v>
      </c>
      <c r="G3747" t="s">
        <v>1001</v>
      </c>
      <c r="I3747">
        <v>1957</v>
      </c>
      <c r="J3747">
        <v>11</v>
      </c>
      <c r="K3747">
        <v>17</v>
      </c>
      <c r="O3747" t="s">
        <v>405</v>
      </c>
      <c r="P3747" t="s">
        <v>122</v>
      </c>
      <c r="Q3747" t="s">
        <v>123</v>
      </c>
      <c r="R3747" t="s">
        <v>234</v>
      </c>
    </row>
    <row r="3748" spans="1:18" hidden="1" x14ac:dyDescent="0.25">
      <c r="A3748">
        <v>289964</v>
      </c>
      <c r="B3748">
        <v>5185</v>
      </c>
      <c r="C3748" t="s">
        <v>15</v>
      </c>
      <c r="D3748" t="s">
        <v>612</v>
      </c>
      <c r="E3748" t="s">
        <v>1708</v>
      </c>
      <c r="F3748" t="s">
        <v>787</v>
      </c>
      <c r="G3748" t="s">
        <v>1001</v>
      </c>
      <c r="I3748">
        <v>1957</v>
      </c>
      <c r="J3748">
        <v>11</v>
      </c>
      <c r="K3748">
        <v>15</v>
      </c>
      <c r="O3748" t="s">
        <v>405</v>
      </c>
      <c r="P3748" t="s">
        <v>122</v>
      </c>
      <c r="Q3748" t="s">
        <v>123</v>
      </c>
      <c r="R3748" t="s">
        <v>234</v>
      </c>
    </row>
    <row r="3749" spans="1:18" hidden="1" x14ac:dyDescent="0.25">
      <c r="A3749">
        <v>289965</v>
      </c>
      <c r="B3749">
        <v>5186</v>
      </c>
      <c r="C3749" t="s">
        <v>15</v>
      </c>
      <c r="D3749" t="s">
        <v>612</v>
      </c>
      <c r="E3749" t="s">
        <v>1708</v>
      </c>
      <c r="F3749" t="s">
        <v>787</v>
      </c>
      <c r="G3749" t="s">
        <v>1001</v>
      </c>
      <c r="I3749">
        <v>1957</v>
      </c>
      <c r="J3749">
        <v>11</v>
      </c>
      <c r="K3749">
        <v>15</v>
      </c>
      <c r="O3749" t="s">
        <v>405</v>
      </c>
      <c r="P3749" t="s">
        <v>122</v>
      </c>
      <c r="Q3749" t="s">
        <v>123</v>
      </c>
      <c r="R3749" t="s">
        <v>234</v>
      </c>
    </row>
    <row r="3750" spans="1:18" hidden="1" x14ac:dyDescent="0.25">
      <c r="A3750">
        <v>289966</v>
      </c>
      <c r="B3750">
        <v>5187</v>
      </c>
      <c r="C3750" t="s">
        <v>15</v>
      </c>
      <c r="D3750" t="s">
        <v>612</v>
      </c>
      <c r="E3750" t="s">
        <v>1708</v>
      </c>
      <c r="F3750" t="s">
        <v>787</v>
      </c>
      <c r="G3750" t="s">
        <v>1001</v>
      </c>
      <c r="I3750">
        <v>1957</v>
      </c>
      <c r="J3750">
        <v>11</v>
      </c>
      <c r="K3750">
        <v>10</v>
      </c>
      <c r="O3750" t="s">
        <v>405</v>
      </c>
      <c r="P3750" t="s">
        <v>122</v>
      </c>
      <c r="Q3750" t="s">
        <v>123</v>
      </c>
      <c r="R3750" t="s">
        <v>234</v>
      </c>
    </row>
    <row r="3751" spans="1:18" hidden="1" x14ac:dyDescent="0.25">
      <c r="A3751">
        <v>289967</v>
      </c>
      <c r="B3751">
        <v>5188</v>
      </c>
      <c r="C3751" t="s">
        <v>15</v>
      </c>
      <c r="D3751" t="s">
        <v>612</v>
      </c>
      <c r="E3751" t="s">
        <v>1708</v>
      </c>
      <c r="F3751" t="s">
        <v>787</v>
      </c>
      <c r="G3751" t="s">
        <v>1001</v>
      </c>
      <c r="I3751">
        <v>1957</v>
      </c>
      <c r="J3751">
        <v>11</v>
      </c>
      <c r="K3751">
        <v>15</v>
      </c>
      <c r="O3751" t="s">
        <v>405</v>
      </c>
      <c r="P3751" t="s">
        <v>122</v>
      </c>
      <c r="Q3751" t="s">
        <v>123</v>
      </c>
      <c r="R3751" t="s">
        <v>234</v>
      </c>
    </row>
    <row r="3752" spans="1:18" hidden="1" x14ac:dyDescent="0.25">
      <c r="A3752">
        <v>289968</v>
      </c>
      <c r="B3752">
        <v>5189</v>
      </c>
      <c r="C3752" t="s">
        <v>15</v>
      </c>
      <c r="D3752" t="s">
        <v>612</v>
      </c>
      <c r="E3752" t="s">
        <v>1708</v>
      </c>
      <c r="F3752" t="s">
        <v>787</v>
      </c>
      <c r="G3752" t="s">
        <v>1001</v>
      </c>
      <c r="I3752">
        <v>1957</v>
      </c>
      <c r="J3752">
        <v>11</v>
      </c>
      <c r="K3752">
        <v>15</v>
      </c>
      <c r="O3752" t="s">
        <v>405</v>
      </c>
      <c r="P3752" t="s">
        <v>122</v>
      </c>
      <c r="Q3752" t="s">
        <v>123</v>
      </c>
      <c r="R3752" t="s">
        <v>234</v>
      </c>
    </row>
    <row r="3753" spans="1:18" hidden="1" x14ac:dyDescent="0.25">
      <c r="A3753">
        <v>289969</v>
      </c>
      <c r="B3753">
        <v>5190</v>
      </c>
      <c r="C3753" t="s">
        <v>15</v>
      </c>
      <c r="D3753" t="s">
        <v>612</v>
      </c>
      <c r="E3753" t="s">
        <v>1708</v>
      </c>
      <c r="F3753" t="s">
        <v>787</v>
      </c>
      <c r="G3753" t="s">
        <v>1001</v>
      </c>
      <c r="I3753">
        <v>1957</v>
      </c>
      <c r="J3753">
        <v>11</v>
      </c>
      <c r="K3753">
        <v>16</v>
      </c>
      <c r="O3753" t="s">
        <v>405</v>
      </c>
      <c r="P3753" t="s">
        <v>122</v>
      </c>
      <c r="Q3753" t="s">
        <v>123</v>
      </c>
      <c r="R3753" t="s">
        <v>234</v>
      </c>
    </row>
    <row r="3754" spans="1:18" hidden="1" x14ac:dyDescent="0.25">
      <c r="A3754">
        <v>289970</v>
      </c>
      <c r="B3754">
        <v>5191</v>
      </c>
      <c r="C3754" t="s">
        <v>15</v>
      </c>
      <c r="D3754" t="s">
        <v>612</v>
      </c>
      <c r="E3754" t="s">
        <v>1708</v>
      </c>
      <c r="F3754" t="s">
        <v>787</v>
      </c>
      <c r="G3754" t="s">
        <v>1001</v>
      </c>
      <c r="I3754">
        <v>1957</v>
      </c>
      <c r="J3754">
        <v>11</v>
      </c>
      <c r="K3754">
        <v>20</v>
      </c>
      <c r="O3754" t="s">
        <v>405</v>
      </c>
      <c r="P3754" t="s">
        <v>122</v>
      </c>
      <c r="Q3754" t="s">
        <v>123</v>
      </c>
      <c r="R3754" t="s">
        <v>234</v>
      </c>
    </row>
    <row r="3755" spans="1:18" hidden="1" x14ac:dyDescent="0.25">
      <c r="A3755">
        <v>289971</v>
      </c>
      <c r="B3755">
        <v>5192</v>
      </c>
      <c r="C3755" t="s">
        <v>15</v>
      </c>
      <c r="D3755" t="s">
        <v>612</v>
      </c>
      <c r="E3755" t="s">
        <v>1708</v>
      </c>
      <c r="F3755" t="s">
        <v>787</v>
      </c>
      <c r="G3755" t="s">
        <v>1001</v>
      </c>
      <c r="I3755">
        <v>1957</v>
      </c>
      <c r="J3755">
        <v>11</v>
      </c>
      <c r="K3755">
        <v>24</v>
      </c>
      <c r="O3755" t="s">
        <v>405</v>
      </c>
      <c r="P3755" t="s">
        <v>122</v>
      </c>
      <c r="Q3755" t="s">
        <v>123</v>
      </c>
      <c r="R3755" t="s">
        <v>234</v>
      </c>
    </row>
    <row r="3756" spans="1:18" hidden="1" x14ac:dyDescent="0.25">
      <c r="A3756">
        <v>289972</v>
      </c>
      <c r="B3756">
        <v>5193</v>
      </c>
      <c r="C3756" t="s">
        <v>15</v>
      </c>
      <c r="D3756" t="s">
        <v>612</v>
      </c>
      <c r="E3756" t="s">
        <v>1708</v>
      </c>
      <c r="F3756" t="s">
        <v>787</v>
      </c>
      <c r="G3756" t="s">
        <v>1001</v>
      </c>
      <c r="I3756">
        <v>1957</v>
      </c>
      <c r="J3756">
        <v>11</v>
      </c>
      <c r="K3756">
        <v>24</v>
      </c>
      <c r="O3756" t="s">
        <v>405</v>
      </c>
      <c r="P3756" t="s">
        <v>122</v>
      </c>
      <c r="Q3756" t="s">
        <v>123</v>
      </c>
      <c r="R3756" t="s">
        <v>234</v>
      </c>
    </row>
    <row r="3757" spans="1:18" hidden="1" x14ac:dyDescent="0.25">
      <c r="A3757">
        <v>289973</v>
      </c>
      <c r="B3757">
        <v>5194</v>
      </c>
      <c r="C3757" t="s">
        <v>15</v>
      </c>
      <c r="D3757" t="s">
        <v>612</v>
      </c>
      <c r="E3757" t="s">
        <v>1708</v>
      </c>
      <c r="F3757" t="s">
        <v>787</v>
      </c>
      <c r="G3757" t="s">
        <v>1001</v>
      </c>
      <c r="I3757">
        <v>1957</v>
      </c>
      <c r="J3757">
        <v>11</v>
      </c>
      <c r="K3757">
        <v>22</v>
      </c>
      <c r="O3757" t="s">
        <v>405</v>
      </c>
      <c r="P3757" t="s">
        <v>122</v>
      </c>
      <c r="Q3757" t="s">
        <v>123</v>
      </c>
      <c r="R3757" t="s">
        <v>234</v>
      </c>
    </row>
    <row r="3758" spans="1:18" hidden="1" x14ac:dyDescent="0.25">
      <c r="A3758">
        <v>289974</v>
      </c>
      <c r="B3758">
        <v>5195</v>
      </c>
      <c r="C3758" t="s">
        <v>15</v>
      </c>
      <c r="D3758" t="s">
        <v>612</v>
      </c>
      <c r="E3758" t="s">
        <v>1708</v>
      </c>
      <c r="F3758" t="s">
        <v>787</v>
      </c>
      <c r="G3758" t="s">
        <v>1001</v>
      </c>
      <c r="I3758">
        <v>1957</v>
      </c>
      <c r="J3758">
        <v>11</v>
      </c>
      <c r="K3758">
        <v>12</v>
      </c>
      <c r="O3758" t="s">
        <v>405</v>
      </c>
      <c r="P3758" t="s">
        <v>122</v>
      </c>
      <c r="Q3758" t="s">
        <v>123</v>
      </c>
      <c r="R3758" t="s">
        <v>1135</v>
      </c>
    </row>
    <row r="3759" spans="1:18" hidden="1" x14ac:dyDescent="0.25">
      <c r="A3759">
        <v>289975</v>
      </c>
      <c r="B3759">
        <v>5196</v>
      </c>
      <c r="C3759" t="s">
        <v>15</v>
      </c>
      <c r="D3759" t="s">
        <v>612</v>
      </c>
      <c r="E3759" t="s">
        <v>1708</v>
      </c>
      <c r="F3759" t="s">
        <v>787</v>
      </c>
      <c r="G3759" t="s">
        <v>1001</v>
      </c>
      <c r="I3759">
        <v>1957</v>
      </c>
      <c r="J3759">
        <v>11</v>
      </c>
      <c r="K3759">
        <v>14</v>
      </c>
      <c r="O3759" t="s">
        <v>405</v>
      </c>
      <c r="P3759" t="s">
        <v>122</v>
      </c>
      <c r="Q3759" t="s">
        <v>123</v>
      </c>
      <c r="R3759" t="s">
        <v>1718</v>
      </c>
    </row>
    <row r="3760" spans="1:18" hidden="1" x14ac:dyDescent="0.25">
      <c r="A3760">
        <v>289981</v>
      </c>
      <c r="B3760">
        <v>5202</v>
      </c>
      <c r="C3760" t="s">
        <v>15</v>
      </c>
      <c r="D3760" t="s">
        <v>612</v>
      </c>
      <c r="E3760" t="s">
        <v>1708</v>
      </c>
      <c r="F3760" t="s">
        <v>787</v>
      </c>
      <c r="G3760" t="s">
        <v>1001</v>
      </c>
      <c r="I3760">
        <v>1957</v>
      </c>
      <c r="J3760">
        <v>11</v>
      </c>
      <c r="K3760">
        <v>12</v>
      </c>
      <c r="O3760" t="s">
        <v>405</v>
      </c>
      <c r="P3760" t="s">
        <v>122</v>
      </c>
      <c r="Q3760" t="s">
        <v>123</v>
      </c>
      <c r="R3760" t="s">
        <v>1717</v>
      </c>
    </row>
    <row r="3761" spans="1:18" hidden="1" x14ac:dyDescent="0.25">
      <c r="A3761">
        <v>289982</v>
      </c>
      <c r="B3761">
        <v>5203</v>
      </c>
      <c r="C3761" t="s">
        <v>15</v>
      </c>
      <c r="D3761" t="s">
        <v>612</v>
      </c>
      <c r="E3761" t="s">
        <v>1708</v>
      </c>
      <c r="F3761" t="s">
        <v>787</v>
      </c>
      <c r="G3761" t="s">
        <v>1001</v>
      </c>
      <c r="I3761">
        <v>1957</v>
      </c>
      <c r="J3761">
        <v>11</v>
      </c>
      <c r="K3761">
        <v>12</v>
      </c>
      <c r="O3761" t="s">
        <v>405</v>
      </c>
      <c r="P3761" t="s">
        <v>122</v>
      </c>
      <c r="Q3761" t="s">
        <v>123</v>
      </c>
      <c r="R3761" t="s">
        <v>1717</v>
      </c>
    </row>
    <row r="3762" spans="1:18" hidden="1" x14ac:dyDescent="0.25">
      <c r="A3762">
        <v>289983</v>
      </c>
      <c r="B3762">
        <v>5204</v>
      </c>
      <c r="C3762" t="s">
        <v>15</v>
      </c>
      <c r="D3762" t="s">
        <v>612</v>
      </c>
      <c r="E3762" t="s">
        <v>1708</v>
      </c>
      <c r="F3762" t="s">
        <v>787</v>
      </c>
      <c r="G3762" t="s">
        <v>1001</v>
      </c>
      <c r="I3762">
        <v>1957</v>
      </c>
      <c r="J3762">
        <v>11</v>
      </c>
      <c r="K3762">
        <v>15</v>
      </c>
      <c r="O3762" t="s">
        <v>405</v>
      </c>
      <c r="P3762" t="s">
        <v>122</v>
      </c>
      <c r="Q3762" t="s">
        <v>123</v>
      </c>
      <c r="R3762" t="s">
        <v>1717</v>
      </c>
    </row>
    <row r="3763" spans="1:18" hidden="1" x14ac:dyDescent="0.25">
      <c r="A3763">
        <v>289984</v>
      </c>
      <c r="B3763">
        <v>5205</v>
      </c>
      <c r="C3763" t="s">
        <v>15</v>
      </c>
      <c r="D3763" t="s">
        <v>612</v>
      </c>
      <c r="E3763" t="s">
        <v>1708</v>
      </c>
      <c r="F3763" t="s">
        <v>787</v>
      </c>
      <c r="G3763" t="s">
        <v>1001</v>
      </c>
      <c r="I3763">
        <v>1957</v>
      </c>
      <c r="J3763">
        <v>11</v>
      </c>
      <c r="K3763">
        <v>13</v>
      </c>
      <c r="O3763" t="s">
        <v>405</v>
      </c>
      <c r="P3763" t="s">
        <v>122</v>
      </c>
      <c r="Q3763" t="s">
        <v>123</v>
      </c>
      <c r="R3763" t="s">
        <v>1717</v>
      </c>
    </row>
    <row r="3764" spans="1:18" hidden="1" x14ac:dyDescent="0.25">
      <c r="A3764">
        <v>289985</v>
      </c>
      <c r="B3764">
        <v>5206</v>
      </c>
      <c r="C3764" t="s">
        <v>15</v>
      </c>
      <c r="D3764" t="s">
        <v>612</v>
      </c>
      <c r="E3764" t="s">
        <v>1708</v>
      </c>
      <c r="F3764" t="s">
        <v>787</v>
      </c>
      <c r="G3764" t="s">
        <v>1001</v>
      </c>
      <c r="I3764">
        <v>1957</v>
      </c>
      <c r="J3764">
        <v>11</v>
      </c>
      <c r="K3764">
        <v>9</v>
      </c>
      <c r="O3764" t="s">
        <v>405</v>
      </c>
      <c r="P3764" t="s">
        <v>122</v>
      </c>
      <c r="Q3764" t="s">
        <v>123</v>
      </c>
      <c r="R3764" t="s">
        <v>1717</v>
      </c>
    </row>
    <row r="3765" spans="1:18" hidden="1" x14ac:dyDescent="0.25">
      <c r="A3765">
        <v>289986</v>
      </c>
      <c r="B3765">
        <v>5207</v>
      </c>
      <c r="C3765" t="s">
        <v>15</v>
      </c>
      <c r="D3765" t="s">
        <v>612</v>
      </c>
      <c r="E3765" t="s">
        <v>1708</v>
      </c>
      <c r="F3765" t="s">
        <v>787</v>
      </c>
      <c r="G3765" t="s">
        <v>1001</v>
      </c>
      <c r="I3765">
        <v>1957</v>
      </c>
      <c r="J3765">
        <v>11</v>
      </c>
      <c r="K3765">
        <v>12</v>
      </c>
      <c r="O3765" t="s">
        <v>405</v>
      </c>
      <c r="P3765" t="s">
        <v>122</v>
      </c>
      <c r="Q3765" t="s">
        <v>123</v>
      </c>
      <c r="R3765" t="s">
        <v>1717</v>
      </c>
    </row>
    <row r="3766" spans="1:18" hidden="1" x14ac:dyDescent="0.25">
      <c r="A3766">
        <v>289991</v>
      </c>
      <c r="B3766">
        <v>5212</v>
      </c>
      <c r="C3766" t="s">
        <v>15</v>
      </c>
      <c r="D3766" t="s">
        <v>612</v>
      </c>
      <c r="E3766" t="s">
        <v>1708</v>
      </c>
      <c r="F3766" t="s">
        <v>787</v>
      </c>
      <c r="G3766" t="s">
        <v>1001</v>
      </c>
      <c r="I3766">
        <v>1957</v>
      </c>
      <c r="J3766">
        <v>11</v>
      </c>
      <c r="K3766">
        <v>6</v>
      </c>
      <c r="L3766" t="s">
        <v>206</v>
      </c>
      <c r="O3766" t="s">
        <v>405</v>
      </c>
      <c r="P3766" t="s">
        <v>122</v>
      </c>
      <c r="Q3766" t="s">
        <v>123</v>
      </c>
      <c r="R3766" t="s">
        <v>1719</v>
      </c>
    </row>
    <row r="3767" spans="1:18" hidden="1" x14ac:dyDescent="0.25">
      <c r="A3767">
        <v>289992</v>
      </c>
      <c r="B3767">
        <v>5213</v>
      </c>
      <c r="C3767" t="s">
        <v>15</v>
      </c>
      <c r="D3767" t="s">
        <v>612</v>
      </c>
      <c r="E3767" t="s">
        <v>1708</v>
      </c>
      <c r="F3767" t="s">
        <v>787</v>
      </c>
      <c r="G3767" t="s">
        <v>1001</v>
      </c>
      <c r="L3767" t="s">
        <v>206</v>
      </c>
      <c r="O3767" t="s">
        <v>405</v>
      </c>
      <c r="P3767" t="s">
        <v>122</v>
      </c>
      <c r="Q3767" t="s">
        <v>123</v>
      </c>
      <c r="R3767" t="s">
        <v>1719</v>
      </c>
    </row>
    <row r="3768" spans="1:18" hidden="1" x14ac:dyDescent="0.25">
      <c r="A3768">
        <v>289993</v>
      </c>
      <c r="B3768">
        <v>5214</v>
      </c>
      <c r="C3768" t="s">
        <v>15</v>
      </c>
      <c r="D3768" t="s">
        <v>612</v>
      </c>
      <c r="E3768" t="s">
        <v>1708</v>
      </c>
      <c r="F3768" t="s">
        <v>787</v>
      </c>
      <c r="G3768" t="s">
        <v>1001</v>
      </c>
      <c r="I3768">
        <v>1957</v>
      </c>
      <c r="J3768">
        <v>11</v>
      </c>
      <c r="K3768">
        <v>18</v>
      </c>
      <c r="O3768" t="s">
        <v>405</v>
      </c>
      <c r="P3768" t="s">
        <v>122</v>
      </c>
      <c r="Q3768" t="s">
        <v>123</v>
      </c>
      <c r="R3768" t="s">
        <v>1045</v>
      </c>
    </row>
    <row r="3769" spans="1:18" hidden="1" x14ac:dyDescent="0.25">
      <c r="A3769">
        <v>289994</v>
      </c>
      <c r="B3769">
        <v>5215</v>
      </c>
      <c r="C3769" t="s">
        <v>15</v>
      </c>
      <c r="D3769" t="s">
        <v>612</v>
      </c>
      <c r="E3769" t="s">
        <v>1708</v>
      </c>
      <c r="F3769" t="s">
        <v>787</v>
      </c>
      <c r="G3769" t="s">
        <v>1001</v>
      </c>
      <c r="I3769">
        <v>1957</v>
      </c>
      <c r="J3769">
        <v>11</v>
      </c>
      <c r="K3769">
        <v>18</v>
      </c>
      <c r="O3769" t="s">
        <v>405</v>
      </c>
      <c r="P3769" t="s">
        <v>122</v>
      </c>
      <c r="Q3769" t="s">
        <v>123</v>
      </c>
      <c r="R3769" t="s">
        <v>1045</v>
      </c>
    </row>
    <row r="3770" spans="1:18" hidden="1" x14ac:dyDescent="0.25">
      <c r="A3770">
        <v>289995</v>
      </c>
      <c r="B3770">
        <v>5216</v>
      </c>
      <c r="C3770" t="s">
        <v>15</v>
      </c>
      <c r="D3770" t="s">
        <v>612</v>
      </c>
      <c r="E3770" t="s">
        <v>1708</v>
      </c>
      <c r="F3770" t="s">
        <v>787</v>
      </c>
      <c r="G3770" t="s">
        <v>1001</v>
      </c>
      <c r="I3770">
        <v>1957</v>
      </c>
      <c r="J3770">
        <v>11</v>
      </c>
      <c r="K3770">
        <v>17</v>
      </c>
      <c r="O3770" t="s">
        <v>405</v>
      </c>
      <c r="P3770" t="s">
        <v>122</v>
      </c>
      <c r="Q3770" t="s">
        <v>123</v>
      </c>
      <c r="R3770" t="s">
        <v>1045</v>
      </c>
    </row>
    <row r="3771" spans="1:18" hidden="1" x14ac:dyDescent="0.25">
      <c r="A3771">
        <v>289996</v>
      </c>
      <c r="B3771">
        <v>5217</v>
      </c>
      <c r="C3771" t="s">
        <v>15</v>
      </c>
      <c r="D3771" t="s">
        <v>612</v>
      </c>
      <c r="E3771" t="s">
        <v>1708</v>
      </c>
      <c r="F3771" t="s">
        <v>787</v>
      </c>
      <c r="G3771" t="s">
        <v>1001</v>
      </c>
      <c r="I3771">
        <v>1957</v>
      </c>
      <c r="J3771">
        <v>11</v>
      </c>
      <c r="K3771">
        <v>15</v>
      </c>
      <c r="O3771" t="s">
        <v>405</v>
      </c>
      <c r="P3771" t="s">
        <v>122</v>
      </c>
      <c r="Q3771" t="s">
        <v>123</v>
      </c>
      <c r="R3771" t="s">
        <v>1045</v>
      </c>
    </row>
    <row r="3772" spans="1:18" hidden="1" x14ac:dyDescent="0.25">
      <c r="A3772">
        <v>289997</v>
      </c>
      <c r="B3772">
        <v>5218</v>
      </c>
      <c r="C3772" t="s">
        <v>15</v>
      </c>
      <c r="D3772" t="s">
        <v>612</v>
      </c>
      <c r="E3772" t="s">
        <v>1708</v>
      </c>
      <c r="F3772" t="s">
        <v>787</v>
      </c>
      <c r="G3772" t="s">
        <v>1001</v>
      </c>
      <c r="I3772">
        <v>1957</v>
      </c>
      <c r="J3772">
        <v>11</v>
      </c>
      <c r="K3772">
        <v>12</v>
      </c>
      <c r="O3772" t="s">
        <v>405</v>
      </c>
      <c r="P3772" t="s">
        <v>122</v>
      </c>
      <c r="Q3772" t="s">
        <v>123</v>
      </c>
      <c r="R3772" t="s">
        <v>1045</v>
      </c>
    </row>
    <row r="3773" spans="1:18" hidden="1" x14ac:dyDescent="0.25">
      <c r="A3773">
        <v>289998</v>
      </c>
      <c r="B3773">
        <v>5219</v>
      </c>
      <c r="C3773" t="s">
        <v>15</v>
      </c>
      <c r="D3773" t="s">
        <v>612</v>
      </c>
      <c r="E3773" t="s">
        <v>1708</v>
      </c>
      <c r="F3773" t="s">
        <v>787</v>
      </c>
      <c r="G3773" t="s">
        <v>1001</v>
      </c>
      <c r="I3773">
        <v>1957</v>
      </c>
      <c r="J3773">
        <v>11</v>
      </c>
      <c r="K3773">
        <v>12</v>
      </c>
      <c r="O3773" t="s">
        <v>405</v>
      </c>
      <c r="P3773" t="s">
        <v>122</v>
      </c>
      <c r="Q3773" t="s">
        <v>123</v>
      </c>
      <c r="R3773" t="s">
        <v>1045</v>
      </c>
    </row>
    <row r="3774" spans="1:18" hidden="1" x14ac:dyDescent="0.25">
      <c r="A3774">
        <v>289999</v>
      </c>
      <c r="B3774">
        <v>5220</v>
      </c>
      <c r="C3774" t="s">
        <v>15</v>
      </c>
      <c r="D3774" t="s">
        <v>612</v>
      </c>
      <c r="E3774" t="s">
        <v>1708</v>
      </c>
      <c r="F3774" t="s">
        <v>787</v>
      </c>
      <c r="G3774" t="s">
        <v>1001</v>
      </c>
      <c r="I3774">
        <v>1957</v>
      </c>
      <c r="J3774">
        <v>11</v>
      </c>
      <c r="K3774">
        <v>12</v>
      </c>
      <c r="O3774" t="s">
        <v>405</v>
      </c>
      <c r="P3774" t="s">
        <v>122</v>
      </c>
      <c r="Q3774" t="s">
        <v>123</v>
      </c>
      <c r="R3774" t="s">
        <v>1045</v>
      </c>
    </row>
    <row r="3775" spans="1:18" hidden="1" x14ac:dyDescent="0.25">
      <c r="A3775">
        <v>290000</v>
      </c>
      <c r="B3775">
        <v>5221</v>
      </c>
      <c r="C3775" t="s">
        <v>15</v>
      </c>
      <c r="D3775" t="s">
        <v>612</v>
      </c>
      <c r="E3775" t="s">
        <v>1708</v>
      </c>
      <c r="F3775" t="s">
        <v>787</v>
      </c>
      <c r="G3775" t="s">
        <v>1001</v>
      </c>
      <c r="I3775">
        <v>1957</v>
      </c>
      <c r="J3775">
        <v>11</v>
      </c>
      <c r="K3775">
        <v>11</v>
      </c>
      <c r="O3775" t="s">
        <v>405</v>
      </c>
      <c r="P3775" t="s">
        <v>122</v>
      </c>
      <c r="Q3775" t="s">
        <v>123</v>
      </c>
      <c r="R3775" t="s">
        <v>1045</v>
      </c>
    </row>
    <row r="3776" spans="1:18" hidden="1" x14ac:dyDescent="0.25">
      <c r="A3776">
        <v>290001</v>
      </c>
      <c r="B3776">
        <v>5222</v>
      </c>
      <c r="C3776" t="s">
        <v>15</v>
      </c>
      <c r="D3776" t="s">
        <v>612</v>
      </c>
      <c r="E3776" t="s">
        <v>1708</v>
      </c>
      <c r="F3776" t="s">
        <v>787</v>
      </c>
      <c r="G3776" t="s">
        <v>1001</v>
      </c>
      <c r="I3776">
        <v>1957</v>
      </c>
      <c r="J3776">
        <v>11</v>
      </c>
      <c r="K3776">
        <v>12</v>
      </c>
      <c r="O3776" t="s">
        <v>405</v>
      </c>
      <c r="P3776" t="s">
        <v>122</v>
      </c>
      <c r="Q3776" t="s">
        <v>123</v>
      </c>
      <c r="R3776" t="s">
        <v>1045</v>
      </c>
    </row>
    <row r="3777" spans="1:18" hidden="1" x14ac:dyDescent="0.25">
      <c r="A3777">
        <v>290002</v>
      </c>
      <c r="B3777">
        <v>5223</v>
      </c>
      <c r="C3777" t="s">
        <v>15</v>
      </c>
      <c r="D3777" t="s">
        <v>612</v>
      </c>
      <c r="E3777" t="s">
        <v>1708</v>
      </c>
      <c r="F3777" t="s">
        <v>787</v>
      </c>
      <c r="G3777" t="s">
        <v>1001</v>
      </c>
      <c r="I3777">
        <v>1957</v>
      </c>
      <c r="J3777">
        <v>11</v>
      </c>
      <c r="K3777">
        <v>15</v>
      </c>
      <c r="O3777" t="s">
        <v>405</v>
      </c>
      <c r="P3777" t="s">
        <v>122</v>
      </c>
      <c r="Q3777" t="s">
        <v>123</v>
      </c>
      <c r="R3777" t="s">
        <v>1045</v>
      </c>
    </row>
    <row r="3778" spans="1:18" hidden="1" x14ac:dyDescent="0.25">
      <c r="A3778">
        <v>290003</v>
      </c>
      <c r="B3778">
        <v>5224</v>
      </c>
      <c r="C3778" t="s">
        <v>15</v>
      </c>
      <c r="D3778" t="s">
        <v>612</v>
      </c>
      <c r="E3778" t="s">
        <v>1708</v>
      </c>
      <c r="F3778" t="s">
        <v>787</v>
      </c>
      <c r="G3778" t="s">
        <v>1001</v>
      </c>
      <c r="I3778">
        <v>1957</v>
      </c>
      <c r="J3778">
        <v>11</v>
      </c>
      <c r="K3778">
        <v>15</v>
      </c>
      <c r="O3778" t="s">
        <v>405</v>
      </c>
      <c r="P3778" t="s">
        <v>122</v>
      </c>
      <c r="Q3778" t="s">
        <v>123</v>
      </c>
      <c r="R3778" t="s">
        <v>1045</v>
      </c>
    </row>
    <row r="3779" spans="1:18" hidden="1" x14ac:dyDescent="0.25">
      <c r="A3779">
        <v>290004</v>
      </c>
      <c r="B3779">
        <v>5225</v>
      </c>
      <c r="C3779" t="s">
        <v>15</v>
      </c>
      <c r="D3779" t="s">
        <v>612</v>
      </c>
      <c r="E3779" t="s">
        <v>1708</v>
      </c>
      <c r="F3779" t="s">
        <v>787</v>
      </c>
      <c r="G3779" t="s">
        <v>1001</v>
      </c>
      <c r="I3779">
        <v>1957</v>
      </c>
      <c r="J3779">
        <v>11</v>
      </c>
      <c r="K3779">
        <v>12</v>
      </c>
      <c r="O3779" t="s">
        <v>405</v>
      </c>
      <c r="P3779" t="s">
        <v>122</v>
      </c>
      <c r="Q3779" t="s">
        <v>123</v>
      </c>
      <c r="R3779" t="s">
        <v>1045</v>
      </c>
    </row>
    <row r="3780" spans="1:18" hidden="1" x14ac:dyDescent="0.25">
      <c r="A3780">
        <v>290005</v>
      </c>
      <c r="B3780">
        <v>5226</v>
      </c>
      <c r="C3780" t="s">
        <v>15</v>
      </c>
      <c r="D3780" t="s">
        <v>612</v>
      </c>
      <c r="E3780" t="s">
        <v>1708</v>
      </c>
      <c r="F3780" t="s">
        <v>787</v>
      </c>
      <c r="G3780" t="s">
        <v>1001</v>
      </c>
      <c r="I3780">
        <v>1957</v>
      </c>
      <c r="J3780">
        <v>11</v>
      </c>
      <c r="K3780">
        <v>12</v>
      </c>
      <c r="O3780" t="s">
        <v>405</v>
      </c>
      <c r="P3780" t="s">
        <v>122</v>
      </c>
      <c r="Q3780" t="s">
        <v>123</v>
      </c>
      <c r="R3780" t="s">
        <v>1045</v>
      </c>
    </row>
    <row r="3781" spans="1:18" hidden="1" x14ac:dyDescent="0.25">
      <c r="A3781">
        <v>290006</v>
      </c>
      <c r="B3781">
        <v>5227</v>
      </c>
      <c r="C3781" t="s">
        <v>15</v>
      </c>
      <c r="D3781" t="s">
        <v>612</v>
      </c>
      <c r="E3781" t="s">
        <v>1708</v>
      </c>
      <c r="F3781" t="s">
        <v>787</v>
      </c>
      <c r="G3781" t="s">
        <v>1001</v>
      </c>
      <c r="I3781">
        <v>1957</v>
      </c>
      <c r="J3781">
        <v>11</v>
      </c>
      <c r="K3781">
        <v>26</v>
      </c>
      <c r="O3781" t="s">
        <v>405</v>
      </c>
      <c r="P3781" t="s">
        <v>122</v>
      </c>
      <c r="Q3781" t="s">
        <v>123</v>
      </c>
      <c r="R3781" t="s">
        <v>1045</v>
      </c>
    </row>
    <row r="3782" spans="1:18" hidden="1" x14ac:dyDescent="0.25">
      <c r="A3782">
        <v>290007</v>
      </c>
      <c r="B3782">
        <v>5228</v>
      </c>
      <c r="C3782" t="s">
        <v>15</v>
      </c>
      <c r="D3782" t="s">
        <v>612</v>
      </c>
      <c r="E3782" t="s">
        <v>1708</v>
      </c>
      <c r="F3782" t="s">
        <v>787</v>
      </c>
      <c r="G3782" t="s">
        <v>1001</v>
      </c>
      <c r="I3782">
        <v>1957</v>
      </c>
      <c r="J3782">
        <v>11</v>
      </c>
      <c r="K3782">
        <v>12</v>
      </c>
      <c r="O3782" t="s">
        <v>405</v>
      </c>
      <c r="P3782" t="s">
        <v>122</v>
      </c>
      <c r="Q3782" t="s">
        <v>123</v>
      </c>
      <c r="R3782" t="s">
        <v>1720</v>
      </c>
    </row>
    <row r="3783" spans="1:18" hidden="1" x14ac:dyDescent="0.25">
      <c r="A3783">
        <v>290008</v>
      </c>
      <c r="B3783">
        <v>5229</v>
      </c>
      <c r="C3783" t="s">
        <v>15</v>
      </c>
      <c r="D3783" t="s">
        <v>612</v>
      </c>
      <c r="E3783" t="s">
        <v>1708</v>
      </c>
      <c r="F3783" t="s">
        <v>787</v>
      </c>
      <c r="G3783" t="s">
        <v>1001</v>
      </c>
      <c r="I3783">
        <v>1957</v>
      </c>
      <c r="J3783">
        <v>11</v>
      </c>
      <c r="K3783">
        <v>16</v>
      </c>
      <c r="O3783" t="s">
        <v>405</v>
      </c>
      <c r="P3783" t="s">
        <v>122</v>
      </c>
      <c r="Q3783" t="s">
        <v>123</v>
      </c>
      <c r="R3783" t="s">
        <v>1720</v>
      </c>
    </row>
    <row r="3784" spans="1:18" hidden="1" x14ac:dyDescent="0.25">
      <c r="A3784">
        <v>290009</v>
      </c>
      <c r="B3784">
        <v>5230</v>
      </c>
      <c r="C3784" t="s">
        <v>15</v>
      </c>
      <c r="D3784" t="s">
        <v>612</v>
      </c>
      <c r="E3784" t="s">
        <v>1708</v>
      </c>
      <c r="F3784" t="s">
        <v>787</v>
      </c>
      <c r="G3784" t="s">
        <v>1001</v>
      </c>
      <c r="I3784">
        <v>1957</v>
      </c>
      <c r="J3784">
        <v>11</v>
      </c>
      <c r="K3784">
        <v>13</v>
      </c>
      <c r="O3784" t="s">
        <v>405</v>
      </c>
      <c r="P3784" t="s">
        <v>122</v>
      </c>
      <c r="Q3784" t="s">
        <v>123</v>
      </c>
      <c r="R3784" t="s">
        <v>1720</v>
      </c>
    </row>
    <row r="3785" spans="1:18" hidden="1" x14ac:dyDescent="0.25">
      <c r="A3785">
        <v>290010</v>
      </c>
      <c r="B3785">
        <v>5231</v>
      </c>
      <c r="C3785" t="s">
        <v>15</v>
      </c>
      <c r="D3785" t="s">
        <v>612</v>
      </c>
      <c r="E3785" t="s">
        <v>1708</v>
      </c>
      <c r="F3785" t="s">
        <v>787</v>
      </c>
      <c r="G3785" t="s">
        <v>1001</v>
      </c>
      <c r="I3785">
        <v>1957</v>
      </c>
      <c r="J3785">
        <v>11</v>
      </c>
      <c r="K3785">
        <v>16</v>
      </c>
      <c r="O3785" t="s">
        <v>405</v>
      </c>
      <c r="P3785" t="s">
        <v>122</v>
      </c>
      <c r="Q3785" t="s">
        <v>123</v>
      </c>
      <c r="R3785" t="s">
        <v>1720</v>
      </c>
    </row>
    <row r="3786" spans="1:18" hidden="1" x14ac:dyDescent="0.25">
      <c r="A3786">
        <v>290011</v>
      </c>
      <c r="B3786">
        <v>5232</v>
      </c>
      <c r="C3786" t="s">
        <v>15</v>
      </c>
      <c r="D3786" t="s">
        <v>612</v>
      </c>
      <c r="E3786" t="s">
        <v>1708</v>
      </c>
      <c r="F3786" t="s">
        <v>787</v>
      </c>
      <c r="G3786" t="s">
        <v>1001</v>
      </c>
      <c r="I3786">
        <v>1957</v>
      </c>
      <c r="J3786">
        <v>11</v>
      </c>
      <c r="K3786">
        <v>10</v>
      </c>
      <c r="O3786" t="s">
        <v>405</v>
      </c>
      <c r="P3786" t="s">
        <v>122</v>
      </c>
      <c r="Q3786" t="s">
        <v>123</v>
      </c>
      <c r="R3786" t="s">
        <v>1720</v>
      </c>
    </row>
    <row r="3787" spans="1:18" hidden="1" x14ac:dyDescent="0.25">
      <c r="A3787">
        <v>290012</v>
      </c>
      <c r="B3787">
        <v>5233</v>
      </c>
      <c r="C3787" t="s">
        <v>15</v>
      </c>
      <c r="D3787" t="s">
        <v>612</v>
      </c>
      <c r="E3787" t="s">
        <v>1708</v>
      </c>
      <c r="F3787" t="s">
        <v>787</v>
      </c>
      <c r="G3787" t="s">
        <v>1001</v>
      </c>
      <c r="I3787">
        <v>1957</v>
      </c>
      <c r="J3787">
        <v>11</v>
      </c>
      <c r="K3787">
        <v>19</v>
      </c>
      <c r="O3787" t="s">
        <v>405</v>
      </c>
      <c r="P3787" t="s">
        <v>122</v>
      </c>
      <c r="Q3787" t="s">
        <v>123</v>
      </c>
      <c r="R3787" t="s">
        <v>1720</v>
      </c>
    </row>
    <row r="3788" spans="1:18" hidden="1" x14ac:dyDescent="0.25">
      <c r="A3788">
        <v>290013</v>
      </c>
      <c r="B3788">
        <v>5234</v>
      </c>
      <c r="C3788" t="s">
        <v>15</v>
      </c>
      <c r="D3788" t="s">
        <v>612</v>
      </c>
      <c r="E3788" t="s">
        <v>1708</v>
      </c>
      <c r="F3788" t="s">
        <v>787</v>
      </c>
      <c r="G3788" t="s">
        <v>1001</v>
      </c>
      <c r="I3788">
        <v>1957</v>
      </c>
      <c r="J3788">
        <v>11</v>
      </c>
      <c r="K3788">
        <v>13</v>
      </c>
      <c r="O3788" t="s">
        <v>405</v>
      </c>
      <c r="P3788" t="s">
        <v>122</v>
      </c>
      <c r="Q3788" t="s">
        <v>123</v>
      </c>
      <c r="R3788" t="s">
        <v>1308</v>
      </c>
    </row>
    <row r="3789" spans="1:18" hidden="1" x14ac:dyDescent="0.25">
      <c r="A3789">
        <v>290014</v>
      </c>
      <c r="B3789">
        <v>5235</v>
      </c>
      <c r="C3789" t="s">
        <v>15</v>
      </c>
      <c r="D3789" t="s">
        <v>612</v>
      </c>
      <c r="E3789" t="s">
        <v>1708</v>
      </c>
      <c r="F3789" t="s">
        <v>787</v>
      </c>
      <c r="G3789" t="s">
        <v>1001</v>
      </c>
      <c r="I3789">
        <v>1957</v>
      </c>
      <c r="J3789">
        <v>11</v>
      </c>
      <c r="K3789">
        <v>11</v>
      </c>
      <c r="O3789" t="s">
        <v>405</v>
      </c>
      <c r="P3789" t="s">
        <v>122</v>
      </c>
      <c r="Q3789" t="s">
        <v>123</v>
      </c>
      <c r="R3789" t="s">
        <v>1718</v>
      </c>
    </row>
    <row r="3790" spans="1:18" hidden="1" x14ac:dyDescent="0.25">
      <c r="A3790">
        <v>290015</v>
      </c>
      <c r="B3790">
        <v>5236</v>
      </c>
      <c r="C3790" t="s">
        <v>15</v>
      </c>
      <c r="D3790" t="s">
        <v>612</v>
      </c>
      <c r="E3790" t="s">
        <v>1708</v>
      </c>
      <c r="F3790" t="s">
        <v>787</v>
      </c>
      <c r="G3790" t="s">
        <v>1001</v>
      </c>
      <c r="I3790">
        <v>1957</v>
      </c>
      <c r="J3790">
        <v>11</v>
      </c>
      <c r="K3790">
        <v>15</v>
      </c>
      <c r="O3790" t="s">
        <v>405</v>
      </c>
      <c r="P3790" t="s">
        <v>122</v>
      </c>
      <c r="Q3790" t="s">
        <v>123</v>
      </c>
      <c r="R3790" t="s">
        <v>1308</v>
      </c>
    </row>
    <row r="3791" spans="1:18" hidden="1" x14ac:dyDescent="0.25">
      <c r="A3791">
        <v>290016</v>
      </c>
      <c r="B3791">
        <v>5237</v>
      </c>
      <c r="C3791" t="s">
        <v>15</v>
      </c>
      <c r="D3791" t="s">
        <v>612</v>
      </c>
      <c r="E3791" t="s">
        <v>1708</v>
      </c>
      <c r="F3791" t="s">
        <v>787</v>
      </c>
      <c r="G3791" t="s">
        <v>1001</v>
      </c>
      <c r="I3791">
        <v>1957</v>
      </c>
      <c r="J3791">
        <v>11</v>
      </c>
      <c r="K3791">
        <v>13</v>
      </c>
      <c r="O3791" t="s">
        <v>405</v>
      </c>
      <c r="P3791" t="s">
        <v>122</v>
      </c>
      <c r="Q3791" t="s">
        <v>123</v>
      </c>
      <c r="R3791" t="s">
        <v>1718</v>
      </c>
    </row>
    <row r="3792" spans="1:18" hidden="1" x14ac:dyDescent="0.25">
      <c r="A3792">
        <v>290017</v>
      </c>
      <c r="B3792">
        <v>5238</v>
      </c>
      <c r="C3792" t="s">
        <v>15</v>
      </c>
      <c r="D3792" t="s">
        <v>612</v>
      </c>
      <c r="E3792" t="s">
        <v>1708</v>
      </c>
      <c r="F3792" t="s">
        <v>787</v>
      </c>
      <c r="G3792" t="s">
        <v>1001</v>
      </c>
      <c r="I3792">
        <v>1957</v>
      </c>
      <c r="J3792">
        <v>11</v>
      </c>
      <c r="K3792">
        <v>10</v>
      </c>
      <c r="O3792" t="s">
        <v>405</v>
      </c>
      <c r="P3792" t="s">
        <v>122</v>
      </c>
      <c r="Q3792" t="s">
        <v>123</v>
      </c>
      <c r="R3792" t="s">
        <v>1308</v>
      </c>
    </row>
    <row r="3793" spans="1:18" hidden="1" x14ac:dyDescent="0.25">
      <c r="A3793">
        <v>290018</v>
      </c>
      <c r="B3793">
        <v>5239</v>
      </c>
      <c r="C3793" t="s">
        <v>15</v>
      </c>
      <c r="D3793" t="s">
        <v>612</v>
      </c>
      <c r="E3793" t="s">
        <v>1708</v>
      </c>
      <c r="F3793" t="s">
        <v>787</v>
      </c>
      <c r="G3793" t="s">
        <v>1001</v>
      </c>
      <c r="I3793">
        <v>1957</v>
      </c>
      <c r="J3793">
        <v>11</v>
      </c>
      <c r="K3793">
        <v>15</v>
      </c>
      <c r="O3793" t="s">
        <v>405</v>
      </c>
      <c r="P3793" t="s">
        <v>122</v>
      </c>
      <c r="Q3793" t="s">
        <v>123</v>
      </c>
      <c r="R3793" t="s">
        <v>1718</v>
      </c>
    </row>
    <row r="3794" spans="1:18" hidden="1" x14ac:dyDescent="0.25">
      <c r="A3794">
        <v>290019</v>
      </c>
      <c r="B3794">
        <v>5240</v>
      </c>
      <c r="C3794" t="s">
        <v>15</v>
      </c>
      <c r="D3794" t="s">
        <v>612</v>
      </c>
      <c r="E3794" t="s">
        <v>1708</v>
      </c>
      <c r="F3794" t="s">
        <v>787</v>
      </c>
      <c r="G3794" t="s">
        <v>1001</v>
      </c>
      <c r="I3794">
        <v>1957</v>
      </c>
      <c r="J3794">
        <v>11</v>
      </c>
      <c r="K3794">
        <v>14</v>
      </c>
      <c r="O3794" t="s">
        <v>405</v>
      </c>
      <c r="P3794" t="s">
        <v>122</v>
      </c>
      <c r="Q3794" t="s">
        <v>123</v>
      </c>
      <c r="R3794" t="s">
        <v>1308</v>
      </c>
    </row>
    <row r="3795" spans="1:18" hidden="1" x14ac:dyDescent="0.25">
      <c r="A3795">
        <v>290020</v>
      </c>
      <c r="B3795">
        <v>5241</v>
      </c>
      <c r="C3795" t="s">
        <v>15</v>
      </c>
      <c r="D3795" t="s">
        <v>612</v>
      </c>
      <c r="E3795" t="s">
        <v>1708</v>
      </c>
      <c r="F3795" t="s">
        <v>787</v>
      </c>
      <c r="G3795" t="s">
        <v>1001</v>
      </c>
      <c r="I3795">
        <v>1957</v>
      </c>
      <c r="J3795">
        <v>11</v>
      </c>
      <c r="K3795">
        <v>15</v>
      </c>
      <c r="O3795" t="s">
        <v>405</v>
      </c>
      <c r="P3795" t="s">
        <v>122</v>
      </c>
      <c r="Q3795" t="s">
        <v>123</v>
      </c>
      <c r="R3795" t="s">
        <v>1308</v>
      </c>
    </row>
    <row r="3796" spans="1:18" hidden="1" x14ac:dyDescent="0.25">
      <c r="A3796">
        <v>290021</v>
      </c>
      <c r="B3796">
        <v>5242</v>
      </c>
      <c r="C3796" t="s">
        <v>15</v>
      </c>
      <c r="D3796" t="s">
        <v>612</v>
      </c>
      <c r="E3796" t="s">
        <v>1708</v>
      </c>
      <c r="F3796" t="s">
        <v>787</v>
      </c>
      <c r="G3796" t="s">
        <v>1001</v>
      </c>
      <c r="I3796">
        <v>1957</v>
      </c>
      <c r="J3796">
        <v>11</v>
      </c>
      <c r="K3796">
        <v>12</v>
      </c>
      <c r="O3796" t="s">
        <v>405</v>
      </c>
      <c r="P3796" t="s">
        <v>122</v>
      </c>
      <c r="Q3796" t="s">
        <v>123</v>
      </c>
      <c r="R3796" t="s">
        <v>1308</v>
      </c>
    </row>
    <row r="3797" spans="1:18" hidden="1" x14ac:dyDescent="0.25">
      <c r="A3797">
        <v>290022</v>
      </c>
      <c r="B3797">
        <v>5243</v>
      </c>
      <c r="C3797" t="s">
        <v>15</v>
      </c>
      <c r="D3797" t="s">
        <v>612</v>
      </c>
      <c r="E3797" t="s">
        <v>1708</v>
      </c>
      <c r="F3797" t="s">
        <v>787</v>
      </c>
      <c r="G3797" t="s">
        <v>1001</v>
      </c>
      <c r="I3797">
        <v>1957</v>
      </c>
      <c r="J3797">
        <v>11</v>
      </c>
      <c r="K3797">
        <v>16</v>
      </c>
      <c r="O3797" t="s">
        <v>405</v>
      </c>
      <c r="P3797" t="s">
        <v>122</v>
      </c>
      <c r="Q3797" t="s">
        <v>123</v>
      </c>
      <c r="R3797" t="s">
        <v>1718</v>
      </c>
    </row>
    <row r="3798" spans="1:18" hidden="1" x14ac:dyDescent="0.25">
      <c r="A3798">
        <v>290023</v>
      </c>
      <c r="B3798">
        <v>5244</v>
      </c>
      <c r="C3798" t="s">
        <v>15</v>
      </c>
      <c r="D3798" t="s">
        <v>612</v>
      </c>
      <c r="E3798" t="s">
        <v>1708</v>
      </c>
      <c r="F3798" t="s">
        <v>787</v>
      </c>
      <c r="G3798" t="s">
        <v>1001</v>
      </c>
      <c r="I3798">
        <v>1957</v>
      </c>
      <c r="J3798">
        <v>11</v>
      </c>
      <c r="K3798">
        <v>15</v>
      </c>
      <c r="O3798" t="s">
        <v>405</v>
      </c>
      <c r="P3798" t="s">
        <v>122</v>
      </c>
      <c r="Q3798" t="s">
        <v>123</v>
      </c>
      <c r="R3798" t="s">
        <v>1718</v>
      </c>
    </row>
    <row r="3799" spans="1:18" hidden="1" x14ac:dyDescent="0.25">
      <c r="A3799">
        <v>290024</v>
      </c>
      <c r="B3799">
        <v>5245</v>
      </c>
      <c r="C3799" t="s">
        <v>15</v>
      </c>
      <c r="D3799" t="s">
        <v>612</v>
      </c>
      <c r="E3799" t="s">
        <v>1708</v>
      </c>
      <c r="F3799" t="s">
        <v>787</v>
      </c>
      <c r="G3799" t="s">
        <v>1001</v>
      </c>
      <c r="I3799">
        <v>1957</v>
      </c>
      <c r="J3799">
        <v>12</v>
      </c>
      <c r="K3799">
        <v>8</v>
      </c>
      <c r="O3799" t="s">
        <v>405</v>
      </c>
      <c r="P3799" t="s">
        <v>122</v>
      </c>
      <c r="Q3799" t="s">
        <v>123</v>
      </c>
      <c r="R3799" t="s">
        <v>1718</v>
      </c>
    </row>
    <row r="3800" spans="1:18" hidden="1" x14ac:dyDescent="0.25">
      <c r="A3800">
        <v>290025</v>
      </c>
      <c r="B3800">
        <v>5246</v>
      </c>
      <c r="C3800" t="s">
        <v>15</v>
      </c>
      <c r="D3800" t="s">
        <v>612</v>
      </c>
      <c r="E3800" t="s">
        <v>1708</v>
      </c>
      <c r="F3800" t="s">
        <v>787</v>
      </c>
      <c r="G3800" t="s">
        <v>1001</v>
      </c>
      <c r="I3800">
        <v>1957</v>
      </c>
      <c r="J3800">
        <v>12</v>
      </c>
      <c r="K3800">
        <v>8</v>
      </c>
      <c r="O3800" t="s">
        <v>405</v>
      </c>
      <c r="P3800" t="s">
        <v>122</v>
      </c>
      <c r="Q3800" t="s">
        <v>123</v>
      </c>
      <c r="R3800" t="s">
        <v>1718</v>
      </c>
    </row>
    <row r="3801" spans="1:18" hidden="1" x14ac:dyDescent="0.25">
      <c r="A3801">
        <v>290026</v>
      </c>
      <c r="B3801">
        <v>5247</v>
      </c>
      <c r="C3801" t="s">
        <v>15</v>
      </c>
      <c r="D3801" t="s">
        <v>612</v>
      </c>
      <c r="E3801" t="s">
        <v>1708</v>
      </c>
      <c r="F3801" t="s">
        <v>787</v>
      </c>
      <c r="G3801" t="s">
        <v>1001</v>
      </c>
      <c r="I3801">
        <v>1957</v>
      </c>
      <c r="J3801">
        <v>12</v>
      </c>
      <c r="K3801">
        <v>8</v>
      </c>
      <c r="O3801" t="s">
        <v>405</v>
      </c>
      <c r="P3801" t="s">
        <v>122</v>
      </c>
      <c r="Q3801" t="s">
        <v>123</v>
      </c>
      <c r="R3801" t="s">
        <v>1718</v>
      </c>
    </row>
    <row r="3802" spans="1:18" hidden="1" x14ac:dyDescent="0.25">
      <c r="A3802">
        <v>290027</v>
      </c>
      <c r="B3802">
        <v>5248</v>
      </c>
      <c r="C3802" t="s">
        <v>15</v>
      </c>
      <c r="D3802" t="s">
        <v>612</v>
      </c>
      <c r="E3802" t="s">
        <v>1708</v>
      </c>
      <c r="F3802" t="s">
        <v>787</v>
      </c>
      <c r="G3802" t="s">
        <v>1001</v>
      </c>
      <c r="I3802">
        <v>1957</v>
      </c>
      <c r="J3802">
        <v>12</v>
      </c>
      <c r="K3802">
        <v>16</v>
      </c>
      <c r="O3802" t="s">
        <v>405</v>
      </c>
      <c r="P3802" t="s">
        <v>122</v>
      </c>
      <c r="Q3802" t="s">
        <v>123</v>
      </c>
      <c r="R3802" t="s">
        <v>1718</v>
      </c>
    </row>
    <row r="3803" spans="1:18" hidden="1" x14ac:dyDescent="0.25">
      <c r="A3803">
        <v>290028</v>
      </c>
      <c r="B3803">
        <v>5249</v>
      </c>
      <c r="C3803" t="s">
        <v>15</v>
      </c>
      <c r="D3803" t="s">
        <v>612</v>
      </c>
      <c r="E3803" t="s">
        <v>1708</v>
      </c>
      <c r="F3803" t="s">
        <v>787</v>
      </c>
      <c r="G3803" t="s">
        <v>1001</v>
      </c>
      <c r="I3803">
        <v>1957</v>
      </c>
      <c r="J3803">
        <v>12</v>
      </c>
      <c r="K3803">
        <v>18</v>
      </c>
      <c r="O3803" t="s">
        <v>405</v>
      </c>
      <c r="P3803" t="s">
        <v>122</v>
      </c>
      <c r="Q3803" t="s">
        <v>123</v>
      </c>
      <c r="R3803" t="s">
        <v>1718</v>
      </c>
    </row>
    <row r="3804" spans="1:18" hidden="1" x14ac:dyDescent="0.25">
      <c r="A3804">
        <v>290029</v>
      </c>
      <c r="B3804">
        <v>5250</v>
      </c>
      <c r="C3804" t="s">
        <v>15</v>
      </c>
      <c r="D3804" t="s">
        <v>612</v>
      </c>
      <c r="E3804" t="s">
        <v>1708</v>
      </c>
      <c r="F3804" t="s">
        <v>787</v>
      </c>
      <c r="G3804" t="s">
        <v>1001</v>
      </c>
      <c r="I3804">
        <v>1957</v>
      </c>
      <c r="J3804">
        <v>11</v>
      </c>
      <c r="K3804">
        <v>14</v>
      </c>
      <c r="O3804" t="s">
        <v>405</v>
      </c>
      <c r="P3804" t="s">
        <v>122</v>
      </c>
      <c r="Q3804" t="s">
        <v>123</v>
      </c>
      <c r="R3804" t="s">
        <v>1308</v>
      </c>
    </row>
    <row r="3805" spans="1:18" hidden="1" x14ac:dyDescent="0.25">
      <c r="A3805">
        <v>290030</v>
      </c>
      <c r="B3805">
        <v>5251</v>
      </c>
      <c r="C3805" t="s">
        <v>15</v>
      </c>
      <c r="D3805" t="s">
        <v>612</v>
      </c>
      <c r="E3805" t="s">
        <v>1708</v>
      </c>
      <c r="F3805" t="s">
        <v>787</v>
      </c>
      <c r="G3805" t="s">
        <v>1001</v>
      </c>
      <c r="I3805">
        <v>1957</v>
      </c>
      <c r="J3805">
        <v>12</v>
      </c>
      <c r="K3805">
        <v>6</v>
      </c>
      <c r="O3805" t="s">
        <v>405</v>
      </c>
      <c r="P3805" t="s">
        <v>122</v>
      </c>
      <c r="Q3805" t="s">
        <v>123</v>
      </c>
      <c r="R3805" t="s">
        <v>1718</v>
      </c>
    </row>
    <row r="3806" spans="1:18" hidden="1" x14ac:dyDescent="0.25">
      <c r="A3806">
        <v>290031</v>
      </c>
      <c r="B3806">
        <v>5252</v>
      </c>
      <c r="C3806" t="s">
        <v>15</v>
      </c>
      <c r="D3806" t="s">
        <v>612</v>
      </c>
      <c r="E3806" t="s">
        <v>1708</v>
      </c>
      <c r="F3806" t="s">
        <v>787</v>
      </c>
      <c r="G3806" t="s">
        <v>1001</v>
      </c>
      <c r="I3806">
        <v>1957</v>
      </c>
      <c r="J3806">
        <v>12</v>
      </c>
      <c r="K3806">
        <v>6</v>
      </c>
      <c r="O3806" t="s">
        <v>405</v>
      </c>
      <c r="P3806" t="s">
        <v>122</v>
      </c>
      <c r="Q3806" t="s">
        <v>123</v>
      </c>
      <c r="R3806" t="s">
        <v>1718</v>
      </c>
    </row>
    <row r="3807" spans="1:18" hidden="1" x14ac:dyDescent="0.25">
      <c r="A3807">
        <v>290032</v>
      </c>
      <c r="B3807">
        <v>5253</v>
      </c>
      <c r="C3807" t="s">
        <v>15</v>
      </c>
      <c r="D3807" t="s">
        <v>612</v>
      </c>
      <c r="E3807" t="s">
        <v>1708</v>
      </c>
      <c r="F3807" t="s">
        <v>787</v>
      </c>
      <c r="G3807" t="s">
        <v>1001</v>
      </c>
      <c r="I3807">
        <v>1957</v>
      </c>
      <c r="J3807">
        <v>11</v>
      </c>
      <c r="K3807">
        <v>15</v>
      </c>
      <c r="O3807" t="s">
        <v>405</v>
      </c>
      <c r="P3807" t="s">
        <v>122</v>
      </c>
      <c r="Q3807" t="s">
        <v>123</v>
      </c>
      <c r="R3807" t="s">
        <v>1718</v>
      </c>
    </row>
    <row r="3808" spans="1:18" hidden="1" x14ac:dyDescent="0.25">
      <c r="A3808">
        <v>290033</v>
      </c>
      <c r="B3808">
        <v>5254</v>
      </c>
      <c r="C3808" t="s">
        <v>15</v>
      </c>
      <c r="D3808" t="s">
        <v>612</v>
      </c>
      <c r="E3808" t="s">
        <v>1708</v>
      </c>
      <c r="F3808" t="s">
        <v>787</v>
      </c>
      <c r="G3808" t="s">
        <v>1001</v>
      </c>
      <c r="I3808">
        <v>1957</v>
      </c>
      <c r="J3808">
        <v>11</v>
      </c>
      <c r="K3808">
        <v>30</v>
      </c>
      <c r="O3808" t="s">
        <v>405</v>
      </c>
      <c r="P3808" t="s">
        <v>122</v>
      </c>
      <c r="Q3808" t="s">
        <v>123</v>
      </c>
      <c r="R3808" t="s">
        <v>1308</v>
      </c>
    </row>
    <row r="3809" spans="1:18" hidden="1" x14ac:dyDescent="0.25">
      <c r="A3809">
        <v>290034</v>
      </c>
      <c r="B3809">
        <v>5255</v>
      </c>
      <c r="C3809" t="s">
        <v>15</v>
      </c>
      <c r="D3809" t="s">
        <v>612</v>
      </c>
      <c r="E3809" t="s">
        <v>1708</v>
      </c>
      <c r="F3809" t="s">
        <v>787</v>
      </c>
      <c r="G3809" t="s">
        <v>1001</v>
      </c>
      <c r="I3809">
        <v>1957</v>
      </c>
      <c r="J3809">
        <v>11</v>
      </c>
      <c r="K3809">
        <v>30</v>
      </c>
      <c r="O3809" t="s">
        <v>405</v>
      </c>
      <c r="P3809" t="s">
        <v>122</v>
      </c>
      <c r="Q3809" t="s">
        <v>123</v>
      </c>
      <c r="R3809" t="s">
        <v>1308</v>
      </c>
    </row>
    <row r="3810" spans="1:18" hidden="1" x14ac:dyDescent="0.25">
      <c r="A3810">
        <v>290035</v>
      </c>
      <c r="B3810">
        <v>5256</v>
      </c>
      <c r="C3810" t="s">
        <v>15</v>
      </c>
      <c r="D3810" t="s">
        <v>612</v>
      </c>
      <c r="E3810" t="s">
        <v>1708</v>
      </c>
      <c r="F3810" t="s">
        <v>787</v>
      </c>
      <c r="G3810" t="s">
        <v>1001</v>
      </c>
      <c r="I3810">
        <v>1957</v>
      </c>
      <c r="J3810">
        <v>11</v>
      </c>
      <c r="K3810">
        <v>30</v>
      </c>
      <c r="O3810" t="s">
        <v>405</v>
      </c>
      <c r="P3810" t="s">
        <v>122</v>
      </c>
      <c r="Q3810" t="s">
        <v>123</v>
      </c>
      <c r="R3810" t="s">
        <v>1308</v>
      </c>
    </row>
    <row r="3811" spans="1:18" hidden="1" x14ac:dyDescent="0.25">
      <c r="A3811">
        <v>290036</v>
      </c>
      <c r="B3811">
        <v>5257</v>
      </c>
      <c r="C3811" t="s">
        <v>15</v>
      </c>
      <c r="D3811" t="s">
        <v>612</v>
      </c>
      <c r="E3811" t="s">
        <v>1708</v>
      </c>
      <c r="F3811" t="s">
        <v>787</v>
      </c>
      <c r="G3811" t="s">
        <v>1001</v>
      </c>
      <c r="I3811">
        <v>1957</v>
      </c>
      <c r="J3811">
        <v>11</v>
      </c>
      <c r="K3811">
        <v>20</v>
      </c>
      <c r="O3811" t="s">
        <v>405</v>
      </c>
      <c r="P3811" t="s">
        <v>122</v>
      </c>
      <c r="Q3811" t="s">
        <v>123</v>
      </c>
      <c r="R3811" t="s">
        <v>1718</v>
      </c>
    </row>
    <row r="3812" spans="1:18" hidden="1" x14ac:dyDescent="0.25">
      <c r="A3812">
        <v>290037</v>
      </c>
      <c r="B3812">
        <v>5258</v>
      </c>
      <c r="C3812" t="s">
        <v>15</v>
      </c>
      <c r="D3812" t="s">
        <v>612</v>
      </c>
      <c r="E3812" t="s">
        <v>1708</v>
      </c>
      <c r="F3812" t="s">
        <v>787</v>
      </c>
      <c r="G3812" t="s">
        <v>1001</v>
      </c>
      <c r="I3812">
        <v>1957</v>
      </c>
      <c r="J3812">
        <v>11</v>
      </c>
      <c r="K3812">
        <v>30</v>
      </c>
      <c r="O3812" t="s">
        <v>405</v>
      </c>
      <c r="P3812" t="s">
        <v>122</v>
      </c>
      <c r="Q3812" t="s">
        <v>123</v>
      </c>
      <c r="R3812" t="s">
        <v>1718</v>
      </c>
    </row>
    <row r="3813" spans="1:18" hidden="1" x14ac:dyDescent="0.25">
      <c r="A3813">
        <v>290038</v>
      </c>
      <c r="B3813">
        <v>5259</v>
      </c>
      <c r="C3813" t="s">
        <v>15</v>
      </c>
      <c r="D3813" t="s">
        <v>612</v>
      </c>
      <c r="E3813" t="s">
        <v>1708</v>
      </c>
      <c r="F3813" t="s">
        <v>787</v>
      </c>
      <c r="G3813" t="s">
        <v>1001</v>
      </c>
      <c r="I3813">
        <v>1957</v>
      </c>
      <c r="J3813">
        <v>11</v>
      </c>
      <c r="K3813">
        <v>16</v>
      </c>
      <c r="O3813" t="s">
        <v>405</v>
      </c>
      <c r="P3813" t="s">
        <v>122</v>
      </c>
      <c r="Q3813" t="s">
        <v>123</v>
      </c>
      <c r="R3813" t="s">
        <v>1718</v>
      </c>
    </row>
    <row r="3814" spans="1:18" hidden="1" x14ac:dyDescent="0.25">
      <c r="A3814">
        <v>290039</v>
      </c>
      <c r="B3814">
        <v>5260</v>
      </c>
      <c r="C3814" t="s">
        <v>15</v>
      </c>
      <c r="D3814" t="s">
        <v>612</v>
      </c>
      <c r="E3814" t="s">
        <v>1708</v>
      </c>
      <c r="F3814" t="s">
        <v>787</v>
      </c>
      <c r="G3814" t="s">
        <v>1001</v>
      </c>
      <c r="I3814">
        <v>1957</v>
      </c>
      <c r="J3814">
        <v>12</v>
      </c>
      <c r="K3814">
        <v>1</v>
      </c>
      <c r="O3814" t="s">
        <v>405</v>
      </c>
      <c r="P3814" t="s">
        <v>122</v>
      </c>
      <c r="Q3814" t="s">
        <v>123</v>
      </c>
      <c r="R3814" t="s">
        <v>688</v>
      </c>
    </row>
    <row r="3815" spans="1:18" hidden="1" x14ac:dyDescent="0.25">
      <c r="A3815">
        <v>290040</v>
      </c>
      <c r="B3815">
        <v>5261</v>
      </c>
      <c r="C3815" t="s">
        <v>15</v>
      </c>
      <c r="D3815" t="s">
        <v>612</v>
      </c>
      <c r="E3815" t="s">
        <v>1708</v>
      </c>
      <c r="F3815" t="s">
        <v>787</v>
      </c>
      <c r="G3815" t="s">
        <v>1001</v>
      </c>
      <c r="I3815">
        <v>1957</v>
      </c>
      <c r="J3815">
        <v>11</v>
      </c>
      <c r="K3815">
        <v>16</v>
      </c>
      <c r="L3815" t="s">
        <v>1721</v>
      </c>
      <c r="O3815" t="s">
        <v>405</v>
      </c>
      <c r="P3815" t="s">
        <v>122</v>
      </c>
      <c r="Q3815" t="s">
        <v>123</v>
      </c>
      <c r="R3815" t="s">
        <v>1316</v>
      </c>
    </row>
    <row r="3816" spans="1:18" hidden="1" x14ac:dyDescent="0.25">
      <c r="A3816">
        <v>290041</v>
      </c>
      <c r="B3816">
        <v>5262</v>
      </c>
      <c r="C3816" t="s">
        <v>15</v>
      </c>
      <c r="D3816" t="s">
        <v>612</v>
      </c>
      <c r="E3816" t="s">
        <v>1708</v>
      </c>
      <c r="F3816" t="s">
        <v>787</v>
      </c>
      <c r="G3816" t="s">
        <v>1001</v>
      </c>
      <c r="I3816">
        <v>1957</v>
      </c>
      <c r="J3816">
        <v>11</v>
      </c>
      <c r="K3816">
        <v>29</v>
      </c>
      <c r="O3816" t="s">
        <v>405</v>
      </c>
      <c r="P3816" t="s">
        <v>122</v>
      </c>
      <c r="Q3816" t="s">
        <v>123</v>
      </c>
      <c r="R3816" t="s">
        <v>1104</v>
      </c>
    </row>
    <row r="3817" spans="1:18" hidden="1" x14ac:dyDescent="0.25">
      <c r="A3817">
        <v>290042</v>
      </c>
      <c r="B3817">
        <v>5263</v>
      </c>
      <c r="C3817" t="s">
        <v>15</v>
      </c>
      <c r="D3817" t="s">
        <v>612</v>
      </c>
      <c r="E3817" t="s">
        <v>1708</v>
      </c>
      <c r="F3817" t="s">
        <v>787</v>
      </c>
      <c r="G3817" t="s">
        <v>1001</v>
      </c>
      <c r="I3817">
        <v>1957</v>
      </c>
      <c r="J3817">
        <v>12</v>
      </c>
      <c r="K3817">
        <v>2</v>
      </c>
      <c r="O3817" t="s">
        <v>405</v>
      </c>
      <c r="P3817" t="s">
        <v>122</v>
      </c>
      <c r="Q3817" t="s">
        <v>123</v>
      </c>
      <c r="R3817" t="s">
        <v>1104</v>
      </c>
    </row>
    <row r="3818" spans="1:18" hidden="1" x14ac:dyDescent="0.25">
      <c r="A3818">
        <v>290043</v>
      </c>
      <c r="B3818">
        <v>5264</v>
      </c>
      <c r="C3818" t="s">
        <v>15</v>
      </c>
      <c r="D3818" t="s">
        <v>612</v>
      </c>
      <c r="E3818" t="s">
        <v>1708</v>
      </c>
      <c r="F3818" t="s">
        <v>787</v>
      </c>
      <c r="G3818" t="s">
        <v>1001</v>
      </c>
      <c r="I3818">
        <v>1957</v>
      </c>
      <c r="J3818">
        <v>11</v>
      </c>
      <c r="K3818">
        <v>8</v>
      </c>
      <c r="O3818" t="s">
        <v>405</v>
      </c>
      <c r="P3818" t="s">
        <v>122</v>
      </c>
      <c r="Q3818" t="s">
        <v>123</v>
      </c>
      <c r="R3818" t="s">
        <v>234</v>
      </c>
    </row>
    <row r="3819" spans="1:18" hidden="1" x14ac:dyDescent="0.25">
      <c r="A3819">
        <v>290044</v>
      </c>
      <c r="B3819">
        <v>5265</v>
      </c>
      <c r="C3819" t="s">
        <v>15</v>
      </c>
      <c r="D3819" t="s">
        <v>612</v>
      </c>
      <c r="E3819" t="s">
        <v>1708</v>
      </c>
      <c r="F3819" t="s">
        <v>787</v>
      </c>
      <c r="G3819" t="s">
        <v>1001</v>
      </c>
      <c r="I3819">
        <v>1957</v>
      </c>
      <c r="J3819">
        <v>11</v>
      </c>
      <c r="K3819">
        <v>23</v>
      </c>
      <c r="O3819" t="s">
        <v>405</v>
      </c>
      <c r="P3819" t="s">
        <v>122</v>
      </c>
      <c r="Q3819" t="s">
        <v>123</v>
      </c>
      <c r="R3819" t="s">
        <v>1104</v>
      </c>
    </row>
    <row r="3820" spans="1:18" hidden="1" x14ac:dyDescent="0.25">
      <c r="A3820">
        <v>290045</v>
      </c>
      <c r="B3820">
        <v>5266</v>
      </c>
      <c r="C3820" t="s">
        <v>15</v>
      </c>
      <c r="D3820" t="s">
        <v>612</v>
      </c>
      <c r="E3820" t="s">
        <v>1708</v>
      </c>
      <c r="F3820" t="s">
        <v>787</v>
      </c>
      <c r="G3820" t="s">
        <v>1001</v>
      </c>
      <c r="I3820">
        <v>1957</v>
      </c>
      <c r="J3820">
        <v>11</v>
      </c>
      <c r="K3820">
        <v>15</v>
      </c>
      <c r="O3820" t="s">
        <v>405</v>
      </c>
      <c r="P3820" t="s">
        <v>122</v>
      </c>
      <c r="Q3820" t="s">
        <v>123</v>
      </c>
      <c r="R3820" t="s">
        <v>433</v>
      </c>
    </row>
    <row r="3821" spans="1:18" hidden="1" x14ac:dyDescent="0.25">
      <c r="A3821">
        <v>290046</v>
      </c>
      <c r="B3821">
        <v>5267</v>
      </c>
      <c r="C3821" t="s">
        <v>15</v>
      </c>
      <c r="D3821" t="s">
        <v>612</v>
      </c>
      <c r="E3821" t="s">
        <v>1708</v>
      </c>
      <c r="F3821" t="s">
        <v>787</v>
      </c>
      <c r="G3821" t="s">
        <v>1001</v>
      </c>
      <c r="I3821">
        <v>1957</v>
      </c>
      <c r="J3821">
        <v>11</v>
      </c>
      <c r="K3821">
        <v>13</v>
      </c>
      <c r="O3821" t="s">
        <v>405</v>
      </c>
      <c r="P3821" t="s">
        <v>122</v>
      </c>
      <c r="Q3821" t="s">
        <v>123</v>
      </c>
      <c r="R3821" t="s">
        <v>433</v>
      </c>
    </row>
    <row r="3822" spans="1:18" hidden="1" x14ac:dyDescent="0.25">
      <c r="A3822">
        <v>290048</v>
      </c>
      <c r="B3822">
        <v>5269</v>
      </c>
      <c r="C3822" t="s">
        <v>15</v>
      </c>
      <c r="D3822" t="s">
        <v>612</v>
      </c>
      <c r="E3822" t="s">
        <v>1708</v>
      </c>
      <c r="F3822" t="s">
        <v>787</v>
      </c>
      <c r="G3822" t="s">
        <v>1001</v>
      </c>
      <c r="I3822">
        <v>1957</v>
      </c>
      <c r="J3822">
        <v>11</v>
      </c>
      <c r="K3822">
        <v>12</v>
      </c>
      <c r="O3822" t="s">
        <v>405</v>
      </c>
      <c r="P3822" t="s">
        <v>122</v>
      </c>
      <c r="Q3822" t="s">
        <v>123</v>
      </c>
      <c r="R3822" t="s">
        <v>426</v>
      </c>
    </row>
    <row r="3823" spans="1:18" hidden="1" x14ac:dyDescent="0.25">
      <c r="A3823">
        <v>290049</v>
      </c>
      <c r="B3823">
        <v>5270</v>
      </c>
      <c r="C3823" t="s">
        <v>15</v>
      </c>
      <c r="D3823" t="s">
        <v>612</v>
      </c>
      <c r="E3823" t="s">
        <v>1708</v>
      </c>
      <c r="F3823" t="s">
        <v>787</v>
      </c>
      <c r="G3823" t="s">
        <v>1001</v>
      </c>
      <c r="I3823">
        <v>1957</v>
      </c>
      <c r="J3823">
        <v>11</v>
      </c>
      <c r="K3823">
        <v>9</v>
      </c>
      <c r="O3823" t="s">
        <v>405</v>
      </c>
      <c r="P3823" t="s">
        <v>122</v>
      </c>
      <c r="Q3823" t="s">
        <v>123</v>
      </c>
      <c r="R3823" t="s">
        <v>447</v>
      </c>
    </row>
    <row r="3824" spans="1:18" hidden="1" x14ac:dyDescent="0.25">
      <c r="A3824">
        <v>290050</v>
      </c>
      <c r="B3824">
        <v>5271</v>
      </c>
      <c r="C3824" t="s">
        <v>15</v>
      </c>
      <c r="D3824" t="s">
        <v>612</v>
      </c>
      <c r="E3824" t="s">
        <v>1708</v>
      </c>
      <c r="F3824" t="s">
        <v>787</v>
      </c>
      <c r="G3824" t="s">
        <v>1001</v>
      </c>
      <c r="I3824">
        <v>1957</v>
      </c>
      <c r="J3824">
        <v>11</v>
      </c>
      <c r="K3824">
        <v>8</v>
      </c>
      <c r="O3824" t="s">
        <v>405</v>
      </c>
      <c r="P3824" t="s">
        <v>122</v>
      </c>
      <c r="Q3824" t="s">
        <v>123</v>
      </c>
      <c r="R3824" t="s">
        <v>447</v>
      </c>
    </row>
    <row r="3825" spans="1:18" hidden="1" x14ac:dyDescent="0.25">
      <c r="A3825">
        <v>290051</v>
      </c>
      <c r="B3825">
        <v>5272</v>
      </c>
      <c r="C3825" t="s">
        <v>15</v>
      </c>
      <c r="D3825" t="s">
        <v>612</v>
      </c>
      <c r="E3825" t="s">
        <v>1708</v>
      </c>
      <c r="F3825" t="s">
        <v>787</v>
      </c>
      <c r="G3825" t="s">
        <v>1001</v>
      </c>
      <c r="I3825">
        <v>1957</v>
      </c>
      <c r="J3825">
        <v>11</v>
      </c>
      <c r="K3825">
        <v>19</v>
      </c>
      <c r="O3825" t="s">
        <v>405</v>
      </c>
      <c r="P3825" t="s">
        <v>122</v>
      </c>
      <c r="Q3825" t="s">
        <v>123</v>
      </c>
      <c r="R3825" t="s">
        <v>447</v>
      </c>
    </row>
    <row r="3826" spans="1:18" hidden="1" x14ac:dyDescent="0.25">
      <c r="A3826">
        <v>290052</v>
      </c>
      <c r="B3826">
        <v>5273</v>
      </c>
      <c r="C3826" t="s">
        <v>15</v>
      </c>
      <c r="D3826" t="s">
        <v>612</v>
      </c>
      <c r="E3826" t="s">
        <v>1708</v>
      </c>
      <c r="F3826" t="s">
        <v>787</v>
      </c>
      <c r="G3826" t="s">
        <v>1001</v>
      </c>
      <c r="I3826">
        <v>1957</v>
      </c>
      <c r="J3826">
        <v>11</v>
      </c>
      <c r="K3826">
        <v>4</v>
      </c>
      <c r="O3826" t="s">
        <v>405</v>
      </c>
      <c r="P3826" t="s">
        <v>122</v>
      </c>
      <c r="Q3826" t="s">
        <v>123</v>
      </c>
      <c r="R3826" t="s">
        <v>447</v>
      </c>
    </row>
    <row r="3827" spans="1:18" hidden="1" x14ac:dyDescent="0.25">
      <c r="A3827">
        <v>290055</v>
      </c>
      <c r="B3827">
        <v>5276</v>
      </c>
      <c r="C3827" t="s">
        <v>15</v>
      </c>
      <c r="D3827" t="s">
        <v>612</v>
      </c>
      <c r="E3827" t="s">
        <v>1708</v>
      </c>
      <c r="F3827" t="s">
        <v>787</v>
      </c>
      <c r="G3827" t="s">
        <v>1001</v>
      </c>
      <c r="I3827">
        <v>1957</v>
      </c>
      <c r="J3827">
        <v>11</v>
      </c>
      <c r="K3827">
        <v>13</v>
      </c>
      <c r="L3827" t="s">
        <v>2762</v>
      </c>
      <c r="O3827" t="s">
        <v>405</v>
      </c>
      <c r="P3827" t="s">
        <v>122</v>
      </c>
      <c r="Q3827" t="s">
        <v>123</v>
      </c>
      <c r="R3827" t="s">
        <v>327</v>
      </c>
    </row>
    <row r="3828" spans="1:18" hidden="1" x14ac:dyDescent="0.25">
      <c r="A3828">
        <v>290056</v>
      </c>
      <c r="B3828">
        <v>5277</v>
      </c>
      <c r="C3828" t="s">
        <v>15</v>
      </c>
      <c r="D3828" t="s">
        <v>612</v>
      </c>
      <c r="E3828" t="s">
        <v>1708</v>
      </c>
      <c r="F3828" t="s">
        <v>787</v>
      </c>
      <c r="G3828" t="s">
        <v>1001</v>
      </c>
      <c r="I3828">
        <v>1957</v>
      </c>
      <c r="J3828">
        <v>11</v>
      </c>
      <c r="K3828">
        <v>11</v>
      </c>
      <c r="O3828" t="s">
        <v>405</v>
      </c>
      <c r="P3828" t="s">
        <v>122</v>
      </c>
      <c r="Q3828" t="s">
        <v>123</v>
      </c>
      <c r="R3828" t="s">
        <v>1027</v>
      </c>
    </row>
    <row r="3829" spans="1:18" hidden="1" x14ac:dyDescent="0.25">
      <c r="A3829">
        <v>290057</v>
      </c>
      <c r="B3829">
        <v>5278</v>
      </c>
      <c r="C3829" t="s">
        <v>15</v>
      </c>
      <c r="D3829" t="s">
        <v>612</v>
      </c>
      <c r="E3829" t="s">
        <v>1708</v>
      </c>
      <c r="F3829" t="s">
        <v>787</v>
      </c>
      <c r="G3829" t="s">
        <v>1001</v>
      </c>
      <c r="I3829">
        <v>1957</v>
      </c>
      <c r="J3829">
        <v>11</v>
      </c>
      <c r="K3829">
        <v>11</v>
      </c>
      <c r="O3829" t="s">
        <v>405</v>
      </c>
      <c r="P3829" t="s">
        <v>122</v>
      </c>
      <c r="Q3829" t="s">
        <v>123</v>
      </c>
      <c r="R3829" t="s">
        <v>1027</v>
      </c>
    </row>
    <row r="3830" spans="1:18" hidden="1" x14ac:dyDescent="0.25">
      <c r="A3830">
        <v>290058</v>
      </c>
      <c r="B3830">
        <v>5279</v>
      </c>
      <c r="C3830" t="s">
        <v>15</v>
      </c>
      <c r="D3830" t="s">
        <v>612</v>
      </c>
      <c r="E3830" t="s">
        <v>1708</v>
      </c>
      <c r="F3830" t="s">
        <v>787</v>
      </c>
      <c r="G3830" t="s">
        <v>1001</v>
      </c>
      <c r="I3830">
        <v>1957</v>
      </c>
      <c r="J3830">
        <v>11</v>
      </c>
      <c r="K3830">
        <v>11</v>
      </c>
      <c r="O3830" t="s">
        <v>405</v>
      </c>
      <c r="P3830" t="s">
        <v>122</v>
      </c>
      <c r="Q3830" t="s">
        <v>123</v>
      </c>
      <c r="R3830" t="s">
        <v>280</v>
      </c>
    </row>
    <row r="3831" spans="1:18" hidden="1" x14ac:dyDescent="0.25">
      <c r="A3831">
        <v>290059</v>
      </c>
      <c r="B3831">
        <v>5280</v>
      </c>
      <c r="C3831" t="s">
        <v>15</v>
      </c>
      <c r="D3831" t="s">
        <v>612</v>
      </c>
      <c r="E3831" t="s">
        <v>1708</v>
      </c>
      <c r="F3831" t="s">
        <v>787</v>
      </c>
      <c r="G3831" t="s">
        <v>1001</v>
      </c>
      <c r="I3831">
        <v>1957</v>
      </c>
      <c r="J3831">
        <v>11</v>
      </c>
      <c r="K3831">
        <v>2</v>
      </c>
      <c r="O3831" t="s">
        <v>405</v>
      </c>
      <c r="P3831" t="s">
        <v>122</v>
      </c>
      <c r="Q3831" t="s">
        <v>123</v>
      </c>
      <c r="R3831" t="s">
        <v>280</v>
      </c>
    </row>
    <row r="3832" spans="1:18" hidden="1" x14ac:dyDescent="0.25">
      <c r="A3832">
        <v>290060</v>
      </c>
      <c r="B3832">
        <v>5281</v>
      </c>
      <c r="C3832" t="s">
        <v>15</v>
      </c>
      <c r="D3832" t="s">
        <v>612</v>
      </c>
      <c r="E3832" t="s">
        <v>1708</v>
      </c>
      <c r="F3832" t="s">
        <v>787</v>
      </c>
      <c r="G3832" t="s">
        <v>1001</v>
      </c>
      <c r="I3832">
        <v>1957</v>
      </c>
      <c r="J3832">
        <v>11</v>
      </c>
      <c r="K3832">
        <v>7</v>
      </c>
      <c r="O3832" t="s">
        <v>405</v>
      </c>
      <c r="P3832" t="s">
        <v>122</v>
      </c>
      <c r="Q3832" t="s">
        <v>123</v>
      </c>
      <c r="R3832" t="s">
        <v>426</v>
      </c>
    </row>
    <row r="3833" spans="1:18" hidden="1" x14ac:dyDescent="0.25">
      <c r="A3833">
        <v>290063</v>
      </c>
      <c r="B3833">
        <v>5284</v>
      </c>
      <c r="C3833" t="s">
        <v>15</v>
      </c>
      <c r="D3833" t="s">
        <v>612</v>
      </c>
      <c r="E3833" t="s">
        <v>1708</v>
      </c>
      <c r="F3833" t="s">
        <v>787</v>
      </c>
      <c r="G3833" t="s">
        <v>1001</v>
      </c>
      <c r="I3833">
        <v>1957</v>
      </c>
      <c r="J3833">
        <v>11</v>
      </c>
      <c r="K3833">
        <v>13</v>
      </c>
      <c r="O3833" t="s">
        <v>405</v>
      </c>
      <c r="P3833" t="s">
        <v>122</v>
      </c>
      <c r="Q3833" t="s">
        <v>123</v>
      </c>
      <c r="R3833" t="s">
        <v>1308</v>
      </c>
    </row>
    <row r="3834" spans="1:18" hidden="1" x14ac:dyDescent="0.25">
      <c r="A3834">
        <v>290064</v>
      </c>
      <c r="B3834">
        <v>5285</v>
      </c>
      <c r="C3834" t="s">
        <v>15</v>
      </c>
      <c r="D3834" t="s">
        <v>612</v>
      </c>
      <c r="E3834" t="s">
        <v>1708</v>
      </c>
      <c r="F3834" t="s">
        <v>787</v>
      </c>
      <c r="G3834" t="s">
        <v>1001</v>
      </c>
      <c r="I3834">
        <v>1957</v>
      </c>
      <c r="J3834">
        <v>11</v>
      </c>
      <c r="K3834">
        <v>11</v>
      </c>
      <c r="O3834" t="s">
        <v>405</v>
      </c>
      <c r="P3834" t="s">
        <v>122</v>
      </c>
      <c r="Q3834" t="s">
        <v>123</v>
      </c>
      <c r="R3834" t="s">
        <v>1718</v>
      </c>
    </row>
    <row r="3835" spans="1:18" hidden="1" x14ac:dyDescent="0.25">
      <c r="A3835">
        <v>290065</v>
      </c>
      <c r="B3835">
        <v>5286</v>
      </c>
      <c r="C3835" t="s">
        <v>15</v>
      </c>
      <c r="D3835" t="s">
        <v>612</v>
      </c>
      <c r="E3835" t="s">
        <v>1708</v>
      </c>
      <c r="F3835" t="s">
        <v>787</v>
      </c>
      <c r="G3835" t="s">
        <v>1001</v>
      </c>
      <c r="H3835" t="s">
        <v>1722</v>
      </c>
      <c r="O3835" t="s">
        <v>405</v>
      </c>
      <c r="P3835" t="s">
        <v>122</v>
      </c>
      <c r="Q3835" t="s">
        <v>123</v>
      </c>
      <c r="R3835" t="s">
        <v>1718</v>
      </c>
    </row>
    <row r="3836" spans="1:18" hidden="1" x14ac:dyDescent="0.25">
      <c r="A3836">
        <v>290066</v>
      </c>
      <c r="B3836">
        <v>5287</v>
      </c>
      <c r="C3836" t="s">
        <v>15</v>
      </c>
      <c r="D3836" t="s">
        <v>612</v>
      </c>
      <c r="E3836" t="s">
        <v>1708</v>
      </c>
      <c r="F3836" t="s">
        <v>787</v>
      </c>
      <c r="G3836" t="s">
        <v>1001</v>
      </c>
      <c r="I3836">
        <v>1957</v>
      </c>
      <c r="J3836">
        <v>11</v>
      </c>
      <c r="K3836">
        <v>16</v>
      </c>
      <c r="L3836" t="s">
        <v>1723</v>
      </c>
      <c r="O3836" t="s">
        <v>210</v>
      </c>
      <c r="P3836" t="s">
        <v>122</v>
      </c>
      <c r="Q3836" t="s">
        <v>123</v>
      </c>
      <c r="R3836" t="s">
        <v>1316</v>
      </c>
    </row>
    <row r="3837" spans="1:18" hidden="1" x14ac:dyDescent="0.25">
      <c r="A3837">
        <v>290067</v>
      </c>
      <c r="B3837">
        <v>5288</v>
      </c>
      <c r="C3837" t="s">
        <v>15</v>
      </c>
      <c r="D3837" t="s">
        <v>612</v>
      </c>
      <c r="E3837" t="s">
        <v>1708</v>
      </c>
      <c r="F3837" t="s">
        <v>787</v>
      </c>
      <c r="G3837" t="s">
        <v>1001</v>
      </c>
      <c r="I3837">
        <v>1957</v>
      </c>
      <c r="J3837">
        <v>11</v>
      </c>
      <c r="K3837">
        <v>28</v>
      </c>
      <c r="O3837" t="s">
        <v>405</v>
      </c>
      <c r="P3837" t="s">
        <v>122</v>
      </c>
      <c r="Q3837" t="s">
        <v>123</v>
      </c>
      <c r="R3837" t="s">
        <v>433</v>
      </c>
    </row>
    <row r="3838" spans="1:18" hidden="1" x14ac:dyDescent="0.25">
      <c r="A3838">
        <v>290068</v>
      </c>
      <c r="B3838">
        <v>5289</v>
      </c>
      <c r="C3838" t="s">
        <v>15</v>
      </c>
      <c r="D3838" t="s">
        <v>612</v>
      </c>
      <c r="E3838" t="s">
        <v>1708</v>
      </c>
      <c r="F3838" t="s">
        <v>787</v>
      </c>
      <c r="G3838" t="s">
        <v>1001</v>
      </c>
      <c r="I3838">
        <v>1957</v>
      </c>
      <c r="J3838">
        <v>11</v>
      </c>
      <c r="K3838">
        <v>17</v>
      </c>
      <c r="O3838" t="s">
        <v>405</v>
      </c>
      <c r="P3838" t="s">
        <v>122</v>
      </c>
      <c r="Q3838" t="s">
        <v>123</v>
      </c>
      <c r="R3838" t="s">
        <v>433</v>
      </c>
    </row>
    <row r="3839" spans="1:18" hidden="1" x14ac:dyDescent="0.25">
      <c r="A3839">
        <v>290069</v>
      </c>
      <c r="B3839">
        <v>5290</v>
      </c>
      <c r="C3839" t="s">
        <v>15</v>
      </c>
      <c r="D3839" t="s">
        <v>612</v>
      </c>
      <c r="E3839" t="s">
        <v>1708</v>
      </c>
      <c r="F3839" t="s">
        <v>787</v>
      </c>
      <c r="G3839" t="s">
        <v>1001</v>
      </c>
      <c r="I3839">
        <v>1957</v>
      </c>
      <c r="J3839">
        <v>12</v>
      </c>
      <c r="K3839">
        <v>2</v>
      </c>
      <c r="O3839" t="s">
        <v>405</v>
      </c>
      <c r="P3839" t="s">
        <v>122</v>
      </c>
      <c r="Q3839" t="s">
        <v>123</v>
      </c>
      <c r="R3839" t="s">
        <v>433</v>
      </c>
    </row>
    <row r="3840" spans="1:18" hidden="1" x14ac:dyDescent="0.25">
      <c r="A3840">
        <v>290070</v>
      </c>
      <c r="B3840">
        <v>5291</v>
      </c>
      <c r="C3840" t="s">
        <v>15</v>
      </c>
      <c r="D3840" t="s">
        <v>612</v>
      </c>
      <c r="E3840" t="s">
        <v>1708</v>
      </c>
      <c r="F3840" t="s">
        <v>787</v>
      </c>
      <c r="G3840" t="s">
        <v>1001</v>
      </c>
      <c r="I3840">
        <v>1957</v>
      </c>
      <c r="J3840">
        <v>11</v>
      </c>
      <c r="K3840">
        <v>10</v>
      </c>
      <c r="O3840" t="s">
        <v>405</v>
      </c>
      <c r="P3840" t="s">
        <v>122</v>
      </c>
      <c r="Q3840" t="s">
        <v>123</v>
      </c>
      <c r="R3840" t="s">
        <v>1135</v>
      </c>
    </row>
    <row r="3841" spans="1:18" hidden="1" x14ac:dyDescent="0.25">
      <c r="A3841">
        <v>290071</v>
      </c>
      <c r="B3841">
        <v>5292</v>
      </c>
      <c r="C3841" t="s">
        <v>15</v>
      </c>
      <c r="D3841" t="s">
        <v>612</v>
      </c>
      <c r="E3841" t="s">
        <v>1708</v>
      </c>
      <c r="F3841" t="s">
        <v>787</v>
      </c>
      <c r="G3841" t="s">
        <v>1001</v>
      </c>
      <c r="I3841">
        <v>1957</v>
      </c>
      <c r="J3841">
        <v>11</v>
      </c>
      <c r="K3841">
        <v>11</v>
      </c>
      <c r="O3841" t="s">
        <v>405</v>
      </c>
      <c r="P3841" t="s">
        <v>122</v>
      </c>
      <c r="Q3841" t="s">
        <v>123</v>
      </c>
      <c r="R3841" t="s">
        <v>1135</v>
      </c>
    </row>
    <row r="3842" spans="1:18" hidden="1" x14ac:dyDescent="0.25">
      <c r="A3842">
        <v>290072</v>
      </c>
      <c r="B3842">
        <v>5293</v>
      </c>
      <c r="C3842" t="s">
        <v>15</v>
      </c>
      <c r="D3842" t="s">
        <v>612</v>
      </c>
      <c r="E3842" t="s">
        <v>1708</v>
      </c>
      <c r="F3842" t="s">
        <v>787</v>
      </c>
      <c r="G3842" t="s">
        <v>1001</v>
      </c>
      <c r="I3842">
        <v>1957</v>
      </c>
      <c r="J3842">
        <v>12</v>
      </c>
      <c r="K3842">
        <v>5</v>
      </c>
      <c r="O3842" t="s">
        <v>405</v>
      </c>
      <c r="P3842" t="s">
        <v>122</v>
      </c>
      <c r="Q3842" t="s">
        <v>123</v>
      </c>
      <c r="R3842" t="s">
        <v>1135</v>
      </c>
    </row>
    <row r="3843" spans="1:18" hidden="1" x14ac:dyDescent="0.25">
      <c r="A3843">
        <v>290073</v>
      </c>
      <c r="B3843">
        <v>5294</v>
      </c>
      <c r="C3843" t="s">
        <v>15</v>
      </c>
      <c r="D3843" t="s">
        <v>612</v>
      </c>
      <c r="E3843" t="s">
        <v>1708</v>
      </c>
      <c r="F3843" t="s">
        <v>787</v>
      </c>
      <c r="G3843" t="s">
        <v>1001</v>
      </c>
      <c r="I3843">
        <v>1957</v>
      </c>
      <c r="J3843">
        <v>12</v>
      </c>
      <c r="K3843">
        <v>1</v>
      </c>
      <c r="O3843" t="s">
        <v>405</v>
      </c>
      <c r="P3843" t="s">
        <v>122</v>
      </c>
      <c r="Q3843" t="s">
        <v>123</v>
      </c>
      <c r="R3843" t="s">
        <v>1135</v>
      </c>
    </row>
    <row r="3844" spans="1:18" hidden="1" x14ac:dyDescent="0.25">
      <c r="A3844">
        <v>290074</v>
      </c>
      <c r="B3844">
        <v>5295</v>
      </c>
      <c r="C3844" t="s">
        <v>15</v>
      </c>
      <c r="D3844" t="s">
        <v>612</v>
      </c>
      <c r="E3844" t="s">
        <v>1708</v>
      </c>
      <c r="F3844" t="s">
        <v>787</v>
      </c>
      <c r="G3844" t="s">
        <v>1001</v>
      </c>
      <c r="I3844">
        <v>1957</v>
      </c>
      <c r="J3844">
        <v>11</v>
      </c>
      <c r="K3844">
        <v>14</v>
      </c>
      <c r="O3844" t="s">
        <v>405</v>
      </c>
      <c r="P3844" t="s">
        <v>122</v>
      </c>
      <c r="Q3844" t="s">
        <v>123</v>
      </c>
      <c r="R3844" t="s">
        <v>1135</v>
      </c>
    </row>
    <row r="3845" spans="1:18" hidden="1" x14ac:dyDescent="0.25">
      <c r="A3845">
        <v>290076</v>
      </c>
      <c r="B3845">
        <v>5297</v>
      </c>
      <c r="C3845" t="s">
        <v>15</v>
      </c>
      <c r="D3845" t="s">
        <v>612</v>
      </c>
      <c r="E3845" t="s">
        <v>1708</v>
      </c>
      <c r="F3845" t="s">
        <v>787</v>
      </c>
      <c r="G3845" t="s">
        <v>1001</v>
      </c>
      <c r="I3845">
        <v>1957</v>
      </c>
      <c r="J3845">
        <v>11</v>
      </c>
      <c r="K3845">
        <v>13</v>
      </c>
      <c r="L3845" t="s">
        <v>2670</v>
      </c>
      <c r="O3845" t="s">
        <v>405</v>
      </c>
      <c r="P3845" t="s">
        <v>122</v>
      </c>
      <c r="Q3845" t="s">
        <v>123</v>
      </c>
      <c r="R3845" t="s">
        <v>1316</v>
      </c>
    </row>
    <row r="3846" spans="1:18" hidden="1" x14ac:dyDescent="0.25">
      <c r="A3846">
        <v>290077</v>
      </c>
      <c r="B3846">
        <v>5298</v>
      </c>
      <c r="C3846" t="s">
        <v>15</v>
      </c>
      <c r="D3846" t="s">
        <v>612</v>
      </c>
      <c r="E3846" t="s">
        <v>1708</v>
      </c>
      <c r="F3846" t="s">
        <v>787</v>
      </c>
      <c r="G3846" t="s">
        <v>1001</v>
      </c>
      <c r="I3846">
        <v>1957</v>
      </c>
      <c r="J3846">
        <v>11</v>
      </c>
      <c r="K3846">
        <v>17</v>
      </c>
      <c r="L3846" t="s">
        <v>2670</v>
      </c>
      <c r="O3846" t="s">
        <v>405</v>
      </c>
      <c r="P3846" t="s">
        <v>122</v>
      </c>
      <c r="Q3846" t="s">
        <v>123</v>
      </c>
      <c r="R3846" t="s">
        <v>1316</v>
      </c>
    </row>
    <row r="3847" spans="1:18" hidden="1" x14ac:dyDescent="0.25">
      <c r="A3847">
        <v>290078</v>
      </c>
      <c r="B3847">
        <v>5299</v>
      </c>
      <c r="C3847" t="s">
        <v>15</v>
      </c>
      <c r="D3847" t="s">
        <v>612</v>
      </c>
      <c r="E3847" t="s">
        <v>1708</v>
      </c>
      <c r="F3847" t="s">
        <v>787</v>
      </c>
      <c r="G3847" t="s">
        <v>1001</v>
      </c>
      <c r="I3847">
        <v>1957</v>
      </c>
      <c r="J3847">
        <v>11</v>
      </c>
      <c r="K3847">
        <v>10</v>
      </c>
      <c r="L3847" t="s">
        <v>2670</v>
      </c>
      <c r="O3847" t="s">
        <v>405</v>
      </c>
      <c r="P3847" t="s">
        <v>122</v>
      </c>
      <c r="Q3847" t="s">
        <v>123</v>
      </c>
      <c r="R3847" t="s">
        <v>1718</v>
      </c>
    </row>
    <row r="3848" spans="1:18" hidden="1" x14ac:dyDescent="0.25">
      <c r="A3848">
        <v>290079</v>
      </c>
      <c r="B3848">
        <v>5300</v>
      </c>
      <c r="C3848" t="s">
        <v>15</v>
      </c>
      <c r="D3848" t="s">
        <v>612</v>
      </c>
      <c r="E3848" t="s">
        <v>1708</v>
      </c>
      <c r="F3848" t="s">
        <v>787</v>
      </c>
      <c r="G3848" t="s">
        <v>1001</v>
      </c>
      <c r="I3848">
        <v>1957</v>
      </c>
      <c r="J3848">
        <v>11</v>
      </c>
      <c r="K3848">
        <v>3</v>
      </c>
      <c r="L3848" t="s">
        <v>2670</v>
      </c>
      <c r="O3848" t="s">
        <v>405</v>
      </c>
      <c r="P3848" t="s">
        <v>122</v>
      </c>
      <c r="Q3848" t="s">
        <v>123</v>
      </c>
      <c r="R3848" t="s">
        <v>739</v>
      </c>
    </row>
    <row r="3849" spans="1:18" hidden="1" x14ac:dyDescent="0.25">
      <c r="A3849">
        <v>290081</v>
      </c>
      <c r="B3849">
        <v>5302</v>
      </c>
      <c r="C3849" t="s">
        <v>15</v>
      </c>
      <c r="D3849" t="s">
        <v>612</v>
      </c>
      <c r="E3849" t="s">
        <v>1708</v>
      </c>
      <c r="F3849" t="s">
        <v>787</v>
      </c>
      <c r="G3849" t="s">
        <v>1001</v>
      </c>
      <c r="O3849" t="s">
        <v>405</v>
      </c>
      <c r="P3849" t="s">
        <v>122</v>
      </c>
      <c r="Q3849" t="s">
        <v>123</v>
      </c>
      <c r="R3849" t="s">
        <v>1048</v>
      </c>
    </row>
    <row r="3850" spans="1:18" hidden="1" x14ac:dyDescent="0.25">
      <c r="A3850">
        <v>290082</v>
      </c>
      <c r="B3850">
        <v>5303</v>
      </c>
      <c r="C3850" t="s">
        <v>15</v>
      </c>
      <c r="D3850" t="s">
        <v>612</v>
      </c>
      <c r="E3850" t="s">
        <v>1708</v>
      </c>
      <c r="F3850" t="s">
        <v>787</v>
      </c>
      <c r="G3850" t="s">
        <v>1001</v>
      </c>
      <c r="I3850">
        <v>1957</v>
      </c>
      <c r="J3850">
        <v>11</v>
      </c>
      <c r="K3850">
        <v>10</v>
      </c>
      <c r="O3850" t="s">
        <v>405</v>
      </c>
      <c r="P3850" t="s">
        <v>122</v>
      </c>
      <c r="Q3850" t="s">
        <v>123</v>
      </c>
      <c r="R3850" t="s">
        <v>280</v>
      </c>
    </row>
    <row r="3851" spans="1:18" hidden="1" x14ac:dyDescent="0.25">
      <c r="A3851">
        <v>290083</v>
      </c>
      <c r="B3851">
        <v>5304</v>
      </c>
      <c r="C3851" t="s">
        <v>15</v>
      </c>
      <c r="D3851" t="s">
        <v>612</v>
      </c>
      <c r="E3851" t="s">
        <v>1708</v>
      </c>
      <c r="F3851" t="s">
        <v>787</v>
      </c>
      <c r="G3851" t="s">
        <v>1001</v>
      </c>
      <c r="I3851">
        <v>1957</v>
      </c>
      <c r="J3851">
        <v>11</v>
      </c>
      <c r="K3851">
        <v>20</v>
      </c>
      <c r="O3851" t="s">
        <v>405</v>
      </c>
      <c r="P3851" t="s">
        <v>122</v>
      </c>
      <c r="Q3851" t="s">
        <v>123</v>
      </c>
      <c r="R3851" t="s">
        <v>280</v>
      </c>
    </row>
    <row r="3852" spans="1:18" hidden="1" x14ac:dyDescent="0.25">
      <c r="A3852">
        <v>290084</v>
      </c>
      <c r="B3852">
        <v>5305</v>
      </c>
      <c r="C3852" t="s">
        <v>15</v>
      </c>
      <c r="D3852" t="s">
        <v>612</v>
      </c>
      <c r="E3852" t="s">
        <v>1708</v>
      </c>
      <c r="F3852" t="s">
        <v>787</v>
      </c>
      <c r="G3852" t="s">
        <v>1001</v>
      </c>
      <c r="I3852">
        <v>1957</v>
      </c>
      <c r="J3852">
        <v>11</v>
      </c>
      <c r="K3852">
        <v>16</v>
      </c>
      <c r="O3852" t="s">
        <v>405</v>
      </c>
      <c r="P3852" t="s">
        <v>122</v>
      </c>
      <c r="Q3852" t="s">
        <v>123</v>
      </c>
      <c r="R3852" t="s">
        <v>280</v>
      </c>
    </row>
    <row r="3853" spans="1:18" hidden="1" x14ac:dyDescent="0.25">
      <c r="A3853">
        <v>290085</v>
      </c>
      <c r="B3853">
        <v>5306</v>
      </c>
      <c r="C3853" t="s">
        <v>15</v>
      </c>
      <c r="D3853" t="s">
        <v>612</v>
      </c>
      <c r="E3853" t="s">
        <v>1708</v>
      </c>
      <c r="F3853" t="s">
        <v>787</v>
      </c>
      <c r="G3853" t="s">
        <v>1001</v>
      </c>
      <c r="I3853">
        <v>1957</v>
      </c>
      <c r="J3853">
        <v>11</v>
      </c>
      <c r="K3853">
        <v>15</v>
      </c>
      <c r="O3853" t="s">
        <v>405</v>
      </c>
      <c r="P3853" t="s">
        <v>122</v>
      </c>
      <c r="Q3853" t="s">
        <v>123</v>
      </c>
      <c r="R3853" t="s">
        <v>280</v>
      </c>
    </row>
    <row r="3854" spans="1:18" hidden="1" x14ac:dyDescent="0.25">
      <c r="A3854">
        <v>290086</v>
      </c>
      <c r="B3854">
        <v>5307</v>
      </c>
      <c r="C3854" t="s">
        <v>15</v>
      </c>
      <c r="D3854" t="s">
        <v>612</v>
      </c>
      <c r="E3854" t="s">
        <v>1708</v>
      </c>
      <c r="F3854" t="s">
        <v>787</v>
      </c>
      <c r="G3854" t="s">
        <v>1001</v>
      </c>
      <c r="O3854" t="s">
        <v>210</v>
      </c>
      <c r="P3854" t="s">
        <v>122</v>
      </c>
      <c r="Q3854" t="s">
        <v>123</v>
      </c>
      <c r="R3854" t="s">
        <v>280</v>
      </c>
    </row>
    <row r="3855" spans="1:18" hidden="1" x14ac:dyDescent="0.25">
      <c r="A3855">
        <v>290087</v>
      </c>
      <c r="B3855">
        <v>5308</v>
      </c>
      <c r="C3855" t="s">
        <v>15</v>
      </c>
      <c r="D3855" t="s">
        <v>612</v>
      </c>
      <c r="E3855" t="s">
        <v>1708</v>
      </c>
      <c r="F3855" t="s">
        <v>787</v>
      </c>
      <c r="G3855" t="s">
        <v>1001</v>
      </c>
      <c r="O3855" t="s">
        <v>405</v>
      </c>
      <c r="P3855" t="s">
        <v>122</v>
      </c>
      <c r="Q3855" t="s">
        <v>123</v>
      </c>
      <c r="R3855" t="s">
        <v>280</v>
      </c>
    </row>
    <row r="3856" spans="1:18" hidden="1" x14ac:dyDescent="0.25">
      <c r="A3856">
        <v>290088</v>
      </c>
      <c r="B3856">
        <v>5309</v>
      </c>
      <c r="C3856" t="s">
        <v>15</v>
      </c>
      <c r="D3856" t="s">
        <v>612</v>
      </c>
      <c r="E3856" t="s">
        <v>1708</v>
      </c>
      <c r="F3856" t="s">
        <v>787</v>
      </c>
      <c r="G3856" t="s">
        <v>1001</v>
      </c>
      <c r="O3856" t="s">
        <v>405</v>
      </c>
      <c r="P3856" t="s">
        <v>122</v>
      </c>
      <c r="Q3856" t="s">
        <v>123</v>
      </c>
      <c r="R3856" t="s">
        <v>280</v>
      </c>
    </row>
    <row r="3857" spans="1:18" hidden="1" x14ac:dyDescent="0.25">
      <c r="A3857">
        <v>290089</v>
      </c>
      <c r="B3857">
        <v>5310</v>
      </c>
      <c r="C3857" t="s">
        <v>15</v>
      </c>
      <c r="D3857" t="s">
        <v>612</v>
      </c>
      <c r="E3857" t="s">
        <v>1708</v>
      </c>
      <c r="F3857" t="s">
        <v>787</v>
      </c>
      <c r="G3857" t="s">
        <v>1001</v>
      </c>
      <c r="O3857" t="s">
        <v>405</v>
      </c>
      <c r="P3857" t="s">
        <v>122</v>
      </c>
      <c r="Q3857" t="s">
        <v>123</v>
      </c>
      <c r="R3857" t="s">
        <v>280</v>
      </c>
    </row>
    <row r="3858" spans="1:18" hidden="1" x14ac:dyDescent="0.25">
      <c r="A3858">
        <v>290090</v>
      </c>
      <c r="B3858">
        <v>5311</v>
      </c>
      <c r="C3858" t="s">
        <v>15</v>
      </c>
      <c r="D3858" t="s">
        <v>612</v>
      </c>
      <c r="E3858" t="s">
        <v>1708</v>
      </c>
      <c r="F3858" t="s">
        <v>787</v>
      </c>
      <c r="G3858" t="s">
        <v>1001</v>
      </c>
      <c r="O3858" t="s">
        <v>405</v>
      </c>
      <c r="P3858" t="s">
        <v>122</v>
      </c>
      <c r="Q3858" t="s">
        <v>123</v>
      </c>
      <c r="R3858" t="s">
        <v>280</v>
      </c>
    </row>
    <row r="3859" spans="1:18" hidden="1" x14ac:dyDescent="0.25">
      <c r="A3859">
        <v>290091</v>
      </c>
      <c r="B3859">
        <v>5312</v>
      </c>
      <c r="C3859" t="s">
        <v>15</v>
      </c>
      <c r="D3859" t="s">
        <v>612</v>
      </c>
      <c r="E3859" t="s">
        <v>1708</v>
      </c>
      <c r="F3859" t="s">
        <v>787</v>
      </c>
      <c r="G3859" t="s">
        <v>1001</v>
      </c>
      <c r="O3859" t="s">
        <v>405</v>
      </c>
      <c r="P3859" t="s">
        <v>122</v>
      </c>
      <c r="Q3859" t="s">
        <v>123</v>
      </c>
      <c r="R3859" t="s">
        <v>280</v>
      </c>
    </row>
    <row r="3860" spans="1:18" hidden="1" x14ac:dyDescent="0.25">
      <c r="A3860">
        <v>290092</v>
      </c>
      <c r="B3860">
        <v>5313</v>
      </c>
      <c r="C3860" t="s">
        <v>15</v>
      </c>
      <c r="D3860" t="s">
        <v>612</v>
      </c>
      <c r="E3860" t="s">
        <v>1708</v>
      </c>
      <c r="F3860" t="s">
        <v>787</v>
      </c>
      <c r="G3860" t="s">
        <v>1001</v>
      </c>
      <c r="O3860" t="s">
        <v>405</v>
      </c>
      <c r="P3860" t="s">
        <v>122</v>
      </c>
      <c r="Q3860" t="s">
        <v>123</v>
      </c>
      <c r="R3860" t="s">
        <v>280</v>
      </c>
    </row>
    <row r="3861" spans="1:18" hidden="1" x14ac:dyDescent="0.25">
      <c r="A3861">
        <v>290099</v>
      </c>
      <c r="B3861">
        <v>5320</v>
      </c>
      <c r="C3861" t="s">
        <v>15</v>
      </c>
      <c r="D3861" t="s">
        <v>612</v>
      </c>
      <c r="E3861" t="s">
        <v>1708</v>
      </c>
      <c r="F3861" t="s">
        <v>787</v>
      </c>
      <c r="G3861" t="s">
        <v>1001</v>
      </c>
      <c r="I3861">
        <v>1957</v>
      </c>
      <c r="J3861">
        <v>11</v>
      </c>
      <c r="K3861">
        <v>20</v>
      </c>
      <c r="O3861" t="s">
        <v>405</v>
      </c>
      <c r="P3861" t="s">
        <v>122</v>
      </c>
      <c r="Q3861" t="s">
        <v>123</v>
      </c>
      <c r="R3861" t="s">
        <v>327</v>
      </c>
    </row>
    <row r="3862" spans="1:18" hidden="1" x14ac:dyDescent="0.25">
      <c r="A3862">
        <v>290100</v>
      </c>
      <c r="B3862">
        <v>5321</v>
      </c>
      <c r="C3862" t="s">
        <v>15</v>
      </c>
      <c r="D3862" t="s">
        <v>612</v>
      </c>
      <c r="E3862" t="s">
        <v>1708</v>
      </c>
      <c r="F3862" t="s">
        <v>787</v>
      </c>
      <c r="G3862" t="s">
        <v>1001</v>
      </c>
      <c r="I3862">
        <v>1957</v>
      </c>
      <c r="J3862">
        <v>11</v>
      </c>
      <c r="K3862">
        <v>12</v>
      </c>
      <c r="O3862" t="s">
        <v>405</v>
      </c>
      <c r="P3862" t="s">
        <v>122</v>
      </c>
      <c r="Q3862" t="s">
        <v>123</v>
      </c>
      <c r="R3862" t="s">
        <v>327</v>
      </c>
    </row>
    <row r="3863" spans="1:18" hidden="1" x14ac:dyDescent="0.25">
      <c r="A3863">
        <v>290101</v>
      </c>
      <c r="B3863">
        <v>5322</v>
      </c>
      <c r="C3863" t="s">
        <v>15</v>
      </c>
      <c r="D3863" t="s">
        <v>612</v>
      </c>
      <c r="E3863" t="s">
        <v>1708</v>
      </c>
      <c r="F3863" t="s">
        <v>787</v>
      </c>
      <c r="G3863" t="s">
        <v>1001</v>
      </c>
      <c r="I3863">
        <v>1957</v>
      </c>
      <c r="J3863">
        <v>11</v>
      </c>
      <c r="K3863">
        <v>14</v>
      </c>
      <c r="O3863" t="s">
        <v>405</v>
      </c>
      <c r="P3863" t="s">
        <v>122</v>
      </c>
      <c r="Q3863" t="s">
        <v>123</v>
      </c>
      <c r="R3863" t="s">
        <v>327</v>
      </c>
    </row>
    <row r="3864" spans="1:18" hidden="1" x14ac:dyDescent="0.25">
      <c r="A3864">
        <v>290102</v>
      </c>
      <c r="B3864">
        <v>5323</v>
      </c>
      <c r="C3864" t="s">
        <v>15</v>
      </c>
      <c r="D3864" t="s">
        <v>612</v>
      </c>
      <c r="E3864" t="s">
        <v>1708</v>
      </c>
      <c r="F3864" t="s">
        <v>787</v>
      </c>
      <c r="G3864" t="s">
        <v>1001</v>
      </c>
      <c r="I3864">
        <v>1957</v>
      </c>
      <c r="J3864">
        <v>11</v>
      </c>
      <c r="K3864">
        <v>20</v>
      </c>
      <c r="O3864" t="s">
        <v>405</v>
      </c>
      <c r="P3864" t="s">
        <v>122</v>
      </c>
      <c r="Q3864" t="s">
        <v>123</v>
      </c>
      <c r="R3864" t="s">
        <v>327</v>
      </c>
    </row>
    <row r="3865" spans="1:18" hidden="1" x14ac:dyDescent="0.25">
      <c r="A3865">
        <v>290103</v>
      </c>
      <c r="B3865">
        <v>5324</v>
      </c>
      <c r="C3865" t="s">
        <v>15</v>
      </c>
      <c r="D3865" t="s">
        <v>612</v>
      </c>
      <c r="E3865" t="s">
        <v>1708</v>
      </c>
      <c r="F3865" t="s">
        <v>787</v>
      </c>
      <c r="G3865" t="s">
        <v>1001</v>
      </c>
      <c r="I3865">
        <v>1957</v>
      </c>
      <c r="J3865">
        <v>11</v>
      </c>
      <c r="K3865">
        <v>3</v>
      </c>
      <c r="O3865" t="s">
        <v>405</v>
      </c>
      <c r="P3865" t="s">
        <v>122</v>
      </c>
      <c r="Q3865" t="s">
        <v>123</v>
      </c>
      <c r="R3865" t="s">
        <v>530</v>
      </c>
    </row>
    <row r="3866" spans="1:18" hidden="1" x14ac:dyDescent="0.25">
      <c r="A3866">
        <v>290104</v>
      </c>
      <c r="B3866">
        <v>5325</v>
      </c>
      <c r="C3866" t="s">
        <v>15</v>
      </c>
      <c r="D3866" t="s">
        <v>612</v>
      </c>
      <c r="E3866" t="s">
        <v>1708</v>
      </c>
      <c r="F3866" t="s">
        <v>787</v>
      </c>
      <c r="G3866" t="s">
        <v>1001</v>
      </c>
      <c r="I3866">
        <v>1957</v>
      </c>
      <c r="J3866">
        <v>11</v>
      </c>
      <c r="K3866">
        <v>13</v>
      </c>
      <c r="O3866" t="s">
        <v>405</v>
      </c>
      <c r="P3866" t="s">
        <v>122</v>
      </c>
      <c r="Q3866" t="s">
        <v>123</v>
      </c>
      <c r="R3866" t="s">
        <v>530</v>
      </c>
    </row>
    <row r="3867" spans="1:18" hidden="1" x14ac:dyDescent="0.25">
      <c r="A3867">
        <v>290105</v>
      </c>
      <c r="B3867">
        <v>5326</v>
      </c>
      <c r="C3867" t="s">
        <v>15</v>
      </c>
      <c r="D3867" t="s">
        <v>612</v>
      </c>
      <c r="E3867" t="s">
        <v>1708</v>
      </c>
      <c r="F3867" t="s">
        <v>787</v>
      </c>
      <c r="G3867" t="s">
        <v>1001</v>
      </c>
      <c r="I3867">
        <v>1957</v>
      </c>
      <c r="J3867">
        <v>11</v>
      </c>
      <c r="K3867">
        <v>4</v>
      </c>
      <c r="O3867" t="s">
        <v>405</v>
      </c>
      <c r="P3867" t="s">
        <v>122</v>
      </c>
      <c r="Q3867" t="s">
        <v>123</v>
      </c>
      <c r="R3867" t="s">
        <v>530</v>
      </c>
    </row>
    <row r="3868" spans="1:18" hidden="1" x14ac:dyDescent="0.25">
      <c r="A3868">
        <v>290106</v>
      </c>
      <c r="B3868">
        <v>5327</v>
      </c>
      <c r="C3868" t="s">
        <v>15</v>
      </c>
      <c r="D3868" t="s">
        <v>612</v>
      </c>
      <c r="E3868" t="s">
        <v>1708</v>
      </c>
      <c r="F3868" t="s">
        <v>787</v>
      </c>
      <c r="G3868" t="s">
        <v>1001</v>
      </c>
      <c r="I3868">
        <v>1957</v>
      </c>
      <c r="J3868">
        <v>11</v>
      </c>
      <c r="K3868">
        <v>20</v>
      </c>
      <c r="O3868" t="s">
        <v>405</v>
      </c>
      <c r="P3868" t="s">
        <v>122</v>
      </c>
      <c r="Q3868" t="s">
        <v>123</v>
      </c>
      <c r="R3868" t="s">
        <v>530</v>
      </c>
    </row>
    <row r="3869" spans="1:18" hidden="1" x14ac:dyDescent="0.25">
      <c r="A3869">
        <v>290107</v>
      </c>
      <c r="B3869">
        <v>5328</v>
      </c>
      <c r="C3869" t="s">
        <v>15</v>
      </c>
      <c r="D3869" t="s">
        <v>612</v>
      </c>
      <c r="E3869" t="s">
        <v>1708</v>
      </c>
      <c r="F3869" t="s">
        <v>787</v>
      </c>
      <c r="G3869" t="s">
        <v>1001</v>
      </c>
      <c r="I3869">
        <v>1957</v>
      </c>
      <c r="J3869">
        <v>11</v>
      </c>
      <c r="K3869">
        <v>20</v>
      </c>
      <c r="O3869" t="s">
        <v>405</v>
      </c>
      <c r="P3869" t="s">
        <v>122</v>
      </c>
      <c r="Q3869" t="s">
        <v>123</v>
      </c>
      <c r="R3869" t="s">
        <v>530</v>
      </c>
    </row>
    <row r="3870" spans="1:18" hidden="1" x14ac:dyDescent="0.25">
      <c r="A3870">
        <v>290108</v>
      </c>
      <c r="B3870">
        <v>5329</v>
      </c>
      <c r="C3870" t="s">
        <v>15</v>
      </c>
      <c r="D3870" t="s">
        <v>612</v>
      </c>
      <c r="E3870" t="s">
        <v>1708</v>
      </c>
      <c r="F3870" t="s">
        <v>787</v>
      </c>
      <c r="G3870" t="s">
        <v>1001</v>
      </c>
      <c r="I3870">
        <v>1957</v>
      </c>
      <c r="J3870">
        <v>11</v>
      </c>
      <c r="K3870">
        <v>28</v>
      </c>
      <c r="O3870" t="s">
        <v>210</v>
      </c>
      <c r="P3870" t="s">
        <v>122</v>
      </c>
      <c r="Q3870" t="s">
        <v>123</v>
      </c>
      <c r="R3870" t="s">
        <v>327</v>
      </c>
    </row>
    <row r="3871" spans="1:18" hidden="1" x14ac:dyDescent="0.25">
      <c r="A3871">
        <v>290109</v>
      </c>
      <c r="B3871">
        <v>5330</v>
      </c>
      <c r="C3871" t="s">
        <v>15</v>
      </c>
      <c r="D3871" t="s">
        <v>612</v>
      </c>
      <c r="E3871" t="s">
        <v>1708</v>
      </c>
      <c r="F3871" t="s">
        <v>787</v>
      </c>
      <c r="G3871" t="s">
        <v>1001</v>
      </c>
      <c r="I3871">
        <v>1957</v>
      </c>
      <c r="J3871">
        <v>11</v>
      </c>
      <c r="K3871">
        <v>8</v>
      </c>
      <c r="O3871" t="s">
        <v>405</v>
      </c>
      <c r="P3871" t="s">
        <v>122</v>
      </c>
      <c r="Q3871" t="s">
        <v>123</v>
      </c>
      <c r="R3871" t="s">
        <v>327</v>
      </c>
    </row>
    <row r="3872" spans="1:18" hidden="1" x14ac:dyDescent="0.25">
      <c r="A3872">
        <v>290110</v>
      </c>
      <c r="B3872">
        <v>5331</v>
      </c>
      <c r="C3872" t="s">
        <v>15</v>
      </c>
      <c r="D3872" t="s">
        <v>612</v>
      </c>
      <c r="E3872" t="s">
        <v>1708</v>
      </c>
      <c r="F3872" t="s">
        <v>787</v>
      </c>
      <c r="G3872" t="s">
        <v>1001</v>
      </c>
      <c r="I3872">
        <v>1957</v>
      </c>
      <c r="J3872">
        <v>11</v>
      </c>
      <c r="K3872">
        <v>16</v>
      </c>
      <c r="O3872" t="s">
        <v>405</v>
      </c>
      <c r="P3872" t="s">
        <v>122</v>
      </c>
      <c r="Q3872" t="s">
        <v>123</v>
      </c>
      <c r="R3872" t="s">
        <v>327</v>
      </c>
    </row>
    <row r="3873" spans="1:18" hidden="1" x14ac:dyDescent="0.25">
      <c r="A3873">
        <v>290111</v>
      </c>
      <c r="B3873">
        <v>5332</v>
      </c>
      <c r="C3873" t="s">
        <v>15</v>
      </c>
      <c r="D3873" t="s">
        <v>612</v>
      </c>
      <c r="E3873" t="s">
        <v>1708</v>
      </c>
      <c r="F3873" t="s">
        <v>787</v>
      </c>
      <c r="G3873" t="s">
        <v>1001</v>
      </c>
      <c r="I3873">
        <v>1957</v>
      </c>
      <c r="J3873">
        <v>11</v>
      </c>
      <c r="K3873">
        <v>10</v>
      </c>
      <c r="O3873" t="s">
        <v>405</v>
      </c>
      <c r="P3873" t="s">
        <v>122</v>
      </c>
      <c r="Q3873" t="s">
        <v>123</v>
      </c>
      <c r="R3873" t="s">
        <v>327</v>
      </c>
    </row>
    <row r="3874" spans="1:18" hidden="1" x14ac:dyDescent="0.25">
      <c r="A3874">
        <v>290112</v>
      </c>
      <c r="B3874">
        <v>5333</v>
      </c>
      <c r="C3874" t="s">
        <v>15</v>
      </c>
      <c r="D3874" t="s">
        <v>612</v>
      </c>
      <c r="E3874" t="s">
        <v>1708</v>
      </c>
      <c r="F3874" t="s">
        <v>787</v>
      </c>
      <c r="G3874" t="s">
        <v>1001</v>
      </c>
      <c r="I3874">
        <v>1957</v>
      </c>
      <c r="J3874">
        <v>11</v>
      </c>
      <c r="K3874">
        <v>15</v>
      </c>
      <c r="O3874" t="s">
        <v>405</v>
      </c>
      <c r="P3874" t="s">
        <v>122</v>
      </c>
      <c r="Q3874" t="s">
        <v>123</v>
      </c>
      <c r="R3874" t="s">
        <v>327</v>
      </c>
    </row>
    <row r="3875" spans="1:18" hidden="1" x14ac:dyDescent="0.25">
      <c r="A3875">
        <v>290113</v>
      </c>
      <c r="B3875">
        <v>5334</v>
      </c>
      <c r="C3875" t="s">
        <v>15</v>
      </c>
      <c r="D3875" t="s">
        <v>612</v>
      </c>
      <c r="E3875" t="s">
        <v>1708</v>
      </c>
      <c r="F3875" t="s">
        <v>787</v>
      </c>
      <c r="G3875" t="s">
        <v>1001</v>
      </c>
      <c r="I3875">
        <v>1957</v>
      </c>
      <c r="J3875">
        <v>11</v>
      </c>
      <c r="K3875">
        <v>3</v>
      </c>
      <c r="O3875" t="s">
        <v>405</v>
      </c>
      <c r="P3875" t="s">
        <v>122</v>
      </c>
      <c r="Q3875" t="s">
        <v>123</v>
      </c>
      <c r="R3875" t="s">
        <v>1027</v>
      </c>
    </row>
    <row r="3876" spans="1:18" hidden="1" x14ac:dyDescent="0.25">
      <c r="A3876">
        <v>290114</v>
      </c>
      <c r="B3876">
        <v>5335</v>
      </c>
      <c r="C3876" t="s">
        <v>15</v>
      </c>
      <c r="D3876" t="s">
        <v>612</v>
      </c>
      <c r="E3876" t="s">
        <v>1708</v>
      </c>
      <c r="F3876" t="s">
        <v>787</v>
      </c>
      <c r="G3876" t="s">
        <v>1001</v>
      </c>
      <c r="I3876">
        <v>1957</v>
      </c>
      <c r="J3876">
        <v>11</v>
      </c>
      <c r="K3876">
        <v>12</v>
      </c>
      <c r="O3876" t="s">
        <v>405</v>
      </c>
      <c r="P3876" t="s">
        <v>122</v>
      </c>
      <c r="Q3876" t="s">
        <v>123</v>
      </c>
      <c r="R3876" t="s">
        <v>327</v>
      </c>
    </row>
    <row r="3877" spans="1:18" hidden="1" x14ac:dyDescent="0.25">
      <c r="A3877">
        <v>290115</v>
      </c>
      <c r="B3877">
        <v>5336</v>
      </c>
      <c r="C3877" t="s">
        <v>15</v>
      </c>
      <c r="D3877" t="s">
        <v>612</v>
      </c>
      <c r="E3877" t="s">
        <v>1708</v>
      </c>
      <c r="F3877" t="s">
        <v>787</v>
      </c>
      <c r="G3877" t="s">
        <v>1001</v>
      </c>
      <c r="I3877">
        <v>1957</v>
      </c>
      <c r="J3877">
        <v>11</v>
      </c>
      <c r="K3877">
        <v>15</v>
      </c>
      <c r="O3877" t="s">
        <v>405</v>
      </c>
      <c r="P3877" t="s">
        <v>122</v>
      </c>
      <c r="Q3877" t="s">
        <v>123</v>
      </c>
      <c r="R3877" t="s">
        <v>327</v>
      </c>
    </row>
    <row r="3878" spans="1:18" hidden="1" x14ac:dyDescent="0.25">
      <c r="A3878">
        <v>290116</v>
      </c>
      <c r="B3878">
        <v>5337</v>
      </c>
      <c r="C3878" t="s">
        <v>15</v>
      </c>
      <c r="D3878" t="s">
        <v>612</v>
      </c>
      <c r="E3878" t="s">
        <v>1708</v>
      </c>
      <c r="F3878" t="s">
        <v>787</v>
      </c>
      <c r="G3878" t="s">
        <v>1001</v>
      </c>
      <c r="I3878">
        <v>1957</v>
      </c>
      <c r="J3878">
        <v>11</v>
      </c>
      <c r="K3878">
        <v>23</v>
      </c>
      <c r="O3878" t="s">
        <v>405</v>
      </c>
      <c r="P3878" t="s">
        <v>122</v>
      </c>
      <c r="Q3878" t="s">
        <v>123</v>
      </c>
      <c r="R3878" t="s">
        <v>1104</v>
      </c>
    </row>
    <row r="3879" spans="1:18" hidden="1" x14ac:dyDescent="0.25">
      <c r="A3879">
        <v>290117</v>
      </c>
      <c r="B3879">
        <v>5338</v>
      </c>
      <c r="C3879" t="s">
        <v>15</v>
      </c>
      <c r="D3879" t="s">
        <v>612</v>
      </c>
      <c r="E3879" t="s">
        <v>1708</v>
      </c>
      <c r="F3879" t="s">
        <v>787</v>
      </c>
      <c r="G3879" t="s">
        <v>1001</v>
      </c>
      <c r="I3879">
        <v>1957</v>
      </c>
      <c r="J3879">
        <v>11</v>
      </c>
      <c r="K3879">
        <v>17</v>
      </c>
      <c r="O3879" t="s">
        <v>405</v>
      </c>
      <c r="P3879" t="s">
        <v>122</v>
      </c>
      <c r="Q3879" t="s">
        <v>123</v>
      </c>
      <c r="R3879" t="s">
        <v>1104</v>
      </c>
    </row>
    <row r="3880" spans="1:18" hidden="1" x14ac:dyDescent="0.25">
      <c r="A3880">
        <v>290118</v>
      </c>
      <c r="B3880">
        <v>5339</v>
      </c>
      <c r="C3880" t="s">
        <v>15</v>
      </c>
      <c r="D3880" t="s">
        <v>612</v>
      </c>
      <c r="E3880" t="s">
        <v>1708</v>
      </c>
      <c r="F3880" t="s">
        <v>787</v>
      </c>
      <c r="G3880" t="s">
        <v>1001</v>
      </c>
      <c r="I3880">
        <v>1957</v>
      </c>
      <c r="J3880">
        <v>11</v>
      </c>
      <c r="K3880">
        <v>13</v>
      </c>
      <c r="O3880" t="s">
        <v>405</v>
      </c>
      <c r="P3880" t="s">
        <v>122</v>
      </c>
      <c r="Q3880" t="s">
        <v>123</v>
      </c>
      <c r="R3880" t="s">
        <v>1104</v>
      </c>
    </row>
    <row r="3881" spans="1:18" hidden="1" x14ac:dyDescent="0.25">
      <c r="A3881">
        <v>290119</v>
      </c>
      <c r="B3881">
        <v>5340</v>
      </c>
      <c r="C3881" t="s">
        <v>15</v>
      </c>
      <c r="D3881" t="s">
        <v>612</v>
      </c>
      <c r="E3881" t="s">
        <v>1708</v>
      </c>
      <c r="F3881" t="s">
        <v>787</v>
      </c>
      <c r="G3881" t="s">
        <v>1001</v>
      </c>
      <c r="I3881">
        <v>1957</v>
      </c>
      <c r="J3881">
        <v>11</v>
      </c>
      <c r="K3881">
        <v>15</v>
      </c>
      <c r="O3881" t="s">
        <v>405</v>
      </c>
      <c r="P3881" t="s">
        <v>122</v>
      </c>
      <c r="Q3881" t="s">
        <v>123</v>
      </c>
      <c r="R3881" t="s">
        <v>1104</v>
      </c>
    </row>
    <row r="3882" spans="1:18" hidden="1" x14ac:dyDescent="0.25">
      <c r="A3882">
        <v>290120</v>
      </c>
      <c r="B3882">
        <v>5341</v>
      </c>
      <c r="C3882" t="s">
        <v>15</v>
      </c>
      <c r="D3882" t="s">
        <v>612</v>
      </c>
      <c r="E3882" t="s">
        <v>1708</v>
      </c>
      <c r="F3882" t="s">
        <v>787</v>
      </c>
      <c r="G3882" t="s">
        <v>1001</v>
      </c>
      <c r="I3882">
        <v>1957</v>
      </c>
      <c r="J3882">
        <v>11</v>
      </c>
      <c r="K3882">
        <v>16</v>
      </c>
      <c r="O3882" t="s">
        <v>405</v>
      </c>
      <c r="P3882" t="s">
        <v>122</v>
      </c>
      <c r="Q3882" t="s">
        <v>123</v>
      </c>
      <c r="R3882" t="s">
        <v>1104</v>
      </c>
    </row>
    <row r="3883" spans="1:18" hidden="1" x14ac:dyDescent="0.25">
      <c r="A3883">
        <v>290121</v>
      </c>
      <c r="B3883">
        <v>5342</v>
      </c>
      <c r="C3883" t="s">
        <v>15</v>
      </c>
      <c r="D3883" t="s">
        <v>612</v>
      </c>
      <c r="E3883" t="s">
        <v>1708</v>
      </c>
      <c r="F3883" t="s">
        <v>787</v>
      </c>
      <c r="G3883" t="s">
        <v>1001</v>
      </c>
      <c r="I3883">
        <v>1957</v>
      </c>
      <c r="J3883">
        <v>11</v>
      </c>
      <c r="K3883">
        <v>8</v>
      </c>
      <c r="O3883" t="s">
        <v>405</v>
      </c>
      <c r="P3883" t="s">
        <v>122</v>
      </c>
      <c r="Q3883" t="s">
        <v>123</v>
      </c>
      <c r="R3883" t="s">
        <v>530</v>
      </c>
    </row>
    <row r="3884" spans="1:18" hidden="1" x14ac:dyDescent="0.25">
      <c r="A3884">
        <v>290122</v>
      </c>
      <c r="B3884">
        <v>5343</v>
      </c>
      <c r="C3884" t="s">
        <v>15</v>
      </c>
      <c r="D3884" t="s">
        <v>612</v>
      </c>
      <c r="E3884" t="s">
        <v>1708</v>
      </c>
      <c r="F3884" t="s">
        <v>787</v>
      </c>
      <c r="G3884" t="s">
        <v>1001</v>
      </c>
      <c r="I3884">
        <v>1957</v>
      </c>
      <c r="J3884">
        <v>11</v>
      </c>
      <c r="K3884">
        <v>20</v>
      </c>
      <c r="O3884" t="s">
        <v>405</v>
      </c>
      <c r="P3884" t="s">
        <v>122</v>
      </c>
      <c r="Q3884" t="s">
        <v>123</v>
      </c>
      <c r="R3884" t="s">
        <v>530</v>
      </c>
    </row>
    <row r="3885" spans="1:18" hidden="1" x14ac:dyDescent="0.25">
      <c r="A3885">
        <v>290123</v>
      </c>
      <c r="B3885">
        <v>5344</v>
      </c>
      <c r="C3885" t="s">
        <v>15</v>
      </c>
      <c r="D3885" t="s">
        <v>612</v>
      </c>
      <c r="E3885" t="s">
        <v>1708</v>
      </c>
      <c r="F3885" t="s">
        <v>787</v>
      </c>
      <c r="G3885" t="s">
        <v>1001</v>
      </c>
      <c r="I3885">
        <v>1957</v>
      </c>
      <c r="J3885">
        <v>11</v>
      </c>
      <c r="K3885">
        <v>4</v>
      </c>
      <c r="O3885" t="s">
        <v>405</v>
      </c>
      <c r="P3885" t="s">
        <v>122</v>
      </c>
      <c r="Q3885" t="s">
        <v>123</v>
      </c>
      <c r="R3885" t="s">
        <v>530</v>
      </c>
    </row>
    <row r="3886" spans="1:18" hidden="1" x14ac:dyDescent="0.25">
      <c r="A3886">
        <v>290124</v>
      </c>
      <c r="B3886">
        <v>5345</v>
      </c>
      <c r="C3886" t="s">
        <v>15</v>
      </c>
      <c r="D3886" t="s">
        <v>612</v>
      </c>
      <c r="E3886" t="s">
        <v>1708</v>
      </c>
      <c r="F3886" t="s">
        <v>787</v>
      </c>
      <c r="G3886" t="s">
        <v>1001</v>
      </c>
      <c r="I3886">
        <v>1957</v>
      </c>
      <c r="J3886">
        <v>11</v>
      </c>
      <c r="K3886">
        <v>4</v>
      </c>
      <c r="O3886" t="s">
        <v>405</v>
      </c>
      <c r="P3886" t="s">
        <v>122</v>
      </c>
      <c r="Q3886" t="s">
        <v>123</v>
      </c>
      <c r="R3886" t="s">
        <v>530</v>
      </c>
    </row>
    <row r="3887" spans="1:18" hidden="1" x14ac:dyDescent="0.25">
      <c r="A3887">
        <v>290125</v>
      </c>
      <c r="B3887">
        <v>5346</v>
      </c>
      <c r="C3887" t="s">
        <v>15</v>
      </c>
      <c r="D3887" t="s">
        <v>612</v>
      </c>
      <c r="E3887" t="s">
        <v>1708</v>
      </c>
      <c r="F3887" t="s">
        <v>787</v>
      </c>
      <c r="G3887" t="s">
        <v>1001</v>
      </c>
      <c r="I3887">
        <v>1957</v>
      </c>
      <c r="J3887">
        <v>11</v>
      </c>
      <c r="K3887">
        <v>5</v>
      </c>
      <c r="O3887" t="s">
        <v>405</v>
      </c>
      <c r="P3887" t="s">
        <v>122</v>
      </c>
      <c r="Q3887" t="s">
        <v>123</v>
      </c>
      <c r="R3887" t="s">
        <v>530</v>
      </c>
    </row>
    <row r="3888" spans="1:18" hidden="1" x14ac:dyDescent="0.25">
      <c r="A3888">
        <v>290126</v>
      </c>
      <c r="B3888">
        <v>5347</v>
      </c>
      <c r="C3888" t="s">
        <v>15</v>
      </c>
      <c r="D3888" t="s">
        <v>612</v>
      </c>
      <c r="E3888" t="s">
        <v>1708</v>
      </c>
      <c r="F3888" t="s">
        <v>787</v>
      </c>
      <c r="G3888" t="s">
        <v>1001</v>
      </c>
      <c r="I3888">
        <v>1957</v>
      </c>
      <c r="J3888">
        <v>11</v>
      </c>
      <c r="K3888">
        <v>20</v>
      </c>
      <c r="O3888" t="s">
        <v>405</v>
      </c>
      <c r="P3888" t="s">
        <v>122</v>
      </c>
      <c r="Q3888" t="s">
        <v>123</v>
      </c>
      <c r="R3888" t="s">
        <v>530</v>
      </c>
    </row>
    <row r="3889" spans="1:18" hidden="1" x14ac:dyDescent="0.25">
      <c r="A3889">
        <v>290127</v>
      </c>
      <c r="B3889">
        <v>5348</v>
      </c>
      <c r="C3889" t="s">
        <v>15</v>
      </c>
      <c r="D3889" t="s">
        <v>612</v>
      </c>
      <c r="E3889" t="s">
        <v>1708</v>
      </c>
      <c r="F3889" t="s">
        <v>787</v>
      </c>
      <c r="G3889" t="s">
        <v>1001</v>
      </c>
      <c r="I3889">
        <v>1957</v>
      </c>
      <c r="J3889">
        <v>11</v>
      </c>
      <c r="K3889">
        <v>5</v>
      </c>
      <c r="O3889" t="s">
        <v>405</v>
      </c>
      <c r="P3889" t="s">
        <v>122</v>
      </c>
      <c r="Q3889" t="s">
        <v>123</v>
      </c>
      <c r="R3889" t="s">
        <v>530</v>
      </c>
    </row>
    <row r="3890" spans="1:18" hidden="1" x14ac:dyDescent="0.25">
      <c r="A3890">
        <v>290128</v>
      </c>
      <c r="B3890">
        <v>5349</v>
      </c>
      <c r="C3890" t="s">
        <v>15</v>
      </c>
      <c r="D3890" t="s">
        <v>612</v>
      </c>
      <c r="E3890" t="s">
        <v>1708</v>
      </c>
      <c r="F3890" t="s">
        <v>787</v>
      </c>
      <c r="G3890" t="s">
        <v>1001</v>
      </c>
      <c r="I3890">
        <v>1957</v>
      </c>
      <c r="J3890">
        <v>11</v>
      </c>
      <c r="K3890">
        <v>8</v>
      </c>
      <c r="O3890" t="s">
        <v>405</v>
      </c>
      <c r="P3890" t="s">
        <v>122</v>
      </c>
      <c r="Q3890" t="s">
        <v>123</v>
      </c>
      <c r="R3890" t="s">
        <v>530</v>
      </c>
    </row>
    <row r="3891" spans="1:18" hidden="1" x14ac:dyDescent="0.25">
      <c r="A3891">
        <v>290129</v>
      </c>
      <c r="B3891">
        <v>5350</v>
      </c>
      <c r="C3891" t="s">
        <v>15</v>
      </c>
      <c r="D3891" t="s">
        <v>612</v>
      </c>
      <c r="E3891" t="s">
        <v>1708</v>
      </c>
      <c r="F3891" t="s">
        <v>787</v>
      </c>
      <c r="G3891" t="s">
        <v>1001</v>
      </c>
      <c r="I3891">
        <v>1957</v>
      </c>
      <c r="J3891">
        <v>11</v>
      </c>
      <c r="K3891">
        <v>20</v>
      </c>
      <c r="O3891" t="s">
        <v>405</v>
      </c>
      <c r="P3891" t="s">
        <v>122</v>
      </c>
      <c r="Q3891" t="s">
        <v>123</v>
      </c>
      <c r="R3891" t="s">
        <v>530</v>
      </c>
    </row>
    <row r="3892" spans="1:18" hidden="1" x14ac:dyDescent="0.25">
      <c r="A3892">
        <v>290130</v>
      </c>
      <c r="B3892">
        <v>5351</v>
      </c>
      <c r="C3892" t="s">
        <v>15</v>
      </c>
      <c r="D3892" t="s">
        <v>612</v>
      </c>
      <c r="E3892" t="s">
        <v>1708</v>
      </c>
      <c r="F3892" t="s">
        <v>787</v>
      </c>
      <c r="G3892" t="s">
        <v>1001</v>
      </c>
      <c r="I3892">
        <v>1957</v>
      </c>
      <c r="J3892">
        <v>11</v>
      </c>
      <c r="K3892">
        <v>8</v>
      </c>
      <c r="O3892" t="s">
        <v>405</v>
      </c>
      <c r="P3892" t="s">
        <v>122</v>
      </c>
      <c r="Q3892" t="s">
        <v>123</v>
      </c>
      <c r="R3892" t="s">
        <v>530</v>
      </c>
    </row>
    <row r="3893" spans="1:18" hidden="1" x14ac:dyDescent="0.25">
      <c r="A3893">
        <v>290131</v>
      </c>
      <c r="B3893">
        <v>5352</v>
      </c>
      <c r="C3893" t="s">
        <v>15</v>
      </c>
      <c r="D3893" t="s">
        <v>612</v>
      </c>
      <c r="E3893" t="s">
        <v>1708</v>
      </c>
      <c r="F3893" t="s">
        <v>787</v>
      </c>
      <c r="G3893" t="s">
        <v>1001</v>
      </c>
      <c r="I3893">
        <v>1957</v>
      </c>
      <c r="J3893">
        <v>11</v>
      </c>
      <c r="K3893">
        <v>4</v>
      </c>
      <c r="O3893" t="s">
        <v>405</v>
      </c>
      <c r="P3893" t="s">
        <v>122</v>
      </c>
      <c r="Q3893" t="s">
        <v>123</v>
      </c>
      <c r="R3893" t="s">
        <v>530</v>
      </c>
    </row>
    <row r="3894" spans="1:18" hidden="1" x14ac:dyDescent="0.25">
      <c r="A3894">
        <v>290132</v>
      </c>
      <c r="B3894">
        <v>5353</v>
      </c>
      <c r="C3894" t="s">
        <v>15</v>
      </c>
      <c r="D3894" t="s">
        <v>612</v>
      </c>
      <c r="E3894" t="s">
        <v>1708</v>
      </c>
      <c r="F3894" t="s">
        <v>787</v>
      </c>
      <c r="G3894" t="s">
        <v>1001</v>
      </c>
      <c r="I3894">
        <v>1957</v>
      </c>
      <c r="J3894">
        <v>11</v>
      </c>
      <c r="K3894">
        <v>14</v>
      </c>
      <c r="O3894" t="s">
        <v>405</v>
      </c>
      <c r="P3894" t="s">
        <v>122</v>
      </c>
      <c r="Q3894" t="s">
        <v>123</v>
      </c>
      <c r="R3894" t="s">
        <v>688</v>
      </c>
    </row>
    <row r="3895" spans="1:18" hidden="1" x14ac:dyDescent="0.25">
      <c r="A3895">
        <v>290135</v>
      </c>
      <c r="B3895">
        <v>5356</v>
      </c>
      <c r="C3895" t="s">
        <v>15</v>
      </c>
      <c r="D3895" t="s">
        <v>612</v>
      </c>
      <c r="E3895" t="s">
        <v>1708</v>
      </c>
      <c r="F3895" t="s">
        <v>787</v>
      </c>
      <c r="G3895" t="s">
        <v>1001</v>
      </c>
      <c r="I3895">
        <v>1957</v>
      </c>
      <c r="J3895">
        <v>11</v>
      </c>
      <c r="K3895">
        <v>10</v>
      </c>
      <c r="O3895" t="s">
        <v>405</v>
      </c>
      <c r="P3895" t="s">
        <v>122</v>
      </c>
      <c r="Q3895" t="s">
        <v>123</v>
      </c>
      <c r="R3895" t="s">
        <v>1618</v>
      </c>
    </row>
    <row r="3896" spans="1:18" hidden="1" x14ac:dyDescent="0.25">
      <c r="A3896">
        <v>290136</v>
      </c>
      <c r="B3896">
        <v>5357</v>
      </c>
      <c r="C3896" t="s">
        <v>15</v>
      </c>
      <c r="D3896" t="s">
        <v>612</v>
      </c>
      <c r="E3896" t="s">
        <v>1708</v>
      </c>
      <c r="F3896" t="s">
        <v>787</v>
      </c>
      <c r="G3896" t="s">
        <v>1001</v>
      </c>
      <c r="I3896">
        <v>1957</v>
      </c>
      <c r="J3896">
        <v>11</v>
      </c>
      <c r="K3896">
        <v>12</v>
      </c>
      <c r="O3896" t="s">
        <v>405</v>
      </c>
      <c r="P3896" t="s">
        <v>122</v>
      </c>
      <c r="Q3896" t="s">
        <v>123</v>
      </c>
      <c r="R3896" t="s">
        <v>1618</v>
      </c>
    </row>
    <row r="3897" spans="1:18" hidden="1" x14ac:dyDescent="0.25">
      <c r="A3897">
        <v>290137</v>
      </c>
      <c r="B3897">
        <v>5358</v>
      </c>
      <c r="C3897" t="s">
        <v>15</v>
      </c>
      <c r="D3897" t="s">
        <v>612</v>
      </c>
      <c r="E3897" t="s">
        <v>1708</v>
      </c>
      <c r="F3897" t="s">
        <v>787</v>
      </c>
      <c r="G3897" t="s">
        <v>1001</v>
      </c>
      <c r="I3897">
        <v>1957</v>
      </c>
      <c r="J3897">
        <v>11</v>
      </c>
      <c r="K3897">
        <v>12</v>
      </c>
      <c r="O3897" t="s">
        <v>405</v>
      </c>
      <c r="P3897" t="s">
        <v>122</v>
      </c>
      <c r="Q3897" t="s">
        <v>123</v>
      </c>
      <c r="R3897" t="s">
        <v>1618</v>
      </c>
    </row>
    <row r="3898" spans="1:18" hidden="1" x14ac:dyDescent="0.25">
      <c r="A3898">
        <v>290138</v>
      </c>
      <c r="B3898">
        <v>5359</v>
      </c>
      <c r="C3898" t="s">
        <v>15</v>
      </c>
      <c r="D3898" t="s">
        <v>612</v>
      </c>
      <c r="E3898" t="s">
        <v>1708</v>
      </c>
      <c r="F3898" t="s">
        <v>787</v>
      </c>
      <c r="G3898" t="s">
        <v>1001</v>
      </c>
      <c r="I3898">
        <v>1957</v>
      </c>
      <c r="J3898">
        <v>11</v>
      </c>
      <c r="K3898">
        <v>11</v>
      </c>
      <c r="O3898" t="s">
        <v>405</v>
      </c>
      <c r="P3898" t="s">
        <v>122</v>
      </c>
      <c r="Q3898" t="s">
        <v>123</v>
      </c>
      <c r="R3898" t="s">
        <v>1618</v>
      </c>
    </row>
    <row r="3899" spans="1:18" hidden="1" x14ac:dyDescent="0.25">
      <c r="A3899">
        <v>290139</v>
      </c>
      <c r="B3899">
        <v>5360</v>
      </c>
      <c r="C3899" t="s">
        <v>15</v>
      </c>
      <c r="D3899" t="s">
        <v>612</v>
      </c>
      <c r="E3899" t="s">
        <v>1708</v>
      </c>
      <c r="F3899" t="s">
        <v>787</v>
      </c>
      <c r="G3899" t="s">
        <v>1001</v>
      </c>
      <c r="I3899">
        <v>1957</v>
      </c>
      <c r="J3899">
        <v>11</v>
      </c>
      <c r="K3899">
        <v>17</v>
      </c>
      <c r="O3899" t="s">
        <v>405</v>
      </c>
      <c r="P3899" t="s">
        <v>122</v>
      </c>
      <c r="Q3899" t="s">
        <v>123</v>
      </c>
      <c r="R3899" t="s">
        <v>1618</v>
      </c>
    </row>
    <row r="3900" spans="1:18" hidden="1" x14ac:dyDescent="0.25">
      <c r="A3900">
        <v>290140</v>
      </c>
      <c r="B3900">
        <v>5361</v>
      </c>
      <c r="C3900" t="s">
        <v>15</v>
      </c>
      <c r="D3900" t="s">
        <v>612</v>
      </c>
      <c r="E3900" t="s">
        <v>1708</v>
      </c>
      <c r="F3900" t="s">
        <v>787</v>
      </c>
      <c r="G3900" t="s">
        <v>1001</v>
      </c>
      <c r="I3900">
        <v>1957</v>
      </c>
      <c r="J3900">
        <v>11</v>
      </c>
      <c r="K3900">
        <v>8</v>
      </c>
      <c r="O3900" t="s">
        <v>405</v>
      </c>
      <c r="P3900" t="s">
        <v>122</v>
      </c>
      <c r="Q3900" t="s">
        <v>123</v>
      </c>
      <c r="R3900" t="s">
        <v>1618</v>
      </c>
    </row>
    <row r="3901" spans="1:18" hidden="1" x14ac:dyDescent="0.25">
      <c r="A3901">
        <v>290141</v>
      </c>
      <c r="B3901">
        <v>5362</v>
      </c>
      <c r="C3901" t="s">
        <v>15</v>
      </c>
      <c r="D3901" t="s">
        <v>612</v>
      </c>
      <c r="E3901" t="s">
        <v>1708</v>
      </c>
      <c r="F3901" t="s">
        <v>787</v>
      </c>
      <c r="G3901" t="s">
        <v>1001</v>
      </c>
      <c r="I3901">
        <v>1957</v>
      </c>
      <c r="J3901">
        <v>11</v>
      </c>
      <c r="K3901">
        <v>15</v>
      </c>
      <c r="O3901" t="s">
        <v>405</v>
      </c>
      <c r="P3901" t="s">
        <v>122</v>
      </c>
      <c r="Q3901" t="s">
        <v>123</v>
      </c>
      <c r="R3901" t="s">
        <v>1618</v>
      </c>
    </row>
    <row r="3902" spans="1:18" hidden="1" x14ac:dyDescent="0.25">
      <c r="A3902">
        <v>290142</v>
      </c>
      <c r="B3902">
        <v>5363</v>
      </c>
      <c r="C3902" t="s">
        <v>15</v>
      </c>
      <c r="D3902" t="s">
        <v>612</v>
      </c>
      <c r="E3902" t="s">
        <v>1708</v>
      </c>
      <c r="F3902" t="s">
        <v>787</v>
      </c>
      <c r="G3902" t="s">
        <v>1001</v>
      </c>
      <c r="I3902">
        <v>1957</v>
      </c>
      <c r="J3902">
        <v>11</v>
      </c>
      <c r="K3902">
        <v>13</v>
      </c>
      <c r="O3902" t="s">
        <v>405</v>
      </c>
      <c r="P3902" t="s">
        <v>122</v>
      </c>
      <c r="Q3902" t="s">
        <v>123</v>
      </c>
      <c r="R3902" t="s">
        <v>1618</v>
      </c>
    </row>
    <row r="3903" spans="1:18" hidden="1" x14ac:dyDescent="0.25">
      <c r="A3903">
        <v>290143</v>
      </c>
      <c r="B3903">
        <v>5364</v>
      </c>
      <c r="C3903" t="s">
        <v>15</v>
      </c>
      <c r="D3903" t="s">
        <v>612</v>
      </c>
      <c r="E3903" t="s">
        <v>1708</v>
      </c>
      <c r="F3903" t="s">
        <v>787</v>
      </c>
      <c r="G3903" t="s">
        <v>1001</v>
      </c>
      <c r="I3903">
        <v>1957</v>
      </c>
      <c r="J3903">
        <v>11</v>
      </c>
      <c r="K3903">
        <v>13</v>
      </c>
      <c r="O3903" t="s">
        <v>405</v>
      </c>
      <c r="P3903" t="s">
        <v>122</v>
      </c>
      <c r="Q3903" t="s">
        <v>123</v>
      </c>
      <c r="R3903" t="s">
        <v>1618</v>
      </c>
    </row>
    <row r="3904" spans="1:18" hidden="1" x14ac:dyDescent="0.25">
      <c r="A3904">
        <v>290144</v>
      </c>
      <c r="B3904">
        <v>5365</v>
      </c>
      <c r="C3904" t="s">
        <v>15</v>
      </c>
      <c r="D3904" t="s">
        <v>612</v>
      </c>
      <c r="E3904" t="s">
        <v>1708</v>
      </c>
      <c r="F3904" t="s">
        <v>787</v>
      </c>
      <c r="G3904" t="s">
        <v>1001</v>
      </c>
      <c r="I3904">
        <v>1957</v>
      </c>
      <c r="J3904">
        <v>11</v>
      </c>
      <c r="K3904">
        <v>12</v>
      </c>
      <c r="O3904" t="s">
        <v>405</v>
      </c>
      <c r="P3904" t="s">
        <v>122</v>
      </c>
      <c r="Q3904" t="s">
        <v>123</v>
      </c>
      <c r="R3904" t="s">
        <v>1618</v>
      </c>
    </row>
    <row r="3905" spans="1:18" hidden="1" x14ac:dyDescent="0.25">
      <c r="A3905">
        <v>290145</v>
      </c>
      <c r="B3905">
        <v>5366</v>
      </c>
      <c r="C3905" t="s">
        <v>15</v>
      </c>
      <c r="D3905" t="s">
        <v>612</v>
      </c>
      <c r="E3905" t="s">
        <v>1708</v>
      </c>
      <c r="F3905" t="s">
        <v>787</v>
      </c>
      <c r="G3905" t="s">
        <v>1001</v>
      </c>
      <c r="I3905">
        <v>1957</v>
      </c>
      <c r="J3905">
        <v>11</v>
      </c>
      <c r="K3905">
        <v>16</v>
      </c>
      <c r="O3905" t="s">
        <v>405</v>
      </c>
      <c r="P3905" t="s">
        <v>122</v>
      </c>
      <c r="Q3905" t="s">
        <v>123</v>
      </c>
      <c r="R3905" t="s">
        <v>1618</v>
      </c>
    </row>
    <row r="3906" spans="1:18" hidden="1" x14ac:dyDescent="0.25">
      <c r="A3906">
        <v>290146</v>
      </c>
      <c r="B3906">
        <v>5367</v>
      </c>
      <c r="C3906" t="s">
        <v>15</v>
      </c>
      <c r="D3906" t="s">
        <v>612</v>
      </c>
      <c r="E3906" t="s">
        <v>1708</v>
      </c>
      <c r="F3906" t="s">
        <v>787</v>
      </c>
      <c r="G3906" t="s">
        <v>1001</v>
      </c>
      <c r="I3906">
        <v>1957</v>
      </c>
      <c r="J3906">
        <v>11</v>
      </c>
      <c r="K3906">
        <v>12</v>
      </c>
      <c r="O3906" t="s">
        <v>405</v>
      </c>
      <c r="P3906" t="s">
        <v>122</v>
      </c>
      <c r="Q3906" t="s">
        <v>123</v>
      </c>
      <c r="R3906" t="s">
        <v>1618</v>
      </c>
    </row>
    <row r="3907" spans="1:18" hidden="1" x14ac:dyDescent="0.25">
      <c r="A3907">
        <v>290147</v>
      </c>
      <c r="B3907">
        <v>5368</v>
      </c>
      <c r="C3907" t="s">
        <v>15</v>
      </c>
      <c r="D3907" t="s">
        <v>612</v>
      </c>
      <c r="E3907" t="s">
        <v>1708</v>
      </c>
      <c r="F3907" t="s">
        <v>787</v>
      </c>
      <c r="G3907" t="s">
        <v>1001</v>
      </c>
      <c r="I3907">
        <v>1957</v>
      </c>
      <c r="J3907">
        <v>11</v>
      </c>
      <c r="K3907">
        <v>10</v>
      </c>
      <c r="O3907" t="s">
        <v>405</v>
      </c>
      <c r="P3907" t="s">
        <v>122</v>
      </c>
      <c r="Q3907" t="s">
        <v>123</v>
      </c>
      <c r="R3907" t="s">
        <v>1618</v>
      </c>
    </row>
    <row r="3908" spans="1:18" hidden="1" x14ac:dyDescent="0.25">
      <c r="A3908">
        <v>290148</v>
      </c>
      <c r="B3908">
        <v>5369</v>
      </c>
      <c r="C3908" t="s">
        <v>15</v>
      </c>
      <c r="D3908" t="s">
        <v>612</v>
      </c>
      <c r="E3908" t="s">
        <v>1708</v>
      </c>
      <c r="F3908" t="s">
        <v>787</v>
      </c>
      <c r="G3908" t="s">
        <v>1001</v>
      </c>
      <c r="I3908">
        <v>1957</v>
      </c>
      <c r="J3908">
        <v>11</v>
      </c>
      <c r="K3908">
        <v>20</v>
      </c>
      <c r="O3908" t="s">
        <v>405</v>
      </c>
      <c r="P3908" t="s">
        <v>122</v>
      </c>
      <c r="Q3908" t="s">
        <v>123</v>
      </c>
      <c r="R3908" t="s">
        <v>1618</v>
      </c>
    </row>
    <row r="3909" spans="1:18" hidden="1" x14ac:dyDescent="0.25">
      <c r="A3909">
        <v>290149</v>
      </c>
      <c r="B3909">
        <v>5370</v>
      </c>
      <c r="C3909" t="s">
        <v>15</v>
      </c>
      <c r="D3909" t="s">
        <v>612</v>
      </c>
      <c r="E3909" t="s">
        <v>1708</v>
      </c>
      <c r="F3909" t="s">
        <v>787</v>
      </c>
      <c r="G3909" t="s">
        <v>1001</v>
      </c>
      <c r="I3909">
        <v>1957</v>
      </c>
      <c r="J3909">
        <v>11</v>
      </c>
      <c r="K3909">
        <v>11</v>
      </c>
      <c r="O3909" t="s">
        <v>405</v>
      </c>
      <c r="P3909" t="s">
        <v>122</v>
      </c>
      <c r="Q3909" t="s">
        <v>123</v>
      </c>
      <c r="R3909" t="s">
        <v>1618</v>
      </c>
    </row>
    <row r="3910" spans="1:18" hidden="1" x14ac:dyDescent="0.25">
      <c r="A3910">
        <v>290150</v>
      </c>
      <c r="B3910">
        <v>5371</v>
      </c>
      <c r="C3910" t="s">
        <v>15</v>
      </c>
      <c r="D3910" t="s">
        <v>612</v>
      </c>
      <c r="E3910" t="s">
        <v>1708</v>
      </c>
      <c r="F3910" t="s">
        <v>787</v>
      </c>
      <c r="G3910" t="s">
        <v>1001</v>
      </c>
      <c r="I3910">
        <v>1957</v>
      </c>
      <c r="J3910">
        <v>11</v>
      </c>
      <c r="K3910">
        <v>11</v>
      </c>
      <c r="O3910" t="s">
        <v>405</v>
      </c>
      <c r="P3910" t="s">
        <v>122</v>
      </c>
      <c r="Q3910" t="s">
        <v>123</v>
      </c>
      <c r="R3910" t="s">
        <v>1618</v>
      </c>
    </row>
    <row r="3911" spans="1:18" hidden="1" x14ac:dyDescent="0.25">
      <c r="A3911">
        <v>290151</v>
      </c>
      <c r="B3911">
        <v>5372</v>
      </c>
      <c r="C3911" t="s">
        <v>15</v>
      </c>
      <c r="D3911" t="s">
        <v>612</v>
      </c>
      <c r="E3911" t="s">
        <v>1708</v>
      </c>
      <c r="F3911" t="s">
        <v>787</v>
      </c>
      <c r="G3911" t="s">
        <v>1001</v>
      </c>
      <c r="I3911">
        <v>1957</v>
      </c>
      <c r="J3911">
        <v>11</v>
      </c>
      <c r="K3911">
        <v>13</v>
      </c>
      <c r="O3911" t="s">
        <v>405</v>
      </c>
      <c r="P3911" t="s">
        <v>122</v>
      </c>
      <c r="Q3911" t="s">
        <v>123</v>
      </c>
      <c r="R3911" t="s">
        <v>1618</v>
      </c>
    </row>
    <row r="3912" spans="1:18" hidden="1" x14ac:dyDescent="0.25">
      <c r="A3912">
        <v>290157</v>
      </c>
      <c r="B3912">
        <v>5378</v>
      </c>
      <c r="C3912" t="s">
        <v>15</v>
      </c>
      <c r="D3912" t="s">
        <v>612</v>
      </c>
      <c r="E3912" t="s">
        <v>1708</v>
      </c>
      <c r="F3912" t="s">
        <v>787</v>
      </c>
      <c r="G3912" t="s">
        <v>1001</v>
      </c>
      <c r="I3912">
        <v>1957</v>
      </c>
      <c r="J3912">
        <v>11</v>
      </c>
      <c r="K3912">
        <v>14</v>
      </c>
      <c r="O3912" t="s">
        <v>405</v>
      </c>
      <c r="P3912" t="s">
        <v>122</v>
      </c>
      <c r="Q3912" t="s">
        <v>123</v>
      </c>
      <c r="R3912" t="s">
        <v>1308</v>
      </c>
    </row>
    <row r="3913" spans="1:18" hidden="1" x14ac:dyDescent="0.25">
      <c r="A3913">
        <v>290159</v>
      </c>
      <c r="B3913">
        <v>5380</v>
      </c>
      <c r="C3913" t="s">
        <v>15</v>
      </c>
      <c r="D3913" t="s">
        <v>612</v>
      </c>
      <c r="E3913" t="s">
        <v>1708</v>
      </c>
      <c r="F3913" t="s">
        <v>787</v>
      </c>
      <c r="G3913" t="s">
        <v>1001</v>
      </c>
      <c r="I3913">
        <v>1957</v>
      </c>
      <c r="J3913">
        <v>11</v>
      </c>
      <c r="K3913">
        <v>4</v>
      </c>
      <c r="O3913" t="s">
        <v>405</v>
      </c>
      <c r="P3913" t="s">
        <v>122</v>
      </c>
      <c r="Q3913" t="s">
        <v>123</v>
      </c>
      <c r="R3913" t="s">
        <v>447</v>
      </c>
    </row>
    <row r="3914" spans="1:18" hidden="1" x14ac:dyDescent="0.25">
      <c r="A3914">
        <v>290160</v>
      </c>
      <c r="B3914">
        <v>5381</v>
      </c>
      <c r="C3914" t="s">
        <v>15</v>
      </c>
      <c r="D3914" t="s">
        <v>612</v>
      </c>
      <c r="E3914" t="s">
        <v>1708</v>
      </c>
      <c r="F3914" t="s">
        <v>787</v>
      </c>
      <c r="G3914" t="s">
        <v>1001</v>
      </c>
      <c r="I3914">
        <v>1957</v>
      </c>
      <c r="J3914">
        <v>11</v>
      </c>
      <c r="K3914">
        <v>3</v>
      </c>
      <c r="O3914" t="s">
        <v>405</v>
      </c>
      <c r="P3914" t="s">
        <v>122</v>
      </c>
      <c r="Q3914" t="s">
        <v>123</v>
      </c>
      <c r="R3914" t="s">
        <v>447</v>
      </c>
    </row>
    <row r="3915" spans="1:18" hidden="1" x14ac:dyDescent="0.25">
      <c r="A3915">
        <v>290161</v>
      </c>
      <c r="B3915">
        <v>5382</v>
      </c>
      <c r="C3915" t="s">
        <v>15</v>
      </c>
      <c r="D3915" t="s">
        <v>612</v>
      </c>
      <c r="E3915" t="s">
        <v>1708</v>
      </c>
      <c r="F3915" t="s">
        <v>787</v>
      </c>
      <c r="G3915" t="s">
        <v>1001</v>
      </c>
      <c r="I3915">
        <v>1957</v>
      </c>
      <c r="J3915">
        <v>11</v>
      </c>
      <c r="K3915">
        <v>17</v>
      </c>
      <c r="O3915" t="s">
        <v>405</v>
      </c>
      <c r="P3915" t="s">
        <v>122</v>
      </c>
      <c r="Q3915" t="s">
        <v>123</v>
      </c>
      <c r="R3915" t="s">
        <v>447</v>
      </c>
    </row>
    <row r="3916" spans="1:18" hidden="1" x14ac:dyDescent="0.25">
      <c r="A3916">
        <v>290162</v>
      </c>
      <c r="B3916">
        <v>5383</v>
      </c>
      <c r="C3916" t="s">
        <v>15</v>
      </c>
      <c r="D3916" t="s">
        <v>612</v>
      </c>
      <c r="E3916" t="s">
        <v>1708</v>
      </c>
      <c r="F3916" t="s">
        <v>787</v>
      </c>
      <c r="G3916" t="s">
        <v>1001</v>
      </c>
      <c r="I3916">
        <v>1957</v>
      </c>
      <c r="J3916">
        <v>11</v>
      </c>
      <c r="K3916">
        <v>3</v>
      </c>
      <c r="O3916" t="s">
        <v>405</v>
      </c>
      <c r="P3916" t="s">
        <v>122</v>
      </c>
      <c r="Q3916" t="s">
        <v>123</v>
      </c>
      <c r="R3916" t="s">
        <v>447</v>
      </c>
    </row>
    <row r="3917" spans="1:18" hidden="1" x14ac:dyDescent="0.25">
      <c r="A3917">
        <v>290163</v>
      </c>
      <c r="B3917">
        <v>5384</v>
      </c>
      <c r="C3917" t="s">
        <v>15</v>
      </c>
      <c r="D3917" t="s">
        <v>612</v>
      </c>
      <c r="E3917" t="s">
        <v>1708</v>
      </c>
      <c r="F3917" t="s">
        <v>787</v>
      </c>
      <c r="G3917" t="s">
        <v>1001</v>
      </c>
      <c r="I3917">
        <v>1957</v>
      </c>
      <c r="J3917">
        <v>11</v>
      </c>
      <c r="K3917">
        <v>11</v>
      </c>
      <c r="O3917" t="s">
        <v>405</v>
      </c>
      <c r="P3917" t="s">
        <v>122</v>
      </c>
      <c r="Q3917" t="s">
        <v>123</v>
      </c>
      <c r="R3917" t="s">
        <v>447</v>
      </c>
    </row>
    <row r="3918" spans="1:18" hidden="1" x14ac:dyDescent="0.25">
      <c r="A3918">
        <v>290164</v>
      </c>
      <c r="B3918">
        <v>5385</v>
      </c>
      <c r="C3918" t="s">
        <v>15</v>
      </c>
      <c r="D3918" t="s">
        <v>612</v>
      </c>
      <c r="E3918" t="s">
        <v>1708</v>
      </c>
      <c r="F3918" t="s">
        <v>787</v>
      </c>
      <c r="G3918" t="s">
        <v>1001</v>
      </c>
      <c r="I3918">
        <v>1957</v>
      </c>
      <c r="J3918">
        <v>11</v>
      </c>
      <c r="K3918">
        <v>3</v>
      </c>
      <c r="O3918" t="s">
        <v>405</v>
      </c>
      <c r="P3918" t="s">
        <v>122</v>
      </c>
      <c r="Q3918" t="s">
        <v>123</v>
      </c>
      <c r="R3918" t="s">
        <v>447</v>
      </c>
    </row>
    <row r="3919" spans="1:18" hidden="1" x14ac:dyDescent="0.25">
      <c r="A3919">
        <v>290165</v>
      </c>
      <c r="B3919">
        <v>5386</v>
      </c>
      <c r="C3919" t="s">
        <v>15</v>
      </c>
      <c r="D3919" t="s">
        <v>612</v>
      </c>
      <c r="E3919" t="s">
        <v>1708</v>
      </c>
      <c r="F3919" t="s">
        <v>787</v>
      </c>
      <c r="G3919" t="s">
        <v>1001</v>
      </c>
      <c r="I3919">
        <v>1957</v>
      </c>
      <c r="J3919">
        <v>11</v>
      </c>
      <c r="K3919">
        <v>18</v>
      </c>
      <c r="O3919" t="s">
        <v>405</v>
      </c>
      <c r="P3919" t="s">
        <v>122</v>
      </c>
      <c r="Q3919" t="s">
        <v>123</v>
      </c>
      <c r="R3919" t="s">
        <v>447</v>
      </c>
    </row>
    <row r="3920" spans="1:18" hidden="1" x14ac:dyDescent="0.25">
      <c r="A3920">
        <v>290166</v>
      </c>
      <c r="B3920">
        <v>5387</v>
      </c>
      <c r="C3920" t="s">
        <v>15</v>
      </c>
      <c r="D3920" t="s">
        <v>612</v>
      </c>
      <c r="E3920" t="s">
        <v>1708</v>
      </c>
      <c r="F3920" t="s">
        <v>787</v>
      </c>
      <c r="G3920" t="s">
        <v>1001</v>
      </c>
      <c r="I3920">
        <v>1957</v>
      </c>
      <c r="J3920">
        <v>11</v>
      </c>
      <c r="K3920">
        <v>11</v>
      </c>
      <c r="L3920" t="s">
        <v>206</v>
      </c>
      <c r="O3920" t="s">
        <v>405</v>
      </c>
      <c r="P3920" t="s">
        <v>122</v>
      </c>
      <c r="Q3920" t="s">
        <v>123</v>
      </c>
      <c r="R3920" t="s">
        <v>1316</v>
      </c>
    </row>
    <row r="3921" spans="1:18" hidden="1" x14ac:dyDescent="0.25">
      <c r="A3921">
        <v>290167</v>
      </c>
      <c r="B3921">
        <v>5388</v>
      </c>
      <c r="C3921" t="s">
        <v>15</v>
      </c>
      <c r="D3921" t="s">
        <v>612</v>
      </c>
      <c r="E3921" t="s">
        <v>1708</v>
      </c>
      <c r="F3921" t="s">
        <v>787</v>
      </c>
      <c r="G3921" t="s">
        <v>1001</v>
      </c>
      <c r="I3921">
        <v>1957</v>
      </c>
      <c r="J3921">
        <v>11</v>
      </c>
      <c r="K3921">
        <v>17</v>
      </c>
      <c r="L3921" t="s">
        <v>206</v>
      </c>
      <c r="O3921" t="s">
        <v>405</v>
      </c>
      <c r="P3921" t="s">
        <v>122</v>
      </c>
      <c r="Q3921" t="s">
        <v>123</v>
      </c>
      <c r="R3921" t="s">
        <v>1316</v>
      </c>
    </row>
    <row r="3922" spans="1:18" hidden="1" x14ac:dyDescent="0.25">
      <c r="A3922">
        <v>290168</v>
      </c>
      <c r="B3922">
        <v>5389</v>
      </c>
      <c r="C3922" t="s">
        <v>15</v>
      </c>
      <c r="D3922" t="s">
        <v>612</v>
      </c>
      <c r="E3922" t="s">
        <v>1708</v>
      </c>
      <c r="F3922" t="s">
        <v>787</v>
      </c>
      <c r="G3922" t="s">
        <v>1001</v>
      </c>
      <c r="I3922">
        <v>1957</v>
      </c>
      <c r="J3922">
        <v>11</v>
      </c>
      <c r="K3922">
        <v>15</v>
      </c>
      <c r="L3922" t="s">
        <v>206</v>
      </c>
      <c r="O3922" t="s">
        <v>405</v>
      </c>
      <c r="P3922" t="s">
        <v>122</v>
      </c>
      <c r="Q3922" t="s">
        <v>123</v>
      </c>
      <c r="R3922" t="s">
        <v>1316</v>
      </c>
    </row>
    <row r="3923" spans="1:18" hidden="1" x14ac:dyDescent="0.25">
      <c r="A3923">
        <v>290169</v>
      </c>
      <c r="B3923">
        <v>5390</v>
      </c>
      <c r="C3923" t="s">
        <v>15</v>
      </c>
      <c r="D3923" t="s">
        <v>612</v>
      </c>
      <c r="E3923" t="s">
        <v>1708</v>
      </c>
      <c r="F3923" t="s">
        <v>787</v>
      </c>
      <c r="G3923" t="s">
        <v>1001</v>
      </c>
      <c r="I3923">
        <v>1957</v>
      </c>
      <c r="J3923">
        <v>11</v>
      </c>
      <c r="K3923">
        <v>10</v>
      </c>
      <c r="L3923" t="s">
        <v>206</v>
      </c>
      <c r="O3923" t="s">
        <v>405</v>
      </c>
      <c r="P3923" t="s">
        <v>122</v>
      </c>
      <c r="Q3923" t="s">
        <v>123</v>
      </c>
      <c r="R3923" t="s">
        <v>1316</v>
      </c>
    </row>
    <row r="3924" spans="1:18" hidden="1" x14ac:dyDescent="0.25">
      <c r="A3924">
        <v>290170</v>
      </c>
      <c r="B3924">
        <v>5391</v>
      </c>
      <c r="C3924" t="s">
        <v>15</v>
      </c>
      <c r="D3924" t="s">
        <v>612</v>
      </c>
      <c r="E3924" t="s">
        <v>1708</v>
      </c>
      <c r="F3924" t="s">
        <v>787</v>
      </c>
      <c r="G3924" t="s">
        <v>1001</v>
      </c>
      <c r="I3924">
        <v>1957</v>
      </c>
      <c r="J3924">
        <v>11</v>
      </c>
      <c r="K3924">
        <v>14</v>
      </c>
      <c r="L3924" t="s">
        <v>206</v>
      </c>
      <c r="O3924" t="s">
        <v>405</v>
      </c>
      <c r="P3924" t="s">
        <v>122</v>
      </c>
      <c r="Q3924" t="s">
        <v>123</v>
      </c>
      <c r="R3924" t="s">
        <v>1316</v>
      </c>
    </row>
    <row r="3925" spans="1:18" hidden="1" x14ac:dyDescent="0.25">
      <c r="A3925">
        <v>290171</v>
      </c>
      <c r="B3925">
        <v>5392</v>
      </c>
      <c r="C3925" t="s">
        <v>15</v>
      </c>
      <c r="D3925" t="s">
        <v>612</v>
      </c>
      <c r="E3925" t="s">
        <v>1708</v>
      </c>
      <c r="F3925" t="s">
        <v>787</v>
      </c>
      <c r="G3925" t="s">
        <v>1001</v>
      </c>
      <c r="I3925">
        <v>1957</v>
      </c>
      <c r="J3925">
        <v>11</v>
      </c>
      <c r="K3925">
        <v>17</v>
      </c>
      <c r="L3925" t="s">
        <v>206</v>
      </c>
      <c r="O3925" t="s">
        <v>405</v>
      </c>
      <c r="P3925" t="s">
        <v>122</v>
      </c>
      <c r="Q3925" t="s">
        <v>123</v>
      </c>
      <c r="R3925" t="s">
        <v>1316</v>
      </c>
    </row>
    <row r="3926" spans="1:18" hidden="1" x14ac:dyDescent="0.25">
      <c r="A3926">
        <v>290172</v>
      </c>
      <c r="B3926">
        <v>5393</v>
      </c>
      <c r="C3926" t="s">
        <v>15</v>
      </c>
      <c r="D3926" t="s">
        <v>612</v>
      </c>
      <c r="E3926" t="s">
        <v>1708</v>
      </c>
      <c r="F3926" t="s">
        <v>787</v>
      </c>
      <c r="G3926" t="s">
        <v>1001</v>
      </c>
      <c r="I3926">
        <v>1957</v>
      </c>
      <c r="J3926">
        <v>11</v>
      </c>
      <c r="K3926">
        <v>11</v>
      </c>
      <c r="L3926" t="s">
        <v>206</v>
      </c>
      <c r="O3926" t="s">
        <v>405</v>
      </c>
      <c r="P3926" t="s">
        <v>122</v>
      </c>
      <c r="Q3926" t="s">
        <v>123</v>
      </c>
      <c r="R3926" t="s">
        <v>1316</v>
      </c>
    </row>
    <row r="3927" spans="1:18" hidden="1" x14ac:dyDescent="0.25">
      <c r="A3927">
        <v>290173</v>
      </c>
      <c r="B3927">
        <v>5394</v>
      </c>
      <c r="C3927" t="s">
        <v>15</v>
      </c>
      <c r="D3927" t="s">
        <v>612</v>
      </c>
      <c r="E3927" t="s">
        <v>1708</v>
      </c>
      <c r="F3927" t="s">
        <v>787</v>
      </c>
      <c r="G3927" t="s">
        <v>1001</v>
      </c>
      <c r="I3927">
        <v>1957</v>
      </c>
      <c r="J3927">
        <v>11</v>
      </c>
      <c r="K3927">
        <v>10</v>
      </c>
      <c r="L3927" t="s">
        <v>206</v>
      </c>
      <c r="O3927" t="s">
        <v>405</v>
      </c>
      <c r="P3927" t="s">
        <v>122</v>
      </c>
      <c r="Q3927" t="s">
        <v>123</v>
      </c>
      <c r="R3927" t="s">
        <v>1316</v>
      </c>
    </row>
    <row r="3928" spans="1:18" hidden="1" x14ac:dyDescent="0.25">
      <c r="A3928">
        <v>290174</v>
      </c>
      <c r="B3928">
        <v>5395</v>
      </c>
      <c r="C3928" t="s">
        <v>15</v>
      </c>
      <c r="D3928" t="s">
        <v>612</v>
      </c>
      <c r="E3928" t="s">
        <v>1708</v>
      </c>
      <c r="F3928" t="s">
        <v>787</v>
      </c>
      <c r="G3928" t="s">
        <v>1001</v>
      </c>
      <c r="I3928">
        <v>1957</v>
      </c>
      <c r="J3928">
        <v>11</v>
      </c>
      <c r="K3928">
        <v>16</v>
      </c>
      <c r="L3928" t="s">
        <v>206</v>
      </c>
      <c r="O3928" t="s">
        <v>405</v>
      </c>
      <c r="P3928" t="s">
        <v>122</v>
      </c>
      <c r="Q3928" t="s">
        <v>123</v>
      </c>
      <c r="R3928" t="s">
        <v>1316</v>
      </c>
    </row>
    <row r="3929" spans="1:18" hidden="1" x14ac:dyDescent="0.25">
      <c r="A3929">
        <v>290175</v>
      </c>
      <c r="B3929">
        <v>5396</v>
      </c>
      <c r="C3929" t="s">
        <v>15</v>
      </c>
      <c r="D3929" t="s">
        <v>612</v>
      </c>
      <c r="E3929" t="s">
        <v>1708</v>
      </c>
      <c r="F3929" t="s">
        <v>787</v>
      </c>
      <c r="G3929" t="s">
        <v>1001</v>
      </c>
      <c r="I3929">
        <v>1957</v>
      </c>
      <c r="J3929">
        <v>11</v>
      </c>
      <c r="K3929">
        <v>12</v>
      </c>
      <c r="L3929" t="s">
        <v>206</v>
      </c>
      <c r="O3929" t="s">
        <v>405</v>
      </c>
      <c r="P3929" t="s">
        <v>122</v>
      </c>
      <c r="Q3929" t="s">
        <v>123</v>
      </c>
      <c r="R3929" t="s">
        <v>1316</v>
      </c>
    </row>
    <row r="3930" spans="1:18" hidden="1" x14ac:dyDescent="0.25">
      <c r="A3930">
        <v>290176</v>
      </c>
      <c r="B3930">
        <v>5397</v>
      </c>
      <c r="C3930" t="s">
        <v>15</v>
      </c>
      <c r="D3930" t="s">
        <v>612</v>
      </c>
      <c r="E3930" t="s">
        <v>1708</v>
      </c>
      <c r="F3930" t="s">
        <v>787</v>
      </c>
      <c r="G3930" t="s">
        <v>1001</v>
      </c>
      <c r="I3930">
        <v>1957</v>
      </c>
      <c r="J3930">
        <v>11</v>
      </c>
      <c r="K3930">
        <v>11</v>
      </c>
      <c r="L3930" t="s">
        <v>206</v>
      </c>
      <c r="O3930" t="s">
        <v>405</v>
      </c>
      <c r="P3930" t="s">
        <v>122</v>
      </c>
      <c r="Q3930" t="s">
        <v>123</v>
      </c>
      <c r="R3930" t="s">
        <v>1316</v>
      </c>
    </row>
    <row r="3931" spans="1:18" hidden="1" x14ac:dyDescent="0.25">
      <c r="A3931">
        <v>290177</v>
      </c>
      <c r="B3931">
        <v>5398</v>
      </c>
      <c r="C3931" t="s">
        <v>15</v>
      </c>
      <c r="D3931" t="s">
        <v>612</v>
      </c>
      <c r="E3931" t="s">
        <v>1708</v>
      </c>
      <c r="F3931" t="s">
        <v>787</v>
      </c>
      <c r="G3931" t="s">
        <v>1001</v>
      </c>
      <c r="I3931">
        <v>1957</v>
      </c>
      <c r="J3931">
        <v>11</v>
      </c>
      <c r="K3931">
        <v>16</v>
      </c>
      <c r="L3931" t="s">
        <v>206</v>
      </c>
      <c r="O3931" t="s">
        <v>405</v>
      </c>
      <c r="P3931" t="s">
        <v>122</v>
      </c>
      <c r="Q3931" t="s">
        <v>123</v>
      </c>
      <c r="R3931" t="s">
        <v>1316</v>
      </c>
    </row>
    <row r="3932" spans="1:18" hidden="1" x14ac:dyDescent="0.25">
      <c r="A3932">
        <v>290178</v>
      </c>
      <c r="B3932">
        <v>5399</v>
      </c>
      <c r="C3932" t="s">
        <v>15</v>
      </c>
      <c r="D3932" t="s">
        <v>612</v>
      </c>
      <c r="E3932" t="s">
        <v>1708</v>
      </c>
      <c r="F3932" t="s">
        <v>787</v>
      </c>
      <c r="G3932" t="s">
        <v>1001</v>
      </c>
      <c r="I3932">
        <v>1957</v>
      </c>
      <c r="J3932">
        <v>11</v>
      </c>
      <c r="K3932">
        <v>15</v>
      </c>
      <c r="O3932" t="s">
        <v>405</v>
      </c>
      <c r="P3932" t="s">
        <v>122</v>
      </c>
      <c r="Q3932" t="s">
        <v>123</v>
      </c>
      <c r="R3932" t="s">
        <v>1316</v>
      </c>
    </row>
    <row r="3933" spans="1:18" hidden="1" x14ac:dyDescent="0.25">
      <c r="A3933">
        <v>290179</v>
      </c>
      <c r="B3933">
        <v>5400</v>
      </c>
      <c r="C3933" t="s">
        <v>15</v>
      </c>
      <c r="D3933" t="s">
        <v>612</v>
      </c>
      <c r="E3933" t="s">
        <v>1708</v>
      </c>
      <c r="F3933" t="s">
        <v>787</v>
      </c>
      <c r="G3933" t="s">
        <v>1001</v>
      </c>
      <c r="I3933">
        <v>1957</v>
      </c>
      <c r="J3933">
        <v>11</v>
      </c>
      <c r="K3933">
        <v>9</v>
      </c>
      <c r="O3933" t="s">
        <v>405</v>
      </c>
      <c r="P3933" t="s">
        <v>122</v>
      </c>
      <c r="Q3933" t="s">
        <v>123</v>
      </c>
      <c r="R3933" t="s">
        <v>337</v>
      </c>
    </row>
    <row r="3934" spans="1:18" hidden="1" x14ac:dyDescent="0.25">
      <c r="A3934">
        <v>290180</v>
      </c>
      <c r="B3934">
        <v>5401</v>
      </c>
      <c r="C3934" t="s">
        <v>15</v>
      </c>
      <c r="D3934" t="s">
        <v>612</v>
      </c>
      <c r="E3934" t="s">
        <v>1708</v>
      </c>
      <c r="F3934" t="s">
        <v>787</v>
      </c>
      <c r="G3934" t="s">
        <v>1001</v>
      </c>
      <c r="I3934">
        <v>1957</v>
      </c>
      <c r="J3934">
        <v>11</v>
      </c>
      <c r="K3934">
        <v>15</v>
      </c>
      <c r="O3934" t="s">
        <v>405</v>
      </c>
      <c r="P3934" t="s">
        <v>122</v>
      </c>
      <c r="Q3934" t="s">
        <v>123</v>
      </c>
      <c r="R3934" t="s">
        <v>1316</v>
      </c>
    </row>
    <row r="3935" spans="1:18" hidden="1" x14ac:dyDescent="0.25">
      <c r="A3935">
        <v>290181</v>
      </c>
      <c r="B3935">
        <v>5402</v>
      </c>
      <c r="C3935" t="s">
        <v>15</v>
      </c>
      <c r="D3935" t="s">
        <v>612</v>
      </c>
      <c r="E3935" t="s">
        <v>1708</v>
      </c>
      <c r="F3935" t="s">
        <v>787</v>
      </c>
      <c r="G3935" t="s">
        <v>1001</v>
      </c>
      <c r="I3935">
        <v>1957</v>
      </c>
      <c r="J3935">
        <v>12</v>
      </c>
      <c r="K3935">
        <v>1</v>
      </c>
      <c r="O3935" t="s">
        <v>405</v>
      </c>
      <c r="P3935" t="s">
        <v>122</v>
      </c>
      <c r="Q3935" t="s">
        <v>123</v>
      </c>
      <c r="R3935" t="s">
        <v>1316</v>
      </c>
    </row>
    <row r="3936" spans="1:18" hidden="1" x14ac:dyDescent="0.25">
      <c r="A3936">
        <v>290182</v>
      </c>
      <c r="B3936">
        <v>5403</v>
      </c>
      <c r="C3936" t="s">
        <v>15</v>
      </c>
      <c r="D3936" t="s">
        <v>612</v>
      </c>
      <c r="E3936" t="s">
        <v>1708</v>
      </c>
      <c r="F3936" t="s">
        <v>787</v>
      </c>
      <c r="G3936" t="s">
        <v>1001</v>
      </c>
      <c r="I3936">
        <v>1957</v>
      </c>
      <c r="J3936">
        <v>11</v>
      </c>
      <c r="K3936">
        <v>12</v>
      </c>
      <c r="O3936" t="s">
        <v>405</v>
      </c>
      <c r="P3936" t="s">
        <v>122</v>
      </c>
      <c r="Q3936" t="s">
        <v>123</v>
      </c>
      <c r="R3936" t="s">
        <v>1316</v>
      </c>
    </row>
    <row r="3937" spans="1:18" hidden="1" x14ac:dyDescent="0.25">
      <c r="A3937">
        <v>290183</v>
      </c>
      <c r="B3937">
        <v>5404</v>
      </c>
      <c r="C3937" t="s">
        <v>15</v>
      </c>
      <c r="D3937" t="s">
        <v>612</v>
      </c>
      <c r="E3937" t="s">
        <v>1708</v>
      </c>
      <c r="F3937" t="s">
        <v>787</v>
      </c>
      <c r="G3937" t="s">
        <v>1001</v>
      </c>
      <c r="I3937">
        <v>1957</v>
      </c>
      <c r="J3937">
        <v>11</v>
      </c>
      <c r="K3937">
        <v>27</v>
      </c>
      <c r="O3937" t="s">
        <v>405</v>
      </c>
      <c r="P3937" t="s">
        <v>122</v>
      </c>
      <c r="Q3937" t="s">
        <v>123</v>
      </c>
      <c r="R3937" t="s">
        <v>1316</v>
      </c>
    </row>
    <row r="3938" spans="1:18" hidden="1" x14ac:dyDescent="0.25">
      <c r="A3938">
        <v>290184</v>
      </c>
      <c r="B3938">
        <v>5405</v>
      </c>
      <c r="C3938" t="s">
        <v>15</v>
      </c>
      <c r="D3938" t="s">
        <v>612</v>
      </c>
      <c r="E3938" t="s">
        <v>1708</v>
      </c>
      <c r="F3938" t="s">
        <v>787</v>
      </c>
      <c r="G3938" t="s">
        <v>1001</v>
      </c>
      <c r="I3938">
        <v>1957</v>
      </c>
      <c r="J3938">
        <v>11</v>
      </c>
      <c r="K3938">
        <v>16</v>
      </c>
      <c r="O3938" t="s">
        <v>405</v>
      </c>
      <c r="P3938" t="s">
        <v>122</v>
      </c>
      <c r="Q3938" t="s">
        <v>123</v>
      </c>
      <c r="R3938" t="s">
        <v>337</v>
      </c>
    </row>
    <row r="3939" spans="1:18" hidden="1" x14ac:dyDescent="0.25">
      <c r="A3939">
        <v>290185</v>
      </c>
      <c r="B3939">
        <v>5406</v>
      </c>
      <c r="C3939" t="s">
        <v>15</v>
      </c>
      <c r="D3939" t="s">
        <v>612</v>
      </c>
      <c r="E3939" t="s">
        <v>1708</v>
      </c>
      <c r="F3939" t="s">
        <v>787</v>
      </c>
      <c r="G3939" t="s">
        <v>1001</v>
      </c>
      <c r="I3939">
        <v>1957</v>
      </c>
      <c r="J3939">
        <v>11</v>
      </c>
      <c r="K3939">
        <v>11</v>
      </c>
      <c r="O3939" t="s">
        <v>405</v>
      </c>
      <c r="P3939" t="s">
        <v>122</v>
      </c>
      <c r="Q3939" t="s">
        <v>123</v>
      </c>
      <c r="R3939" t="s">
        <v>337</v>
      </c>
    </row>
    <row r="3940" spans="1:18" hidden="1" x14ac:dyDescent="0.25">
      <c r="A3940">
        <v>290187</v>
      </c>
      <c r="B3940">
        <v>5408</v>
      </c>
      <c r="C3940" t="s">
        <v>15</v>
      </c>
      <c r="D3940" t="s">
        <v>612</v>
      </c>
      <c r="E3940" t="s">
        <v>1708</v>
      </c>
      <c r="F3940" t="s">
        <v>787</v>
      </c>
      <c r="G3940" t="s">
        <v>1001</v>
      </c>
      <c r="I3940">
        <v>1957</v>
      </c>
      <c r="J3940">
        <v>11</v>
      </c>
      <c r="K3940">
        <v>14</v>
      </c>
      <c r="O3940" t="s">
        <v>405</v>
      </c>
      <c r="P3940" t="s">
        <v>122</v>
      </c>
      <c r="Q3940" t="s">
        <v>123</v>
      </c>
      <c r="R3940" t="s">
        <v>337</v>
      </c>
    </row>
    <row r="3941" spans="1:18" hidden="1" x14ac:dyDescent="0.25">
      <c r="A3941">
        <v>290188</v>
      </c>
      <c r="B3941">
        <v>5409</v>
      </c>
      <c r="C3941" t="s">
        <v>15</v>
      </c>
      <c r="D3941" t="s">
        <v>612</v>
      </c>
      <c r="E3941" t="s">
        <v>1708</v>
      </c>
      <c r="F3941" t="s">
        <v>787</v>
      </c>
      <c r="G3941" t="s">
        <v>1001</v>
      </c>
      <c r="I3941">
        <v>1957</v>
      </c>
      <c r="J3941">
        <v>11</v>
      </c>
      <c r="K3941">
        <v>14</v>
      </c>
      <c r="O3941" t="s">
        <v>405</v>
      </c>
      <c r="P3941" t="s">
        <v>122</v>
      </c>
      <c r="Q3941" t="s">
        <v>123</v>
      </c>
      <c r="R3941" t="s">
        <v>337</v>
      </c>
    </row>
    <row r="3942" spans="1:18" hidden="1" x14ac:dyDescent="0.25">
      <c r="A3942">
        <v>290189</v>
      </c>
      <c r="B3942">
        <v>5410</v>
      </c>
      <c r="C3942" t="s">
        <v>15</v>
      </c>
      <c r="D3942" t="s">
        <v>612</v>
      </c>
      <c r="E3942" t="s">
        <v>1708</v>
      </c>
      <c r="F3942" t="s">
        <v>787</v>
      </c>
      <c r="G3942" t="s">
        <v>1001</v>
      </c>
      <c r="I3942">
        <v>1957</v>
      </c>
      <c r="J3942">
        <v>11</v>
      </c>
      <c r="K3942">
        <v>7</v>
      </c>
      <c r="O3942" t="s">
        <v>405</v>
      </c>
      <c r="P3942" t="s">
        <v>122</v>
      </c>
      <c r="Q3942" t="s">
        <v>123</v>
      </c>
      <c r="R3942" t="s">
        <v>447</v>
      </c>
    </row>
    <row r="3943" spans="1:18" hidden="1" x14ac:dyDescent="0.25">
      <c r="A3943">
        <v>290190</v>
      </c>
      <c r="B3943">
        <v>5411</v>
      </c>
      <c r="C3943" t="s">
        <v>15</v>
      </c>
      <c r="D3943" t="s">
        <v>612</v>
      </c>
      <c r="E3943" t="s">
        <v>1708</v>
      </c>
      <c r="F3943" t="s">
        <v>787</v>
      </c>
      <c r="G3943" t="s">
        <v>1001</v>
      </c>
      <c r="I3943">
        <v>1957</v>
      </c>
      <c r="J3943">
        <v>11</v>
      </c>
      <c r="K3943">
        <v>10</v>
      </c>
      <c r="O3943" t="s">
        <v>405</v>
      </c>
      <c r="P3943" t="s">
        <v>122</v>
      </c>
      <c r="Q3943" t="s">
        <v>123</v>
      </c>
      <c r="R3943" t="s">
        <v>337</v>
      </c>
    </row>
    <row r="3944" spans="1:18" hidden="1" x14ac:dyDescent="0.25">
      <c r="A3944">
        <v>290191</v>
      </c>
      <c r="B3944">
        <v>5412</v>
      </c>
      <c r="C3944" t="s">
        <v>15</v>
      </c>
      <c r="D3944" t="s">
        <v>612</v>
      </c>
      <c r="E3944" t="s">
        <v>1708</v>
      </c>
      <c r="F3944" t="s">
        <v>787</v>
      </c>
      <c r="G3944" t="s">
        <v>1001</v>
      </c>
      <c r="I3944">
        <v>1957</v>
      </c>
      <c r="J3944">
        <v>11</v>
      </c>
      <c r="K3944">
        <v>13</v>
      </c>
      <c r="O3944" t="s">
        <v>405</v>
      </c>
      <c r="P3944" t="s">
        <v>122</v>
      </c>
      <c r="Q3944" t="s">
        <v>123</v>
      </c>
      <c r="R3944" t="s">
        <v>337</v>
      </c>
    </row>
    <row r="3945" spans="1:18" hidden="1" x14ac:dyDescent="0.25">
      <c r="A3945">
        <v>290192</v>
      </c>
      <c r="B3945">
        <v>5413</v>
      </c>
      <c r="C3945" t="s">
        <v>15</v>
      </c>
      <c r="D3945" t="s">
        <v>612</v>
      </c>
      <c r="E3945" t="s">
        <v>1708</v>
      </c>
      <c r="F3945" t="s">
        <v>787</v>
      </c>
      <c r="G3945" t="s">
        <v>1001</v>
      </c>
      <c r="I3945">
        <v>1957</v>
      </c>
      <c r="J3945">
        <v>11</v>
      </c>
      <c r="K3945">
        <v>13</v>
      </c>
      <c r="O3945" t="s">
        <v>405</v>
      </c>
      <c r="P3945" t="s">
        <v>122</v>
      </c>
      <c r="Q3945" t="s">
        <v>123</v>
      </c>
      <c r="R3945" t="s">
        <v>447</v>
      </c>
    </row>
    <row r="3946" spans="1:18" hidden="1" x14ac:dyDescent="0.25">
      <c r="A3946">
        <v>290193</v>
      </c>
      <c r="B3946">
        <v>5414</v>
      </c>
      <c r="C3946" t="s">
        <v>15</v>
      </c>
      <c r="D3946" t="s">
        <v>612</v>
      </c>
      <c r="E3946" t="s">
        <v>1708</v>
      </c>
      <c r="F3946" t="s">
        <v>787</v>
      </c>
      <c r="G3946" t="s">
        <v>1001</v>
      </c>
      <c r="I3946">
        <v>1957</v>
      </c>
      <c r="J3946">
        <v>11</v>
      </c>
      <c r="K3946">
        <v>16</v>
      </c>
      <c r="O3946" t="s">
        <v>405</v>
      </c>
      <c r="P3946" t="s">
        <v>122</v>
      </c>
      <c r="Q3946" t="s">
        <v>123</v>
      </c>
      <c r="R3946" t="s">
        <v>337</v>
      </c>
    </row>
    <row r="3947" spans="1:18" hidden="1" x14ac:dyDescent="0.25">
      <c r="A3947">
        <v>290194</v>
      </c>
      <c r="B3947">
        <v>5415</v>
      </c>
      <c r="C3947" t="s">
        <v>15</v>
      </c>
      <c r="D3947" t="s">
        <v>612</v>
      </c>
      <c r="E3947" t="s">
        <v>1708</v>
      </c>
      <c r="F3947" t="s">
        <v>787</v>
      </c>
      <c r="G3947" t="s">
        <v>1001</v>
      </c>
      <c r="I3947">
        <v>1957</v>
      </c>
      <c r="J3947">
        <v>11</v>
      </c>
      <c r="K3947">
        <v>16</v>
      </c>
      <c r="O3947" t="s">
        <v>405</v>
      </c>
      <c r="P3947" t="s">
        <v>122</v>
      </c>
      <c r="Q3947" t="s">
        <v>123</v>
      </c>
      <c r="R3947" t="s">
        <v>337</v>
      </c>
    </row>
    <row r="3948" spans="1:18" hidden="1" x14ac:dyDescent="0.25">
      <c r="A3948">
        <v>290195</v>
      </c>
      <c r="B3948">
        <v>5416</v>
      </c>
      <c r="C3948" t="s">
        <v>15</v>
      </c>
      <c r="D3948" t="s">
        <v>612</v>
      </c>
      <c r="E3948" t="s">
        <v>1708</v>
      </c>
      <c r="F3948" t="s">
        <v>787</v>
      </c>
      <c r="G3948" t="s">
        <v>1001</v>
      </c>
      <c r="I3948">
        <v>1957</v>
      </c>
      <c r="J3948">
        <v>11</v>
      </c>
      <c r="K3948">
        <v>17</v>
      </c>
      <c r="O3948" t="s">
        <v>405</v>
      </c>
      <c r="P3948" t="s">
        <v>122</v>
      </c>
      <c r="Q3948" t="s">
        <v>123</v>
      </c>
      <c r="R3948" t="s">
        <v>337</v>
      </c>
    </row>
    <row r="3949" spans="1:18" hidden="1" x14ac:dyDescent="0.25">
      <c r="A3949">
        <v>290196</v>
      </c>
      <c r="B3949">
        <v>5417</v>
      </c>
      <c r="C3949" t="s">
        <v>15</v>
      </c>
      <c r="D3949" t="s">
        <v>612</v>
      </c>
      <c r="E3949" t="s">
        <v>1708</v>
      </c>
      <c r="F3949" t="s">
        <v>787</v>
      </c>
      <c r="G3949" t="s">
        <v>1001</v>
      </c>
      <c r="I3949">
        <v>1957</v>
      </c>
      <c r="J3949">
        <v>11</v>
      </c>
      <c r="K3949">
        <v>7</v>
      </c>
      <c r="O3949" t="s">
        <v>405</v>
      </c>
      <c r="P3949" t="s">
        <v>122</v>
      </c>
      <c r="Q3949" t="s">
        <v>123</v>
      </c>
      <c r="R3949" t="s">
        <v>337</v>
      </c>
    </row>
    <row r="3950" spans="1:18" hidden="1" x14ac:dyDescent="0.25">
      <c r="A3950">
        <v>290197</v>
      </c>
      <c r="B3950">
        <v>5418</v>
      </c>
      <c r="C3950" t="s">
        <v>15</v>
      </c>
      <c r="D3950" t="s">
        <v>612</v>
      </c>
      <c r="E3950" t="s">
        <v>1708</v>
      </c>
      <c r="F3950" t="s">
        <v>787</v>
      </c>
      <c r="G3950" t="s">
        <v>1001</v>
      </c>
      <c r="I3950">
        <v>1957</v>
      </c>
      <c r="J3950">
        <v>11</v>
      </c>
      <c r="K3950">
        <v>4</v>
      </c>
      <c r="O3950" t="s">
        <v>405</v>
      </c>
      <c r="P3950" t="s">
        <v>122</v>
      </c>
      <c r="Q3950" t="s">
        <v>123</v>
      </c>
      <c r="R3950" t="s">
        <v>337</v>
      </c>
    </row>
    <row r="3951" spans="1:18" hidden="1" x14ac:dyDescent="0.25">
      <c r="A3951">
        <v>290198</v>
      </c>
      <c r="B3951">
        <v>5419</v>
      </c>
      <c r="C3951" t="s">
        <v>15</v>
      </c>
      <c r="D3951" t="s">
        <v>612</v>
      </c>
      <c r="E3951" t="s">
        <v>1708</v>
      </c>
      <c r="F3951" t="s">
        <v>787</v>
      </c>
      <c r="G3951" t="s">
        <v>1001</v>
      </c>
      <c r="I3951">
        <v>1957</v>
      </c>
      <c r="J3951">
        <v>12</v>
      </c>
      <c r="K3951">
        <v>1</v>
      </c>
      <c r="O3951" t="s">
        <v>405</v>
      </c>
      <c r="P3951" t="s">
        <v>122</v>
      </c>
      <c r="Q3951" t="s">
        <v>123</v>
      </c>
      <c r="R3951" t="s">
        <v>337</v>
      </c>
    </row>
    <row r="3952" spans="1:18" hidden="1" x14ac:dyDescent="0.25">
      <c r="A3952">
        <v>290199</v>
      </c>
      <c r="B3952">
        <v>5420</v>
      </c>
      <c r="C3952" t="s">
        <v>15</v>
      </c>
      <c r="D3952" t="s">
        <v>612</v>
      </c>
      <c r="E3952" t="s">
        <v>1708</v>
      </c>
      <c r="F3952" t="s">
        <v>787</v>
      </c>
      <c r="G3952" t="s">
        <v>1001</v>
      </c>
      <c r="I3952">
        <v>1957</v>
      </c>
      <c r="J3952">
        <v>11</v>
      </c>
      <c r="K3952">
        <v>15</v>
      </c>
      <c r="O3952" t="s">
        <v>405</v>
      </c>
      <c r="P3952" t="s">
        <v>122</v>
      </c>
      <c r="Q3952" t="s">
        <v>123</v>
      </c>
      <c r="R3952" t="s">
        <v>688</v>
      </c>
    </row>
    <row r="3953" spans="1:18" hidden="1" x14ac:dyDescent="0.25">
      <c r="A3953">
        <v>290200</v>
      </c>
      <c r="B3953">
        <v>5421</v>
      </c>
      <c r="C3953" t="s">
        <v>15</v>
      </c>
      <c r="D3953" t="s">
        <v>612</v>
      </c>
      <c r="E3953" t="s">
        <v>1708</v>
      </c>
      <c r="F3953" t="s">
        <v>787</v>
      </c>
      <c r="G3953" t="s">
        <v>1001</v>
      </c>
      <c r="I3953">
        <v>1957</v>
      </c>
      <c r="J3953">
        <v>11</v>
      </c>
      <c r="K3953">
        <v>15</v>
      </c>
      <c r="O3953" t="s">
        <v>405</v>
      </c>
      <c r="P3953" t="s">
        <v>122</v>
      </c>
      <c r="Q3953" t="s">
        <v>123</v>
      </c>
      <c r="R3953" t="s">
        <v>688</v>
      </c>
    </row>
    <row r="3954" spans="1:18" hidden="1" x14ac:dyDescent="0.25">
      <c r="A3954">
        <v>290201</v>
      </c>
      <c r="B3954">
        <v>5422</v>
      </c>
      <c r="C3954" t="s">
        <v>15</v>
      </c>
      <c r="D3954" t="s">
        <v>612</v>
      </c>
      <c r="E3954" t="s">
        <v>1708</v>
      </c>
      <c r="F3954" t="s">
        <v>787</v>
      </c>
      <c r="G3954" t="s">
        <v>1001</v>
      </c>
      <c r="I3954">
        <v>1957</v>
      </c>
      <c r="J3954">
        <v>11</v>
      </c>
      <c r="K3954">
        <v>16</v>
      </c>
      <c r="O3954" t="s">
        <v>405</v>
      </c>
      <c r="P3954" t="s">
        <v>122</v>
      </c>
      <c r="Q3954" t="s">
        <v>123</v>
      </c>
      <c r="R3954" t="s">
        <v>688</v>
      </c>
    </row>
    <row r="3955" spans="1:18" hidden="1" x14ac:dyDescent="0.25">
      <c r="A3955">
        <v>290202</v>
      </c>
      <c r="B3955">
        <v>5423</v>
      </c>
      <c r="C3955" t="s">
        <v>15</v>
      </c>
      <c r="D3955" t="s">
        <v>612</v>
      </c>
      <c r="E3955" t="s">
        <v>1708</v>
      </c>
      <c r="F3955" t="s">
        <v>787</v>
      </c>
      <c r="G3955" t="s">
        <v>1001</v>
      </c>
      <c r="I3955">
        <v>1957</v>
      </c>
      <c r="J3955">
        <v>11</v>
      </c>
      <c r="K3955">
        <v>20</v>
      </c>
      <c r="O3955" t="s">
        <v>405</v>
      </c>
      <c r="P3955" t="s">
        <v>122</v>
      </c>
      <c r="Q3955" t="s">
        <v>123</v>
      </c>
      <c r="R3955" t="s">
        <v>688</v>
      </c>
    </row>
    <row r="3956" spans="1:18" hidden="1" x14ac:dyDescent="0.25">
      <c r="A3956">
        <v>290203</v>
      </c>
      <c r="B3956">
        <v>5424</v>
      </c>
      <c r="C3956" t="s">
        <v>15</v>
      </c>
      <c r="D3956" t="s">
        <v>612</v>
      </c>
      <c r="E3956" t="s">
        <v>1708</v>
      </c>
      <c r="F3956" t="s">
        <v>787</v>
      </c>
      <c r="G3956" t="s">
        <v>1001</v>
      </c>
      <c r="I3956">
        <v>1957</v>
      </c>
      <c r="J3956">
        <v>11</v>
      </c>
      <c r="K3956">
        <v>15</v>
      </c>
      <c r="O3956" t="s">
        <v>405</v>
      </c>
      <c r="P3956" t="s">
        <v>122</v>
      </c>
      <c r="Q3956" t="s">
        <v>123</v>
      </c>
      <c r="R3956" t="s">
        <v>688</v>
      </c>
    </row>
    <row r="3957" spans="1:18" hidden="1" x14ac:dyDescent="0.25">
      <c r="A3957">
        <v>290204</v>
      </c>
      <c r="B3957">
        <v>5425</v>
      </c>
      <c r="C3957" t="s">
        <v>15</v>
      </c>
      <c r="D3957" t="s">
        <v>612</v>
      </c>
      <c r="E3957" t="s">
        <v>1708</v>
      </c>
      <c r="F3957" t="s">
        <v>787</v>
      </c>
      <c r="G3957" t="s">
        <v>1001</v>
      </c>
      <c r="I3957">
        <v>1957</v>
      </c>
      <c r="J3957">
        <v>11</v>
      </c>
      <c r="K3957">
        <v>16</v>
      </c>
      <c r="O3957" t="s">
        <v>405</v>
      </c>
      <c r="P3957" t="s">
        <v>122</v>
      </c>
      <c r="Q3957" t="s">
        <v>123</v>
      </c>
      <c r="R3957" t="s">
        <v>688</v>
      </c>
    </row>
    <row r="3958" spans="1:18" hidden="1" x14ac:dyDescent="0.25">
      <c r="A3958">
        <v>290205</v>
      </c>
      <c r="B3958">
        <v>5426</v>
      </c>
      <c r="C3958" t="s">
        <v>15</v>
      </c>
      <c r="D3958" t="s">
        <v>612</v>
      </c>
      <c r="E3958" t="s">
        <v>1708</v>
      </c>
      <c r="F3958" t="s">
        <v>787</v>
      </c>
      <c r="G3958" t="s">
        <v>1001</v>
      </c>
      <c r="I3958">
        <v>1957</v>
      </c>
      <c r="J3958">
        <v>11</v>
      </c>
      <c r="K3958">
        <v>12</v>
      </c>
      <c r="O3958" t="s">
        <v>405</v>
      </c>
      <c r="P3958" t="s">
        <v>122</v>
      </c>
      <c r="Q3958" t="s">
        <v>123</v>
      </c>
      <c r="R3958" t="s">
        <v>1027</v>
      </c>
    </row>
    <row r="3959" spans="1:18" hidden="1" x14ac:dyDescent="0.25">
      <c r="A3959">
        <v>290206</v>
      </c>
      <c r="B3959">
        <v>5427</v>
      </c>
      <c r="C3959" t="s">
        <v>15</v>
      </c>
      <c r="D3959" t="s">
        <v>612</v>
      </c>
      <c r="E3959" t="s">
        <v>1708</v>
      </c>
      <c r="F3959" t="s">
        <v>787</v>
      </c>
      <c r="G3959" t="s">
        <v>1001</v>
      </c>
      <c r="I3959">
        <v>1957</v>
      </c>
      <c r="J3959">
        <v>11</v>
      </c>
      <c r="K3959">
        <v>13</v>
      </c>
      <c r="O3959" t="s">
        <v>405</v>
      </c>
      <c r="P3959" t="s">
        <v>122</v>
      </c>
      <c r="Q3959" t="s">
        <v>123</v>
      </c>
      <c r="R3959" t="s">
        <v>1027</v>
      </c>
    </row>
    <row r="3960" spans="1:18" hidden="1" x14ac:dyDescent="0.25">
      <c r="A3960">
        <v>290207</v>
      </c>
      <c r="B3960">
        <v>5428</v>
      </c>
      <c r="C3960" t="s">
        <v>15</v>
      </c>
      <c r="D3960" t="s">
        <v>612</v>
      </c>
      <c r="E3960" t="s">
        <v>1708</v>
      </c>
      <c r="F3960" t="s">
        <v>787</v>
      </c>
      <c r="G3960" t="s">
        <v>1001</v>
      </c>
      <c r="I3960">
        <v>1957</v>
      </c>
      <c r="J3960">
        <v>11</v>
      </c>
      <c r="K3960">
        <v>22</v>
      </c>
      <c r="O3960" t="s">
        <v>210</v>
      </c>
      <c r="P3960" t="s">
        <v>122</v>
      </c>
      <c r="Q3960" t="s">
        <v>123</v>
      </c>
      <c r="R3960" t="s">
        <v>1027</v>
      </c>
    </row>
    <row r="3961" spans="1:18" hidden="1" x14ac:dyDescent="0.25">
      <c r="A3961">
        <v>290208</v>
      </c>
      <c r="B3961">
        <v>5429</v>
      </c>
      <c r="C3961" t="s">
        <v>15</v>
      </c>
      <c r="D3961" t="s">
        <v>612</v>
      </c>
      <c r="E3961" t="s">
        <v>1708</v>
      </c>
      <c r="F3961" t="s">
        <v>787</v>
      </c>
      <c r="G3961" t="s">
        <v>1001</v>
      </c>
      <c r="I3961">
        <v>1957</v>
      </c>
      <c r="J3961">
        <v>11</v>
      </c>
      <c r="K3961">
        <v>17</v>
      </c>
      <c r="O3961" t="s">
        <v>405</v>
      </c>
      <c r="P3961" t="s">
        <v>122</v>
      </c>
      <c r="Q3961" t="s">
        <v>123</v>
      </c>
      <c r="R3961" t="s">
        <v>1027</v>
      </c>
    </row>
    <row r="3962" spans="1:18" hidden="1" x14ac:dyDescent="0.25">
      <c r="A3962">
        <v>290209</v>
      </c>
      <c r="B3962">
        <v>5430</v>
      </c>
      <c r="C3962" t="s">
        <v>15</v>
      </c>
      <c r="D3962" t="s">
        <v>612</v>
      </c>
      <c r="E3962" t="s">
        <v>1708</v>
      </c>
      <c r="F3962" t="s">
        <v>787</v>
      </c>
      <c r="G3962" t="s">
        <v>1001</v>
      </c>
      <c r="I3962">
        <v>1957</v>
      </c>
      <c r="J3962">
        <v>11</v>
      </c>
      <c r="K3962">
        <v>15</v>
      </c>
      <c r="O3962" t="s">
        <v>405</v>
      </c>
      <c r="P3962" t="s">
        <v>122</v>
      </c>
      <c r="Q3962" t="s">
        <v>123</v>
      </c>
      <c r="R3962" t="s">
        <v>1027</v>
      </c>
    </row>
    <row r="3963" spans="1:18" hidden="1" x14ac:dyDescent="0.25">
      <c r="A3963">
        <v>290210</v>
      </c>
      <c r="B3963">
        <v>5431</v>
      </c>
      <c r="C3963" t="s">
        <v>15</v>
      </c>
      <c r="D3963" t="s">
        <v>612</v>
      </c>
      <c r="E3963" t="s">
        <v>1708</v>
      </c>
      <c r="F3963" t="s">
        <v>787</v>
      </c>
      <c r="G3963" t="s">
        <v>1001</v>
      </c>
      <c r="I3963">
        <v>1957</v>
      </c>
      <c r="J3963">
        <v>11</v>
      </c>
      <c r="K3963">
        <v>11</v>
      </c>
      <c r="O3963" t="s">
        <v>405</v>
      </c>
      <c r="P3963" t="s">
        <v>122</v>
      </c>
      <c r="Q3963" t="s">
        <v>123</v>
      </c>
      <c r="R3963" t="s">
        <v>1027</v>
      </c>
    </row>
    <row r="3964" spans="1:18" hidden="1" x14ac:dyDescent="0.25">
      <c r="A3964">
        <v>290211</v>
      </c>
      <c r="B3964">
        <v>5432</v>
      </c>
      <c r="C3964" t="s">
        <v>15</v>
      </c>
      <c r="D3964" t="s">
        <v>612</v>
      </c>
      <c r="E3964" t="s">
        <v>1708</v>
      </c>
      <c r="F3964" t="s">
        <v>787</v>
      </c>
      <c r="G3964" t="s">
        <v>1001</v>
      </c>
      <c r="I3964">
        <v>1957</v>
      </c>
      <c r="J3964">
        <v>11</v>
      </c>
      <c r="K3964">
        <v>13</v>
      </c>
      <c r="O3964" t="s">
        <v>405</v>
      </c>
      <c r="P3964" t="s">
        <v>122</v>
      </c>
      <c r="Q3964" t="s">
        <v>123</v>
      </c>
      <c r="R3964" t="s">
        <v>1027</v>
      </c>
    </row>
    <row r="3965" spans="1:18" hidden="1" x14ac:dyDescent="0.25">
      <c r="A3965">
        <v>290212</v>
      </c>
      <c r="B3965">
        <v>5433</v>
      </c>
      <c r="C3965" t="s">
        <v>15</v>
      </c>
      <c r="D3965" t="s">
        <v>612</v>
      </c>
      <c r="E3965" t="s">
        <v>1708</v>
      </c>
      <c r="F3965" t="s">
        <v>787</v>
      </c>
      <c r="G3965" t="s">
        <v>1001</v>
      </c>
      <c r="I3965">
        <v>1957</v>
      </c>
      <c r="J3965">
        <v>11</v>
      </c>
      <c r="K3965">
        <v>21</v>
      </c>
      <c r="O3965" t="s">
        <v>405</v>
      </c>
      <c r="P3965" t="s">
        <v>122</v>
      </c>
      <c r="Q3965" t="s">
        <v>123</v>
      </c>
      <c r="R3965" t="s">
        <v>1027</v>
      </c>
    </row>
    <row r="3966" spans="1:18" hidden="1" x14ac:dyDescent="0.25">
      <c r="A3966">
        <v>290213</v>
      </c>
      <c r="B3966">
        <v>5434</v>
      </c>
      <c r="C3966" t="s">
        <v>15</v>
      </c>
      <c r="D3966" t="s">
        <v>612</v>
      </c>
      <c r="E3966" t="s">
        <v>1708</v>
      </c>
      <c r="F3966" t="s">
        <v>787</v>
      </c>
      <c r="G3966" t="s">
        <v>1001</v>
      </c>
      <c r="I3966">
        <v>1957</v>
      </c>
      <c r="J3966">
        <v>11</v>
      </c>
      <c r="K3966">
        <v>16</v>
      </c>
      <c r="O3966" t="s">
        <v>405</v>
      </c>
      <c r="P3966" t="s">
        <v>122</v>
      </c>
      <c r="Q3966" t="s">
        <v>123</v>
      </c>
      <c r="R3966" t="s">
        <v>1027</v>
      </c>
    </row>
    <row r="3967" spans="1:18" hidden="1" x14ac:dyDescent="0.25">
      <c r="A3967">
        <v>290214</v>
      </c>
      <c r="B3967">
        <v>5435</v>
      </c>
      <c r="C3967" t="s">
        <v>15</v>
      </c>
      <c r="D3967" t="s">
        <v>612</v>
      </c>
      <c r="E3967" t="s">
        <v>1708</v>
      </c>
      <c r="F3967" t="s">
        <v>787</v>
      </c>
      <c r="G3967" t="s">
        <v>1001</v>
      </c>
      <c r="I3967">
        <v>1957</v>
      </c>
      <c r="J3967">
        <v>11</v>
      </c>
      <c r="K3967">
        <v>11</v>
      </c>
      <c r="O3967" t="s">
        <v>405</v>
      </c>
      <c r="P3967" t="s">
        <v>122</v>
      </c>
      <c r="Q3967" t="s">
        <v>123</v>
      </c>
      <c r="R3967" t="s">
        <v>1027</v>
      </c>
    </row>
    <row r="3968" spans="1:18" hidden="1" x14ac:dyDescent="0.25">
      <c r="A3968">
        <v>290215</v>
      </c>
      <c r="B3968">
        <v>5436</v>
      </c>
      <c r="C3968" t="s">
        <v>15</v>
      </c>
      <c r="D3968" t="s">
        <v>612</v>
      </c>
      <c r="E3968" t="s">
        <v>1708</v>
      </c>
      <c r="F3968" t="s">
        <v>787</v>
      </c>
      <c r="G3968" t="s">
        <v>1001</v>
      </c>
      <c r="I3968">
        <v>1957</v>
      </c>
      <c r="J3968">
        <v>11</v>
      </c>
      <c r="K3968">
        <v>15</v>
      </c>
      <c r="O3968" t="s">
        <v>405</v>
      </c>
      <c r="P3968" t="s">
        <v>122</v>
      </c>
      <c r="Q3968" t="s">
        <v>123</v>
      </c>
      <c r="R3968" t="s">
        <v>1027</v>
      </c>
    </row>
    <row r="3969" spans="1:18" hidden="1" x14ac:dyDescent="0.25">
      <c r="A3969">
        <v>290216</v>
      </c>
      <c r="B3969">
        <v>5437</v>
      </c>
      <c r="C3969" t="s">
        <v>15</v>
      </c>
      <c r="D3969" t="s">
        <v>612</v>
      </c>
      <c r="E3969" t="s">
        <v>1708</v>
      </c>
      <c r="F3969" t="s">
        <v>787</v>
      </c>
      <c r="G3969" t="s">
        <v>1001</v>
      </c>
      <c r="I3969">
        <v>1957</v>
      </c>
      <c r="J3969">
        <v>11</v>
      </c>
      <c r="K3969">
        <v>15</v>
      </c>
      <c r="O3969" t="s">
        <v>405</v>
      </c>
      <c r="P3969" t="s">
        <v>122</v>
      </c>
      <c r="Q3969" t="s">
        <v>123</v>
      </c>
      <c r="R3969" t="s">
        <v>1027</v>
      </c>
    </row>
    <row r="3970" spans="1:18" hidden="1" x14ac:dyDescent="0.25">
      <c r="A3970">
        <v>290217</v>
      </c>
      <c r="B3970">
        <v>5438</v>
      </c>
      <c r="C3970" t="s">
        <v>15</v>
      </c>
      <c r="D3970" t="s">
        <v>612</v>
      </c>
      <c r="E3970" t="s">
        <v>1708</v>
      </c>
      <c r="F3970" t="s">
        <v>787</v>
      </c>
      <c r="G3970" t="s">
        <v>1001</v>
      </c>
      <c r="I3970">
        <v>1957</v>
      </c>
      <c r="J3970">
        <v>11</v>
      </c>
      <c r="K3970">
        <v>12</v>
      </c>
      <c r="O3970" t="s">
        <v>405</v>
      </c>
      <c r="P3970" t="s">
        <v>122</v>
      </c>
      <c r="Q3970" t="s">
        <v>123</v>
      </c>
      <c r="R3970" t="s">
        <v>1027</v>
      </c>
    </row>
    <row r="3971" spans="1:18" hidden="1" x14ac:dyDescent="0.25">
      <c r="A3971">
        <v>290218</v>
      </c>
      <c r="B3971">
        <v>5439</v>
      </c>
      <c r="C3971" t="s">
        <v>15</v>
      </c>
      <c r="D3971" t="s">
        <v>612</v>
      </c>
      <c r="E3971" t="s">
        <v>1708</v>
      </c>
      <c r="F3971" t="s">
        <v>787</v>
      </c>
      <c r="G3971" t="s">
        <v>1001</v>
      </c>
      <c r="I3971">
        <v>1957</v>
      </c>
      <c r="J3971">
        <v>11</v>
      </c>
      <c r="K3971">
        <v>13</v>
      </c>
      <c r="O3971" t="s">
        <v>405</v>
      </c>
      <c r="P3971" t="s">
        <v>122</v>
      </c>
      <c r="Q3971" t="s">
        <v>123</v>
      </c>
      <c r="R3971" t="s">
        <v>1027</v>
      </c>
    </row>
    <row r="3972" spans="1:18" hidden="1" x14ac:dyDescent="0.25">
      <c r="A3972">
        <v>290219</v>
      </c>
      <c r="B3972">
        <v>5440</v>
      </c>
      <c r="C3972" t="s">
        <v>15</v>
      </c>
      <c r="D3972" t="s">
        <v>612</v>
      </c>
      <c r="E3972" t="s">
        <v>1708</v>
      </c>
      <c r="F3972" t="s">
        <v>787</v>
      </c>
      <c r="G3972" t="s">
        <v>1001</v>
      </c>
      <c r="I3972">
        <v>1957</v>
      </c>
      <c r="J3972">
        <v>12</v>
      </c>
      <c r="K3972">
        <v>4</v>
      </c>
      <c r="O3972" t="s">
        <v>405</v>
      </c>
      <c r="P3972" t="s">
        <v>122</v>
      </c>
      <c r="Q3972" t="s">
        <v>123</v>
      </c>
      <c r="R3972" t="s">
        <v>1027</v>
      </c>
    </row>
    <row r="3973" spans="1:18" hidden="1" x14ac:dyDescent="0.25">
      <c r="A3973">
        <v>290237</v>
      </c>
      <c r="B3973">
        <v>5458</v>
      </c>
      <c r="C3973" t="s">
        <v>15</v>
      </c>
      <c r="D3973" t="s">
        <v>612</v>
      </c>
      <c r="E3973" t="s">
        <v>1708</v>
      </c>
      <c r="F3973" t="s">
        <v>787</v>
      </c>
      <c r="G3973" t="s">
        <v>1001</v>
      </c>
      <c r="I3973">
        <v>1957</v>
      </c>
      <c r="J3973">
        <v>11</v>
      </c>
      <c r="K3973">
        <v>15</v>
      </c>
      <c r="O3973" t="s">
        <v>405</v>
      </c>
      <c r="P3973" t="s">
        <v>122</v>
      </c>
      <c r="Q3973" t="s">
        <v>123</v>
      </c>
      <c r="R3973" t="s">
        <v>688</v>
      </c>
    </row>
    <row r="3974" spans="1:18" hidden="1" x14ac:dyDescent="0.25">
      <c r="A3974">
        <v>290238</v>
      </c>
      <c r="B3974">
        <v>5459</v>
      </c>
      <c r="C3974" t="s">
        <v>15</v>
      </c>
      <c r="D3974" t="s">
        <v>612</v>
      </c>
      <c r="E3974" t="s">
        <v>1708</v>
      </c>
      <c r="F3974" t="s">
        <v>787</v>
      </c>
      <c r="G3974" t="s">
        <v>1001</v>
      </c>
      <c r="I3974">
        <v>1957</v>
      </c>
      <c r="J3974">
        <v>11</v>
      </c>
      <c r="K3974">
        <v>13</v>
      </c>
      <c r="O3974" t="s">
        <v>405</v>
      </c>
      <c r="P3974" t="s">
        <v>122</v>
      </c>
      <c r="Q3974" t="s">
        <v>123</v>
      </c>
      <c r="R3974" t="s">
        <v>688</v>
      </c>
    </row>
    <row r="3975" spans="1:18" hidden="1" x14ac:dyDescent="0.25">
      <c r="A3975">
        <v>290240</v>
      </c>
      <c r="B3975">
        <v>5461</v>
      </c>
      <c r="C3975" t="s">
        <v>15</v>
      </c>
      <c r="D3975" t="s">
        <v>612</v>
      </c>
      <c r="E3975" t="s">
        <v>1708</v>
      </c>
      <c r="F3975" t="s">
        <v>787</v>
      </c>
      <c r="G3975" t="s">
        <v>1001</v>
      </c>
      <c r="I3975">
        <v>1957</v>
      </c>
      <c r="J3975">
        <v>11</v>
      </c>
      <c r="K3975">
        <v>19</v>
      </c>
      <c r="O3975" t="s">
        <v>405</v>
      </c>
      <c r="P3975" t="s">
        <v>122</v>
      </c>
      <c r="Q3975" t="s">
        <v>123</v>
      </c>
      <c r="R3975" t="s">
        <v>688</v>
      </c>
    </row>
    <row r="3976" spans="1:18" hidden="1" x14ac:dyDescent="0.25">
      <c r="A3976">
        <v>290241</v>
      </c>
      <c r="B3976">
        <v>5462</v>
      </c>
      <c r="C3976" t="s">
        <v>15</v>
      </c>
      <c r="D3976" t="s">
        <v>612</v>
      </c>
      <c r="E3976" t="s">
        <v>1708</v>
      </c>
      <c r="F3976" t="s">
        <v>787</v>
      </c>
      <c r="G3976" t="s">
        <v>1001</v>
      </c>
      <c r="I3976">
        <v>1957</v>
      </c>
      <c r="J3976">
        <v>11</v>
      </c>
      <c r="K3976">
        <v>15</v>
      </c>
      <c r="L3976" t="s">
        <v>2763</v>
      </c>
      <c r="O3976" t="s">
        <v>405</v>
      </c>
      <c r="P3976" t="s">
        <v>122</v>
      </c>
      <c r="Q3976" t="s">
        <v>123</v>
      </c>
      <c r="R3976" t="s">
        <v>688</v>
      </c>
    </row>
    <row r="3977" spans="1:18" hidden="1" x14ac:dyDescent="0.25">
      <c r="A3977">
        <v>290242</v>
      </c>
      <c r="B3977">
        <v>5463</v>
      </c>
      <c r="C3977" t="s">
        <v>15</v>
      </c>
      <c r="D3977" t="s">
        <v>612</v>
      </c>
      <c r="E3977" t="s">
        <v>1708</v>
      </c>
      <c r="F3977" t="s">
        <v>787</v>
      </c>
      <c r="G3977" t="s">
        <v>1001</v>
      </c>
      <c r="I3977">
        <v>1957</v>
      </c>
      <c r="J3977">
        <v>11</v>
      </c>
      <c r="K3977">
        <v>26</v>
      </c>
      <c r="O3977" t="s">
        <v>405</v>
      </c>
      <c r="P3977" t="s">
        <v>122</v>
      </c>
      <c r="Q3977" t="s">
        <v>123</v>
      </c>
      <c r="R3977" t="s">
        <v>688</v>
      </c>
    </row>
    <row r="3978" spans="1:18" hidden="1" x14ac:dyDescent="0.25">
      <c r="A3978">
        <v>290243</v>
      </c>
      <c r="B3978">
        <v>5464</v>
      </c>
      <c r="C3978" t="s">
        <v>15</v>
      </c>
      <c r="D3978" t="s">
        <v>612</v>
      </c>
      <c r="E3978" t="s">
        <v>1708</v>
      </c>
      <c r="F3978" t="s">
        <v>787</v>
      </c>
      <c r="G3978" t="s">
        <v>1001</v>
      </c>
      <c r="I3978">
        <v>1957</v>
      </c>
      <c r="J3978">
        <v>11</v>
      </c>
      <c r="K3978">
        <v>14</v>
      </c>
      <c r="O3978" t="s">
        <v>405</v>
      </c>
      <c r="P3978" t="s">
        <v>122</v>
      </c>
      <c r="Q3978" t="s">
        <v>123</v>
      </c>
      <c r="R3978" t="s">
        <v>688</v>
      </c>
    </row>
    <row r="3979" spans="1:18" hidden="1" x14ac:dyDescent="0.25">
      <c r="A3979">
        <v>290244</v>
      </c>
      <c r="B3979">
        <v>5465</v>
      </c>
      <c r="C3979" t="s">
        <v>15</v>
      </c>
      <c r="D3979" t="s">
        <v>612</v>
      </c>
      <c r="E3979" t="s">
        <v>1708</v>
      </c>
      <c r="F3979" t="s">
        <v>787</v>
      </c>
      <c r="G3979" t="s">
        <v>1001</v>
      </c>
      <c r="I3979">
        <v>1957</v>
      </c>
      <c r="J3979">
        <v>11</v>
      </c>
      <c r="K3979">
        <v>29</v>
      </c>
      <c r="O3979" t="s">
        <v>405</v>
      </c>
      <c r="P3979" t="s">
        <v>122</v>
      </c>
      <c r="Q3979" t="s">
        <v>123</v>
      </c>
      <c r="R3979" t="s">
        <v>688</v>
      </c>
    </row>
    <row r="3980" spans="1:18" hidden="1" x14ac:dyDescent="0.25">
      <c r="A3980">
        <v>290245</v>
      </c>
      <c r="B3980">
        <v>5466</v>
      </c>
      <c r="C3980" t="s">
        <v>15</v>
      </c>
      <c r="D3980" t="s">
        <v>612</v>
      </c>
      <c r="E3980" t="s">
        <v>1708</v>
      </c>
      <c r="F3980" t="s">
        <v>787</v>
      </c>
      <c r="G3980" t="s">
        <v>1001</v>
      </c>
      <c r="I3980">
        <v>1957</v>
      </c>
      <c r="J3980">
        <v>11</v>
      </c>
      <c r="K3980">
        <v>12</v>
      </c>
      <c r="O3980" t="s">
        <v>405</v>
      </c>
      <c r="P3980" t="s">
        <v>122</v>
      </c>
      <c r="Q3980" t="s">
        <v>123</v>
      </c>
      <c r="R3980" t="s">
        <v>688</v>
      </c>
    </row>
    <row r="3981" spans="1:18" hidden="1" x14ac:dyDescent="0.25">
      <c r="A3981">
        <v>290246</v>
      </c>
      <c r="B3981">
        <v>5467</v>
      </c>
      <c r="C3981" t="s">
        <v>15</v>
      </c>
      <c r="D3981" t="s">
        <v>612</v>
      </c>
      <c r="E3981" t="s">
        <v>1708</v>
      </c>
      <c r="F3981" t="s">
        <v>787</v>
      </c>
      <c r="G3981" t="s">
        <v>1001</v>
      </c>
      <c r="I3981">
        <v>1957</v>
      </c>
      <c r="J3981">
        <v>11</v>
      </c>
      <c r="K3981">
        <v>16</v>
      </c>
      <c r="O3981" t="s">
        <v>405</v>
      </c>
      <c r="P3981" t="s">
        <v>122</v>
      </c>
      <c r="Q3981" t="s">
        <v>123</v>
      </c>
      <c r="R3981" t="s">
        <v>688</v>
      </c>
    </row>
    <row r="3982" spans="1:18" hidden="1" x14ac:dyDescent="0.25">
      <c r="A3982">
        <v>290247</v>
      </c>
      <c r="B3982">
        <v>5468</v>
      </c>
      <c r="C3982" t="s">
        <v>15</v>
      </c>
      <c r="D3982" t="s">
        <v>612</v>
      </c>
      <c r="E3982" t="s">
        <v>1708</v>
      </c>
      <c r="F3982" t="s">
        <v>787</v>
      </c>
      <c r="G3982" t="s">
        <v>1001</v>
      </c>
      <c r="I3982">
        <v>1957</v>
      </c>
      <c r="J3982">
        <v>11</v>
      </c>
      <c r="K3982">
        <v>13</v>
      </c>
      <c r="O3982" t="s">
        <v>405</v>
      </c>
      <c r="P3982" t="s">
        <v>122</v>
      </c>
      <c r="Q3982" t="s">
        <v>123</v>
      </c>
      <c r="R3982" t="s">
        <v>1104</v>
      </c>
    </row>
    <row r="3983" spans="1:18" hidden="1" x14ac:dyDescent="0.25">
      <c r="A3983">
        <v>290248</v>
      </c>
      <c r="B3983">
        <v>5469</v>
      </c>
      <c r="C3983" t="s">
        <v>15</v>
      </c>
      <c r="D3983" t="s">
        <v>612</v>
      </c>
      <c r="E3983" t="s">
        <v>1708</v>
      </c>
      <c r="F3983" t="s">
        <v>787</v>
      </c>
      <c r="G3983" t="s">
        <v>1001</v>
      </c>
      <c r="I3983">
        <v>1957</v>
      </c>
      <c r="J3983">
        <v>11</v>
      </c>
      <c r="K3983">
        <v>20</v>
      </c>
      <c r="O3983" t="s">
        <v>405</v>
      </c>
      <c r="P3983" t="s">
        <v>122</v>
      </c>
      <c r="Q3983" t="s">
        <v>123</v>
      </c>
      <c r="R3983" t="s">
        <v>1104</v>
      </c>
    </row>
    <row r="3984" spans="1:18" hidden="1" x14ac:dyDescent="0.25">
      <c r="A3984">
        <v>290249</v>
      </c>
      <c r="B3984">
        <v>5470</v>
      </c>
      <c r="C3984" t="s">
        <v>15</v>
      </c>
      <c r="D3984" t="s">
        <v>612</v>
      </c>
      <c r="E3984" t="s">
        <v>1708</v>
      </c>
      <c r="F3984" t="s">
        <v>787</v>
      </c>
      <c r="G3984" t="s">
        <v>1001</v>
      </c>
      <c r="I3984">
        <v>1957</v>
      </c>
      <c r="J3984">
        <v>11</v>
      </c>
      <c r="K3984">
        <v>26</v>
      </c>
      <c r="O3984" t="s">
        <v>405</v>
      </c>
      <c r="P3984" t="s">
        <v>122</v>
      </c>
      <c r="Q3984" t="s">
        <v>123</v>
      </c>
      <c r="R3984" t="s">
        <v>1104</v>
      </c>
    </row>
    <row r="3985" spans="1:18" hidden="1" x14ac:dyDescent="0.25">
      <c r="A3985">
        <v>290250</v>
      </c>
      <c r="B3985">
        <v>5471</v>
      </c>
      <c r="C3985" t="s">
        <v>15</v>
      </c>
      <c r="D3985" t="s">
        <v>612</v>
      </c>
      <c r="E3985" t="s">
        <v>1708</v>
      </c>
      <c r="F3985" t="s">
        <v>787</v>
      </c>
      <c r="G3985" t="s">
        <v>1001</v>
      </c>
      <c r="I3985">
        <v>1957</v>
      </c>
      <c r="J3985">
        <v>11</v>
      </c>
      <c r="K3985">
        <v>10</v>
      </c>
      <c r="O3985" t="s">
        <v>405</v>
      </c>
      <c r="P3985" t="s">
        <v>122</v>
      </c>
      <c r="Q3985" t="s">
        <v>123</v>
      </c>
      <c r="R3985" t="s">
        <v>1104</v>
      </c>
    </row>
    <row r="3986" spans="1:18" hidden="1" x14ac:dyDescent="0.25">
      <c r="A3986">
        <v>290251</v>
      </c>
      <c r="B3986">
        <v>5472</v>
      </c>
      <c r="C3986" t="s">
        <v>15</v>
      </c>
      <c r="D3986" t="s">
        <v>612</v>
      </c>
      <c r="E3986" t="s">
        <v>1708</v>
      </c>
      <c r="F3986" t="s">
        <v>787</v>
      </c>
      <c r="G3986" t="s">
        <v>1001</v>
      </c>
      <c r="I3986">
        <v>1957</v>
      </c>
      <c r="J3986">
        <v>12</v>
      </c>
      <c r="K3986">
        <v>5</v>
      </c>
      <c r="O3986" t="s">
        <v>210</v>
      </c>
      <c r="P3986" t="s">
        <v>122</v>
      </c>
      <c r="Q3986" t="s">
        <v>123</v>
      </c>
      <c r="R3986" t="s">
        <v>1104</v>
      </c>
    </row>
    <row r="3987" spans="1:18" hidden="1" x14ac:dyDescent="0.25">
      <c r="A3987">
        <v>290252</v>
      </c>
      <c r="B3987">
        <v>5473</v>
      </c>
      <c r="C3987" t="s">
        <v>15</v>
      </c>
      <c r="D3987" t="s">
        <v>612</v>
      </c>
      <c r="E3987" t="s">
        <v>1708</v>
      </c>
      <c r="F3987" t="s">
        <v>787</v>
      </c>
      <c r="G3987" t="s">
        <v>1001</v>
      </c>
      <c r="I3987">
        <v>1957</v>
      </c>
      <c r="J3987">
        <v>11</v>
      </c>
      <c r="K3987">
        <v>16</v>
      </c>
      <c r="O3987" t="s">
        <v>405</v>
      </c>
      <c r="P3987" t="s">
        <v>122</v>
      </c>
      <c r="Q3987" t="s">
        <v>123</v>
      </c>
      <c r="R3987" t="s">
        <v>1104</v>
      </c>
    </row>
    <row r="3988" spans="1:18" hidden="1" x14ac:dyDescent="0.25">
      <c r="A3988">
        <v>290253</v>
      </c>
      <c r="B3988">
        <v>5474</v>
      </c>
      <c r="C3988" t="s">
        <v>15</v>
      </c>
      <c r="D3988" t="s">
        <v>612</v>
      </c>
      <c r="E3988" t="s">
        <v>1708</v>
      </c>
      <c r="F3988" t="s">
        <v>787</v>
      </c>
      <c r="G3988" t="s">
        <v>1001</v>
      </c>
      <c r="I3988">
        <v>1957</v>
      </c>
      <c r="J3988">
        <v>11</v>
      </c>
      <c r="K3988">
        <v>19</v>
      </c>
      <c r="O3988" t="s">
        <v>405</v>
      </c>
      <c r="P3988" t="s">
        <v>122</v>
      </c>
      <c r="Q3988" t="s">
        <v>123</v>
      </c>
      <c r="R3988" t="s">
        <v>1104</v>
      </c>
    </row>
    <row r="3989" spans="1:18" hidden="1" x14ac:dyDescent="0.25">
      <c r="A3989">
        <v>290254</v>
      </c>
      <c r="B3989">
        <v>5475</v>
      </c>
      <c r="C3989" t="s">
        <v>15</v>
      </c>
      <c r="D3989" t="s">
        <v>612</v>
      </c>
      <c r="E3989" t="s">
        <v>1708</v>
      </c>
      <c r="F3989" t="s">
        <v>787</v>
      </c>
      <c r="G3989" t="s">
        <v>1001</v>
      </c>
      <c r="I3989">
        <v>1957</v>
      </c>
      <c r="J3989">
        <v>11</v>
      </c>
      <c r="K3989">
        <v>23</v>
      </c>
      <c r="O3989" t="s">
        <v>405</v>
      </c>
      <c r="P3989" t="s">
        <v>122</v>
      </c>
      <c r="Q3989" t="s">
        <v>123</v>
      </c>
      <c r="R3989" t="s">
        <v>1104</v>
      </c>
    </row>
    <row r="3990" spans="1:18" hidden="1" x14ac:dyDescent="0.25">
      <c r="A3990">
        <v>290459</v>
      </c>
      <c r="B3990">
        <v>5682</v>
      </c>
      <c r="C3990" t="s">
        <v>15</v>
      </c>
      <c r="D3990" t="s">
        <v>612</v>
      </c>
      <c r="E3990" t="s">
        <v>1708</v>
      </c>
      <c r="F3990" t="s">
        <v>787</v>
      </c>
      <c r="G3990" t="s">
        <v>1001</v>
      </c>
      <c r="H3990" t="s">
        <v>2764</v>
      </c>
      <c r="I3990">
        <v>1963</v>
      </c>
      <c r="J3990">
        <v>4</v>
      </c>
      <c r="K3990">
        <v>12</v>
      </c>
      <c r="O3990" t="s">
        <v>2563</v>
      </c>
      <c r="P3990" t="s">
        <v>122</v>
      </c>
      <c r="Q3990" t="s">
        <v>123</v>
      </c>
      <c r="R3990" t="s">
        <v>1719</v>
      </c>
    </row>
    <row r="3991" spans="1:18" hidden="1" x14ac:dyDescent="0.25">
      <c r="A3991">
        <v>290533</v>
      </c>
      <c r="B3991">
        <v>5756</v>
      </c>
      <c r="C3991" t="s">
        <v>15</v>
      </c>
      <c r="D3991" t="s">
        <v>612</v>
      </c>
      <c r="E3991" t="s">
        <v>1708</v>
      </c>
      <c r="F3991" t="s">
        <v>787</v>
      </c>
      <c r="G3991" t="s">
        <v>1001</v>
      </c>
      <c r="I3991">
        <v>1957</v>
      </c>
      <c r="J3991">
        <v>11</v>
      </c>
      <c r="K3991">
        <v>15</v>
      </c>
      <c r="O3991" t="s">
        <v>405</v>
      </c>
      <c r="P3991" t="s">
        <v>122</v>
      </c>
      <c r="Q3991" t="s">
        <v>123</v>
      </c>
      <c r="R3991" t="s">
        <v>1104</v>
      </c>
    </row>
    <row r="3992" spans="1:18" hidden="1" x14ac:dyDescent="0.25">
      <c r="A3992">
        <v>290534</v>
      </c>
      <c r="B3992">
        <v>5757</v>
      </c>
      <c r="C3992" t="s">
        <v>15</v>
      </c>
      <c r="D3992" t="s">
        <v>612</v>
      </c>
      <c r="E3992" t="s">
        <v>1708</v>
      </c>
      <c r="F3992" t="s">
        <v>787</v>
      </c>
      <c r="G3992" t="s">
        <v>1001</v>
      </c>
      <c r="I3992">
        <v>1957</v>
      </c>
      <c r="J3992">
        <v>11</v>
      </c>
      <c r="K3992">
        <v>15</v>
      </c>
      <c r="O3992" t="s">
        <v>405</v>
      </c>
      <c r="P3992" t="s">
        <v>122</v>
      </c>
      <c r="Q3992" t="s">
        <v>123</v>
      </c>
      <c r="R3992" t="s">
        <v>1104</v>
      </c>
    </row>
    <row r="3993" spans="1:18" hidden="1" x14ac:dyDescent="0.25">
      <c r="A3993">
        <v>290535</v>
      </c>
      <c r="B3993">
        <v>5758</v>
      </c>
      <c r="C3993" t="s">
        <v>15</v>
      </c>
      <c r="D3993" t="s">
        <v>612</v>
      </c>
      <c r="E3993" t="s">
        <v>1708</v>
      </c>
      <c r="F3993" t="s">
        <v>787</v>
      </c>
      <c r="G3993" t="s">
        <v>1001</v>
      </c>
      <c r="I3993">
        <v>1957</v>
      </c>
      <c r="J3993">
        <v>11</v>
      </c>
      <c r="K3993">
        <v>15</v>
      </c>
      <c r="O3993" t="s">
        <v>405</v>
      </c>
      <c r="P3993" t="s">
        <v>122</v>
      </c>
      <c r="Q3993" t="s">
        <v>123</v>
      </c>
      <c r="R3993" t="s">
        <v>1104</v>
      </c>
    </row>
    <row r="3994" spans="1:18" hidden="1" x14ac:dyDescent="0.25">
      <c r="A3994">
        <v>290536</v>
      </c>
      <c r="B3994">
        <v>5759</v>
      </c>
      <c r="C3994" t="s">
        <v>15</v>
      </c>
      <c r="D3994" t="s">
        <v>612</v>
      </c>
      <c r="E3994" t="s">
        <v>1708</v>
      </c>
      <c r="F3994" t="s">
        <v>787</v>
      </c>
      <c r="G3994" t="s">
        <v>1001</v>
      </c>
      <c r="I3994">
        <v>1957</v>
      </c>
      <c r="J3994">
        <v>11</v>
      </c>
      <c r="K3994">
        <v>15</v>
      </c>
      <c r="O3994" t="s">
        <v>210</v>
      </c>
      <c r="P3994" t="s">
        <v>122</v>
      </c>
      <c r="Q3994" t="s">
        <v>123</v>
      </c>
      <c r="R3994" t="s">
        <v>1717</v>
      </c>
    </row>
    <row r="3995" spans="1:18" hidden="1" x14ac:dyDescent="0.25">
      <c r="A3995">
        <v>290537</v>
      </c>
      <c r="B3995">
        <v>5760</v>
      </c>
      <c r="C3995" t="s">
        <v>15</v>
      </c>
      <c r="D3995" t="s">
        <v>612</v>
      </c>
      <c r="E3995" t="s">
        <v>1708</v>
      </c>
      <c r="F3995" t="s">
        <v>787</v>
      </c>
      <c r="G3995" t="s">
        <v>1001</v>
      </c>
      <c r="I3995">
        <v>1957</v>
      </c>
      <c r="J3995">
        <v>11</v>
      </c>
      <c r="K3995">
        <v>18</v>
      </c>
      <c r="O3995" t="s">
        <v>210</v>
      </c>
      <c r="P3995" t="s">
        <v>122</v>
      </c>
      <c r="Q3995" t="s">
        <v>123</v>
      </c>
      <c r="R3995" t="s">
        <v>1717</v>
      </c>
    </row>
    <row r="3996" spans="1:18" hidden="1" x14ac:dyDescent="0.25">
      <c r="A3996">
        <v>290538</v>
      </c>
      <c r="B3996">
        <v>5761</v>
      </c>
      <c r="C3996" t="s">
        <v>15</v>
      </c>
      <c r="D3996" t="s">
        <v>612</v>
      </c>
      <c r="E3996" t="s">
        <v>1708</v>
      </c>
      <c r="F3996" t="s">
        <v>787</v>
      </c>
      <c r="G3996" t="s">
        <v>1001</v>
      </c>
      <c r="I3996">
        <v>1957</v>
      </c>
      <c r="J3996">
        <v>11</v>
      </c>
      <c r="K3996">
        <v>18</v>
      </c>
      <c r="O3996" t="s">
        <v>405</v>
      </c>
      <c r="P3996" t="s">
        <v>122</v>
      </c>
      <c r="Q3996" t="s">
        <v>123</v>
      </c>
      <c r="R3996" t="s">
        <v>1717</v>
      </c>
    </row>
    <row r="3997" spans="1:18" hidden="1" x14ac:dyDescent="0.25">
      <c r="A3997">
        <v>290539</v>
      </c>
      <c r="B3997">
        <v>5762</v>
      </c>
      <c r="C3997" t="s">
        <v>15</v>
      </c>
      <c r="D3997" t="s">
        <v>612</v>
      </c>
      <c r="E3997" t="s">
        <v>1708</v>
      </c>
      <c r="F3997" t="s">
        <v>787</v>
      </c>
      <c r="G3997" t="s">
        <v>1001</v>
      </c>
      <c r="I3997">
        <v>1957</v>
      </c>
      <c r="J3997">
        <v>11</v>
      </c>
      <c r="K3997">
        <v>20</v>
      </c>
      <c r="O3997" t="s">
        <v>405</v>
      </c>
      <c r="P3997" t="s">
        <v>122</v>
      </c>
      <c r="Q3997" t="s">
        <v>123</v>
      </c>
      <c r="R3997" t="s">
        <v>1717</v>
      </c>
    </row>
    <row r="3998" spans="1:18" hidden="1" x14ac:dyDescent="0.25">
      <c r="A3998">
        <v>290540</v>
      </c>
      <c r="B3998">
        <v>5763</v>
      </c>
      <c r="C3998" t="s">
        <v>15</v>
      </c>
      <c r="D3998" t="s">
        <v>612</v>
      </c>
      <c r="E3998" t="s">
        <v>1708</v>
      </c>
      <c r="F3998" t="s">
        <v>787</v>
      </c>
      <c r="G3998" t="s">
        <v>1001</v>
      </c>
      <c r="I3998">
        <v>1957</v>
      </c>
      <c r="J3998">
        <v>11</v>
      </c>
      <c r="K3998">
        <v>20</v>
      </c>
      <c r="O3998" t="s">
        <v>405</v>
      </c>
      <c r="P3998" t="s">
        <v>122</v>
      </c>
      <c r="Q3998" t="s">
        <v>123</v>
      </c>
      <c r="R3998" t="s">
        <v>1717</v>
      </c>
    </row>
    <row r="3999" spans="1:18" hidden="1" x14ac:dyDescent="0.25">
      <c r="A3999">
        <v>290541</v>
      </c>
      <c r="B3999">
        <v>5764</v>
      </c>
      <c r="C3999" t="s">
        <v>15</v>
      </c>
      <c r="D3999" t="s">
        <v>612</v>
      </c>
      <c r="E3999" t="s">
        <v>1708</v>
      </c>
      <c r="F3999" t="s">
        <v>787</v>
      </c>
      <c r="G3999" t="s">
        <v>1001</v>
      </c>
      <c r="I3999">
        <v>1957</v>
      </c>
      <c r="J3999">
        <v>11</v>
      </c>
      <c r="K3999">
        <v>15</v>
      </c>
      <c r="O3999" t="s">
        <v>405</v>
      </c>
      <c r="P3999" t="s">
        <v>122</v>
      </c>
      <c r="Q3999" t="s">
        <v>123</v>
      </c>
      <c r="R3999" t="s">
        <v>1717</v>
      </c>
    </row>
    <row r="4000" spans="1:18" hidden="1" x14ac:dyDescent="0.25">
      <c r="A4000">
        <v>290542</v>
      </c>
      <c r="B4000">
        <v>5765</v>
      </c>
      <c r="C4000" t="s">
        <v>15</v>
      </c>
      <c r="D4000" t="s">
        <v>612</v>
      </c>
      <c r="E4000" t="s">
        <v>1708</v>
      </c>
      <c r="F4000" t="s">
        <v>787</v>
      </c>
      <c r="G4000" t="s">
        <v>1001</v>
      </c>
      <c r="I4000">
        <v>1957</v>
      </c>
      <c r="J4000">
        <v>11</v>
      </c>
      <c r="K4000">
        <v>12</v>
      </c>
      <c r="O4000" t="s">
        <v>405</v>
      </c>
      <c r="P4000" t="s">
        <v>122</v>
      </c>
      <c r="Q4000" t="s">
        <v>123</v>
      </c>
      <c r="R4000" t="s">
        <v>1717</v>
      </c>
    </row>
    <row r="4001" spans="1:18" hidden="1" x14ac:dyDescent="0.25">
      <c r="A4001">
        <v>290543</v>
      </c>
      <c r="B4001">
        <v>5766</v>
      </c>
      <c r="C4001" t="s">
        <v>15</v>
      </c>
      <c r="D4001" t="s">
        <v>612</v>
      </c>
      <c r="E4001" t="s">
        <v>1708</v>
      </c>
      <c r="F4001" t="s">
        <v>787</v>
      </c>
      <c r="G4001" t="s">
        <v>1001</v>
      </c>
      <c r="I4001">
        <v>1957</v>
      </c>
      <c r="J4001">
        <v>11</v>
      </c>
      <c r="K4001">
        <v>12</v>
      </c>
      <c r="O4001" t="s">
        <v>210</v>
      </c>
      <c r="P4001" t="s">
        <v>122</v>
      </c>
      <c r="Q4001" t="s">
        <v>123</v>
      </c>
      <c r="R4001" t="s">
        <v>1717</v>
      </c>
    </row>
    <row r="4002" spans="1:18" hidden="1" x14ac:dyDescent="0.25">
      <c r="A4002">
        <v>290544</v>
      </c>
      <c r="B4002">
        <v>5767</v>
      </c>
      <c r="C4002" t="s">
        <v>15</v>
      </c>
      <c r="D4002" t="s">
        <v>612</v>
      </c>
      <c r="E4002" t="s">
        <v>1708</v>
      </c>
      <c r="F4002" t="s">
        <v>787</v>
      </c>
      <c r="G4002" t="s">
        <v>1001</v>
      </c>
      <c r="I4002">
        <v>1957</v>
      </c>
      <c r="J4002">
        <v>11</v>
      </c>
      <c r="K4002">
        <v>18</v>
      </c>
      <c r="L4002" t="s">
        <v>1724</v>
      </c>
      <c r="O4002" t="s">
        <v>210</v>
      </c>
      <c r="P4002" t="s">
        <v>122</v>
      </c>
      <c r="Q4002" t="s">
        <v>123</v>
      </c>
      <c r="R4002" t="s">
        <v>1717</v>
      </c>
    </row>
    <row r="4003" spans="1:18" hidden="1" x14ac:dyDescent="0.25">
      <c r="A4003">
        <v>290545</v>
      </c>
      <c r="B4003">
        <v>5768</v>
      </c>
      <c r="C4003" t="s">
        <v>15</v>
      </c>
      <c r="D4003" t="s">
        <v>612</v>
      </c>
      <c r="E4003" t="s">
        <v>1708</v>
      </c>
      <c r="F4003" t="s">
        <v>787</v>
      </c>
      <c r="G4003" t="s">
        <v>1001</v>
      </c>
      <c r="I4003">
        <v>1957</v>
      </c>
      <c r="J4003">
        <v>11</v>
      </c>
      <c r="K4003">
        <v>14</v>
      </c>
      <c r="O4003" t="s">
        <v>405</v>
      </c>
      <c r="P4003" t="s">
        <v>122</v>
      </c>
      <c r="Q4003" t="s">
        <v>123</v>
      </c>
      <c r="R4003" t="s">
        <v>1308</v>
      </c>
    </row>
    <row r="4004" spans="1:18" hidden="1" x14ac:dyDescent="0.25">
      <c r="A4004">
        <v>290546</v>
      </c>
      <c r="B4004">
        <v>5769</v>
      </c>
      <c r="C4004" t="s">
        <v>15</v>
      </c>
      <c r="D4004" t="s">
        <v>612</v>
      </c>
      <c r="E4004" t="s">
        <v>1708</v>
      </c>
      <c r="F4004" t="s">
        <v>787</v>
      </c>
      <c r="G4004" t="s">
        <v>1001</v>
      </c>
      <c r="I4004">
        <v>1957</v>
      </c>
      <c r="J4004">
        <v>11</v>
      </c>
      <c r="K4004">
        <v>19</v>
      </c>
      <c r="O4004" t="s">
        <v>210</v>
      </c>
      <c r="P4004" t="s">
        <v>122</v>
      </c>
      <c r="Q4004" t="s">
        <v>123</v>
      </c>
      <c r="R4004" t="s">
        <v>1308</v>
      </c>
    </row>
    <row r="4005" spans="1:18" hidden="1" x14ac:dyDescent="0.25">
      <c r="A4005">
        <v>290547</v>
      </c>
      <c r="B4005">
        <v>5770</v>
      </c>
      <c r="C4005" t="s">
        <v>15</v>
      </c>
      <c r="D4005" t="s">
        <v>612</v>
      </c>
      <c r="E4005" t="s">
        <v>1708</v>
      </c>
      <c r="F4005" t="s">
        <v>787</v>
      </c>
      <c r="G4005" t="s">
        <v>1001</v>
      </c>
      <c r="I4005">
        <v>1957</v>
      </c>
      <c r="J4005">
        <v>11</v>
      </c>
      <c r="K4005">
        <v>15</v>
      </c>
      <c r="O4005" t="s">
        <v>210</v>
      </c>
      <c r="P4005" t="s">
        <v>122</v>
      </c>
      <c r="Q4005" t="s">
        <v>123</v>
      </c>
      <c r="R4005" t="s">
        <v>1308</v>
      </c>
    </row>
    <row r="4006" spans="1:18" hidden="1" x14ac:dyDescent="0.25">
      <c r="A4006">
        <v>290548</v>
      </c>
      <c r="B4006">
        <v>5771</v>
      </c>
      <c r="C4006" t="s">
        <v>15</v>
      </c>
      <c r="D4006" t="s">
        <v>612</v>
      </c>
      <c r="E4006" t="s">
        <v>1708</v>
      </c>
      <c r="F4006" t="s">
        <v>787</v>
      </c>
      <c r="G4006" t="s">
        <v>1001</v>
      </c>
      <c r="I4006">
        <v>1957</v>
      </c>
      <c r="J4006">
        <v>11</v>
      </c>
      <c r="K4006">
        <v>15</v>
      </c>
      <c r="O4006" t="s">
        <v>405</v>
      </c>
      <c r="P4006" t="s">
        <v>122</v>
      </c>
      <c r="Q4006" t="s">
        <v>123</v>
      </c>
      <c r="R4006" t="s">
        <v>1308</v>
      </c>
    </row>
    <row r="4007" spans="1:18" hidden="1" x14ac:dyDescent="0.25">
      <c r="A4007">
        <v>290549</v>
      </c>
      <c r="B4007">
        <v>5772</v>
      </c>
      <c r="C4007" t="s">
        <v>15</v>
      </c>
      <c r="D4007" t="s">
        <v>612</v>
      </c>
      <c r="E4007" t="s">
        <v>1708</v>
      </c>
      <c r="F4007" t="s">
        <v>787</v>
      </c>
      <c r="G4007" t="s">
        <v>1001</v>
      </c>
      <c r="I4007">
        <v>1957</v>
      </c>
      <c r="J4007">
        <v>11</v>
      </c>
      <c r="K4007">
        <v>15</v>
      </c>
      <c r="O4007" t="s">
        <v>405</v>
      </c>
      <c r="P4007" t="s">
        <v>122</v>
      </c>
      <c r="Q4007" t="s">
        <v>123</v>
      </c>
      <c r="R4007" t="s">
        <v>1308</v>
      </c>
    </row>
    <row r="4008" spans="1:18" hidden="1" x14ac:dyDescent="0.25">
      <c r="A4008">
        <v>290550</v>
      </c>
      <c r="B4008">
        <v>5773</v>
      </c>
      <c r="C4008" t="s">
        <v>15</v>
      </c>
      <c r="D4008" t="s">
        <v>612</v>
      </c>
      <c r="E4008" t="s">
        <v>1708</v>
      </c>
      <c r="F4008" t="s">
        <v>787</v>
      </c>
      <c r="G4008" t="s">
        <v>1001</v>
      </c>
      <c r="I4008">
        <v>1957</v>
      </c>
      <c r="J4008">
        <v>11</v>
      </c>
      <c r="K4008">
        <v>15</v>
      </c>
      <c r="O4008" t="s">
        <v>405</v>
      </c>
      <c r="P4008" t="s">
        <v>122</v>
      </c>
      <c r="Q4008" t="s">
        <v>123</v>
      </c>
      <c r="R4008" t="s">
        <v>1308</v>
      </c>
    </row>
    <row r="4009" spans="1:18" hidden="1" x14ac:dyDescent="0.25">
      <c r="A4009">
        <v>290551</v>
      </c>
      <c r="B4009">
        <v>5774</v>
      </c>
      <c r="C4009" t="s">
        <v>15</v>
      </c>
      <c r="D4009" t="s">
        <v>612</v>
      </c>
      <c r="E4009" t="s">
        <v>1708</v>
      </c>
      <c r="F4009" t="s">
        <v>787</v>
      </c>
      <c r="G4009" t="s">
        <v>1001</v>
      </c>
      <c r="I4009">
        <v>1957</v>
      </c>
      <c r="J4009">
        <v>11</v>
      </c>
      <c r="K4009">
        <v>4</v>
      </c>
      <c r="O4009" t="s">
        <v>210</v>
      </c>
      <c r="P4009" t="s">
        <v>122</v>
      </c>
      <c r="Q4009" t="s">
        <v>123</v>
      </c>
      <c r="R4009" t="s">
        <v>447</v>
      </c>
    </row>
    <row r="4010" spans="1:18" hidden="1" x14ac:dyDescent="0.25">
      <c r="A4010">
        <v>290552</v>
      </c>
      <c r="B4010">
        <v>5775</v>
      </c>
      <c r="C4010" t="s">
        <v>15</v>
      </c>
      <c r="D4010" t="s">
        <v>612</v>
      </c>
      <c r="E4010" t="s">
        <v>1708</v>
      </c>
      <c r="F4010" t="s">
        <v>787</v>
      </c>
      <c r="G4010" t="s">
        <v>1001</v>
      </c>
      <c r="I4010">
        <v>1957</v>
      </c>
      <c r="J4010">
        <v>11</v>
      </c>
      <c r="K4010">
        <v>8</v>
      </c>
      <c r="O4010" t="s">
        <v>210</v>
      </c>
      <c r="P4010" t="s">
        <v>122</v>
      </c>
      <c r="Q4010" t="s">
        <v>123</v>
      </c>
      <c r="R4010" t="s">
        <v>447</v>
      </c>
    </row>
    <row r="4011" spans="1:18" hidden="1" x14ac:dyDescent="0.25">
      <c r="A4011">
        <v>290553</v>
      </c>
      <c r="B4011">
        <v>5776</v>
      </c>
      <c r="C4011" t="s">
        <v>15</v>
      </c>
      <c r="D4011" t="s">
        <v>612</v>
      </c>
      <c r="E4011" t="s">
        <v>1708</v>
      </c>
      <c r="F4011" t="s">
        <v>787</v>
      </c>
      <c r="G4011" t="s">
        <v>1001</v>
      </c>
      <c r="I4011">
        <v>1957</v>
      </c>
      <c r="J4011">
        <v>11</v>
      </c>
      <c r="K4011">
        <v>3</v>
      </c>
      <c r="O4011" t="s">
        <v>405</v>
      </c>
      <c r="P4011" t="s">
        <v>122</v>
      </c>
      <c r="Q4011" t="s">
        <v>123</v>
      </c>
      <c r="R4011" t="s">
        <v>447</v>
      </c>
    </row>
    <row r="4012" spans="1:18" hidden="1" x14ac:dyDescent="0.25">
      <c r="A4012">
        <v>290554</v>
      </c>
      <c r="B4012">
        <v>5777</v>
      </c>
      <c r="C4012" t="s">
        <v>15</v>
      </c>
      <c r="D4012" t="s">
        <v>612</v>
      </c>
      <c r="E4012" t="s">
        <v>1708</v>
      </c>
      <c r="F4012" t="s">
        <v>787</v>
      </c>
      <c r="G4012" t="s">
        <v>1001</v>
      </c>
      <c r="I4012">
        <v>1957</v>
      </c>
      <c r="J4012">
        <v>11</v>
      </c>
      <c r="K4012">
        <v>9</v>
      </c>
      <c r="O4012" t="s">
        <v>405</v>
      </c>
      <c r="P4012" t="s">
        <v>122</v>
      </c>
      <c r="Q4012" t="s">
        <v>123</v>
      </c>
      <c r="R4012" t="s">
        <v>447</v>
      </c>
    </row>
    <row r="4013" spans="1:18" hidden="1" x14ac:dyDescent="0.25">
      <c r="A4013">
        <v>290555</v>
      </c>
      <c r="B4013">
        <v>5778</v>
      </c>
      <c r="C4013" t="s">
        <v>15</v>
      </c>
      <c r="D4013" t="s">
        <v>612</v>
      </c>
      <c r="E4013" t="s">
        <v>1708</v>
      </c>
      <c r="F4013" t="s">
        <v>787</v>
      </c>
      <c r="G4013" t="s">
        <v>1001</v>
      </c>
      <c r="H4013" t="s">
        <v>1722</v>
      </c>
      <c r="I4013">
        <v>1957</v>
      </c>
      <c r="J4013">
        <v>11</v>
      </c>
      <c r="K4013">
        <v>3</v>
      </c>
      <c r="O4013" t="s">
        <v>210</v>
      </c>
      <c r="P4013" t="s">
        <v>122</v>
      </c>
      <c r="Q4013" t="s">
        <v>123</v>
      </c>
      <c r="R4013" t="s">
        <v>447</v>
      </c>
    </row>
    <row r="4014" spans="1:18" hidden="1" x14ac:dyDescent="0.25">
      <c r="A4014">
        <v>290566</v>
      </c>
      <c r="B4014">
        <v>5789</v>
      </c>
      <c r="C4014" t="s">
        <v>15</v>
      </c>
      <c r="D4014" t="s">
        <v>612</v>
      </c>
      <c r="E4014" t="s">
        <v>1708</v>
      </c>
      <c r="F4014" t="s">
        <v>787</v>
      </c>
      <c r="G4014" t="s">
        <v>1001</v>
      </c>
      <c r="I4014">
        <v>1957</v>
      </c>
      <c r="J4014">
        <v>11</v>
      </c>
      <c r="K4014">
        <v>11</v>
      </c>
      <c r="L4014" t="s">
        <v>1725</v>
      </c>
      <c r="O4014" t="s">
        <v>405</v>
      </c>
      <c r="P4014" t="s">
        <v>122</v>
      </c>
      <c r="Q4014" t="s">
        <v>123</v>
      </c>
      <c r="R4014" t="s">
        <v>1045</v>
      </c>
    </row>
    <row r="4015" spans="1:18" hidden="1" x14ac:dyDescent="0.25">
      <c r="A4015">
        <v>290567</v>
      </c>
      <c r="B4015">
        <v>5790</v>
      </c>
      <c r="C4015" t="s">
        <v>15</v>
      </c>
      <c r="D4015" t="s">
        <v>612</v>
      </c>
      <c r="E4015" t="s">
        <v>1708</v>
      </c>
      <c r="F4015" t="s">
        <v>787</v>
      </c>
      <c r="G4015" t="s">
        <v>1001</v>
      </c>
      <c r="I4015">
        <v>1957</v>
      </c>
      <c r="J4015">
        <v>11</v>
      </c>
      <c r="K4015">
        <v>18</v>
      </c>
      <c r="O4015" t="s">
        <v>405</v>
      </c>
      <c r="P4015" t="s">
        <v>122</v>
      </c>
      <c r="Q4015" t="s">
        <v>123</v>
      </c>
      <c r="R4015" t="s">
        <v>327</v>
      </c>
    </row>
    <row r="4016" spans="1:18" hidden="1" x14ac:dyDescent="0.25">
      <c r="A4016">
        <v>290568</v>
      </c>
      <c r="B4016">
        <v>5791</v>
      </c>
      <c r="C4016" t="s">
        <v>15</v>
      </c>
      <c r="D4016" t="s">
        <v>612</v>
      </c>
      <c r="E4016" t="s">
        <v>1708</v>
      </c>
      <c r="F4016" t="s">
        <v>787</v>
      </c>
      <c r="G4016" t="s">
        <v>1001</v>
      </c>
      <c r="I4016">
        <v>1957</v>
      </c>
      <c r="J4016">
        <v>11</v>
      </c>
      <c r="K4016">
        <v>10</v>
      </c>
      <c r="O4016" t="s">
        <v>405</v>
      </c>
      <c r="P4016" t="s">
        <v>122</v>
      </c>
      <c r="Q4016" t="s">
        <v>123</v>
      </c>
      <c r="R4016" t="s">
        <v>1262</v>
      </c>
    </row>
    <row r="4017" spans="1:18" hidden="1" x14ac:dyDescent="0.25">
      <c r="A4017">
        <v>290571</v>
      </c>
      <c r="B4017">
        <v>5794</v>
      </c>
      <c r="C4017" t="s">
        <v>15</v>
      </c>
      <c r="D4017" t="s">
        <v>612</v>
      </c>
      <c r="E4017" t="s">
        <v>1708</v>
      </c>
      <c r="F4017" t="s">
        <v>787</v>
      </c>
      <c r="G4017" t="s">
        <v>1001</v>
      </c>
      <c r="I4017">
        <v>1957</v>
      </c>
      <c r="J4017">
        <v>11</v>
      </c>
      <c r="K4017">
        <v>20</v>
      </c>
      <c r="O4017" t="s">
        <v>405</v>
      </c>
      <c r="P4017" t="s">
        <v>122</v>
      </c>
      <c r="Q4017" t="s">
        <v>123</v>
      </c>
      <c r="R4017" t="s">
        <v>426</v>
      </c>
    </row>
    <row r="4018" spans="1:18" hidden="1" x14ac:dyDescent="0.25">
      <c r="A4018">
        <v>290572</v>
      </c>
      <c r="B4018">
        <v>5795</v>
      </c>
      <c r="C4018" t="s">
        <v>15</v>
      </c>
      <c r="D4018" t="s">
        <v>612</v>
      </c>
      <c r="E4018" t="s">
        <v>1708</v>
      </c>
      <c r="F4018" t="s">
        <v>787</v>
      </c>
      <c r="G4018" t="s">
        <v>1001</v>
      </c>
      <c r="I4018">
        <v>1957</v>
      </c>
      <c r="J4018">
        <v>11</v>
      </c>
      <c r="K4018">
        <v>14</v>
      </c>
      <c r="O4018" t="s">
        <v>405</v>
      </c>
      <c r="P4018" t="s">
        <v>122</v>
      </c>
      <c r="Q4018" t="s">
        <v>123</v>
      </c>
      <c r="R4018" t="s">
        <v>426</v>
      </c>
    </row>
    <row r="4019" spans="1:18" hidden="1" x14ac:dyDescent="0.25">
      <c r="A4019">
        <v>290573</v>
      </c>
      <c r="B4019">
        <v>5796</v>
      </c>
      <c r="C4019" t="s">
        <v>15</v>
      </c>
      <c r="D4019" t="s">
        <v>612</v>
      </c>
      <c r="E4019" t="s">
        <v>1708</v>
      </c>
      <c r="F4019" t="s">
        <v>787</v>
      </c>
      <c r="G4019" t="s">
        <v>1001</v>
      </c>
      <c r="I4019">
        <v>1957</v>
      </c>
      <c r="J4019">
        <v>11</v>
      </c>
      <c r="K4019">
        <v>28</v>
      </c>
      <c r="O4019" t="s">
        <v>405</v>
      </c>
      <c r="P4019" t="s">
        <v>122</v>
      </c>
      <c r="Q4019" t="s">
        <v>123</v>
      </c>
      <c r="R4019" t="s">
        <v>426</v>
      </c>
    </row>
    <row r="4020" spans="1:18" hidden="1" x14ac:dyDescent="0.25">
      <c r="A4020">
        <v>290574</v>
      </c>
      <c r="B4020">
        <v>5797</v>
      </c>
      <c r="C4020" t="s">
        <v>15</v>
      </c>
      <c r="D4020" t="s">
        <v>612</v>
      </c>
      <c r="E4020" t="s">
        <v>1708</v>
      </c>
      <c r="F4020" t="s">
        <v>787</v>
      </c>
      <c r="G4020" t="s">
        <v>1001</v>
      </c>
      <c r="I4020">
        <v>1957</v>
      </c>
      <c r="J4020">
        <v>11</v>
      </c>
      <c r="K4020">
        <v>11</v>
      </c>
      <c r="O4020" t="s">
        <v>405</v>
      </c>
      <c r="P4020" t="s">
        <v>122</v>
      </c>
      <c r="Q4020" t="s">
        <v>123</v>
      </c>
      <c r="R4020" t="s">
        <v>426</v>
      </c>
    </row>
    <row r="4021" spans="1:18" hidden="1" x14ac:dyDescent="0.25">
      <c r="A4021">
        <v>290575</v>
      </c>
      <c r="B4021">
        <v>5798</v>
      </c>
      <c r="C4021" t="s">
        <v>15</v>
      </c>
      <c r="D4021" t="s">
        <v>612</v>
      </c>
      <c r="E4021" t="s">
        <v>1708</v>
      </c>
      <c r="F4021" t="s">
        <v>787</v>
      </c>
      <c r="G4021" t="s">
        <v>1001</v>
      </c>
      <c r="I4021">
        <v>1957</v>
      </c>
      <c r="J4021">
        <v>11</v>
      </c>
      <c r="K4021">
        <v>12</v>
      </c>
      <c r="L4021" t="s">
        <v>1726</v>
      </c>
      <c r="O4021" t="s">
        <v>405</v>
      </c>
      <c r="P4021" t="s">
        <v>122</v>
      </c>
      <c r="Q4021" t="s">
        <v>123</v>
      </c>
      <c r="R4021" t="s">
        <v>1027</v>
      </c>
    </row>
    <row r="4022" spans="1:18" hidden="1" x14ac:dyDescent="0.25">
      <c r="A4022">
        <v>290576</v>
      </c>
      <c r="B4022">
        <v>5799</v>
      </c>
      <c r="C4022" t="s">
        <v>15</v>
      </c>
      <c r="D4022" t="s">
        <v>612</v>
      </c>
      <c r="E4022" t="s">
        <v>1708</v>
      </c>
      <c r="F4022" t="s">
        <v>787</v>
      </c>
      <c r="G4022" t="s">
        <v>1001</v>
      </c>
      <c r="I4022">
        <v>1957</v>
      </c>
      <c r="J4022">
        <v>11</v>
      </c>
      <c r="K4022">
        <v>10</v>
      </c>
      <c r="L4022" t="s">
        <v>1726</v>
      </c>
      <c r="O4022" t="s">
        <v>405</v>
      </c>
      <c r="P4022" t="s">
        <v>122</v>
      </c>
      <c r="Q4022" t="s">
        <v>123</v>
      </c>
      <c r="R4022" t="s">
        <v>1027</v>
      </c>
    </row>
    <row r="4023" spans="1:18" hidden="1" x14ac:dyDescent="0.25">
      <c r="A4023">
        <v>290577</v>
      </c>
      <c r="B4023">
        <v>5800</v>
      </c>
      <c r="C4023" t="s">
        <v>15</v>
      </c>
      <c r="D4023" t="s">
        <v>612</v>
      </c>
      <c r="E4023" t="s">
        <v>1708</v>
      </c>
      <c r="F4023" t="s">
        <v>787</v>
      </c>
      <c r="G4023" t="s">
        <v>1001</v>
      </c>
      <c r="I4023">
        <v>1957</v>
      </c>
      <c r="J4023">
        <v>11</v>
      </c>
      <c r="K4023">
        <v>14</v>
      </c>
      <c r="L4023" t="s">
        <v>1726</v>
      </c>
      <c r="O4023" t="s">
        <v>405</v>
      </c>
      <c r="P4023" t="s">
        <v>122</v>
      </c>
      <c r="Q4023" t="s">
        <v>123</v>
      </c>
      <c r="R4023" t="s">
        <v>1027</v>
      </c>
    </row>
    <row r="4024" spans="1:18" hidden="1" x14ac:dyDescent="0.25">
      <c r="A4024">
        <v>290578</v>
      </c>
      <c r="B4024">
        <v>5801</v>
      </c>
      <c r="C4024" t="s">
        <v>15</v>
      </c>
      <c r="D4024" t="s">
        <v>612</v>
      </c>
      <c r="E4024" t="s">
        <v>1708</v>
      </c>
      <c r="F4024" t="s">
        <v>787</v>
      </c>
      <c r="G4024" t="s">
        <v>1001</v>
      </c>
      <c r="I4024">
        <v>1957</v>
      </c>
      <c r="J4024">
        <v>12</v>
      </c>
      <c r="K4024">
        <v>4</v>
      </c>
      <c r="O4024" t="s">
        <v>405</v>
      </c>
      <c r="P4024" t="s">
        <v>122</v>
      </c>
      <c r="Q4024" t="s">
        <v>123</v>
      </c>
      <c r="R4024" t="s">
        <v>1027</v>
      </c>
    </row>
    <row r="4025" spans="1:18" hidden="1" x14ac:dyDescent="0.25">
      <c r="A4025">
        <v>290579</v>
      </c>
      <c r="B4025">
        <v>5802</v>
      </c>
      <c r="C4025" t="s">
        <v>15</v>
      </c>
      <c r="D4025" t="s">
        <v>612</v>
      </c>
      <c r="E4025" t="s">
        <v>1708</v>
      </c>
      <c r="F4025" t="s">
        <v>787</v>
      </c>
      <c r="G4025" t="s">
        <v>1001</v>
      </c>
      <c r="I4025">
        <v>1957</v>
      </c>
      <c r="J4025">
        <v>12</v>
      </c>
      <c r="K4025">
        <v>13</v>
      </c>
      <c r="O4025" t="s">
        <v>405</v>
      </c>
      <c r="P4025" t="s">
        <v>122</v>
      </c>
      <c r="Q4025" t="s">
        <v>123</v>
      </c>
      <c r="R4025" t="s">
        <v>1027</v>
      </c>
    </row>
    <row r="4026" spans="1:18" hidden="1" x14ac:dyDescent="0.25">
      <c r="A4026">
        <v>290580</v>
      </c>
      <c r="B4026">
        <v>5803</v>
      </c>
      <c r="C4026" t="s">
        <v>15</v>
      </c>
      <c r="D4026" t="s">
        <v>612</v>
      </c>
      <c r="E4026" t="s">
        <v>1708</v>
      </c>
      <c r="F4026" t="s">
        <v>787</v>
      </c>
      <c r="G4026" t="s">
        <v>1001</v>
      </c>
      <c r="I4026">
        <v>1957</v>
      </c>
      <c r="J4026">
        <v>11</v>
      </c>
      <c r="K4026">
        <v>4</v>
      </c>
      <c r="O4026" t="s">
        <v>405</v>
      </c>
      <c r="P4026" t="s">
        <v>122</v>
      </c>
      <c r="Q4026" t="s">
        <v>123</v>
      </c>
      <c r="R4026" t="s">
        <v>739</v>
      </c>
    </row>
    <row r="4027" spans="1:18" hidden="1" x14ac:dyDescent="0.25">
      <c r="A4027">
        <v>290581</v>
      </c>
      <c r="B4027">
        <v>5804</v>
      </c>
      <c r="C4027" t="s">
        <v>15</v>
      </c>
      <c r="D4027" t="s">
        <v>612</v>
      </c>
      <c r="E4027" t="s">
        <v>1708</v>
      </c>
      <c r="F4027" t="s">
        <v>787</v>
      </c>
      <c r="G4027" t="s">
        <v>1001</v>
      </c>
      <c r="I4027">
        <v>1957</v>
      </c>
      <c r="J4027">
        <v>11</v>
      </c>
      <c r="K4027">
        <v>4</v>
      </c>
      <c r="O4027" t="s">
        <v>405</v>
      </c>
      <c r="P4027" t="s">
        <v>122</v>
      </c>
      <c r="Q4027" t="s">
        <v>123</v>
      </c>
      <c r="R4027" t="s">
        <v>739</v>
      </c>
    </row>
    <row r="4028" spans="1:18" hidden="1" x14ac:dyDescent="0.25">
      <c r="A4028">
        <v>290582</v>
      </c>
      <c r="B4028">
        <v>5805</v>
      </c>
      <c r="C4028" t="s">
        <v>15</v>
      </c>
      <c r="D4028" t="s">
        <v>612</v>
      </c>
      <c r="E4028" t="s">
        <v>1708</v>
      </c>
      <c r="F4028" t="s">
        <v>787</v>
      </c>
      <c r="G4028" t="s">
        <v>1001</v>
      </c>
      <c r="I4028">
        <v>1957</v>
      </c>
      <c r="J4028">
        <v>11</v>
      </c>
      <c r="K4028">
        <v>19</v>
      </c>
      <c r="O4028" t="s">
        <v>405</v>
      </c>
      <c r="P4028" t="s">
        <v>122</v>
      </c>
      <c r="Q4028" t="s">
        <v>123</v>
      </c>
      <c r="R4028" t="s">
        <v>739</v>
      </c>
    </row>
    <row r="4029" spans="1:18" hidden="1" x14ac:dyDescent="0.25">
      <c r="A4029">
        <v>290583</v>
      </c>
      <c r="B4029">
        <v>5806</v>
      </c>
      <c r="C4029" t="s">
        <v>15</v>
      </c>
      <c r="D4029" t="s">
        <v>612</v>
      </c>
      <c r="E4029" t="s">
        <v>1708</v>
      </c>
      <c r="F4029" t="s">
        <v>787</v>
      </c>
      <c r="G4029" t="s">
        <v>1001</v>
      </c>
      <c r="I4029">
        <v>1957</v>
      </c>
      <c r="J4029">
        <v>11</v>
      </c>
      <c r="K4029">
        <v>12</v>
      </c>
      <c r="O4029" t="s">
        <v>405</v>
      </c>
      <c r="P4029" t="s">
        <v>122</v>
      </c>
      <c r="Q4029" t="s">
        <v>123</v>
      </c>
      <c r="R4029" t="s">
        <v>739</v>
      </c>
    </row>
    <row r="4030" spans="1:18" hidden="1" x14ac:dyDescent="0.25">
      <c r="A4030">
        <v>290584</v>
      </c>
      <c r="B4030">
        <v>5807</v>
      </c>
      <c r="C4030" t="s">
        <v>15</v>
      </c>
      <c r="D4030" t="s">
        <v>612</v>
      </c>
      <c r="E4030" t="s">
        <v>1708</v>
      </c>
      <c r="F4030" t="s">
        <v>787</v>
      </c>
      <c r="G4030" t="s">
        <v>1001</v>
      </c>
      <c r="I4030">
        <v>1957</v>
      </c>
      <c r="J4030">
        <v>11</v>
      </c>
      <c r="K4030">
        <v>4</v>
      </c>
      <c r="O4030" t="s">
        <v>405</v>
      </c>
      <c r="P4030" t="s">
        <v>122</v>
      </c>
      <c r="Q4030" t="s">
        <v>123</v>
      </c>
      <c r="R4030" t="s">
        <v>739</v>
      </c>
    </row>
    <row r="4031" spans="1:18" hidden="1" x14ac:dyDescent="0.25">
      <c r="A4031">
        <v>290585</v>
      </c>
      <c r="B4031">
        <v>5808</v>
      </c>
      <c r="C4031" t="s">
        <v>15</v>
      </c>
      <c r="D4031" t="s">
        <v>612</v>
      </c>
      <c r="E4031" t="s">
        <v>1708</v>
      </c>
      <c r="F4031" t="s">
        <v>787</v>
      </c>
      <c r="G4031" t="s">
        <v>1001</v>
      </c>
      <c r="I4031">
        <v>1957</v>
      </c>
      <c r="J4031">
        <v>11</v>
      </c>
      <c r="K4031">
        <v>11</v>
      </c>
      <c r="O4031" t="s">
        <v>405</v>
      </c>
      <c r="P4031" t="s">
        <v>122</v>
      </c>
      <c r="Q4031" t="s">
        <v>123</v>
      </c>
      <c r="R4031" t="s">
        <v>1316</v>
      </c>
    </row>
    <row r="4032" spans="1:18" hidden="1" x14ac:dyDescent="0.25">
      <c r="A4032">
        <v>290586</v>
      </c>
      <c r="B4032">
        <v>5809</v>
      </c>
      <c r="C4032" t="s">
        <v>15</v>
      </c>
      <c r="D4032" t="s">
        <v>612</v>
      </c>
      <c r="E4032" t="s">
        <v>1708</v>
      </c>
      <c r="F4032" t="s">
        <v>787</v>
      </c>
      <c r="G4032" t="s">
        <v>1001</v>
      </c>
      <c r="I4032">
        <v>1957</v>
      </c>
      <c r="J4032">
        <v>11</v>
      </c>
      <c r="K4032">
        <v>16</v>
      </c>
      <c r="O4032" t="s">
        <v>405</v>
      </c>
      <c r="P4032" t="s">
        <v>122</v>
      </c>
      <c r="Q4032" t="s">
        <v>123</v>
      </c>
      <c r="R4032" t="s">
        <v>1316</v>
      </c>
    </row>
    <row r="4033" spans="1:18" hidden="1" x14ac:dyDescent="0.25">
      <c r="A4033">
        <v>290587</v>
      </c>
      <c r="B4033">
        <v>5810</v>
      </c>
      <c r="C4033" t="s">
        <v>15</v>
      </c>
      <c r="D4033" t="s">
        <v>612</v>
      </c>
      <c r="E4033" t="s">
        <v>1708</v>
      </c>
      <c r="F4033" t="s">
        <v>787</v>
      </c>
      <c r="G4033" t="s">
        <v>1001</v>
      </c>
      <c r="I4033">
        <v>1957</v>
      </c>
      <c r="J4033">
        <v>11</v>
      </c>
      <c r="K4033">
        <v>14</v>
      </c>
      <c r="O4033" t="s">
        <v>405</v>
      </c>
      <c r="P4033" t="s">
        <v>122</v>
      </c>
      <c r="Q4033" t="s">
        <v>123</v>
      </c>
      <c r="R4033" t="s">
        <v>1316</v>
      </c>
    </row>
    <row r="4034" spans="1:18" hidden="1" x14ac:dyDescent="0.25">
      <c r="A4034">
        <v>290588</v>
      </c>
      <c r="B4034">
        <v>5811</v>
      </c>
      <c r="C4034" t="s">
        <v>15</v>
      </c>
      <c r="D4034" t="s">
        <v>612</v>
      </c>
      <c r="E4034" t="s">
        <v>1708</v>
      </c>
      <c r="F4034" t="s">
        <v>787</v>
      </c>
      <c r="G4034" t="s">
        <v>1001</v>
      </c>
      <c r="I4034">
        <v>1957</v>
      </c>
      <c r="J4034">
        <v>11</v>
      </c>
      <c r="K4034">
        <v>16</v>
      </c>
      <c r="O4034" t="s">
        <v>405</v>
      </c>
      <c r="P4034" t="s">
        <v>122</v>
      </c>
      <c r="Q4034" t="s">
        <v>123</v>
      </c>
      <c r="R4034" t="s">
        <v>1316</v>
      </c>
    </row>
    <row r="4035" spans="1:18" hidden="1" x14ac:dyDescent="0.25">
      <c r="A4035">
        <v>290589</v>
      </c>
      <c r="B4035">
        <v>5812</v>
      </c>
      <c r="C4035" t="s">
        <v>15</v>
      </c>
      <c r="D4035" t="s">
        <v>612</v>
      </c>
      <c r="E4035" t="s">
        <v>1708</v>
      </c>
      <c r="F4035" t="s">
        <v>787</v>
      </c>
      <c r="G4035" t="s">
        <v>1001</v>
      </c>
      <c r="I4035">
        <v>1957</v>
      </c>
      <c r="J4035">
        <v>11</v>
      </c>
      <c r="K4035">
        <v>16</v>
      </c>
      <c r="O4035" t="s">
        <v>405</v>
      </c>
      <c r="P4035" t="s">
        <v>122</v>
      </c>
      <c r="Q4035" t="s">
        <v>123</v>
      </c>
      <c r="R4035" t="s">
        <v>1316</v>
      </c>
    </row>
    <row r="4036" spans="1:18" hidden="1" x14ac:dyDescent="0.25">
      <c r="A4036">
        <v>290590</v>
      </c>
      <c r="B4036">
        <v>5813</v>
      </c>
      <c r="C4036" t="s">
        <v>15</v>
      </c>
      <c r="D4036" t="s">
        <v>612</v>
      </c>
      <c r="E4036" t="s">
        <v>1708</v>
      </c>
      <c r="F4036" t="s">
        <v>787</v>
      </c>
      <c r="G4036" t="s">
        <v>1001</v>
      </c>
      <c r="I4036">
        <v>1957</v>
      </c>
      <c r="J4036">
        <v>11</v>
      </c>
      <c r="K4036">
        <v>11</v>
      </c>
      <c r="L4036" t="s">
        <v>1126</v>
      </c>
      <c r="O4036" t="s">
        <v>405</v>
      </c>
      <c r="P4036" t="s">
        <v>122</v>
      </c>
      <c r="Q4036" t="s">
        <v>123</v>
      </c>
      <c r="R4036" t="s">
        <v>280</v>
      </c>
    </row>
    <row r="4037" spans="1:18" hidden="1" x14ac:dyDescent="0.25">
      <c r="A4037">
        <v>290591</v>
      </c>
      <c r="B4037">
        <v>5814</v>
      </c>
      <c r="C4037" t="s">
        <v>15</v>
      </c>
      <c r="D4037" t="s">
        <v>612</v>
      </c>
      <c r="E4037" t="s">
        <v>1708</v>
      </c>
      <c r="F4037" t="s">
        <v>787</v>
      </c>
      <c r="G4037" t="s">
        <v>1001</v>
      </c>
      <c r="I4037">
        <v>1957</v>
      </c>
      <c r="J4037">
        <v>11</v>
      </c>
      <c r="K4037">
        <v>11</v>
      </c>
      <c r="O4037" t="s">
        <v>405</v>
      </c>
      <c r="P4037" t="s">
        <v>122</v>
      </c>
      <c r="Q4037" t="s">
        <v>123</v>
      </c>
      <c r="R4037" t="s">
        <v>280</v>
      </c>
    </row>
    <row r="4038" spans="1:18" hidden="1" x14ac:dyDescent="0.25">
      <c r="A4038">
        <v>290592</v>
      </c>
      <c r="B4038">
        <v>5815</v>
      </c>
      <c r="C4038" t="s">
        <v>15</v>
      </c>
      <c r="D4038" t="s">
        <v>612</v>
      </c>
      <c r="E4038" t="s">
        <v>1708</v>
      </c>
      <c r="F4038" t="s">
        <v>787</v>
      </c>
      <c r="G4038" t="s">
        <v>1001</v>
      </c>
      <c r="I4038">
        <v>1957</v>
      </c>
      <c r="J4038">
        <v>11</v>
      </c>
      <c r="K4038">
        <v>8</v>
      </c>
      <c r="O4038" t="s">
        <v>405</v>
      </c>
      <c r="P4038" t="s">
        <v>122</v>
      </c>
      <c r="Q4038" t="s">
        <v>123</v>
      </c>
      <c r="R4038" t="s">
        <v>280</v>
      </c>
    </row>
    <row r="4039" spans="1:18" hidden="1" x14ac:dyDescent="0.25">
      <c r="A4039">
        <v>290593</v>
      </c>
      <c r="B4039">
        <v>5816</v>
      </c>
      <c r="C4039" t="s">
        <v>15</v>
      </c>
      <c r="D4039" t="s">
        <v>612</v>
      </c>
      <c r="E4039" t="s">
        <v>1708</v>
      </c>
      <c r="F4039" t="s">
        <v>787</v>
      </c>
      <c r="G4039" t="s">
        <v>1001</v>
      </c>
      <c r="I4039">
        <v>1957</v>
      </c>
      <c r="J4039">
        <v>11</v>
      </c>
      <c r="K4039">
        <v>16</v>
      </c>
      <c r="O4039" t="s">
        <v>405</v>
      </c>
      <c r="P4039" t="s">
        <v>122</v>
      </c>
      <c r="Q4039" t="s">
        <v>123</v>
      </c>
      <c r="R4039" t="s">
        <v>280</v>
      </c>
    </row>
    <row r="4040" spans="1:18" hidden="1" x14ac:dyDescent="0.25">
      <c r="A4040">
        <v>290594</v>
      </c>
      <c r="B4040">
        <v>5817</v>
      </c>
      <c r="C4040" t="s">
        <v>15</v>
      </c>
      <c r="D4040" t="s">
        <v>612</v>
      </c>
      <c r="E4040" t="s">
        <v>1708</v>
      </c>
      <c r="F4040" t="s">
        <v>787</v>
      </c>
      <c r="G4040" t="s">
        <v>1001</v>
      </c>
      <c r="I4040">
        <v>1957</v>
      </c>
      <c r="J4040">
        <v>11</v>
      </c>
      <c r="K4040">
        <v>3</v>
      </c>
      <c r="O4040" t="s">
        <v>405</v>
      </c>
      <c r="P4040" t="s">
        <v>122</v>
      </c>
      <c r="Q4040" t="s">
        <v>123</v>
      </c>
      <c r="R4040" t="s">
        <v>280</v>
      </c>
    </row>
    <row r="4041" spans="1:18" hidden="1" x14ac:dyDescent="0.25">
      <c r="A4041">
        <v>290595</v>
      </c>
      <c r="B4041">
        <v>5818</v>
      </c>
      <c r="C4041" t="s">
        <v>15</v>
      </c>
      <c r="D4041" t="s">
        <v>612</v>
      </c>
      <c r="E4041" t="s">
        <v>1708</v>
      </c>
      <c r="F4041" t="s">
        <v>787</v>
      </c>
      <c r="G4041" t="s">
        <v>1001</v>
      </c>
      <c r="I4041">
        <v>1957</v>
      </c>
      <c r="J4041">
        <v>11</v>
      </c>
      <c r="K4041">
        <v>14</v>
      </c>
      <c r="O4041" t="s">
        <v>405</v>
      </c>
      <c r="P4041" t="s">
        <v>122</v>
      </c>
      <c r="Q4041" t="s">
        <v>123</v>
      </c>
      <c r="R4041" t="s">
        <v>234</v>
      </c>
    </row>
    <row r="4042" spans="1:18" hidden="1" x14ac:dyDescent="0.25">
      <c r="A4042">
        <v>290596</v>
      </c>
      <c r="B4042">
        <v>5819</v>
      </c>
      <c r="C4042" t="s">
        <v>15</v>
      </c>
      <c r="D4042" t="s">
        <v>612</v>
      </c>
      <c r="E4042" t="s">
        <v>1708</v>
      </c>
      <c r="F4042" t="s">
        <v>787</v>
      </c>
      <c r="G4042" t="s">
        <v>1001</v>
      </c>
      <c r="I4042">
        <v>1957</v>
      </c>
      <c r="J4042">
        <v>11</v>
      </c>
      <c r="K4042">
        <v>12</v>
      </c>
      <c r="O4042" t="s">
        <v>210</v>
      </c>
      <c r="P4042" t="s">
        <v>122</v>
      </c>
      <c r="Q4042" t="s">
        <v>123</v>
      </c>
      <c r="R4042" t="s">
        <v>234</v>
      </c>
    </row>
    <row r="4043" spans="1:18" hidden="1" x14ac:dyDescent="0.25">
      <c r="A4043">
        <v>290597</v>
      </c>
      <c r="B4043">
        <v>5820</v>
      </c>
      <c r="C4043" t="s">
        <v>15</v>
      </c>
      <c r="D4043" t="s">
        <v>612</v>
      </c>
      <c r="E4043" t="s">
        <v>1708</v>
      </c>
      <c r="F4043" t="s">
        <v>787</v>
      </c>
      <c r="G4043" t="s">
        <v>1001</v>
      </c>
      <c r="I4043">
        <v>1957</v>
      </c>
      <c r="J4043">
        <v>11</v>
      </c>
      <c r="K4043">
        <v>15</v>
      </c>
      <c r="O4043" t="s">
        <v>405</v>
      </c>
      <c r="P4043" t="s">
        <v>122</v>
      </c>
      <c r="Q4043" t="s">
        <v>123</v>
      </c>
      <c r="R4043" t="s">
        <v>234</v>
      </c>
    </row>
    <row r="4044" spans="1:18" hidden="1" x14ac:dyDescent="0.25">
      <c r="A4044">
        <v>290598</v>
      </c>
      <c r="B4044">
        <v>5821</v>
      </c>
      <c r="C4044" t="s">
        <v>15</v>
      </c>
      <c r="D4044" t="s">
        <v>612</v>
      </c>
      <c r="E4044" t="s">
        <v>1708</v>
      </c>
      <c r="F4044" t="s">
        <v>787</v>
      </c>
      <c r="G4044" t="s">
        <v>1001</v>
      </c>
      <c r="I4044">
        <v>1957</v>
      </c>
      <c r="J4044">
        <v>11</v>
      </c>
      <c r="K4044">
        <v>12</v>
      </c>
      <c r="O4044" t="s">
        <v>405</v>
      </c>
      <c r="P4044" t="s">
        <v>122</v>
      </c>
      <c r="Q4044" t="s">
        <v>123</v>
      </c>
      <c r="R4044" t="s">
        <v>234</v>
      </c>
    </row>
    <row r="4045" spans="1:18" hidden="1" x14ac:dyDescent="0.25">
      <c r="A4045">
        <v>290599</v>
      </c>
      <c r="B4045">
        <v>5822</v>
      </c>
      <c r="C4045" t="s">
        <v>15</v>
      </c>
      <c r="D4045" t="s">
        <v>612</v>
      </c>
      <c r="E4045" t="s">
        <v>1708</v>
      </c>
      <c r="F4045" t="s">
        <v>787</v>
      </c>
      <c r="G4045" t="s">
        <v>1001</v>
      </c>
      <c r="I4045">
        <v>1957</v>
      </c>
      <c r="J4045">
        <v>11</v>
      </c>
      <c r="K4045">
        <v>18</v>
      </c>
      <c r="O4045" t="s">
        <v>405</v>
      </c>
      <c r="P4045" t="s">
        <v>122</v>
      </c>
      <c r="Q4045" t="s">
        <v>123</v>
      </c>
      <c r="R4045" t="s">
        <v>234</v>
      </c>
    </row>
    <row r="4046" spans="1:18" hidden="1" x14ac:dyDescent="0.25">
      <c r="A4046">
        <v>290600</v>
      </c>
      <c r="B4046">
        <v>5823</v>
      </c>
      <c r="C4046" t="s">
        <v>15</v>
      </c>
      <c r="D4046" t="s">
        <v>612</v>
      </c>
      <c r="E4046" t="s">
        <v>1708</v>
      </c>
      <c r="F4046" t="s">
        <v>787</v>
      </c>
      <c r="G4046" t="s">
        <v>1001</v>
      </c>
      <c r="I4046">
        <v>1957</v>
      </c>
      <c r="J4046">
        <v>11</v>
      </c>
      <c r="K4046">
        <v>28</v>
      </c>
      <c r="O4046" t="s">
        <v>405</v>
      </c>
      <c r="P4046" t="s">
        <v>122</v>
      </c>
      <c r="Q4046" t="s">
        <v>123</v>
      </c>
      <c r="R4046" t="s">
        <v>234</v>
      </c>
    </row>
    <row r="4047" spans="1:18" hidden="1" x14ac:dyDescent="0.25">
      <c r="A4047">
        <v>290605</v>
      </c>
      <c r="B4047">
        <v>5828</v>
      </c>
      <c r="C4047" t="s">
        <v>15</v>
      </c>
      <c r="D4047" t="s">
        <v>612</v>
      </c>
      <c r="E4047" t="s">
        <v>1708</v>
      </c>
      <c r="F4047" t="s">
        <v>787</v>
      </c>
      <c r="G4047" t="s">
        <v>1001</v>
      </c>
      <c r="I4047">
        <v>1957</v>
      </c>
      <c r="J4047">
        <v>12</v>
      </c>
      <c r="K4047">
        <v>7</v>
      </c>
      <c r="O4047" t="s">
        <v>405</v>
      </c>
      <c r="P4047" t="s">
        <v>122</v>
      </c>
      <c r="Q4047" t="s">
        <v>123</v>
      </c>
      <c r="R4047" t="s">
        <v>1720</v>
      </c>
    </row>
    <row r="4048" spans="1:18" hidden="1" x14ac:dyDescent="0.25">
      <c r="A4048">
        <v>290606</v>
      </c>
      <c r="B4048">
        <v>5829</v>
      </c>
      <c r="C4048" t="s">
        <v>15</v>
      </c>
      <c r="D4048" t="s">
        <v>612</v>
      </c>
      <c r="E4048" t="s">
        <v>1708</v>
      </c>
      <c r="F4048" t="s">
        <v>787</v>
      </c>
      <c r="G4048" t="s">
        <v>1001</v>
      </c>
      <c r="I4048">
        <v>1957</v>
      </c>
      <c r="J4048">
        <v>12</v>
      </c>
      <c r="K4048">
        <v>17</v>
      </c>
      <c r="O4048" t="s">
        <v>405</v>
      </c>
      <c r="P4048" t="s">
        <v>122</v>
      </c>
      <c r="Q4048" t="s">
        <v>123</v>
      </c>
      <c r="R4048" t="s">
        <v>1720</v>
      </c>
    </row>
    <row r="4049" spans="1:18" hidden="1" x14ac:dyDescent="0.25">
      <c r="A4049">
        <v>290607</v>
      </c>
      <c r="B4049">
        <v>5830</v>
      </c>
      <c r="C4049" t="s">
        <v>15</v>
      </c>
      <c r="D4049" t="s">
        <v>612</v>
      </c>
      <c r="E4049" t="s">
        <v>1708</v>
      </c>
      <c r="F4049" t="s">
        <v>787</v>
      </c>
      <c r="G4049" t="s">
        <v>1001</v>
      </c>
      <c r="I4049">
        <v>1957</v>
      </c>
      <c r="J4049">
        <v>12</v>
      </c>
      <c r="K4049">
        <v>17</v>
      </c>
      <c r="O4049" t="s">
        <v>405</v>
      </c>
      <c r="P4049" t="s">
        <v>122</v>
      </c>
      <c r="Q4049" t="s">
        <v>123</v>
      </c>
      <c r="R4049" t="s">
        <v>1720</v>
      </c>
    </row>
    <row r="4050" spans="1:18" hidden="1" x14ac:dyDescent="0.25">
      <c r="A4050">
        <v>290608</v>
      </c>
      <c r="B4050">
        <v>5831</v>
      </c>
      <c r="C4050" t="s">
        <v>15</v>
      </c>
      <c r="D4050" t="s">
        <v>612</v>
      </c>
      <c r="E4050" t="s">
        <v>1708</v>
      </c>
      <c r="F4050" t="s">
        <v>787</v>
      </c>
      <c r="G4050" t="s">
        <v>1001</v>
      </c>
      <c r="I4050">
        <v>1957</v>
      </c>
      <c r="J4050">
        <v>12</v>
      </c>
      <c r="K4050">
        <v>17</v>
      </c>
      <c r="O4050" t="s">
        <v>405</v>
      </c>
      <c r="P4050" t="s">
        <v>122</v>
      </c>
      <c r="Q4050" t="s">
        <v>123</v>
      </c>
      <c r="R4050" t="s">
        <v>1720</v>
      </c>
    </row>
    <row r="4051" spans="1:18" hidden="1" x14ac:dyDescent="0.25">
      <c r="A4051">
        <v>290609</v>
      </c>
      <c r="B4051">
        <v>5832</v>
      </c>
      <c r="C4051" t="s">
        <v>15</v>
      </c>
      <c r="D4051" t="s">
        <v>612</v>
      </c>
      <c r="E4051" t="s">
        <v>1708</v>
      </c>
      <c r="F4051" t="s">
        <v>787</v>
      </c>
      <c r="G4051" t="s">
        <v>1001</v>
      </c>
      <c r="I4051">
        <v>1957</v>
      </c>
      <c r="J4051">
        <v>11</v>
      </c>
      <c r="K4051">
        <v>8</v>
      </c>
      <c r="O4051" t="s">
        <v>405</v>
      </c>
      <c r="P4051" t="s">
        <v>122</v>
      </c>
      <c r="Q4051" t="s">
        <v>123</v>
      </c>
      <c r="R4051" t="s">
        <v>426</v>
      </c>
    </row>
    <row r="4052" spans="1:18" hidden="1" x14ac:dyDescent="0.25">
      <c r="A4052">
        <v>290610</v>
      </c>
      <c r="B4052">
        <v>5833</v>
      </c>
      <c r="C4052" t="s">
        <v>15</v>
      </c>
      <c r="D4052" t="s">
        <v>612</v>
      </c>
      <c r="E4052" t="s">
        <v>1708</v>
      </c>
      <c r="F4052" t="s">
        <v>787</v>
      </c>
      <c r="G4052" t="s">
        <v>1001</v>
      </c>
      <c r="I4052">
        <v>1957</v>
      </c>
      <c r="J4052">
        <v>11</v>
      </c>
      <c r="K4052">
        <v>3</v>
      </c>
      <c r="O4052" t="s">
        <v>405</v>
      </c>
      <c r="P4052" t="s">
        <v>122</v>
      </c>
      <c r="Q4052" t="s">
        <v>123</v>
      </c>
      <c r="R4052" t="s">
        <v>426</v>
      </c>
    </row>
    <row r="4053" spans="1:18" hidden="1" x14ac:dyDescent="0.25">
      <c r="A4053">
        <v>290611</v>
      </c>
      <c r="B4053">
        <v>5834</v>
      </c>
      <c r="C4053" t="s">
        <v>15</v>
      </c>
      <c r="D4053" t="s">
        <v>612</v>
      </c>
      <c r="E4053" t="s">
        <v>1708</v>
      </c>
      <c r="F4053" t="s">
        <v>787</v>
      </c>
      <c r="G4053" t="s">
        <v>1001</v>
      </c>
      <c r="I4053">
        <v>1957</v>
      </c>
      <c r="J4053">
        <v>11</v>
      </c>
      <c r="K4053">
        <v>5</v>
      </c>
      <c r="O4053" t="s">
        <v>405</v>
      </c>
      <c r="P4053" t="s">
        <v>122</v>
      </c>
      <c r="Q4053" t="s">
        <v>123</v>
      </c>
      <c r="R4053" t="s">
        <v>426</v>
      </c>
    </row>
    <row r="4054" spans="1:18" hidden="1" x14ac:dyDescent="0.25">
      <c r="A4054">
        <v>290612</v>
      </c>
      <c r="B4054">
        <v>5835</v>
      </c>
      <c r="C4054" t="s">
        <v>15</v>
      </c>
      <c r="D4054" t="s">
        <v>612</v>
      </c>
      <c r="E4054" t="s">
        <v>1708</v>
      </c>
      <c r="F4054" t="s">
        <v>787</v>
      </c>
      <c r="G4054" t="s">
        <v>1001</v>
      </c>
      <c r="I4054">
        <v>1957</v>
      </c>
      <c r="J4054">
        <v>11</v>
      </c>
      <c r="K4054">
        <v>12</v>
      </c>
      <c r="O4054" t="s">
        <v>405</v>
      </c>
      <c r="P4054" t="s">
        <v>122</v>
      </c>
      <c r="Q4054" t="s">
        <v>123</v>
      </c>
      <c r="R4054" t="s">
        <v>1598</v>
      </c>
    </row>
    <row r="4055" spans="1:18" hidden="1" x14ac:dyDescent="0.25">
      <c r="A4055">
        <v>290613</v>
      </c>
      <c r="B4055">
        <v>5836</v>
      </c>
      <c r="C4055" t="s">
        <v>15</v>
      </c>
      <c r="D4055" t="s">
        <v>612</v>
      </c>
      <c r="E4055" t="s">
        <v>1708</v>
      </c>
      <c r="F4055" t="s">
        <v>787</v>
      </c>
      <c r="G4055" t="s">
        <v>1001</v>
      </c>
      <c r="I4055">
        <v>1957</v>
      </c>
      <c r="J4055">
        <v>11</v>
      </c>
      <c r="K4055">
        <v>24</v>
      </c>
      <c r="O4055" t="s">
        <v>405</v>
      </c>
      <c r="P4055" t="s">
        <v>122</v>
      </c>
      <c r="Q4055" t="s">
        <v>123</v>
      </c>
      <c r="R4055" t="s">
        <v>327</v>
      </c>
    </row>
    <row r="4056" spans="1:18" hidden="1" x14ac:dyDescent="0.25">
      <c r="A4056">
        <v>290614</v>
      </c>
      <c r="B4056">
        <v>5837</v>
      </c>
      <c r="C4056" t="s">
        <v>15</v>
      </c>
      <c r="D4056" t="s">
        <v>612</v>
      </c>
      <c r="E4056" t="s">
        <v>1708</v>
      </c>
      <c r="F4056" t="s">
        <v>787</v>
      </c>
      <c r="G4056" t="s">
        <v>1001</v>
      </c>
      <c r="I4056">
        <v>1957</v>
      </c>
      <c r="J4056">
        <v>11</v>
      </c>
      <c r="K4056">
        <v>14</v>
      </c>
      <c r="O4056" t="s">
        <v>405</v>
      </c>
      <c r="P4056" t="s">
        <v>122</v>
      </c>
      <c r="Q4056" t="s">
        <v>123</v>
      </c>
      <c r="R4056" t="s">
        <v>1048</v>
      </c>
    </row>
    <row r="4057" spans="1:18" hidden="1" x14ac:dyDescent="0.25">
      <c r="A4057">
        <v>290616</v>
      </c>
      <c r="B4057">
        <v>5839</v>
      </c>
      <c r="C4057" t="s">
        <v>15</v>
      </c>
      <c r="D4057" t="s">
        <v>612</v>
      </c>
      <c r="E4057" t="s">
        <v>1708</v>
      </c>
      <c r="F4057" t="s">
        <v>787</v>
      </c>
      <c r="G4057" t="s">
        <v>1001</v>
      </c>
      <c r="I4057">
        <v>1957</v>
      </c>
      <c r="J4057">
        <v>11</v>
      </c>
      <c r="K4057">
        <v>6</v>
      </c>
      <c r="O4057" t="s">
        <v>405</v>
      </c>
      <c r="P4057" t="s">
        <v>122</v>
      </c>
      <c r="Q4057" t="s">
        <v>123</v>
      </c>
      <c r="R4057" t="s">
        <v>1719</v>
      </c>
    </row>
    <row r="4058" spans="1:18" hidden="1" x14ac:dyDescent="0.25">
      <c r="A4058">
        <v>290617</v>
      </c>
      <c r="B4058">
        <v>5840</v>
      </c>
      <c r="C4058" t="s">
        <v>15</v>
      </c>
      <c r="D4058" t="s">
        <v>612</v>
      </c>
      <c r="E4058" t="s">
        <v>1708</v>
      </c>
      <c r="F4058" t="s">
        <v>787</v>
      </c>
      <c r="G4058" t="s">
        <v>1001</v>
      </c>
      <c r="I4058">
        <v>1957</v>
      </c>
      <c r="J4058">
        <v>11</v>
      </c>
      <c r="K4058">
        <v>10</v>
      </c>
      <c r="O4058" t="s">
        <v>405</v>
      </c>
      <c r="P4058" t="s">
        <v>122</v>
      </c>
      <c r="Q4058" t="s">
        <v>123</v>
      </c>
      <c r="R4058" t="s">
        <v>1137</v>
      </c>
    </row>
    <row r="4059" spans="1:18" hidden="1" x14ac:dyDescent="0.25">
      <c r="A4059">
        <v>290618</v>
      </c>
      <c r="B4059">
        <v>5841</v>
      </c>
      <c r="C4059" t="s">
        <v>15</v>
      </c>
      <c r="D4059" t="s">
        <v>612</v>
      </c>
      <c r="E4059" t="s">
        <v>1708</v>
      </c>
      <c r="F4059" t="s">
        <v>787</v>
      </c>
      <c r="G4059" t="s">
        <v>1001</v>
      </c>
      <c r="I4059">
        <v>1957</v>
      </c>
      <c r="J4059">
        <v>11</v>
      </c>
      <c r="K4059">
        <v>11</v>
      </c>
      <c r="O4059" t="s">
        <v>405</v>
      </c>
      <c r="P4059" t="s">
        <v>122</v>
      </c>
      <c r="Q4059" t="s">
        <v>123</v>
      </c>
      <c r="R4059" t="s">
        <v>1274</v>
      </c>
    </row>
    <row r="4060" spans="1:18" hidden="1" x14ac:dyDescent="0.25">
      <c r="A4060">
        <v>290687</v>
      </c>
      <c r="B4060">
        <v>5910</v>
      </c>
      <c r="C4060" t="s">
        <v>15</v>
      </c>
      <c r="D4060" t="s">
        <v>612</v>
      </c>
      <c r="E4060" t="s">
        <v>1708</v>
      </c>
      <c r="F4060" t="s">
        <v>787</v>
      </c>
      <c r="G4060" t="s">
        <v>1001</v>
      </c>
      <c r="I4060">
        <v>1959</v>
      </c>
      <c r="J4060">
        <v>11</v>
      </c>
      <c r="K4060">
        <v>12</v>
      </c>
      <c r="O4060" t="s">
        <v>442</v>
      </c>
      <c r="P4060" t="s">
        <v>122</v>
      </c>
      <c r="Q4060" t="s">
        <v>123</v>
      </c>
      <c r="R4060" t="s">
        <v>191</v>
      </c>
    </row>
    <row r="4061" spans="1:18" hidden="1" x14ac:dyDescent="0.25">
      <c r="A4061">
        <v>291237</v>
      </c>
      <c r="B4061">
        <v>6462</v>
      </c>
      <c r="C4061" t="s">
        <v>15</v>
      </c>
      <c r="D4061" t="s">
        <v>612</v>
      </c>
      <c r="E4061" t="s">
        <v>1708</v>
      </c>
      <c r="F4061" t="s">
        <v>787</v>
      </c>
      <c r="G4061" t="s">
        <v>1001</v>
      </c>
      <c r="H4061" t="s">
        <v>1727</v>
      </c>
      <c r="I4061">
        <v>1964</v>
      </c>
      <c r="J4061">
        <v>7</v>
      </c>
      <c r="K4061">
        <v>1</v>
      </c>
      <c r="O4061" t="s">
        <v>488</v>
      </c>
      <c r="P4061" t="s">
        <v>122</v>
      </c>
      <c r="Q4061" t="s">
        <v>123</v>
      </c>
      <c r="R4061" t="s">
        <v>447</v>
      </c>
    </row>
    <row r="4062" spans="1:18" hidden="1" x14ac:dyDescent="0.25">
      <c r="A4062">
        <v>292303</v>
      </c>
      <c r="B4062">
        <v>7533</v>
      </c>
      <c r="C4062" t="s">
        <v>15</v>
      </c>
      <c r="D4062" t="s">
        <v>612</v>
      </c>
      <c r="E4062" t="s">
        <v>1708</v>
      </c>
      <c r="F4062" t="s">
        <v>787</v>
      </c>
      <c r="G4062" t="s">
        <v>1001</v>
      </c>
      <c r="H4062" t="s">
        <v>1728</v>
      </c>
      <c r="I4062">
        <v>1967</v>
      </c>
      <c r="J4062">
        <v>8</v>
      </c>
      <c r="K4062">
        <v>14</v>
      </c>
      <c r="O4062" t="s">
        <v>488</v>
      </c>
      <c r="P4062" t="s">
        <v>122</v>
      </c>
      <c r="Q4062" t="s">
        <v>123</v>
      </c>
    </row>
    <row r="4063" spans="1:18" hidden="1" x14ac:dyDescent="0.25">
      <c r="A4063">
        <v>294755</v>
      </c>
      <c r="B4063">
        <v>9986</v>
      </c>
      <c r="C4063" t="s">
        <v>15</v>
      </c>
      <c r="D4063" t="s">
        <v>612</v>
      </c>
      <c r="E4063" t="s">
        <v>1708</v>
      </c>
      <c r="F4063" t="s">
        <v>787</v>
      </c>
      <c r="G4063" t="s">
        <v>1001</v>
      </c>
      <c r="H4063" t="s">
        <v>543</v>
      </c>
      <c r="I4063">
        <v>1971</v>
      </c>
      <c r="J4063">
        <v>7</v>
      </c>
      <c r="K4063">
        <v>24</v>
      </c>
      <c r="O4063" t="s">
        <v>488</v>
      </c>
      <c r="P4063" t="s">
        <v>122</v>
      </c>
      <c r="Q4063" t="s">
        <v>675</v>
      </c>
      <c r="R4063" t="s">
        <v>1308</v>
      </c>
    </row>
    <row r="4064" spans="1:18" hidden="1" x14ac:dyDescent="0.25">
      <c r="A4064">
        <v>296470</v>
      </c>
      <c r="B4064">
        <v>11701</v>
      </c>
      <c r="C4064" t="s">
        <v>15</v>
      </c>
      <c r="D4064" t="s">
        <v>612</v>
      </c>
      <c r="E4064" t="s">
        <v>1708</v>
      </c>
      <c r="F4064" t="s">
        <v>787</v>
      </c>
      <c r="G4064" t="s">
        <v>1001</v>
      </c>
      <c r="H4064" t="s">
        <v>1056</v>
      </c>
      <c r="I4064">
        <v>1972</v>
      </c>
      <c r="J4064">
        <v>5</v>
      </c>
      <c r="K4064">
        <v>6</v>
      </c>
      <c r="O4064" t="s">
        <v>488</v>
      </c>
      <c r="P4064" t="s">
        <v>122</v>
      </c>
      <c r="Q4064" t="s">
        <v>123</v>
      </c>
      <c r="R4064" t="s">
        <v>337</v>
      </c>
    </row>
    <row r="4065" spans="1:18" hidden="1" x14ac:dyDescent="0.25">
      <c r="A4065">
        <v>297172</v>
      </c>
      <c r="B4065">
        <v>12403</v>
      </c>
      <c r="C4065" t="s">
        <v>15</v>
      </c>
      <c r="D4065" t="s">
        <v>612</v>
      </c>
      <c r="E4065" t="s">
        <v>1708</v>
      </c>
      <c r="F4065" t="s">
        <v>787</v>
      </c>
      <c r="G4065" t="s">
        <v>1001</v>
      </c>
      <c r="H4065" t="s">
        <v>1095</v>
      </c>
      <c r="I4065">
        <v>1973</v>
      </c>
      <c r="J4065">
        <v>10</v>
      </c>
      <c r="K4065">
        <v>15</v>
      </c>
      <c r="O4065" t="s">
        <v>488</v>
      </c>
      <c r="P4065" t="s">
        <v>122</v>
      </c>
      <c r="Q4065" t="s">
        <v>123</v>
      </c>
      <c r="R4065" t="s">
        <v>1720</v>
      </c>
    </row>
    <row r="4066" spans="1:18" hidden="1" x14ac:dyDescent="0.25">
      <c r="A4066">
        <v>297173</v>
      </c>
      <c r="B4066">
        <v>12404</v>
      </c>
      <c r="C4066" t="s">
        <v>15</v>
      </c>
      <c r="D4066" t="s">
        <v>612</v>
      </c>
      <c r="E4066" t="s">
        <v>1708</v>
      </c>
      <c r="F4066" t="s">
        <v>787</v>
      </c>
      <c r="G4066" t="s">
        <v>1001</v>
      </c>
      <c r="H4066" t="s">
        <v>1729</v>
      </c>
      <c r="I4066">
        <v>1972</v>
      </c>
      <c r="J4066">
        <v>6</v>
      </c>
      <c r="K4066">
        <v>20</v>
      </c>
      <c r="O4066" t="s">
        <v>488</v>
      </c>
      <c r="P4066" t="s">
        <v>122</v>
      </c>
      <c r="Q4066" t="s">
        <v>222</v>
      </c>
      <c r="R4066" t="s">
        <v>1730</v>
      </c>
    </row>
    <row r="4067" spans="1:18" hidden="1" x14ac:dyDescent="0.25">
      <c r="A4067">
        <v>297829</v>
      </c>
      <c r="B4067">
        <v>13061</v>
      </c>
      <c r="C4067" t="s">
        <v>15</v>
      </c>
      <c r="D4067" t="s">
        <v>612</v>
      </c>
      <c r="E4067" t="s">
        <v>1708</v>
      </c>
      <c r="F4067" t="s">
        <v>787</v>
      </c>
      <c r="G4067" t="s">
        <v>1001</v>
      </c>
      <c r="H4067" t="s">
        <v>1731</v>
      </c>
      <c r="I4067">
        <v>1975</v>
      </c>
      <c r="J4067">
        <v>11</v>
      </c>
      <c r="K4067">
        <v>13</v>
      </c>
      <c r="O4067" t="s">
        <v>488</v>
      </c>
      <c r="P4067" t="s">
        <v>122</v>
      </c>
      <c r="Q4067" t="s">
        <v>123</v>
      </c>
      <c r="R4067" t="s">
        <v>280</v>
      </c>
    </row>
    <row r="4068" spans="1:18" hidden="1" x14ac:dyDescent="0.25">
      <c r="A4068">
        <v>300464</v>
      </c>
      <c r="B4068">
        <v>15697</v>
      </c>
      <c r="C4068" t="s">
        <v>15</v>
      </c>
      <c r="D4068" t="s">
        <v>612</v>
      </c>
      <c r="E4068" t="s">
        <v>1708</v>
      </c>
      <c r="F4068" t="s">
        <v>787</v>
      </c>
      <c r="G4068" t="s">
        <v>1001</v>
      </c>
      <c r="H4068" t="s">
        <v>718</v>
      </c>
      <c r="I4068">
        <v>1965</v>
      </c>
      <c r="J4068">
        <v>4</v>
      </c>
      <c r="K4068">
        <v>17</v>
      </c>
      <c r="O4068" t="s">
        <v>488</v>
      </c>
      <c r="P4068" t="s">
        <v>122</v>
      </c>
      <c r="Q4068" t="s">
        <v>123</v>
      </c>
      <c r="R4068" t="s">
        <v>337</v>
      </c>
    </row>
    <row r="4069" spans="1:18" hidden="1" x14ac:dyDescent="0.25">
      <c r="A4069">
        <v>300465</v>
      </c>
      <c r="B4069">
        <v>15698</v>
      </c>
      <c r="C4069" t="s">
        <v>15</v>
      </c>
      <c r="D4069" t="s">
        <v>612</v>
      </c>
      <c r="E4069" t="s">
        <v>1708</v>
      </c>
      <c r="F4069" t="s">
        <v>787</v>
      </c>
      <c r="G4069" t="s">
        <v>1001</v>
      </c>
      <c r="H4069" t="s">
        <v>1732</v>
      </c>
      <c r="I4069">
        <v>1973</v>
      </c>
      <c r="J4069">
        <v>8</v>
      </c>
      <c r="K4069">
        <v>24</v>
      </c>
      <c r="O4069" t="s">
        <v>570</v>
      </c>
      <c r="P4069" t="s">
        <v>122</v>
      </c>
      <c r="Q4069" t="s">
        <v>123</v>
      </c>
      <c r="R4069" t="s">
        <v>302</v>
      </c>
    </row>
    <row r="4070" spans="1:18" hidden="1" x14ac:dyDescent="0.25">
      <c r="A4070">
        <v>303062</v>
      </c>
      <c r="B4070">
        <v>18314</v>
      </c>
      <c r="C4070" t="s">
        <v>15</v>
      </c>
      <c r="D4070" t="s">
        <v>612</v>
      </c>
      <c r="E4070" t="s">
        <v>1708</v>
      </c>
      <c r="F4070" t="s">
        <v>787</v>
      </c>
      <c r="G4070" t="s">
        <v>1001</v>
      </c>
      <c r="H4070" t="s">
        <v>1733</v>
      </c>
      <c r="I4070">
        <v>1997</v>
      </c>
      <c r="J4070">
        <v>8</v>
      </c>
      <c r="K4070">
        <v>10</v>
      </c>
      <c r="O4070" t="s">
        <v>488</v>
      </c>
      <c r="P4070" t="s">
        <v>122</v>
      </c>
      <c r="Q4070" t="s">
        <v>123</v>
      </c>
      <c r="R4070" t="s">
        <v>433</v>
      </c>
    </row>
    <row r="4071" spans="1:18" hidden="1" x14ac:dyDescent="0.25">
      <c r="A4071">
        <v>288841</v>
      </c>
      <c r="B4071">
        <v>4057</v>
      </c>
      <c r="C4071" t="s">
        <v>15</v>
      </c>
      <c r="D4071" t="s">
        <v>632</v>
      </c>
      <c r="E4071" t="s">
        <v>2765</v>
      </c>
      <c r="F4071" t="s">
        <v>833</v>
      </c>
      <c r="G4071" t="s">
        <v>834</v>
      </c>
      <c r="H4071" t="s">
        <v>2766</v>
      </c>
      <c r="L4071" t="s">
        <v>2767</v>
      </c>
      <c r="O4071" t="s">
        <v>2555</v>
      </c>
      <c r="P4071" t="s">
        <v>153</v>
      </c>
    </row>
    <row r="4072" spans="1:18" hidden="1" x14ac:dyDescent="0.25">
      <c r="A4072">
        <v>289228</v>
      </c>
      <c r="B4072">
        <v>4445</v>
      </c>
      <c r="C4072" t="s">
        <v>15</v>
      </c>
      <c r="D4072" t="s">
        <v>612</v>
      </c>
      <c r="E4072" t="s">
        <v>2768</v>
      </c>
      <c r="F4072" t="s">
        <v>787</v>
      </c>
      <c r="G4072" t="s">
        <v>866</v>
      </c>
      <c r="H4072" t="s">
        <v>2769</v>
      </c>
      <c r="I4072">
        <v>1958</v>
      </c>
      <c r="J4072">
        <v>2</v>
      </c>
      <c r="K4072">
        <v>3</v>
      </c>
      <c r="L4072" t="s">
        <v>206</v>
      </c>
      <c r="O4072" t="s">
        <v>488</v>
      </c>
      <c r="P4072" t="s">
        <v>2770</v>
      </c>
      <c r="Q4072" t="s">
        <v>2771</v>
      </c>
    </row>
    <row r="4073" spans="1:18" hidden="1" x14ac:dyDescent="0.25">
      <c r="A4073">
        <v>286226</v>
      </c>
      <c r="B4073">
        <v>1406</v>
      </c>
      <c r="C4073" t="s">
        <v>15</v>
      </c>
      <c r="D4073" t="s">
        <v>612</v>
      </c>
      <c r="E4073" t="s">
        <v>1734</v>
      </c>
      <c r="F4073" t="s">
        <v>722</v>
      </c>
      <c r="G4073" t="s">
        <v>137</v>
      </c>
      <c r="H4073" t="s">
        <v>1735</v>
      </c>
      <c r="O4073" t="s">
        <v>488</v>
      </c>
      <c r="P4073" t="s">
        <v>421</v>
      </c>
      <c r="Q4073" t="s">
        <v>1168</v>
      </c>
    </row>
    <row r="4074" spans="1:18" hidden="1" x14ac:dyDescent="0.25">
      <c r="A4074">
        <v>287793</v>
      </c>
      <c r="B4074">
        <v>3001</v>
      </c>
      <c r="C4074" t="s">
        <v>15</v>
      </c>
      <c r="D4074" t="s">
        <v>612</v>
      </c>
      <c r="E4074" t="s">
        <v>1734</v>
      </c>
      <c r="F4074" t="s">
        <v>722</v>
      </c>
      <c r="G4074" t="s">
        <v>137</v>
      </c>
      <c r="I4074">
        <v>1950</v>
      </c>
      <c r="J4074">
        <v>11</v>
      </c>
      <c r="K4074">
        <v>15</v>
      </c>
      <c r="O4074" t="s">
        <v>488</v>
      </c>
      <c r="P4074" t="s">
        <v>421</v>
      </c>
      <c r="Q4074" t="s">
        <v>1168</v>
      </c>
      <c r="R4074" t="s">
        <v>1736</v>
      </c>
    </row>
    <row r="4075" spans="1:18" hidden="1" x14ac:dyDescent="0.25">
      <c r="A4075">
        <v>288316</v>
      </c>
      <c r="B4075">
        <v>3525</v>
      </c>
      <c r="C4075" t="s">
        <v>15</v>
      </c>
      <c r="D4075" t="s">
        <v>612</v>
      </c>
      <c r="E4075" t="s">
        <v>1734</v>
      </c>
      <c r="F4075" t="s">
        <v>722</v>
      </c>
      <c r="G4075" t="s">
        <v>137</v>
      </c>
      <c r="H4075" t="s">
        <v>2772</v>
      </c>
      <c r="I4075">
        <v>1953</v>
      </c>
      <c r="J4075">
        <v>11</v>
      </c>
      <c r="K4075">
        <v>29</v>
      </c>
      <c r="O4075" t="s">
        <v>2555</v>
      </c>
      <c r="P4075" t="s">
        <v>122</v>
      </c>
      <c r="Q4075" t="s">
        <v>123</v>
      </c>
      <c r="R4075" t="s">
        <v>305</v>
      </c>
    </row>
    <row r="4076" spans="1:18" hidden="1" x14ac:dyDescent="0.25">
      <c r="A4076">
        <v>290388</v>
      </c>
      <c r="B4076">
        <v>5610</v>
      </c>
      <c r="C4076" t="s">
        <v>15</v>
      </c>
      <c r="D4076" t="s">
        <v>612</v>
      </c>
      <c r="E4076" t="s">
        <v>1734</v>
      </c>
      <c r="F4076" t="s">
        <v>722</v>
      </c>
      <c r="G4076" t="s">
        <v>137</v>
      </c>
      <c r="H4076" t="s">
        <v>2773</v>
      </c>
      <c r="O4076" t="s">
        <v>2555</v>
      </c>
      <c r="P4076" t="s">
        <v>122</v>
      </c>
      <c r="Q4076" t="s">
        <v>123</v>
      </c>
      <c r="R4076" t="s">
        <v>211</v>
      </c>
    </row>
    <row r="4077" spans="1:18" hidden="1" x14ac:dyDescent="0.25">
      <c r="A4077">
        <v>290389</v>
      </c>
      <c r="B4077">
        <v>5611</v>
      </c>
      <c r="C4077" t="s">
        <v>15</v>
      </c>
      <c r="D4077" t="s">
        <v>612</v>
      </c>
      <c r="E4077" t="s">
        <v>1734</v>
      </c>
      <c r="F4077" t="s">
        <v>722</v>
      </c>
      <c r="G4077" t="s">
        <v>137</v>
      </c>
      <c r="H4077" t="s">
        <v>2773</v>
      </c>
      <c r="O4077" t="s">
        <v>2555</v>
      </c>
      <c r="P4077" t="s">
        <v>122</v>
      </c>
      <c r="Q4077" t="s">
        <v>123</v>
      </c>
      <c r="R4077" t="s">
        <v>211</v>
      </c>
    </row>
    <row r="4078" spans="1:18" hidden="1" x14ac:dyDescent="0.25">
      <c r="A4078">
        <v>290740</v>
      </c>
      <c r="B4078">
        <v>5963</v>
      </c>
      <c r="C4078" t="s">
        <v>15</v>
      </c>
      <c r="D4078" t="s">
        <v>612</v>
      </c>
      <c r="E4078" t="s">
        <v>1734</v>
      </c>
      <c r="F4078" t="s">
        <v>722</v>
      </c>
      <c r="G4078" t="s">
        <v>137</v>
      </c>
      <c r="H4078" t="s">
        <v>1737</v>
      </c>
      <c r="I4078">
        <v>1963</v>
      </c>
      <c r="J4078">
        <v>12</v>
      </c>
      <c r="K4078">
        <v>1</v>
      </c>
      <c r="O4078" t="s">
        <v>442</v>
      </c>
      <c r="P4078" t="s">
        <v>122</v>
      </c>
      <c r="Q4078" t="s">
        <v>123</v>
      </c>
      <c r="R4078" t="s">
        <v>704</v>
      </c>
    </row>
    <row r="4079" spans="1:18" hidden="1" x14ac:dyDescent="0.25">
      <c r="A4079">
        <v>296937</v>
      </c>
      <c r="B4079">
        <v>12168</v>
      </c>
      <c r="C4079" t="s">
        <v>15</v>
      </c>
      <c r="D4079" t="s">
        <v>612</v>
      </c>
      <c r="E4079" t="s">
        <v>1734</v>
      </c>
      <c r="F4079" t="s">
        <v>722</v>
      </c>
      <c r="G4079" t="s">
        <v>137</v>
      </c>
      <c r="H4079" t="s">
        <v>451</v>
      </c>
      <c r="O4079" t="s">
        <v>210</v>
      </c>
      <c r="P4079" t="s">
        <v>122</v>
      </c>
      <c r="Q4079" t="s">
        <v>123</v>
      </c>
      <c r="R4079" t="s">
        <v>211</v>
      </c>
    </row>
    <row r="4080" spans="1:18" hidden="1" x14ac:dyDescent="0.25">
      <c r="A4080">
        <v>296938</v>
      </c>
      <c r="B4080">
        <v>12169</v>
      </c>
      <c r="C4080" t="s">
        <v>15</v>
      </c>
      <c r="D4080" t="s">
        <v>612</v>
      </c>
      <c r="E4080" t="s">
        <v>1734</v>
      </c>
      <c r="F4080" t="s">
        <v>722</v>
      </c>
      <c r="G4080" t="s">
        <v>137</v>
      </c>
      <c r="H4080" t="s">
        <v>451</v>
      </c>
      <c r="I4080">
        <v>1972</v>
      </c>
      <c r="J4080">
        <v>12</v>
      </c>
      <c r="K4080">
        <v>14</v>
      </c>
      <c r="O4080" t="s">
        <v>488</v>
      </c>
      <c r="P4080" t="s">
        <v>122</v>
      </c>
      <c r="Q4080" t="s">
        <v>123</v>
      </c>
      <c r="R4080" t="s">
        <v>211</v>
      </c>
    </row>
    <row r="4081" spans="1:18" hidden="1" x14ac:dyDescent="0.25">
      <c r="A4081">
        <v>296939</v>
      </c>
      <c r="B4081">
        <v>12170</v>
      </c>
      <c r="C4081" t="s">
        <v>15</v>
      </c>
      <c r="D4081" t="s">
        <v>612</v>
      </c>
      <c r="E4081" t="s">
        <v>1734</v>
      </c>
      <c r="F4081" t="s">
        <v>722</v>
      </c>
      <c r="G4081" t="s">
        <v>137</v>
      </c>
      <c r="H4081" t="s">
        <v>451</v>
      </c>
      <c r="I4081">
        <v>1972</v>
      </c>
      <c r="J4081">
        <v>12</v>
      </c>
      <c r="K4081">
        <v>4</v>
      </c>
      <c r="O4081" t="s">
        <v>488</v>
      </c>
      <c r="P4081" t="s">
        <v>122</v>
      </c>
      <c r="Q4081" t="s">
        <v>123</v>
      </c>
      <c r="R4081" t="s">
        <v>305</v>
      </c>
    </row>
    <row r="4082" spans="1:18" hidden="1" x14ac:dyDescent="0.25">
      <c r="A4082">
        <v>298830</v>
      </c>
      <c r="B4082">
        <v>14062</v>
      </c>
      <c r="C4082" t="s">
        <v>15</v>
      </c>
      <c r="D4082" t="s">
        <v>612</v>
      </c>
      <c r="E4082" t="s">
        <v>1734</v>
      </c>
      <c r="F4082" t="s">
        <v>722</v>
      </c>
      <c r="G4082" t="s">
        <v>137</v>
      </c>
      <c r="H4082" t="s">
        <v>451</v>
      </c>
      <c r="I4082">
        <v>1978</v>
      </c>
      <c r="J4082">
        <v>12</v>
      </c>
      <c r="K4082">
        <v>18</v>
      </c>
      <c r="O4082" t="s">
        <v>175</v>
      </c>
      <c r="P4082" t="s">
        <v>122</v>
      </c>
      <c r="Q4082" t="s">
        <v>123</v>
      </c>
      <c r="R4082" t="s">
        <v>211</v>
      </c>
    </row>
    <row r="4083" spans="1:18" hidden="1" x14ac:dyDescent="0.25">
      <c r="A4083">
        <v>298831</v>
      </c>
      <c r="B4083">
        <v>14063</v>
      </c>
      <c r="C4083" t="s">
        <v>15</v>
      </c>
      <c r="D4083" t="s">
        <v>612</v>
      </c>
      <c r="E4083" t="s">
        <v>1734</v>
      </c>
      <c r="F4083" t="s">
        <v>722</v>
      </c>
      <c r="G4083" t="s">
        <v>137</v>
      </c>
      <c r="H4083" t="s">
        <v>451</v>
      </c>
      <c r="I4083">
        <v>1978</v>
      </c>
      <c r="J4083">
        <v>12</v>
      </c>
      <c r="K4083">
        <v>18</v>
      </c>
      <c r="O4083" t="s">
        <v>175</v>
      </c>
      <c r="P4083" t="s">
        <v>122</v>
      </c>
      <c r="Q4083" t="s">
        <v>123</v>
      </c>
      <c r="R4083" t="s">
        <v>211</v>
      </c>
    </row>
    <row r="4084" spans="1:18" hidden="1" x14ac:dyDescent="0.25">
      <c r="A4084">
        <v>300462</v>
      </c>
      <c r="B4084">
        <v>15695</v>
      </c>
      <c r="C4084" t="s">
        <v>15</v>
      </c>
      <c r="D4084" t="s">
        <v>612</v>
      </c>
      <c r="E4084" t="s">
        <v>1734</v>
      </c>
      <c r="F4084" t="s">
        <v>722</v>
      </c>
      <c r="G4084" t="s">
        <v>137</v>
      </c>
      <c r="H4084" t="s">
        <v>608</v>
      </c>
      <c r="I4084">
        <v>1973</v>
      </c>
      <c r="J4084">
        <v>11</v>
      </c>
      <c r="K4084">
        <v>15</v>
      </c>
      <c r="O4084" t="s">
        <v>488</v>
      </c>
      <c r="P4084" t="s">
        <v>122</v>
      </c>
      <c r="Q4084" t="s">
        <v>123</v>
      </c>
      <c r="R4084" t="s">
        <v>305</v>
      </c>
    </row>
    <row r="4085" spans="1:18" hidden="1" x14ac:dyDescent="0.25">
      <c r="A4085">
        <v>300463</v>
      </c>
      <c r="B4085">
        <v>15696</v>
      </c>
      <c r="C4085" t="s">
        <v>15</v>
      </c>
      <c r="D4085" t="s">
        <v>612</v>
      </c>
      <c r="E4085" t="s">
        <v>1734</v>
      </c>
      <c r="F4085" t="s">
        <v>722</v>
      </c>
      <c r="G4085" t="s">
        <v>137</v>
      </c>
      <c r="H4085" t="s">
        <v>608</v>
      </c>
      <c r="I4085">
        <v>1974</v>
      </c>
      <c r="J4085">
        <v>10</v>
      </c>
      <c r="K4085">
        <v>5</v>
      </c>
      <c r="O4085" t="s">
        <v>488</v>
      </c>
      <c r="P4085" t="s">
        <v>122</v>
      </c>
      <c r="Q4085" t="s">
        <v>123</v>
      </c>
      <c r="R4085" t="s">
        <v>305</v>
      </c>
    </row>
    <row r="4086" spans="1:18" hidden="1" x14ac:dyDescent="0.25">
      <c r="A4086">
        <v>284931</v>
      </c>
      <c r="B4086">
        <v>108</v>
      </c>
      <c r="C4086" t="s">
        <v>15</v>
      </c>
      <c r="D4086" t="s">
        <v>612</v>
      </c>
      <c r="E4086" t="s">
        <v>1738</v>
      </c>
      <c r="F4086" t="s">
        <v>787</v>
      </c>
      <c r="G4086" t="s">
        <v>1001</v>
      </c>
      <c r="H4086" t="s">
        <v>1099</v>
      </c>
      <c r="I4086">
        <v>1912</v>
      </c>
      <c r="J4086">
        <v>9</v>
      </c>
      <c r="K4086">
        <v>7</v>
      </c>
      <c r="O4086" t="s">
        <v>2555</v>
      </c>
      <c r="P4086" t="s">
        <v>122</v>
      </c>
      <c r="Q4086" t="s">
        <v>123</v>
      </c>
      <c r="R4086" t="s">
        <v>704</v>
      </c>
    </row>
    <row r="4087" spans="1:18" hidden="1" x14ac:dyDescent="0.25">
      <c r="A4087">
        <v>284932</v>
      </c>
      <c r="B4087">
        <v>109</v>
      </c>
      <c r="C4087" t="s">
        <v>15</v>
      </c>
      <c r="D4087" t="s">
        <v>612</v>
      </c>
      <c r="E4087" t="s">
        <v>1738</v>
      </c>
      <c r="F4087" t="s">
        <v>787</v>
      </c>
      <c r="G4087" t="s">
        <v>1001</v>
      </c>
      <c r="H4087" t="s">
        <v>1099</v>
      </c>
      <c r="I4087">
        <v>1913</v>
      </c>
      <c r="J4087">
        <v>8</v>
      </c>
      <c r="K4087">
        <v>23</v>
      </c>
      <c r="O4087" t="s">
        <v>2555</v>
      </c>
      <c r="P4087" t="s">
        <v>122</v>
      </c>
      <c r="Q4087" t="s">
        <v>123</v>
      </c>
      <c r="R4087" t="s">
        <v>704</v>
      </c>
    </row>
    <row r="4088" spans="1:18" hidden="1" x14ac:dyDescent="0.25">
      <c r="A4088">
        <v>284933</v>
      </c>
      <c r="B4088">
        <v>110</v>
      </c>
      <c r="C4088" t="s">
        <v>15</v>
      </c>
      <c r="D4088" t="s">
        <v>612</v>
      </c>
      <c r="E4088" t="s">
        <v>1738</v>
      </c>
      <c r="F4088" t="s">
        <v>787</v>
      </c>
      <c r="G4088" t="s">
        <v>1001</v>
      </c>
      <c r="H4088" t="s">
        <v>1099</v>
      </c>
      <c r="I4088">
        <v>1913</v>
      </c>
      <c r="J4088">
        <v>8</v>
      </c>
      <c r="K4088">
        <v>27</v>
      </c>
      <c r="O4088" t="s">
        <v>2555</v>
      </c>
      <c r="P4088" t="s">
        <v>122</v>
      </c>
      <c r="Q4088" t="s">
        <v>123</v>
      </c>
      <c r="R4088" t="s">
        <v>704</v>
      </c>
    </row>
    <row r="4089" spans="1:18" hidden="1" x14ac:dyDescent="0.25">
      <c r="A4089">
        <v>284934</v>
      </c>
      <c r="B4089">
        <v>111</v>
      </c>
      <c r="C4089" t="s">
        <v>15</v>
      </c>
      <c r="D4089" t="s">
        <v>612</v>
      </c>
      <c r="E4089" t="s">
        <v>1738</v>
      </c>
      <c r="F4089" t="s">
        <v>787</v>
      </c>
      <c r="G4089" t="s">
        <v>1001</v>
      </c>
      <c r="H4089" t="s">
        <v>1099</v>
      </c>
      <c r="I4089">
        <v>1913</v>
      </c>
      <c r="J4089">
        <v>9</v>
      </c>
      <c r="K4089">
        <v>14</v>
      </c>
      <c r="O4089" t="s">
        <v>2555</v>
      </c>
      <c r="P4089" t="s">
        <v>122</v>
      </c>
      <c r="Q4089" t="s">
        <v>123</v>
      </c>
      <c r="R4089" t="s">
        <v>704</v>
      </c>
    </row>
    <row r="4090" spans="1:18" hidden="1" x14ac:dyDescent="0.25">
      <c r="A4090">
        <v>286165</v>
      </c>
      <c r="B4090">
        <v>1345</v>
      </c>
      <c r="C4090" t="s">
        <v>15</v>
      </c>
      <c r="D4090" t="s">
        <v>612</v>
      </c>
      <c r="E4090" t="s">
        <v>1738</v>
      </c>
      <c r="F4090" t="s">
        <v>787</v>
      </c>
      <c r="G4090" t="s">
        <v>1001</v>
      </c>
      <c r="H4090" t="s">
        <v>1739</v>
      </c>
      <c r="I4090">
        <v>1939</v>
      </c>
      <c r="J4090">
        <v>1</v>
      </c>
      <c r="K4090">
        <v>31</v>
      </c>
      <c r="L4090" t="s">
        <v>1714</v>
      </c>
      <c r="O4090" t="s">
        <v>488</v>
      </c>
      <c r="P4090" t="s">
        <v>122</v>
      </c>
      <c r="Q4090" t="s">
        <v>123</v>
      </c>
      <c r="R4090" t="s">
        <v>439</v>
      </c>
    </row>
    <row r="4091" spans="1:18" hidden="1" x14ac:dyDescent="0.25">
      <c r="A4091">
        <v>286174</v>
      </c>
      <c r="B4091">
        <v>1354</v>
      </c>
      <c r="C4091" t="s">
        <v>15</v>
      </c>
      <c r="D4091" t="s">
        <v>612</v>
      </c>
      <c r="E4091" t="s">
        <v>1738</v>
      </c>
      <c r="F4091" t="s">
        <v>787</v>
      </c>
      <c r="G4091" t="s">
        <v>1001</v>
      </c>
      <c r="H4091" t="s">
        <v>1740</v>
      </c>
      <c r="L4091" t="s">
        <v>1714</v>
      </c>
      <c r="O4091" t="s">
        <v>488</v>
      </c>
      <c r="P4091" t="s">
        <v>122</v>
      </c>
      <c r="Q4091" t="s">
        <v>123</v>
      </c>
      <c r="R4091" t="s">
        <v>305</v>
      </c>
    </row>
    <row r="4092" spans="1:18" hidden="1" x14ac:dyDescent="0.25">
      <c r="A4092">
        <v>286741</v>
      </c>
      <c r="B4092">
        <v>1946</v>
      </c>
      <c r="C4092" t="s">
        <v>15</v>
      </c>
      <c r="D4092" t="s">
        <v>612</v>
      </c>
      <c r="E4092" t="s">
        <v>1738</v>
      </c>
      <c r="F4092" t="s">
        <v>787</v>
      </c>
      <c r="G4092" t="s">
        <v>1001</v>
      </c>
      <c r="H4092" t="s">
        <v>1741</v>
      </c>
      <c r="I4092">
        <v>1936</v>
      </c>
      <c r="J4092">
        <v>1</v>
      </c>
      <c r="K4092">
        <v>2</v>
      </c>
      <c r="O4092" t="s">
        <v>442</v>
      </c>
      <c r="P4092" t="s">
        <v>122</v>
      </c>
      <c r="Q4092" t="s">
        <v>123</v>
      </c>
      <c r="R4092" t="s">
        <v>503</v>
      </c>
    </row>
    <row r="4093" spans="1:18" hidden="1" x14ac:dyDescent="0.25">
      <c r="A4093">
        <v>286750</v>
      </c>
      <c r="B4093">
        <v>1955</v>
      </c>
      <c r="C4093" t="s">
        <v>15</v>
      </c>
      <c r="D4093" t="s">
        <v>612</v>
      </c>
      <c r="E4093" t="s">
        <v>1738</v>
      </c>
      <c r="F4093" t="s">
        <v>787</v>
      </c>
      <c r="G4093" t="s">
        <v>1001</v>
      </c>
      <c r="H4093" t="s">
        <v>1077</v>
      </c>
      <c r="I4093">
        <v>1937</v>
      </c>
      <c r="J4093">
        <v>2</v>
      </c>
      <c r="K4093">
        <v>10</v>
      </c>
      <c r="O4093" t="s">
        <v>442</v>
      </c>
      <c r="P4093" t="s">
        <v>122</v>
      </c>
      <c r="Q4093" t="s">
        <v>123</v>
      </c>
      <c r="R4093" t="s">
        <v>1078</v>
      </c>
    </row>
    <row r="4094" spans="1:18" hidden="1" x14ac:dyDescent="0.25">
      <c r="A4094">
        <v>286751</v>
      </c>
      <c r="B4094">
        <v>1956</v>
      </c>
      <c r="C4094" t="s">
        <v>15</v>
      </c>
      <c r="D4094" t="s">
        <v>612</v>
      </c>
      <c r="E4094" t="s">
        <v>1738</v>
      </c>
      <c r="F4094" t="s">
        <v>787</v>
      </c>
      <c r="G4094" t="s">
        <v>1001</v>
      </c>
      <c r="H4094" t="s">
        <v>1742</v>
      </c>
      <c r="O4094" t="s">
        <v>442</v>
      </c>
      <c r="P4094" t="s">
        <v>122</v>
      </c>
      <c r="Q4094" t="s">
        <v>123</v>
      </c>
      <c r="R4094" t="s">
        <v>704</v>
      </c>
    </row>
    <row r="4095" spans="1:18" hidden="1" x14ac:dyDescent="0.25">
      <c r="A4095">
        <v>286754</v>
      </c>
      <c r="B4095">
        <v>1959</v>
      </c>
      <c r="C4095" t="s">
        <v>15</v>
      </c>
      <c r="D4095" t="s">
        <v>612</v>
      </c>
      <c r="E4095" t="s">
        <v>1738</v>
      </c>
      <c r="F4095" t="s">
        <v>787</v>
      </c>
      <c r="G4095" t="s">
        <v>1001</v>
      </c>
      <c r="H4095" t="s">
        <v>304</v>
      </c>
      <c r="I4095">
        <v>1937</v>
      </c>
      <c r="J4095">
        <v>12</v>
      </c>
      <c r="K4095">
        <v>27</v>
      </c>
      <c r="O4095" t="s">
        <v>442</v>
      </c>
      <c r="P4095" t="s">
        <v>122</v>
      </c>
      <c r="Q4095" t="s">
        <v>123</v>
      </c>
      <c r="R4095" t="s">
        <v>305</v>
      </c>
    </row>
    <row r="4096" spans="1:18" hidden="1" x14ac:dyDescent="0.25">
      <c r="A4096">
        <v>286757</v>
      </c>
      <c r="B4096">
        <v>1962</v>
      </c>
      <c r="C4096" t="s">
        <v>15</v>
      </c>
      <c r="D4096" t="s">
        <v>612</v>
      </c>
      <c r="E4096" t="s">
        <v>1738</v>
      </c>
      <c r="F4096" t="s">
        <v>787</v>
      </c>
      <c r="G4096" t="s">
        <v>1001</v>
      </c>
      <c r="O4096" t="s">
        <v>210</v>
      </c>
      <c r="P4096" t="s">
        <v>122</v>
      </c>
      <c r="Q4096" t="s">
        <v>123</v>
      </c>
      <c r="R4096" t="s">
        <v>503</v>
      </c>
    </row>
    <row r="4097" spans="1:18" hidden="1" x14ac:dyDescent="0.25">
      <c r="A4097">
        <v>286759</v>
      </c>
      <c r="B4097">
        <v>1964</v>
      </c>
      <c r="C4097" t="s">
        <v>15</v>
      </c>
      <c r="D4097" t="s">
        <v>612</v>
      </c>
      <c r="E4097" t="s">
        <v>1738</v>
      </c>
      <c r="F4097" t="s">
        <v>787</v>
      </c>
      <c r="G4097" t="s">
        <v>1001</v>
      </c>
      <c r="O4097" t="s">
        <v>442</v>
      </c>
      <c r="P4097" t="s">
        <v>122</v>
      </c>
      <c r="Q4097" t="s">
        <v>123</v>
      </c>
      <c r="R4097" t="s">
        <v>1078</v>
      </c>
    </row>
    <row r="4098" spans="1:18" hidden="1" x14ac:dyDescent="0.25">
      <c r="A4098">
        <v>286760</v>
      </c>
      <c r="B4098">
        <v>1965</v>
      </c>
      <c r="C4098" t="s">
        <v>15</v>
      </c>
      <c r="D4098" t="s">
        <v>612</v>
      </c>
      <c r="E4098" t="s">
        <v>1738</v>
      </c>
      <c r="F4098" t="s">
        <v>787</v>
      </c>
      <c r="G4098" t="s">
        <v>1001</v>
      </c>
      <c r="H4098" t="s">
        <v>1743</v>
      </c>
      <c r="I4098">
        <v>1936</v>
      </c>
      <c r="J4098">
        <v>12</v>
      </c>
      <c r="K4098">
        <v>14</v>
      </c>
      <c r="O4098" t="s">
        <v>210</v>
      </c>
      <c r="P4098" t="s">
        <v>122</v>
      </c>
      <c r="Q4098" t="s">
        <v>123</v>
      </c>
      <c r="R4098" t="s">
        <v>503</v>
      </c>
    </row>
    <row r="4099" spans="1:18" hidden="1" x14ac:dyDescent="0.25">
      <c r="A4099">
        <v>286761</v>
      </c>
      <c r="B4099">
        <v>1966</v>
      </c>
      <c r="C4099" t="s">
        <v>15</v>
      </c>
      <c r="D4099" t="s">
        <v>612</v>
      </c>
      <c r="E4099" t="s">
        <v>1738</v>
      </c>
      <c r="F4099" t="s">
        <v>787</v>
      </c>
      <c r="G4099" t="s">
        <v>1001</v>
      </c>
      <c r="H4099" t="s">
        <v>1744</v>
      </c>
      <c r="I4099">
        <v>1937</v>
      </c>
      <c r="J4099">
        <v>11</v>
      </c>
      <c r="K4099">
        <v>15</v>
      </c>
      <c r="O4099" t="s">
        <v>488</v>
      </c>
      <c r="P4099" t="s">
        <v>122</v>
      </c>
      <c r="Q4099" t="s">
        <v>123</v>
      </c>
      <c r="R4099" t="s">
        <v>503</v>
      </c>
    </row>
    <row r="4100" spans="1:18" hidden="1" x14ac:dyDescent="0.25">
      <c r="A4100">
        <v>286762</v>
      </c>
      <c r="B4100">
        <v>1967</v>
      </c>
      <c r="C4100" t="s">
        <v>15</v>
      </c>
      <c r="D4100" t="s">
        <v>612</v>
      </c>
      <c r="E4100" t="s">
        <v>1738</v>
      </c>
      <c r="F4100" t="s">
        <v>787</v>
      </c>
      <c r="G4100" t="s">
        <v>1001</v>
      </c>
      <c r="H4100" t="s">
        <v>1744</v>
      </c>
      <c r="I4100">
        <v>1937</v>
      </c>
      <c r="J4100">
        <v>11</v>
      </c>
      <c r="K4100">
        <v>20</v>
      </c>
      <c r="O4100" t="s">
        <v>488</v>
      </c>
      <c r="P4100" t="s">
        <v>122</v>
      </c>
      <c r="Q4100" t="s">
        <v>123</v>
      </c>
      <c r="R4100" t="s">
        <v>503</v>
      </c>
    </row>
    <row r="4101" spans="1:18" hidden="1" x14ac:dyDescent="0.25">
      <c r="A4101">
        <v>286763</v>
      </c>
      <c r="B4101">
        <v>1968</v>
      </c>
      <c r="C4101" t="s">
        <v>15</v>
      </c>
      <c r="D4101" t="s">
        <v>612</v>
      </c>
      <c r="E4101" t="s">
        <v>1738</v>
      </c>
      <c r="F4101" t="s">
        <v>787</v>
      </c>
      <c r="G4101" t="s">
        <v>1001</v>
      </c>
      <c r="H4101" t="s">
        <v>549</v>
      </c>
      <c r="I4101">
        <v>1937</v>
      </c>
      <c r="J4101">
        <v>11</v>
      </c>
      <c r="K4101">
        <v>20</v>
      </c>
      <c r="O4101" t="s">
        <v>488</v>
      </c>
      <c r="P4101" t="s">
        <v>122</v>
      </c>
      <c r="Q4101" t="s">
        <v>123</v>
      </c>
      <c r="R4101" t="s">
        <v>503</v>
      </c>
    </row>
    <row r="4102" spans="1:18" hidden="1" x14ac:dyDescent="0.25">
      <c r="A4102">
        <v>286764</v>
      </c>
      <c r="B4102">
        <v>1969</v>
      </c>
      <c r="C4102" t="s">
        <v>15</v>
      </c>
      <c r="D4102" t="s">
        <v>612</v>
      </c>
      <c r="E4102" t="s">
        <v>1738</v>
      </c>
      <c r="F4102" t="s">
        <v>787</v>
      </c>
      <c r="G4102" t="s">
        <v>1001</v>
      </c>
      <c r="H4102" t="s">
        <v>549</v>
      </c>
      <c r="I4102">
        <v>1937</v>
      </c>
      <c r="J4102">
        <v>11</v>
      </c>
      <c r="K4102">
        <v>20</v>
      </c>
      <c r="O4102" t="s">
        <v>488</v>
      </c>
      <c r="P4102" t="s">
        <v>122</v>
      </c>
      <c r="Q4102" t="s">
        <v>123</v>
      </c>
      <c r="R4102" t="s">
        <v>503</v>
      </c>
    </row>
    <row r="4103" spans="1:18" hidden="1" x14ac:dyDescent="0.25">
      <c r="A4103">
        <v>286774</v>
      </c>
      <c r="B4103">
        <v>1979</v>
      </c>
      <c r="C4103" t="s">
        <v>15</v>
      </c>
      <c r="D4103" t="s">
        <v>612</v>
      </c>
      <c r="E4103" t="s">
        <v>1738</v>
      </c>
      <c r="F4103" t="s">
        <v>787</v>
      </c>
      <c r="G4103" t="s">
        <v>1001</v>
      </c>
      <c r="H4103" t="s">
        <v>1745</v>
      </c>
      <c r="O4103" t="s">
        <v>210</v>
      </c>
      <c r="P4103" t="s">
        <v>122</v>
      </c>
      <c r="Q4103" t="s">
        <v>123</v>
      </c>
      <c r="R4103" t="s">
        <v>1082</v>
      </c>
    </row>
    <row r="4104" spans="1:18" hidden="1" x14ac:dyDescent="0.25">
      <c r="A4104">
        <v>286775</v>
      </c>
      <c r="B4104">
        <v>1980</v>
      </c>
      <c r="C4104" t="s">
        <v>15</v>
      </c>
      <c r="D4104" t="s">
        <v>612</v>
      </c>
      <c r="E4104" t="s">
        <v>1738</v>
      </c>
      <c r="F4104" t="s">
        <v>787</v>
      </c>
      <c r="G4104" t="s">
        <v>1001</v>
      </c>
      <c r="H4104" t="s">
        <v>1745</v>
      </c>
      <c r="O4104" t="s">
        <v>210</v>
      </c>
      <c r="P4104" t="s">
        <v>122</v>
      </c>
      <c r="Q4104" t="s">
        <v>123</v>
      </c>
      <c r="R4104" t="s">
        <v>1082</v>
      </c>
    </row>
    <row r="4105" spans="1:18" hidden="1" x14ac:dyDescent="0.25">
      <c r="A4105">
        <v>286776</v>
      </c>
      <c r="B4105">
        <v>1981</v>
      </c>
      <c r="C4105" t="s">
        <v>15</v>
      </c>
      <c r="D4105" t="s">
        <v>612</v>
      </c>
      <c r="E4105" t="s">
        <v>1738</v>
      </c>
      <c r="F4105" t="s">
        <v>787</v>
      </c>
      <c r="G4105" t="s">
        <v>1001</v>
      </c>
      <c r="H4105" t="s">
        <v>1745</v>
      </c>
      <c r="O4105" t="s">
        <v>210</v>
      </c>
      <c r="P4105" t="s">
        <v>122</v>
      </c>
      <c r="Q4105" t="s">
        <v>123</v>
      </c>
      <c r="R4105" t="s">
        <v>1082</v>
      </c>
    </row>
    <row r="4106" spans="1:18" hidden="1" x14ac:dyDescent="0.25">
      <c r="A4106">
        <v>286780</v>
      </c>
      <c r="B4106">
        <v>1985</v>
      </c>
      <c r="C4106" t="s">
        <v>15</v>
      </c>
      <c r="D4106" t="s">
        <v>612</v>
      </c>
      <c r="E4106" t="s">
        <v>1738</v>
      </c>
      <c r="F4106" t="s">
        <v>787</v>
      </c>
      <c r="G4106" t="s">
        <v>1001</v>
      </c>
      <c r="H4106" t="s">
        <v>1745</v>
      </c>
      <c r="O4106" t="s">
        <v>488</v>
      </c>
      <c r="P4106" t="s">
        <v>122</v>
      </c>
      <c r="Q4106" t="s">
        <v>123</v>
      </c>
      <c r="R4106" t="s">
        <v>1082</v>
      </c>
    </row>
    <row r="4107" spans="1:18" hidden="1" x14ac:dyDescent="0.25">
      <c r="A4107">
        <v>287861</v>
      </c>
      <c r="B4107">
        <v>3069</v>
      </c>
      <c r="C4107" t="s">
        <v>15</v>
      </c>
      <c r="D4107" t="s">
        <v>612</v>
      </c>
      <c r="E4107" t="s">
        <v>1738</v>
      </c>
      <c r="F4107" t="s">
        <v>787</v>
      </c>
      <c r="G4107" t="s">
        <v>1001</v>
      </c>
      <c r="H4107" t="s">
        <v>1746</v>
      </c>
      <c r="I4107">
        <v>1942</v>
      </c>
      <c r="J4107">
        <v>4</v>
      </c>
      <c r="K4107">
        <v>2</v>
      </c>
      <c r="O4107" t="s">
        <v>488</v>
      </c>
      <c r="P4107" t="s">
        <v>122</v>
      </c>
      <c r="Q4107" t="s">
        <v>123</v>
      </c>
      <c r="R4107" t="s">
        <v>176</v>
      </c>
    </row>
    <row r="4108" spans="1:18" hidden="1" x14ac:dyDescent="0.25">
      <c r="A4108">
        <v>288764</v>
      </c>
      <c r="B4108">
        <v>3980</v>
      </c>
      <c r="C4108" t="s">
        <v>15</v>
      </c>
      <c r="D4108" t="s">
        <v>612</v>
      </c>
      <c r="E4108" t="s">
        <v>1738</v>
      </c>
      <c r="F4108" t="s">
        <v>787</v>
      </c>
      <c r="G4108" t="s">
        <v>1001</v>
      </c>
      <c r="H4108" t="s">
        <v>112</v>
      </c>
      <c r="O4108" t="s">
        <v>488</v>
      </c>
      <c r="P4108" t="s">
        <v>122</v>
      </c>
      <c r="Q4108" t="s">
        <v>123</v>
      </c>
      <c r="R4108" t="s">
        <v>704</v>
      </c>
    </row>
    <row r="4109" spans="1:18" hidden="1" x14ac:dyDescent="0.25">
      <c r="A4109">
        <v>289921</v>
      </c>
      <c r="B4109">
        <v>5142</v>
      </c>
      <c r="C4109" t="s">
        <v>15</v>
      </c>
      <c r="D4109" t="s">
        <v>612</v>
      </c>
      <c r="E4109" t="s">
        <v>1738</v>
      </c>
      <c r="F4109" t="s">
        <v>787</v>
      </c>
      <c r="G4109" t="s">
        <v>1001</v>
      </c>
      <c r="I4109">
        <v>1957</v>
      </c>
      <c r="J4109">
        <v>11</v>
      </c>
      <c r="K4109">
        <v>8</v>
      </c>
      <c r="O4109" t="s">
        <v>405</v>
      </c>
      <c r="P4109" t="s">
        <v>122</v>
      </c>
      <c r="Q4109" t="s">
        <v>123</v>
      </c>
      <c r="R4109" t="s">
        <v>1082</v>
      </c>
    </row>
    <row r="4110" spans="1:18" hidden="1" x14ac:dyDescent="0.25">
      <c r="A4110">
        <v>289922</v>
      </c>
      <c r="B4110">
        <v>5143</v>
      </c>
      <c r="C4110" t="s">
        <v>15</v>
      </c>
      <c r="D4110" t="s">
        <v>612</v>
      </c>
      <c r="E4110" t="s">
        <v>1738</v>
      </c>
      <c r="F4110" t="s">
        <v>787</v>
      </c>
      <c r="G4110" t="s">
        <v>1001</v>
      </c>
      <c r="I4110">
        <v>1957</v>
      </c>
      <c r="J4110">
        <v>11</v>
      </c>
      <c r="K4110">
        <v>8</v>
      </c>
      <c r="O4110" t="s">
        <v>405</v>
      </c>
      <c r="P4110" t="s">
        <v>122</v>
      </c>
      <c r="Q4110" t="s">
        <v>123</v>
      </c>
      <c r="R4110" t="s">
        <v>1082</v>
      </c>
    </row>
    <row r="4111" spans="1:18" hidden="1" x14ac:dyDescent="0.25">
      <c r="A4111">
        <v>289923</v>
      </c>
      <c r="B4111">
        <v>5144</v>
      </c>
      <c r="C4111" t="s">
        <v>15</v>
      </c>
      <c r="D4111" t="s">
        <v>612</v>
      </c>
      <c r="E4111" t="s">
        <v>1738</v>
      </c>
      <c r="F4111" t="s">
        <v>787</v>
      </c>
      <c r="G4111" t="s">
        <v>1001</v>
      </c>
      <c r="I4111">
        <v>1957</v>
      </c>
      <c r="J4111">
        <v>11</v>
      </c>
      <c r="K4111">
        <v>8</v>
      </c>
      <c r="O4111" t="s">
        <v>405</v>
      </c>
      <c r="P4111" t="s">
        <v>122</v>
      </c>
      <c r="Q4111" t="s">
        <v>123</v>
      </c>
      <c r="R4111" t="s">
        <v>1082</v>
      </c>
    </row>
    <row r="4112" spans="1:18" hidden="1" x14ac:dyDescent="0.25">
      <c r="A4112">
        <v>289924</v>
      </c>
      <c r="B4112">
        <v>5145</v>
      </c>
      <c r="C4112" t="s">
        <v>15</v>
      </c>
      <c r="D4112" t="s">
        <v>612</v>
      </c>
      <c r="E4112" t="s">
        <v>1738</v>
      </c>
      <c r="F4112" t="s">
        <v>787</v>
      </c>
      <c r="G4112" t="s">
        <v>1001</v>
      </c>
      <c r="I4112">
        <v>1957</v>
      </c>
      <c r="J4112">
        <v>11</v>
      </c>
      <c r="K4112">
        <v>8</v>
      </c>
      <c r="O4112" t="s">
        <v>405</v>
      </c>
      <c r="P4112" t="s">
        <v>122</v>
      </c>
      <c r="Q4112" t="s">
        <v>123</v>
      </c>
      <c r="R4112" t="s">
        <v>1082</v>
      </c>
    </row>
    <row r="4113" spans="1:18" hidden="1" x14ac:dyDescent="0.25">
      <c r="A4113">
        <v>289976</v>
      </c>
      <c r="B4113">
        <v>5197</v>
      </c>
      <c r="C4113" t="s">
        <v>15</v>
      </c>
      <c r="D4113" t="s">
        <v>612</v>
      </c>
      <c r="E4113" t="s">
        <v>1738</v>
      </c>
      <c r="F4113" t="s">
        <v>787</v>
      </c>
      <c r="G4113" t="s">
        <v>1001</v>
      </c>
      <c r="I4113">
        <v>1957</v>
      </c>
      <c r="J4113">
        <v>11</v>
      </c>
      <c r="K4113">
        <v>27</v>
      </c>
      <c r="L4113" t="s">
        <v>1747</v>
      </c>
      <c r="O4113" t="s">
        <v>405</v>
      </c>
      <c r="P4113" t="s">
        <v>122</v>
      </c>
      <c r="Q4113" t="s">
        <v>123</v>
      </c>
      <c r="R4113" t="s">
        <v>503</v>
      </c>
    </row>
    <row r="4114" spans="1:18" hidden="1" x14ac:dyDescent="0.25">
      <c r="A4114">
        <v>289977</v>
      </c>
      <c r="B4114">
        <v>5198</v>
      </c>
      <c r="C4114" t="s">
        <v>15</v>
      </c>
      <c r="D4114" t="s">
        <v>612</v>
      </c>
      <c r="E4114" t="s">
        <v>1738</v>
      </c>
      <c r="F4114" t="s">
        <v>787</v>
      </c>
      <c r="G4114" t="s">
        <v>1001</v>
      </c>
      <c r="I4114">
        <v>1957</v>
      </c>
      <c r="J4114">
        <v>11</v>
      </c>
      <c r="K4114">
        <v>4</v>
      </c>
      <c r="L4114" t="s">
        <v>1748</v>
      </c>
      <c r="O4114" t="s">
        <v>405</v>
      </c>
      <c r="P4114" t="s">
        <v>122</v>
      </c>
      <c r="Q4114" t="s">
        <v>123</v>
      </c>
      <c r="R4114" t="s">
        <v>503</v>
      </c>
    </row>
    <row r="4115" spans="1:18" hidden="1" x14ac:dyDescent="0.25">
      <c r="A4115">
        <v>289978</v>
      </c>
      <c r="B4115">
        <v>5199</v>
      </c>
      <c r="C4115" t="s">
        <v>15</v>
      </c>
      <c r="D4115" t="s">
        <v>612</v>
      </c>
      <c r="E4115" t="s">
        <v>1738</v>
      </c>
      <c r="F4115" t="s">
        <v>787</v>
      </c>
      <c r="G4115" t="s">
        <v>1001</v>
      </c>
      <c r="I4115">
        <v>1957</v>
      </c>
      <c r="J4115">
        <v>11</v>
      </c>
      <c r="K4115">
        <v>7</v>
      </c>
      <c r="O4115" t="s">
        <v>405</v>
      </c>
      <c r="P4115" t="s">
        <v>122</v>
      </c>
      <c r="Q4115" t="s">
        <v>123</v>
      </c>
      <c r="R4115" t="s">
        <v>503</v>
      </c>
    </row>
    <row r="4116" spans="1:18" hidden="1" x14ac:dyDescent="0.25">
      <c r="A4116">
        <v>289979</v>
      </c>
      <c r="B4116">
        <v>5200</v>
      </c>
      <c r="C4116" t="s">
        <v>15</v>
      </c>
      <c r="D4116" t="s">
        <v>612</v>
      </c>
      <c r="E4116" t="s">
        <v>1738</v>
      </c>
      <c r="F4116" t="s">
        <v>787</v>
      </c>
      <c r="G4116" t="s">
        <v>1001</v>
      </c>
      <c r="I4116">
        <v>1957</v>
      </c>
      <c r="J4116">
        <v>11</v>
      </c>
      <c r="K4116">
        <v>7</v>
      </c>
      <c r="O4116" t="s">
        <v>405</v>
      </c>
      <c r="P4116" t="s">
        <v>122</v>
      </c>
      <c r="Q4116" t="s">
        <v>123</v>
      </c>
      <c r="R4116" t="s">
        <v>503</v>
      </c>
    </row>
    <row r="4117" spans="1:18" hidden="1" x14ac:dyDescent="0.25">
      <c r="A4117">
        <v>289980</v>
      </c>
      <c r="B4117">
        <v>5201</v>
      </c>
      <c r="C4117" t="s">
        <v>15</v>
      </c>
      <c r="D4117" t="s">
        <v>612</v>
      </c>
      <c r="E4117" t="s">
        <v>1738</v>
      </c>
      <c r="F4117" t="s">
        <v>787</v>
      </c>
      <c r="G4117" t="s">
        <v>1001</v>
      </c>
      <c r="I4117">
        <v>1957</v>
      </c>
      <c r="J4117">
        <v>11</v>
      </c>
      <c r="K4117">
        <v>4</v>
      </c>
      <c r="O4117" t="s">
        <v>405</v>
      </c>
      <c r="P4117" t="s">
        <v>122</v>
      </c>
      <c r="Q4117" t="s">
        <v>123</v>
      </c>
      <c r="R4117" t="s">
        <v>503</v>
      </c>
    </row>
    <row r="4118" spans="1:18" hidden="1" x14ac:dyDescent="0.25">
      <c r="A4118">
        <v>289987</v>
      </c>
      <c r="B4118">
        <v>5208</v>
      </c>
      <c r="C4118" t="s">
        <v>15</v>
      </c>
      <c r="D4118" t="s">
        <v>612</v>
      </c>
      <c r="E4118" t="s">
        <v>1738</v>
      </c>
      <c r="F4118" t="s">
        <v>787</v>
      </c>
      <c r="G4118" t="s">
        <v>1001</v>
      </c>
      <c r="I4118">
        <v>1957</v>
      </c>
      <c r="J4118">
        <v>11</v>
      </c>
      <c r="K4118">
        <v>8</v>
      </c>
      <c r="L4118" t="s">
        <v>206</v>
      </c>
      <c r="O4118" t="s">
        <v>405</v>
      </c>
      <c r="P4118" t="s">
        <v>122</v>
      </c>
      <c r="Q4118" t="s">
        <v>123</v>
      </c>
      <c r="R4118" t="s">
        <v>1082</v>
      </c>
    </row>
    <row r="4119" spans="1:18" hidden="1" x14ac:dyDescent="0.25">
      <c r="A4119">
        <v>289988</v>
      </c>
      <c r="B4119">
        <v>5209</v>
      </c>
      <c r="C4119" t="s">
        <v>15</v>
      </c>
      <c r="D4119" t="s">
        <v>612</v>
      </c>
      <c r="E4119" t="s">
        <v>1738</v>
      </c>
      <c r="F4119" t="s">
        <v>787</v>
      </c>
      <c r="G4119" t="s">
        <v>1001</v>
      </c>
      <c r="I4119">
        <v>1957</v>
      </c>
      <c r="J4119">
        <v>11</v>
      </c>
      <c r="K4119">
        <v>8</v>
      </c>
      <c r="L4119" t="s">
        <v>206</v>
      </c>
      <c r="O4119" t="s">
        <v>405</v>
      </c>
      <c r="P4119" t="s">
        <v>122</v>
      </c>
      <c r="Q4119" t="s">
        <v>123</v>
      </c>
      <c r="R4119" t="s">
        <v>1082</v>
      </c>
    </row>
    <row r="4120" spans="1:18" hidden="1" x14ac:dyDescent="0.25">
      <c r="A4120">
        <v>289989</v>
      </c>
      <c r="B4120">
        <v>5210</v>
      </c>
      <c r="C4120" t="s">
        <v>15</v>
      </c>
      <c r="D4120" t="s">
        <v>612</v>
      </c>
      <c r="E4120" t="s">
        <v>1738</v>
      </c>
      <c r="F4120" t="s">
        <v>787</v>
      </c>
      <c r="G4120" t="s">
        <v>1001</v>
      </c>
      <c r="I4120">
        <v>1957</v>
      </c>
      <c r="J4120">
        <v>11</v>
      </c>
      <c r="K4120">
        <v>8</v>
      </c>
      <c r="L4120" t="s">
        <v>206</v>
      </c>
      <c r="O4120" t="s">
        <v>405</v>
      </c>
      <c r="P4120" t="s">
        <v>122</v>
      </c>
      <c r="Q4120" t="s">
        <v>123</v>
      </c>
      <c r="R4120" t="s">
        <v>1082</v>
      </c>
    </row>
    <row r="4121" spans="1:18" hidden="1" x14ac:dyDescent="0.25">
      <c r="A4121">
        <v>289990</v>
      </c>
      <c r="B4121">
        <v>5211</v>
      </c>
      <c r="C4121" t="s">
        <v>15</v>
      </c>
      <c r="D4121" t="s">
        <v>612</v>
      </c>
      <c r="E4121" t="s">
        <v>1738</v>
      </c>
      <c r="F4121" t="s">
        <v>787</v>
      </c>
      <c r="G4121" t="s">
        <v>1001</v>
      </c>
      <c r="I4121">
        <v>1957</v>
      </c>
      <c r="J4121">
        <v>11</v>
      </c>
      <c r="K4121">
        <v>8</v>
      </c>
      <c r="L4121" t="s">
        <v>206</v>
      </c>
      <c r="O4121" t="s">
        <v>405</v>
      </c>
      <c r="P4121" t="s">
        <v>122</v>
      </c>
      <c r="Q4121" t="s">
        <v>123</v>
      </c>
      <c r="R4121" t="s">
        <v>1082</v>
      </c>
    </row>
    <row r="4122" spans="1:18" hidden="1" x14ac:dyDescent="0.25">
      <c r="A4122">
        <v>290047</v>
      </c>
      <c r="B4122">
        <v>5268</v>
      </c>
      <c r="C4122" t="s">
        <v>15</v>
      </c>
      <c r="D4122" t="s">
        <v>612</v>
      </c>
      <c r="E4122" t="s">
        <v>1738</v>
      </c>
      <c r="F4122" t="s">
        <v>787</v>
      </c>
      <c r="G4122" t="s">
        <v>1001</v>
      </c>
      <c r="I4122">
        <v>1957</v>
      </c>
      <c r="J4122">
        <v>11</v>
      </c>
      <c r="K4122">
        <v>4</v>
      </c>
      <c r="O4122" t="s">
        <v>405</v>
      </c>
      <c r="P4122" t="s">
        <v>122</v>
      </c>
      <c r="Q4122" t="s">
        <v>123</v>
      </c>
      <c r="R4122" t="s">
        <v>176</v>
      </c>
    </row>
    <row r="4123" spans="1:18" hidden="1" x14ac:dyDescent="0.25">
      <c r="A4123">
        <v>290053</v>
      </c>
      <c r="B4123">
        <v>5274</v>
      </c>
      <c r="C4123" t="s">
        <v>15</v>
      </c>
      <c r="D4123" t="s">
        <v>612</v>
      </c>
      <c r="E4123" t="s">
        <v>1738</v>
      </c>
      <c r="F4123" t="s">
        <v>787</v>
      </c>
      <c r="G4123" t="s">
        <v>1001</v>
      </c>
      <c r="I4123">
        <v>1957</v>
      </c>
      <c r="J4123">
        <v>11</v>
      </c>
      <c r="K4123">
        <v>4</v>
      </c>
      <c r="O4123" t="s">
        <v>405</v>
      </c>
      <c r="P4123" t="s">
        <v>122</v>
      </c>
      <c r="Q4123" t="s">
        <v>123</v>
      </c>
      <c r="R4123" t="s">
        <v>305</v>
      </c>
    </row>
    <row r="4124" spans="1:18" hidden="1" x14ac:dyDescent="0.25">
      <c r="A4124">
        <v>290054</v>
      </c>
      <c r="B4124">
        <v>5275</v>
      </c>
      <c r="C4124" t="s">
        <v>15</v>
      </c>
      <c r="D4124" t="s">
        <v>612</v>
      </c>
      <c r="E4124" t="s">
        <v>1738</v>
      </c>
      <c r="F4124" t="s">
        <v>787</v>
      </c>
      <c r="G4124" t="s">
        <v>1001</v>
      </c>
      <c r="I4124">
        <v>1957</v>
      </c>
      <c r="J4124">
        <v>11</v>
      </c>
      <c r="K4124">
        <v>17</v>
      </c>
      <c r="O4124" t="s">
        <v>405</v>
      </c>
      <c r="P4124" t="s">
        <v>122</v>
      </c>
      <c r="Q4124" t="s">
        <v>123</v>
      </c>
      <c r="R4124" t="s">
        <v>305</v>
      </c>
    </row>
    <row r="4125" spans="1:18" hidden="1" x14ac:dyDescent="0.25">
      <c r="A4125">
        <v>290061</v>
      </c>
      <c r="B4125">
        <v>5282</v>
      </c>
      <c r="C4125" t="s">
        <v>15</v>
      </c>
      <c r="D4125" t="s">
        <v>612</v>
      </c>
      <c r="E4125" t="s">
        <v>1738</v>
      </c>
      <c r="F4125" t="s">
        <v>787</v>
      </c>
      <c r="G4125" t="s">
        <v>1001</v>
      </c>
      <c r="I4125">
        <v>1957</v>
      </c>
      <c r="J4125">
        <v>11</v>
      </c>
      <c r="K4125">
        <v>19</v>
      </c>
      <c r="O4125" t="s">
        <v>405</v>
      </c>
      <c r="P4125" t="s">
        <v>122</v>
      </c>
      <c r="Q4125" t="s">
        <v>123</v>
      </c>
      <c r="R4125" t="s">
        <v>1078</v>
      </c>
    </row>
    <row r="4126" spans="1:18" hidden="1" x14ac:dyDescent="0.25">
      <c r="A4126">
        <v>290062</v>
      </c>
      <c r="B4126">
        <v>5283</v>
      </c>
      <c r="C4126" t="s">
        <v>15</v>
      </c>
      <c r="D4126" t="s">
        <v>612</v>
      </c>
      <c r="E4126" t="s">
        <v>1738</v>
      </c>
      <c r="F4126" t="s">
        <v>787</v>
      </c>
      <c r="G4126" t="s">
        <v>1001</v>
      </c>
      <c r="I4126">
        <v>1957</v>
      </c>
      <c r="J4126">
        <v>11</v>
      </c>
      <c r="K4126">
        <v>7</v>
      </c>
      <c r="O4126" t="s">
        <v>405</v>
      </c>
      <c r="P4126" t="s">
        <v>122</v>
      </c>
      <c r="Q4126" t="s">
        <v>123</v>
      </c>
      <c r="R4126" t="s">
        <v>1078</v>
      </c>
    </row>
    <row r="4127" spans="1:18" hidden="1" x14ac:dyDescent="0.25">
      <c r="A4127">
        <v>290075</v>
      </c>
      <c r="B4127">
        <v>5296</v>
      </c>
      <c r="C4127" t="s">
        <v>15</v>
      </c>
      <c r="D4127" t="s">
        <v>612</v>
      </c>
      <c r="E4127" t="s">
        <v>1738</v>
      </c>
      <c r="F4127" t="s">
        <v>787</v>
      </c>
      <c r="G4127" t="s">
        <v>1001</v>
      </c>
      <c r="I4127">
        <v>1957</v>
      </c>
      <c r="J4127">
        <v>11</v>
      </c>
      <c r="K4127">
        <v>5</v>
      </c>
      <c r="O4127" t="s">
        <v>405</v>
      </c>
      <c r="P4127" t="s">
        <v>122</v>
      </c>
      <c r="Q4127" t="s">
        <v>123</v>
      </c>
      <c r="R4127" t="s">
        <v>176</v>
      </c>
    </row>
    <row r="4128" spans="1:18" hidden="1" x14ac:dyDescent="0.25">
      <c r="A4128">
        <v>290080</v>
      </c>
      <c r="B4128">
        <v>5301</v>
      </c>
      <c r="C4128" t="s">
        <v>15</v>
      </c>
      <c r="D4128" t="s">
        <v>612</v>
      </c>
      <c r="E4128" t="s">
        <v>1738</v>
      </c>
      <c r="F4128" t="s">
        <v>787</v>
      </c>
      <c r="G4128" t="s">
        <v>1001</v>
      </c>
      <c r="I4128">
        <v>1957</v>
      </c>
      <c r="J4128">
        <v>11</v>
      </c>
      <c r="K4128">
        <v>28</v>
      </c>
      <c r="O4128" t="s">
        <v>210</v>
      </c>
      <c r="P4128" t="s">
        <v>122</v>
      </c>
      <c r="Q4128" t="s">
        <v>123</v>
      </c>
      <c r="R4128" t="s">
        <v>503</v>
      </c>
    </row>
    <row r="4129" spans="1:18" hidden="1" x14ac:dyDescent="0.25">
      <c r="A4129">
        <v>290093</v>
      </c>
      <c r="B4129">
        <v>5314</v>
      </c>
      <c r="C4129" t="s">
        <v>15</v>
      </c>
      <c r="D4129" t="s">
        <v>612</v>
      </c>
      <c r="E4129" t="s">
        <v>1738</v>
      </c>
      <c r="F4129" t="s">
        <v>787</v>
      </c>
      <c r="G4129" t="s">
        <v>1001</v>
      </c>
      <c r="O4129" t="s">
        <v>405</v>
      </c>
      <c r="P4129" t="s">
        <v>122</v>
      </c>
      <c r="Q4129" t="s">
        <v>123</v>
      </c>
      <c r="R4129" t="s">
        <v>176</v>
      </c>
    </row>
    <row r="4130" spans="1:18" hidden="1" x14ac:dyDescent="0.25">
      <c r="A4130">
        <v>290094</v>
      </c>
      <c r="B4130">
        <v>5315</v>
      </c>
      <c r="C4130" t="s">
        <v>15</v>
      </c>
      <c r="D4130" t="s">
        <v>612</v>
      </c>
      <c r="E4130" t="s">
        <v>1738</v>
      </c>
      <c r="F4130" t="s">
        <v>787</v>
      </c>
      <c r="G4130" t="s">
        <v>1001</v>
      </c>
      <c r="O4130" t="s">
        <v>405</v>
      </c>
      <c r="P4130" t="s">
        <v>122</v>
      </c>
      <c r="Q4130" t="s">
        <v>123</v>
      </c>
      <c r="R4130" t="s">
        <v>176</v>
      </c>
    </row>
    <row r="4131" spans="1:18" hidden="1" x14ac:dyDescent="0.25">
      <c r="A4131">
        <v>290095</v>
      </c>
      <c r="B4131">
        <v>5316</v>
      </c>
      <c r="C4131" t="s">
        <v>15</v>
      </c>
      <c r="D4131" t="s">
        <v>612</v>
      </c>
      <c r="E4131" t="s">
        <v>1738</v>
      </c>
      <c r="F4131" t="s">
        <v>787</v>
      </c>
      <c r="G4131" t="s">
        <v>1001</v>
      </c>
      <c r="O4131" t="s">
        <v>405</v>
      </c>
      <c r="P4131" t="s">
        <v>122</v>
      </c>
      <c r="Q4131" t="s">
        <v>123</v>
      </c>
      <c r="R4131" t="s">
        <v>176</v>
      </c>
    </row>
    <row r="4132" spans="1:18" hidden="1" x14ac:dyDescent="0.25">
      <c r="A4132">
        <v>290096</v>
      </c>
      <c r="B4132">
        <v>5317</v>
      </c>
      <c r="C4132" t="s">
        <v>15</v>
      </c>
      <c r="D4132" t="s">
        <v>612</v>
      </c>
      <c r="E4132" t="s">
        <v>1738</v>
      </c>
      <c r="F4132" t="s">
        <v>787</v>
      </c>
      <c r="G4132" t="s">
        <v>1001</v>
      </c>
      <c r="O4132" t="s">
        <v>405</v>
      </c>
      <c r="P4132" t="s">
        <v>122</v>
      </c>
      <c r="Q4132" t="s">
        <v>123</v>
      </c>
      <c r="R4132" t="s">
        <v>176</v>
      </c>
    </row>
    <row r="4133" spans="1:18" hidden="1" x14ac:dyDescent="0.25">
      <c r="A4133">
        <v>290097</v>
      </c>
      <c r="B4133">
        <v>5318</v>
      </c>
      <c r="C4133" t="s">
        <v>15</v>
      </c>
      <c r="D4133" t="s">
        <v>612</v>
      </c>
      <c r="E4133" t="s">
        <v>1738</v>
      </c>
      <c r="F4133" t="s">
        <v>787</v>
      </c>
      <c r="G4133" t="s">
        <v>1001</v>
      </c>
      <c r="O4133" t="s">
        <v>405</v>
      </c>
      <c r="P4133" t="s">
        <v>122</v>
      </c>
      <c r="Q4133" t="s">
        <v>123</v>
      </c>
      <c r="R4133" t="s">
        <v>176</v>
      </c>
    </row>
    <row r="4134" spans="1:18" hidden="1" x14ac:dyDescent="0.25">
      <c r="A4134">
        <v>290098</v>
      </c>
      <c r="B4134">
        <v>5319</v>
      </c>
      <c r="C4134" t="s">
        <v>15</v>
      </c>
      <c r="D4134" t="s">
        <v>612</v>
      </c>
      <c r="E4134" t="s">
        <v>1738</v>
      </c>
      <c r="F4134" t="s">
        <v>787</v>
      </c>
      <c r="G4134" t="s">
        <v>1001</v>
      </c>
      <c r="O4134" t="s">
        <v>405</v>
      </c>
      <c r="P4134" t="s">
        <v>122</v>
      </c>
      <c r="Q4134" t="s">
        <v>123</v>
      </c>
      <c r="R4134" t="s">
        <v>176</v>
      </c>
    </row>
    <row r="4135" spans="1:18" hidden="1" x14ac:dyDescent="0.25">
      <c r="A4135">
        <v>290133</v>
      </c>
      <c r="B4135">
        <v>5354</v>
      </c>
      <c r="C4135" t="s">
        <v>15</v>
      </c>
      <c r="D4135" t="s">
        <v>612</v>
      </c>
      <c r="E4135" t="s">
        <v>1738</v>
      </c>
      <c r="F4135" t="s">
        <v>787</v>
      </c>
      <c r="G4135" t="s">
        <v>1001</v>
      </c>
      <c r="I4135">
        <v>1957</v>
      </c>
      <c r="J4135">
        <v>11</v>
      </c>
      <c r="K4135">
        <v>14</v>
      </c>
      <c r="O4135" t="s">
        <v>405</v>
      </c>
      <c r="P4135" t="s">
        <v>122</v>
      </c>
      <c r="Q4135" t="s">
        <v>123</v>
      </c>
      <c r="R4135" t="s">
        <v>1078</v>
      </c>
    </row>
    <row r="4136" spans="1:18" hidden="1" x14ac:dyDescent="0.25">
      <c r="A4136">
        <v>290134</v>
      </c>
      <c r="B4136">
        <v>5355</v>
      </c>
      <c r="C4136" t="s">
        <v>15</v>
      </c>
      <c r="D4136" t="s">
        <v>612</v>
      </c>
      <c r="E4136" t="s">
        <v>1738</v>
      </c>
      <c r="F4136" t="s">
        <v>787</v>
      </c>
      <c r="G4136" t="s">
        <v>1001</v>
      </c>
      <c r="I4136">
        <v>1957</v>
      </c>
      <c r="J4136">
        <v>11</v>
      </c>
      <c r="K4136">
        <v>6</v>
      </c>
      <c r="O4136" t="s">
        <v>405</v>
      </c>
      <c r="P4136" t="s">
        <v>122</v>
      </c>
      <c r="Q4136" t="s">
        <v>123</v>
      </c>
      <c r="R4136" t="s">
        <v>305</v>
      </c>
    </row>
    <row r="4137" spans="1:18" hidden="1" x14ac:dyDescent="0.25">
      <c r="A4137">
        <v>290152</v>
      </c>
      <c r="B4137">
        <v>5373</v>
      </c>
      <c r="C4137" t="s">
        <v>15</v>
      </c>
      <c r="D4137" t="s">
        <v>612</v>
      </c>
      <c r="E4137" t="s">
        <v>1738</v>
      </c>
      <c r="F4137" t="s">
        <v>787</v>
      </c>
      <c r="G4137" t="s">
        <v>1001</v>
      </c>
      <c r="I4137">
        <v>1957</v>
      </c>
      <c r="J4137">
        <v>11</v>
      </c>
      <c r="K4137">
        <v>7</v>
      </c>
      <c r="O4137" t="s">
        <v>405</v>
      </c>
      <c r="P4137" t="s">
        <v>122</v>
      </c>
      <c r="Q4137" t="s">
        <v>123</v>
      </c>
      <c r="R4137" t="s">
        <v>305</v>
      </c>
    </row>
    <row r="4138" spans="1:18" hidden="1" x14ac:dyDescent="0.25">
      <c r="A4138">
        <v>290153</v>
      </c>
      <c r="B4138">
        <v>5374</v>
      </c>
      <c r="C4138" t="s">
        <v>15</v>
      </c>
      <c r="D4138" t="s">
        <v>612</v>
      </c>
      <c r="E4138" t="s">
        <v>1738</v>
      </c>
      <c r="F4138" t="s">
        <v>787</v>
      </c>
      <c r="G4138" t="s">
        <v>1001</v>
      </c>
      <c r="I4138">
        <v>1957</v>
      </c>
      <c r="J4138">
        <v>11</v>
      </c>
      <c r="K4138">
        <v>21</v>
      </c>
      <c r="O4138" t="s">
        <v>405</v>
      </c>
      <c r="P4138" t="s">
        <v>122</v>
      </c>
      <c r="Q4138" t="s">
        <v>123</v>
      </c>
      <c r="R4138" t="s">
        <v>305</v>
      </c>
    </row>
    <row r="4139" spans="1:18" hidden="1" x14ac:dyDescent="0.25">
      <c r="A4139">
        <v>290154</v>
      </c>
      <c r="B4139">
        <v>5375</v>
      </c>
      <c r="C4139" t="s">
        <v>15</v>
      </c>
      <c r="D4139" t="s">
        <v>612</v>
      </c>
      <c r="E4139" t="s">
        <v>1738</v>
      </c>
      <c r="F4139" t="s">
        <v>787</v>
      </c>
      <c r="G4139" t="s">
        <v>1001</v>
      </c>
      <c r="I4139">
        <v>1957</v>
      </c>
      <c r="J4139">
        <v>11</v>
      </c>
      <c r="K4139">
        <v>13</v>
      </c>
      <c r="O4139" t="s">
        <v>405</v>
      </c>
      <c r="P4139" t="s">
        <v>122</v>
      </c>
      <c r="Q4139" t="s">
        <v>123</v>
      </c>
      <c r="R4139" t="s">
        <v>305</v>
      </c>
    </row>
    <row r="4140" spans="1:18" hidden="1" x14ac:dyDescent="0.25">
      <c r="A4140">
        <v>290155</v>
      </c>
      <c r="B4140">
        <v>5376</v>
      </c>
      <c r="C4140" t="s">
        <v>15</v>
      </c>
      <c r="D4140" t="s">
        <v>612</v>
      </c>
      <c r="E4140" t="s">
        <v>1738</v>
      </c>
      <c r="F4140" t="s">
        <v>787</v>
      </c>
      <c r="G4140" t="s">
        <v>1001</v>
      </c>
      <c r="I4140">
        <v>1957</v>
      </c>
      <c r="J4140">
        <v>11</v>
      </c>
      <c r="K4140">
        <v>27</v>
      </c>
      <c r="O4140" t="s">
        <v>405</v>
      </c>
      <c r="P4140" t="s">
        <v>122</v>
      </c>
      <c r="Q4140" t="s">
        <v>123</v>
      </c>
      <c r="R4140" t="s">
        <v>305</v>
      </c>
    </row>
    <row r="4141" spans="1:18" hidden="1" x14ac:dyDescent="0.25">
      <c r="A4141">
        <v>290156</v>
      </c>
      <c r="B4141">
        <v>5377</v>
      </c>
      <c r="C4141" t="s">
        <v>15</v>
      </c>
      <c r="D4141" t="s">
        <v>612</v>
      </c>
      <c r="E4141" t="s">
        <v>1738</v>
      </c>
      <c r="F4141" t="s">
        <v>787</v>
      </c>
      <c r="G4141" t="s">
        <v>1001</v>
      </c>
      <c r="I4141">
        <v>1957</v>
      </c>
      <c r="J4141">
        <v>11</v>
      </c>
      <c r="K4141">
        <v>4</v>
      </c>
      <c r="O4141" t="s">
        <v>210</v>
      </c>
      <c r="P4141" t="s">
        <v>122</v>
      </c>
      <c r="Q4141" t="s">
        <v>123</v>
      </c>
      <c r="R4141" t="s">
        <v>305</v>
      </c>
    </row>
    <row r="4142" spans="1:18" hidden="1" x14ac:dyDescent="0.25">
      <c r="A4142">
        <v>290158</v>
      </c>
      <c r="B4142">
        <v>5379</v>
      </c>
      <c r="C4142" t="s">
        <v>15</v>
      </c>
      <c r="D4142" t="s">
        <v>612</v>
      </c>
      <c r="E4142" t="s">
        <v>1738</v>
      </c>
      <c r="F4142" t="s">
        <v>787</v>
      </c>
      <c r="G4142" t="s">
        <v>1001</v>
      </c>
      <c r="I4142">
        <v>1957</v>
      </c>
      <c r="J4142">
        <v>11</v>
      </c>
      <c r="K4142">
        <v>7</v>
      </c>
      <c r="O4142" t="s">
        <v>210</v>
      </c>
      <c r="P4142" t="s">
        <v>122</v>
      </c>
      <c r="Q4142" t="s">
        <v>123</v>
      </c>
      <c r="R4142" t="s">
        <v>176</v>
      </c>
    </row>
    <row r="4143" spans="1:18" hidden="1" x14ac:dyDescent="0.25">
      <c r="A4143">
        <v>290186</v>
      </c>
      <c r="B4143">
        <v>5407</v>
      </c>
      <c r="C4143" t="s">
        <v>15</v>
      </c>
      <c r="D4143" t="s">
        <v>612</v>
      </c>
      <c r="E4143" t="s">
        <v>1738</v>
      </c>
      <c r="F4143" t="s">
        <v>787</v>
      </c>
      <c r="G4143" t="s">
        <v>1001</v>
      </c>
      <c r="I4143">
        <v>1957</v>
      </c>
      <c r="J4143">
        <v>11</v>
      </c>
      <c r="K4143">
        <v>11</v>
      </c>
      <c r="O4143" t="s">
        <v>405</v>
      </c>
      <c r="P4143" t="s">
        <v>122</v>
      </c>
      <c r="Q4143" t="s">
        <v>123</v>
      </c>
      <c r="R4143" t="s">
        <v>1078</v>
      </c>
    </row>
    <row r="4144" spans="1:18" hidden="1" x14ac:dyDescent="0.25">
      <c r="A4144">
        <v>290220</v>
      </c>
      <c r="B4144">
        <v>5441</v>
      </c>
      <c r="C4144" t="s">
        <v>15</v>
      </c>
      <c r="D4144" t="s">
        <v>612</v>
      </c>
      <c r="E4144" t="s">
        <v>1738</v>
      </c>
      <c r="F4144" t="s">
        <v>787</v>
      </c>
      <c r="G4144" t="s">
        <v>1001</v>
      </c>
      <c r="I4144">
        <v>1957</v>
      </c>
      <c r="J4144">
        <v>11</v>
      </c>
      <c r="K4144">
        <v>14</v>
      </c>
      <c r="O4144" t="s">
        <v>405</v>
      </c>
      <c r="P4144" t="s">
        <v>122</v>
      </c>
      <c r="Q4144" t="s">
        <v>123</v>
      </c>
      <c r="R4144" t="s">
        <v>1078</v>
      </c>
    </row>
    <row r="4145" spans="1:18" hidden="1" x14ac:dyDescent="0.25">
      <c r="A4145">
        <v>290221</v>
      </c>
      <c r="B4145">
        <v>5442</v>
      </c>
      <c r="C4145" t="s">
        <v>15</v>
      </c>
      <c r="D4145" t="s">
        <v>612</v>
      </c>
      <c r="E4145" t="s">
        <v>1738</v>
      </c>
      <c r="F4145" t="s">
        <v>787</v>
      </c>
      <c r="G4145" t="s">
        <v>1001</v>
      </c>
      <c r="I4145">
        <v>1957</v>
      </c>
      <c r="J4145">
        <v>11</v>
      </c>
      <c r="K4145">
        <v>13</v>
      </c>
      <c r="O4145" t="s">
        <v>405</v>
      </c>
      <c r="P4145" t="s">
        <v>122</v>
      </c>
      <c r="Q4145" t="s">
        <v>123</v>
      </c>
      <c r="R4145" t="s">
        <v>1078</v>
      </c>
    </row>
    <row r="4146" spans="1:18" hidden="1" x14ac:dyDescent="0.25">
      <c r="A4146">
        <v>290222</v>
      </c>
      <c r="B4146">
        <v>5443</v>
      </c>
      <c r="C4146" t="s">
        <v>15</v>
      </c>
      <c r="D4146" t="s">
        <v>612</v>
      </c>
      <c r="E4146" t="s">
        <v>1738</v>
      </c>
      <c r="F4146" t="s">
        <v>787</v>
      </c>
      <c r="G4146" t="s">
        <v>1001</v>
      </c>
      <c r="I4146">
        <v>1957</v>
      </c>
      <c r="J4146">
        <v>11</v>
      </c>
      <c r="K4146">
        <v>19</v>
      </c>
      <c r="O4146" t="s">
        <v>405</v>
      </c>
      <c r="P4146" t="s">
        <v>122</v>
      </c>
      <c r="Q4146" t="s">
        <v>123</v>
      </c>
      <c r="R4146" t="s">
        <v>1078</v>
      </c>
    </row>
    <row r="4147" spans="1:18" hidden="1" x14ac:dyDescent="0.25">
      <c r="A4147">
        <v>290223</v>
      </c>
      <c r="B4147">
        <v>5444</v>
      </c>
      <c r="C4147" t="s">
        <v>15</v>
      </c>
      <c r="D4147" t="s">
        <v>612</v>
      </c>
      <c r="E4147" t="s">
        <v>1738</v>
      </c>
      <c r="F4147" t="s">
        <v>787</v>
      </c>
      <c r="G4147" t="s">
        <v>1001</v>
      </c>
      <c r="I4147">
        <v>1957</v>
      </c>
      <c r="J4147">
        <v>11</v>
      </c>
      <c r="K4147">
        <v>18</v>
      </c>
      <c r="O4147" t="s">
        <v>210</v>
      </c>
      <c r="P4147" t="s">
        <v>122</v>
      </c>
      <c r="Q4147" t="s">
        <v>123</v>
      </c>
      <c r="R4147" t="s">
        <v>1078</v>
      </c>
    </row>
    <row r="4148" spans="1:18" hidden="1" x14ac:dyDescent="0.25">
      <c r="A4148">
        <v>290224</v>
      </c>
      <c r="B4148">
        <v>5445</v>
      </c>
      <c r="C4148" t="s">
        <v>15</v>
      </c>
      <c r="D4148" t="s">
        <v>612</v>
      </c>
      <c r="E4148" t="s">
        <v>1738</v>
      </c>
      <c r="F4148" t="s">
        <v>787</v>
      </c>
      <c r="G4148" t="s">
        <v>1001</v>
      </c>
      <c r="I4148">
        <v>1957</v>
      </c>
      <c r="J4148">
        <v>11</v>
      </c>
      <c r="K4148">
        <v>16</v>
      </c>
      <c r="O4148" t="s">
        <v>405</v>
      </c>
      <c r="P4148" t="s">
        <v>122</v>
      </c>
      <c r="Q4148" t="s">
        <v>123</v>
      </c>
      <c r="R4148" t="s">
        <v>1078</v>
      </c>
    </row>
    <row r="4149" spans="1:18" hidden="1" x14ac:dyDescent="0.25">
      <c r="A4149">
        <v>290225</v>
      </c>
      <c r="B4149">
        <v>5446</v>
      </c>
      <c r="C4149" t="s">
        <v>15</v>
      </c>
      <c r="D4149" t="s">
        <v>612</v>
      </c>
      <c r="E4149" t="s">
        <v>1738</v>
      </c>
      <c r="F4149" t="s">
        <v>787</v>
      </c>
      <c r="G4149" t="s">
        <v>1001</v>
      </c>
      <c r="I4149">
        <v>1957</v>
      </c>
      <c r="J4149">
        <v>11</v>
      </c>
      <c r="K4149">
        <v>7</v>
      </c>
      <c r="O4149" t="s">
        <v>210</v>
      </c>
      <c r="P4149" t="s">
        <v>122</v>
      </c>
      <c r="Q4149" t="s">
        <v>123</v>
      </c>
      <c r="R4149" t="s">
        <v>1078</v>
      </c>
    </row>
    <row r="4150" spans="1:18" hidden="1" x14ac:dyDescent="0.25">
      <c r="A4150">
        <v>290226</v>
      </c>
      <c r="B4150">
        <v>5447</v>
      </c>
      <c r="C4150" t="s">
        <v>15</v>
      </c>
      <c r="D4150" t="s">
        <v>612</v>
      </c>
      <c r="E4150" t="s">
        <v>1738</v>
      </c>
      <c r="F4150" t="s">
        <v>787</v>
      </c>
      <c r="G4150" t="s">
        <v>1001</v>
      </c>
      <c r="I4150">
        <v>1957</v>
      </c>
      <c r="J4150">
        <v>11</v>
      </c>
      <c r="K4150">
        <v>29</v>
      </c>
      <c r="O4150" t="s">
        <v>405</v>
      </c>
      <c r="P4150" t="s">
        <v>122</v>
      </c>
      <c r="Q4150" t="s">
        <v>123</v>
      </c>
      <c r="R4150" t="s">
        <v>1078</v>
      </c>
    </row>
    <row r="4151" spans="1:18" hidden="1" x14ac:dyDescent="0.25">
      <c r="A4151">
        <v>290227</v>
      </c>
      <c r="B4151">
        <v>5448</v>
      </c>
      <c r="C4151" t="s">
        <v>15</v>
      </c>
      <c r="D4151" t="s">
        <v>612</v>
      </c>
      <c r="E4151" t="s">
        <v>1738</v>
      </c>
      <c r="F4151" t="s">
        <v>787</v>
      </c>
      <c r="G4151" t="s">
        <v>1001</v>
      </c>
      <c r="I4151">
        <v>1957</v>
      </c>
      <c r="J4151">
        <v>11</v>
      </c>
      <c r="K4151">
        <v>3</v>
      </c>
      <c r="O4151" t="s">
        <v>405</v>
      </c>
      <c r="P4151" t="s">
        <v>122</v>
      </c>
      <c r="Q4151" t="s">
        <v>123</v>
      </c>
      <c r="R4151" t="s">
        <v>1078</v>
      </c>
    </row>
    <row r="4152" spans="1:18" hidden="1" x14ac:dyDescent="0.25">
      <c r="A4152">
        <v>290228</v>
      </c>
      <c r="B4152">
        <v>5449</v>
      </c>
      <c r="C4152" t="s">
        <v>15</v>
      </c>
      <c r="D4152" t="s">
        <v>612</v>
      </c>
      <c r="E4152" t="s">
        <v>1738</v>
      </c>
      <c r="F4152" t="s">
        <v>787</v>
      </c>
      <c r="G4152" t="s">
        <v>1001</v>
      </c>
      <c r="I4152">
        <v>1957</v>
      </c>
      <c r="J4152">
        <v>11</v>
      </c>
      <c r="K4152">
        <v>5</v>
      </c>
      <c r="O4152" t="s">
        <v>405</v>
      </c>
      <c r="P4152" t="s">
        <v>122</v>
      </c>
      <c r="Q4152" t="s">
        <v>123</v>
      </c>
      <c r="R4152" t="s">
        <v>1078</v>
      </c>
    </row>
    <row r="4153" spans="1:18" hidden="1" x14ac:dyDescent="0.25">
      <c r="A4153">
        <v>290229</v>
      </c>
      <c r="B4153">
        <v>5450</v>
      </c>
      <c r="C4153" t="s">
        <v>15</v>
      </c>
      <c r="D4153" t="s">
        <v>612</v>
      </c>
      <c r="E4153" t="s">
        <v>1738</v>
      </c>
      <c r="F4153" t="s">
        <v>787</v>
      </c>
      <c r="G4153" t="s">
        <v>1001</v>
      </c>
      <c r="I4153">
        <v>1957</v>
      </c>
      <c r="J4153">
        <v>11</v>
      </c>
      <c r="K4153">
        <v>6</v>
      </c>
      <c r="O4153" t="s">
        <v>405</v>
      </c>
      <c r="P4153" t="s">
        <v>122</v>
      </c>
      <c r="Q4153" t="s">
        <v>123</v>
      </c>
      <c r="R4153" t="s">
        <v>1078</v>
      </c>
    </row>
    <row r="4154" spans="1:18" hidden="1" x14ac:dyDescent="0.25">
      <c r="A4154">
        <v>290230</v>
      </c>
      <c r="B4154">
        <v>5451</v>
      </c>
      <c r="C4154" t="s">
        <v>15</v>
      </c>
      <c r="D4154" t="s">
        <v>612</v>
      </c>
      <c r="E4154" t="s">
        <v>1738</v>
      </c>
      <c r="F4154" t="s">
        <v>787</v>
      </c>
      <c r="G4154" t="s">
        <v>1001</v>
      </c>
      <c r="I4154">
        <v>1957</v>
      </c>
      <c r="J4154">
        <v>11</v>
      </c>
      <c r="K4154">
        <v>14</v>
      </c>
      <c r="O4154" t="s">
        <v>405</v>
      </c>
      <c r="P4154" t="s">
        <v>122</v>
      </c>
      <c r="Q4154" t="s">
        <v>123</v>
      </c>
      <c r="R4154" t="s">
        <v>1078</v>
      </c>
    </row>
    <row r="4155" spans="1:18" hidden="1" x14ac:dyDescent="0.25">
      <c r="A4155">
        <v>290231</v>
      </c>
      <c r="B4155">
        <v>5452</v>
      </c>
      <c r="C4155" t="s">
        <v>15</v>
      </c>
      <c r="D4155" t="s">
        <v>612</v>
      </c>
      <c r="E4155" t="s">
        <v>1738</v>
      </c>
      <c r="F4155" t="s">
        <v>787</v>
      </c>
      <c r="G4155" t="s">
        <v>1001</v>
      </c>
      <c r="I4155">
        <v>1957</v>
      </c>
      <c r="J4155">
        <v>11</v>
      </c>
      <c r="K4155">
        <v>5</v>
      </c>
      <c r="O4155" t="s">
        <v>405</v>
      </c>
      <c r="P4155" t="s">
        <v>122</v>
      </c>
      <c r="Q4155" t="s">
        <v>123</v>
      </c>
      <c r="R4155" t="s">
        <v>1078</v>
      </c>
    </row>
    <row r="4156" spans="1:18" hidden="1" x14ac:dyDescent="0.25">
      <c r="A4156">
        <v>290232</v>
      </c>
      <c r="B4156">
        <v>5453</v>
      </c>
      <c r="C4156" t="s">
        <v>15</v>
      </c>
      <c r="D4156" t="s">
        <v>612</v>
      </c>
      <c r="E4156" t="s">
        <v>1738</v>
      </c>
      <c r="F4156" t="s">
        <v>787</v>
      </c>
      <c r="G4156" t="s">
        <v>1001</v>
      </c>
      <c r="I4156">
        <v>1957</v>
      </c>
      <c r="J4156">
        <v>11</v>
      </c>
      <c r="K4156">
        <v>7</v>
      </c>
      <c r="O4156" t="s">
        <v>405</v>
      </c>
      <c r="P4156" t="s">
        <v>122</v>
      </c>
      <c r="Q4156" t="s">
        <v>123</v>
      </c>
      <c r="R4156" t="s">
        <v>1078</v>
      </c>
    </row>
    <row r="4157" spans="1:18" hidden="1" x14ac:dyDescent="0.25">
      <c r="A4157">
        <v>290233</v>
      </c>
      <c r="B4157">
        <v>5454</v>
      </c>
      <c r="C4157" t="s">
        <v>15</v>
      </c>
      <c r="D4157" t="s">
        <v>612</v>
      </c>
      <c r="E4157" t="s">
        <v>1738</v>
      </c>
      <c r="F4157" t="s">
        <v>787</v>
      </c>
      <c r="G4157" t="s">
        <v>1001</v>
      </c>
      <c r="I4157">
        <v>1957</v>
      </c>
      <c r="J4157">
        <v>11</v>
      </c>
      <c r="K4157">
        <v>7</v>
      </c>
      <c r="O4157" t="s">
        <v>405</v>
      </c>
      <c r="P4157" t="s">
        <v>122</v>
      </c>
      <c r="Q4157" t="s">
        <v>123</v>
      </c>
      <c r="R4157" t="s">
        <v>1078</v>
      </c>
    </row>
    <row r="4158" spans="1:18" hidden="1" x14ac:dyDescent="0.25">
      <c r="A4158">
        <v>290234</v>
      </c>
      <c r="B4158">
        <v>5455</v>
      </c>
      <c r="C4158" t="s">
        <v>15</v>
      </c>
      <c r="D4158" t="s">
        <v>612</v>
      </c>
      <c r="E4158" t="s">
        <v>1738</v>
      </c>
      <c r="F4158" t="s">
        <v>787</v>
      </c>
      <c r="G4158" t="s">
        <v>1001</v>
      </c>
      <c r="I4158">
        <v>1957</v>
      </c>
      <c r="J4158">
        <v>11</v>
      </c>
      <c r="K4158">
        <v>18</v>
      </c>
      <c r="O4158" t="s">
        <v>405</v>
      </c>
      <c r="P4158" t="s">
        <v>122</v>
      </c>
      <c r="Q4158" t="s">
        <v>123</v>
      </c>
      <c r="R4158" t="s">
        <v>1078</v>
      </c>
    </row>
    <row r="4159" spans="1:18" hidden="1" x14ac:dyDescent="0.25">
      <c r="A4159">
        <v>290235</v>
      </c>
      <c r="B4159">
        <v>5456</v>
      </c>
      <c r="C4159" t="s">
        <v>15</v>
      </c>
      <c r="D4159" t="s">
        <v>612</v>
      </c>
      <c r="E4159" t="s">
        <v>1738</v>
      </c>
      <c r="F4159" t="s">
        <v>787</v>
      </c>
      <c r="G4159" t="s">
        <v>1001</v>
      </c>
      <c r="I4159">
        <v>1957</v>
      </c>
      <c r="J4159">
        <v>11</v>
      </c>
      <c r="K4159">
        <v>18</v>
      </c>
      <c r="O4159" t="s">
        <v>405</v>
      </c>
      <c r="P4159" t="s">
        <v>122</v>
      </c>
      <c r="Q4159" t="s">
        <v>123</v>
      </c>
      <c r="R4159" t="s">
        <v>1078</v>
      </c>
    </row>
    <row r="4160" spans="1:18" hidden="1" x14ac:dyDescent="0.25">
      <c r="A4160">
        <v>290236</v>
      </c>
      <c r="B4160">
        <v>5457</v>
      </c>
      <c r="C4160" t="s">
        <v>15</v>
      </c>
      <c r="D4160" t="s">
        <v>612</v>
      </c>
      <c r="E4160" t="s">
        <v>1738</v>
      </c>
      <c r="F4160" t="s">
        <v>787</v>
      </c>
      <c r="G4160" t="s">
        <v>1001</v>
      </c>
      <c r="I4160">
        <v>1957</v>
      </c>
      <c r="J4160">
        <v>11</v>
      </c>
      <c r="K4160">
        <v>14</v>
      </c>
      <c r="O4160" t="s">
        <v>405</v>
      </c>
      <c r="P4160" t="s">
        <v>122</v>
      </c>
      <c r="Q4160" t="s">
        <v>123</v>
      </c>
      <c r="R4160" t="s">
        <v>1078</v>
      </c>
    </row>
    <row r="4161" spans="1:18" hidden="1" x14ac:dyDescent="0.25">
      <c r="A4161">
        <v>290239</v>
      </c>
      <c r="B4161">
        <v>5460</v>
      </c>
      <c r="C4161" t="s">
        <v>15</v>
      </c>
      <c r="D4161" t="s">
        <v>612</v>
      </c>
      <c r="E4161" t="s">
        <v>1738</v>
      </c>
      <c r="F4161" t="s">
        <v>787</v>
      </c>
      <c r="G4161" t="s">
        <v>1001</v>
      </c>
      <c r="I4161">
        <v>1957</v>
      </c>
      <c r="J4161">
        <v>11</v>
      </c>
      <c r="K4161">
        <v>21</v>
      </c>
      <c r="O4161" t="s">
        <v>405</v>
      </c>
      <c r="P4161" t="s">
        <v>122</v>
      </c>
      <c r="Q4161" t="s">
        <v>123</v>
      </c>
      <c r="R4161" t="s">
        <v>305</v>
      </c>
    </row>
    <row r="4162" spans="1:18" hidden="1" x14ac:dyDescent="0.25">
      <c r="A4162">
        <v>290556</v>
      </c>
      <c r="B4162">
        <v>5779</v>
      </c>
      <c r="C4162" t="s">
        <v>15</v>
      </c>
      <c r="D4162" t="s">
        <v>612</v>
      </c>
      <c r="E4162" t="s">
        <v>1738</v>
      </c>
      <c r="F4162" t="s">
        <v>787</v>
      </c>
      <c r="G4162" t="s">
        <v>1001</v>
      </c>
      <c r="I4162">
        <v>1957</v>
      </c>
      <c r="J4162">
        <v>11</v>
      </c>
      <c r="K4162">
        <v>6</v>
      </c>
      <c r="O4162" t="s">
        <v>405</v>
      </c>
      <c r="P4162" t="s">
        <v>122</v>
      </c>
      <c r="Q4162" t="s">
        <v>123</v>
      </c>
      <c r="R4162" t="s">
        <v>1078</v>
      </c>
    </row>
    <row r="4163" spans="1:18" hidden="1" x14ac:dyDescent="0.25">
      <c r="A4163">
        <v>290557</v>
      </c>
      <c r="B4163">
        <v>5780</v>
      </c>
      <c r="C4163" t="s">
        <v>15</v>
      </c>
      <c r="D4163" t="s">
        <v>612</v>
      </c>
      <c r="E4163" t="s">
        <v>1738</v>
      </c>
      <c r="F4163" t="s">
        <v>787</v>
      </c>
      <c r="G4163" t="s">
        <v>1001</v>
      </c>
      <c r="I4163">
        <v>1957</v>
      </c>
      <c r="J4163">
        <v>11</v>
      </c>
      <c r="K4163">
        <v>22</v>
      </c>
      <c r="L4163" t="s">
        <v>1725</v>
      </c>
      <c r="O4163" t="s">
        <v>405</v>
      </c>
      <c r="P4163" t="s">
        <v>122</v>
      </c>
      <c r="Q4163" t="s">
        <v>123</v>
      </c>
      <c r="R4163" t="s">
        <v>1078</v>
      </c>
    </row>
    <row r="4164" spans="1:18" hidden="1" x14ac:dyDescent="0.25">
      <c r="A4164">
        <v>290558</v>
      </c>
      <c r="B4164">
        <v>5781</v>
      </c>
      <c r="C4164" t="s">
        <v>15</v>
      </c>
      <c r="D4164" t="s">
        <v>612</v>
      </c>
      <c r="E4164" t="s">
        <v>1738</v>
      </c>
      <c r="F4164" t="s">
        <v>787</v>
      </c>
      <c r="G4164" t="s">
        <v>1001</v>
      </c>
      <c r="I4164">
        <v>1957</v>
      </c>
      <c r="J4164">
        <v>11</v>
      </c>
      <c r="K4164">
        <v>21</v>
      </c>
      <c r="L4164" t="s">
        <v>1725</v>
      </c>
      <c r="O4164" t="s">
        <v>405</v>
      </c>
      <c r="P4164" t="s">
        <v>122</v>
      </c>
      <c r="Q4164" t="s">
        <v>123</v>
      </c>
      <c r="R4164" t="s">
        <v>1078</v>
      </c>
    </row>
    <row r="4165" spans="1:18" hidden="1" x14ac:dyDescent="0.25">
      <c r="A4165">
        <v>290559</v>
      </c>
      <c r="B4165">
        <v>5782</v>
      </c>
      <c r="C4165" t="s">
        <v>15</v>
      </c>
      <c r="D4165" t="s">
        <v>612</v>
      </c>
      <c r="E4165" t="s">
        <v>1738</v>
      </c>
      <c r="F4165" t="s">
        <v>787</v>
      </c>
      <c r="G4165" t="s">
        <v>1001</v>
      </c>
      <c r="I4165">
        <v>1957</v>
      </c>
      <c r="J4165">
        <v>11</v>
      </c>
      <c r="K4165">
        <v>19</v>
      </c>
      <c r="L4165" t="s">
        <v>1725</v>
      </c>
      <c r="O4165" t="s">
        <v>405</v>
      </c>
      <c r="P4165" t="s">
        <v>122</v>
      </c>
      <c r="Q4165" t="s">
        <v>123</v>
      </c>
      <c r="R4165" t="s">
        <v>1078</v>
      </c>
    </row>
    <row r="4166" spans="1:18" hidden="1" x14ac:dyDescent="0.25">
      <c r="A4166">
        <v>290560</v>
      </c>
      <c r="B4166">
        <v>5783</v>
      </c>
      <c r="C4166" t="s">
        <v>15</v>
      </c>
      <c r="D4166" t="s">
        <v>612</v>
      </c>
      <c r="E4166" t="s">
        <v>1738</v>
      </c>
      <c r="F4166" t="s">
        <v>787</v>
      </c>
      <c r="G4166" t="s">
        <v>1001</v>
      </c>
      <c r="I4166">
        <v>1957</v>
      </c>
      <c r="J4166">
        <v>11</v>
      </c>
      <c r="K4166">
        <v>28</v>
      </c>
      <c r="L4166" t="s">
        <v>1725</v>
      </c>
      <c r="O4166" t="s">
        <v>405</v>
      </c>
      <c r="P4166" t="s">
        <v>122</v>
      </c>
      <c r="Q4166" t="s">
        <v>123</v>
      </c>
      <c r="R4166" t="s">
        <v>1078</v>
      </c>
    </row>
    <row r="4167" spans="1:18" hidden="1" x14ac:dyDescent="0.25">
      <c r="A4167">
        <v>290561</v>
      </c>
      <c r="B4167">
        <v>5784</v>
      </c>
      <c r="C4167" t="s">
        <v>15</v>
      </c>
      <c r="D4167" t="s">
        <v>612</v>
      </c>
      <c r="E4167" t="s">
        <v>1738</v>
      </c>
      <c r="F4167" t="s">
        <v>787</v>
      </c>
      <c r="G4167" t="s">
        <v>1001</v>
      </c>
      <c r="I4167">
        <v>1957</v>
      </c>
      <c r="J4167">
        <v>11</v>
      </c>
      <c r="K4167">
        <v>18</v>
      </c>
      <c r="L4167" t="s">
        <v>1725</v>
      </c>
      <c r="O4167" t="s">
        <v>405</v>
      </c>
      <c r="P4167" t="s">
        <v>122</v>
      </c>
      <c r="Q4167" t="s">
        <v>123</v>
      </c>
      <c r="R4167" t="s">
        <v>1078</v>
      </c>
    </row>
    <row r="4168" spans="1:18" hidden="1" x14ac:dyDescent="0.25">
      <c r="A4168">
        <v>290562</v>
      </c>
      <c r="B4168">
        <v>5785</v>
      </c>
      <c r="C4168" t="s">
        <v>15</v>
      </c>
      <c r="D4168" t="s">
        <v>612</v>
      </c>
      <c r="E4168" t="s">
        <v>1738</v>
      </c>
      <c r="F4168" t="s">
        <v>787</v>
      </c>
      <c r="G4168" t="s">
        <v>1001</v>
      </c>
      <c r="I4168">
        <v>1957</v>
      </c>
      <c r="J4168">
        <v>11</v>
      </c>
      <c r="K4168">
        <v>26</v>
      </c>
      <c r="L4168" t="s">
        <v>1725</v>
      </c>
      <c r="O4168" t="s">
        <v>405</v>
      </c>
      <c r="P4168" t="s">
        <v>122</v>
      </c>
      <c r="Q4168" t="s">
        <v>123</v>
      </c>
      <c r="R4168" t="s">
        <v>1078</v>
      </c>
    </row>
    <row r="4169" spans="1:18" hidden="1" x14ac:dyDescent="0.25">
      <c r="A4169">
        <v>290563</v>
      </c>
      <c r="B4169">
        <v>5786</v>
      </c>
      <c r="C4169" t="s">
        <v>15</v>
      </c>
      <c r="D4169" t="s">
        <v>612</v>
      </c>
      <c r="E4169" t="s">
        <v>1738</v>
      </c>
      <c r="F4169" t="s">
        <v>787</v>
      </c>
      <c r="G4169" t="s">
        <v>1001</v>
      </c>
      <c r="I4169">
        <v>1957</v>
      </c>
      <c r="J4169">
        <v>11</v>
      </c>
      <c r="K4169">
        <v>5</v>
      </c>
      <c r="L4169" t="s">
        <v>1725</v>
      </c>
      <c r="O4169" t="s">
        <v>405</v>
      </c>
      <c r="P4169" t="s">
        <v>122</v>
      </c>
      <c r="Q4169" t="s">
        <v>123</v>
      </c>
      <c r="R4169" t="s">
        <v>1078</v>
      </c>
    </row>
    <row r="4170" spans="1:18" hidden="1" x14ac:dyDescent="0.25">
      <c r="A4170">
        <v>290564</v>
      </c>
      <c r="B4170">
        <v>5787</v>
      </c>
      <c r="C4170" t="s">
        <v>15</v>
      </c>
      <c r="D4170" t="s">
        <v>612</v>
      </c>
      <c r="E4170" t="s">
        <v>1738</v>
      </c>
      <c r="F4170" t="s">
        <v>787</v>
      </c>
      <c r="G4170" t="s">
        <v>1001</v>
      </c>
      <c r="I4170">
        <v>1957</v>
      </c>
      <c r="J4170">
        <v>11</v>
      </c>
      <c r="K4170">
        <v>19</v>
      </c>
      <c r="L4170" t="s">
        <v>1725</v>
      </c>
      <c r="O4170" t="s">
        <v>405</v>
      </c>
      <c r="P4170" t="s">
        <v>122</v>
      </c>
      <c r="Q4170" t="s">
        <v>123</v>
      </c>
      <c r="R4170" t="s">
        <v>1078</v>
      </c>
    </row>
    <row r="4171" spans="1:18" hidden="1" x14ac:dyDescent="0.25">
      <c r="A4171">
        <v>290565</v>
      </c>
      <c r="B4171">
        <v>5788</v>
      </c>
      <c r="C4171" t="s">
        <v>15</v>
      </c>
      <c r="D4171" t="s">
        <v>612</v>
      </c>
      <c r="E4171" t="s">
        <v>1738</v>
      </c>
      <c r="F4171" t="s">
        <v>787</v>
      </c>
      <c r="G4171" t="s">
        <v>1001</v>
      </c>
      <c r="I4171">
        <v>1957</v>
      </c>
      <c r="J4171">
        <v>11</v>
      </c>
      <c r="K4171">
        <v>14</v>
      </c>
      <c r="L4171" t="s">
        <v>1725</v>
      </c>
      <c r="O4171" t="s">
        <v>405</v>
      </c>
      <c r="P4171" t="s">
        <v>122</v>
      </c>
      <c r="Q4171" t="s">
        <v>123</v>
      </c>
      <c r="R4171" t="s">
        <v>1078</v>
      </c>
    </row>
    <row r="4172" spans="1:18" hidden="1" x14ac:dyDescent="0.25">
      <c r="A4172">
        <v>290569</v>
      </c>
      <c r="B4172">
        <v>5792</v>
      </c>
      <c r="C4172" t="s">
        <v>15</v>
      </c>
      <c r="D4172" t="s">
        <v>612</v>
      </c>
      <c r="E4172" t="s">
        <v>1738</v>
      </c>
      <c r="F4172" t="s">
        <v>787</v>
      </c>
      <c r="G4172" t="s">
        <v>1001</v>
      </c>
      <c r="I4172">
        <v>1957</v>
      </c>
      <c r="J4172">
        <v>11</v>
      </c>
      <c r="K4172">
        <v>6</v>
      </c>
      <c r="O4172" t="s">
        <v>405</v>
      </c>
      <c r="P4172" t="s">
        <v>122</v>
      </c>
      <c r="Q4172" t="s">
        <v>123</v>
      </c>
      <c r="R4172" t="s">
        <v>176</v>
      </c>
    </row>
    <row r="4173" spans="1:18" hidden="1" x14ac:dyDescent="0.25">
      <c r="A4173">
        <v>290570</v>
      </c>
      <c r="B4173">
        <v>5793</v>
      </c>
      <c r="C4173" t="s">
        <v>15</v>
      </c>
      <c r="D4173" t="s">
        <v>612</v>
      </c>
      <c r="E4173" t="s">
        <v>1738</v>
      </c>
      <c r="F4173" t="s">
        <v>787</v>
      </c>
      <c r="G4173" t="s">
        <v>1001</v>
      </c>
      <c r="I4173">
        <v>1957</v>
      </c>
      <c r="J4173">
        <v>11</v>
      </c>
      <c r="K4173">
        <v>7</v>
      </c>
      <c r="O4173" t="s">
        <v>405</v>
      </c>
      <c r="P4173" t="s">
        <v>122</v>
      </c>
      <c r="Q4173" t="s">
        <v>123</v>
      </c>
      <c r="R4173" t="s">
        <v>176</v>
      </c>
    </row>
    <row r="4174" spans="1:18" hidden="1" x14ac:dyDescent="0.25">
      <c r="A4174">
        <v>290601</v>
      </c>
      <c r="B4174">
        <v>5824</v>
      </c>
      <c r="C4174" t="s">
        <v>15</v>
      </c>
      <c r="D4174" t="s">
        <v>612</v>
      </c>
      <c r="E4174" t="s">
        <v>1738</v>
      </c>
      <c r="F4174" t="s">
        <v>787</v>
      </c>
      <c r="G4174" t="s">
        <v>1001</v>
      </c>
      <c r="I4174">
        <v>1957</v>
      </c>
      <c r="J4174">
        <v>11</v>
      </c>
      <c r="K4174">
        <v>7</v>
      </c>
      <c r="L4174" t="s">
        <v>2774</v>
      </c>
      <c r="O4174" t="s">
        <v>405</v>
      </c>
      <c r="P4174" t="s">
        <v>122</v>
      </c>
      <c r="Q4174" t="s">
        <v>123</v>
      </c>
      <c r="R4174" t="s">
        <v>503</v>
      </c>
    </row>
    <row r="4175" spans="1:18" hidden="1" x14ac:dyDescent="0.25">
      <c r="A4175">
        <v>290602</v>
      </c>
      <c r="B4175">
        <v>5825</v>
      </c>
      <c r="C4175" t="s">
        <v>15</v>
      </c>
      <c r="D4175" t="s">
        <v>612</v>
      </c>
      <c r="E4175" t="s">
        <v>1738</v>
      </c>
      <c r="F4175" t="s">
        <v>787</v>
      </c>
      <c r="G4175" t="s">
        <v>1001</v>
      </c>
      <c r="I4175">
        <v>1957</v>
      </c>
      <c r="J4175">
        <v>11</v>
      </c>
      <c r="K4175">
        <v>7</v>
      </c>
      <c r="L4175" t="s">
        <v>2774</v>
      </c>
      <c r="O4175" t="s">
        <v>405</v>
      </c>
      <c r="P4175" t="s">
        <v>122</v>
      </c>
      <c r="Q4175" t="s">
        <v>123</v>
      </c>
      <c r="R4175" t="s">
        <v>503</v>
      </c>
    </row>
    <row r="4176" spans="1:18" hidden="1" x14ac:dyDescent="0.25">
      <c r="A4176">
        <v>290603</v>
      </c>
      <c r="B4176">
        <v>5826</v>
      </c>
      <c r="C4176" t="s">
        <v>15</v>
      </c>
      <c r="D4176" t="s">
        <v>612</v>
      </c>
      <c r="E4176" t="s">
        <v>1738</v>
      </c>
      <c r="F4176" t="s">
        <v>787</v>
      </c>
      <c r="G4176" t="s">
        <v>1001</v>
      </c>
      <c r="I4176">
        <v>1957</v>
      </c>
      <c r="J4176">
        <v>11</v>
      </c>
      <c r="K4176">
        <v>29</v>
      </c>
      <c r="O4176" t="s">
        <v>405</v>
      </c>
      <c r="P4176" t="s">
        <v>122</v>
      </c>
      <c r="Q4176" t="s">
        <v>123</v>
      </c>
      <c r="R4176" t="s">
        <v>503</v>
      </c>
    </row>
    <row r="4177" spans="1:18" hidden="1" x14ac:dyDescent="0.25">
      <c r="A4177">
        <v>290604</v>
      </c>
      <c r="B4177">
        <v>5827</v>
      </c>
      <c r="C4177" t="s">
        <v>15</v>
      </c>
      <c r="D4177" t="s">
        <v>612</v>
      </c>
      <c r="E4177" t="s">
        <v>1738</v>
      </c>
      <c r="F4177" t="s">
        <v>787</v>
      </c>
      <c r="G4177" t="s">
        <v>1001</v>
      </c>
      <c r="I4177">
        <v>1957</v>
      </c>
      <c r="J4177">
        <v>11</v>
      </c>
      <c r="K4177">
        <v>11</v>
      </c>
      <c r="O4177" t="s">
        <v>405</v>
      </c>
      <c r="P4177" t="s">
        <v>122</v>
      </c>
      <c r="Q4177" t="s">
        <v>123</v>
      </c>
      <c r="R4177" t="s">
        <v>503</v>
      </c>
    </row>
    <row r="4178" spans="1:18" hidden="1" x14ac:dyDescent="0.25">
      <c r="A4178">
        <v>290615</v>
      </c>
      <c r="B4178">
        <v>5838</v>
      </c>
      <c r="C4178" t="s">
        <v>15</v>
      </c>
      <c r="D4178" t="s">
        <v>612</v>
      </c>
      <c r="E4178" t="s">
        <v>1738</v>
      </c>
      <c r="F4178" t="s">
        <v>787</v>
      </c>
      <c r="G4178" t="s">
        <v>1001</v>
      </c>
      <c r="I4178">
        <v>1957</v>
      </c>
      <c r="J4178">
        <v>11</v>
      </c>
      <c r="K4178">
        <v>6</v>
      </c>
      <c r="O4178" t="s">
        <v>210</v>
      </c>
      <c r="P4178" t="s">
        <v>122</v>
      </c>
      <c r="Q4178" t="s">
        <v>123</v>
      </c>
      <c r="R4178" t="s">
        <v>214</v>
      </c>
    </row>
    <row r="4179" spans="1:18" hidden="1" x14ac:dyDescent="0.25">
      <c r="A4179">
        <v>290921</v>
      </c>
      <c r="B4179">
        <v>6144</v>
      </c>
      <c r="C4179" t="s">
        <v>15</v>
      </c>
      <c r="D4179" t="s">
        <v>612</v>
      </c>
      <c r="E4179" t="s">
        <v>1738</v>
      </c>
      <c r="F4179" t="s">
        <v>787</v>
      </c>
      <c r="G4179" t="s">
        <v>1001</v>
      </c>
      <c r="H4179" t="s">
        <v>1090</v>
      </c>
      <c r="I4179">
        <v>1963</v>
      </c>
      <c r="J4179">
        <v>2</v>
      </c>
      <c r="K4179">
        <v>23</v>
      </c>
      <c r="O4179" t="s">
        <v>488</v>
      </c>
      <c r="P4179" t="s">
        <v>122</v>
      </c>
      <c r="Q4179" t="s">
        <v>123</v>
      </c>
      <c r="R4179" t="s">
        <v>214</v>
      </c>
    </row>
    <row r="4180" spans="1:18" hidden="1" x14ac:dyDescent="0.25">
      <c r="A4180">
        <v>292747</v>
      </c>
      <c r="B4180">
        <v>7978</v>
      </c>
      <c r="C4180" t="s">
        <v>15</v>
      </c>
      <c r="D4180" t="s">
        <v>612</v>
      </c>
      <c r="E4180" t="s">
        <v>1738</v>
      </c>
      <c r="F4180" t="s">
        <v>787</v>
      </c>
      <c r="G4180" t="s">
        <v>1001</v>
      </c>
      <c r="H4180" t="s">
        <v>1675</v>
      </c>
      <c r="I4180">
        <v>1966</v>
      </c>
      <c r="J4180">
        <v>9</v>
      </c>
      <c r="K4180">
        <v>3</v>
      </c>
      <c r="O4180" t="s">
        <v>488</v>
      </c>
      <c r="P4180" t="s">
        <v>122</v>
      </c>
      <c r="Q4180" t="s">
        <v>123</v>
      </c>
      <c r="R4180" t="s">
        <v>305</v>
      </c>
    </row>
    <row r="4181" spans="1:18" hidden="1" x14ac:dyDescent="0.25">
      <c r="A4181">
        <v>296624</v>
      </c>
      <c r="B4181">
        <v>11855</v>
      </c>
      <c r="C4181" t="s">
        <v>15</v>
      </c>
      <c r="D4181" t="s">
        <v>612</v>
      </c>
      <c r="E4181" t="s">
        <v>1738</v>
      </c>
      <c r="F4181" t="s">
        <v>787</v>
      </c>
      <c r="G4181" t="s">
        <v>1001</v>
      </c>
      <c r="H4181" t="s">
        <v>451</v>
      </c>
      <c r="I4181">
        <v>1972</v>
      </c>
      <c r="J4181">
        <v>9</v>
      </c>
      <c r="K4181">
        <v>2</v>
      </c>
      <c r="O4181" t="s">
        <v>488</v>
      </c>
      <c r="P4181" t="s">
        <v>122</v>
      </c>
      <c r="Q4181" t="s">
        <v>123</v>
      </c>
      <c r="R4181" t="s">
        <v>211</v>
      </c>
    </row>
    <row r="4182" spans="1:18" hidden="1" x14ac:dyDescent="0.25">
      <c r="A4182">
        <v>297016</v>
      </c>
      <c r="B4182">
        <v>12247</v>
      </c>
      <c r="C4182" t="s">
        <v>15</v>
      </c>
      <c r="D4182" t="s">
        <v>612</v>
      </c>
      <c r="E4182" t="s">
        <v>1738</v>
      </c>
      <c r="F4182" t="s">
        <v>787</v>
      </c>
      <c r="G4182" t="s">
        <v>1001</v>
      </c>
      <c r="H4182" t="s">
        <v>903</v>
      </c>
      <c r="O4182" t="s">
        <v>210</v>
      </c>
      <c r="P4182" t="s">
        <v>122</v>
      </c>
      <c r="Q4182" t="s">
        <v>123</v>
      </c>
      <c r="R4182" t="s">
        <v>211</v>
      </c>
    </row>
    <row r="4183" spans="1:18" hidden="1" x14ac:dyDescent="0.25">
      <c r="A4183">
        <v>297017</v>
      </c>
      <c r="B4183">
        <v>12248</v>
      </c>
      <c r="C4183" t="s">
        <v>15</v>
      </c>
      <c r="D4183" t="s">
        <v>612</v>
      </c>
      <c r="E4183" t="s">
        <v>1738</v>
      </c>
      <c r="F4183" t="s">
        <v>787</v>
      </c>
      <c r="G4183" t="s">
        <v>1001</v>
      </c>
      <c r="H4183" t="s">
        <v>451</v>
      </c>
      <c r="O4183" t="s">
        <v>210</v>
      </c>
      <c r="P4183" t="s">
        <v>122</v>
      </c>
      <c r="Q4183" t="s">
        <v>123</v>
      </c>
      <c r="R4183" t="s">
        <v>211</v>
      </c>
    </row>
    <row r="4184" spans="1:18" hidden="1" x14ac:dyDescent="0.25">
      <c r="A4184">
        <v>297018</v>
      </c>
      <c r="B4184">
        <v>12249</v>
      </c>
      <c r="C4184" t="s">
        <v>15</v>
      </c>
      <c r="D4184" t="s">
        <v>612</v>
      </c>
      <c r="E4184" t="s">
        <v>1738</v>
      </c>
      <c r="F4184" t="s">
        <v>787</v>
      </c>
      <c r="G4184" t="s">
        <v>1001</v>
      </c>
      <c r="H4184" t="s">
        <v>451</v>
      </c>
      <c r="O4184" t="s">
        <v>210</v>
      </c>
      <c r="P4184" t="s">
        <v>122</v>
      </c>
      <c r="Q4184" t="s">
        <v>123</v>
      </c>
      <c r="R4184" t="s">
        <v>211</v>
      </c>
    </row>
    <row r="4185" spans="1:18" hidden="1" x14ac:dyDescent="0.25">
      <c r="A4185">
        <v>297019</v>
      </c>
      <c r="B4185">
        <v>12250</v>
      </c>
      <c r="C4185" t="s">
        <v>15</v>
      </c>
      <c r="D4185" t="s">
        <v>612</v>
      </c>
      <c r="E4185" t="s">
        <v>1738</v>
      </c>
      <c r="F4185" t="s">
        <v>787</v>
      </c>
      <c r="G4185" t="s">
        <v>1001</v>
      </c>
      <c r="H4185" t="s">
        <v>451</v>
      </c>
      <c r="O4185" t="s">
        <v>210</v>
      </c>
      <c r="P4185" t="s">
        <v>122</v>
      </c>
      <c r="Q4185" t="s">
        <v>123</v>
      </c>
      <c r="R4185" t="s">
        <v>211</v>
      </c>
    </row>
    <row r="4186" spans="1:18" hidden="1" x14ac:dyDescent="0.25">
      <c r="A4186">
        <v>297020</v>
      </c>
      <c r="B4186">
        <v>12251</v>
      </c>
      <c r="C4186" t="s">
        <v>15</v>
      </c>
      <c r="D4186" t="s">
        <v>612</v>
      </c>
      <c r="E4186" t="s">
        <v>1738</v>
      </c>
      <c r="F4186" t="s">
        <v>787</v>
      </c>
      <c r="G4186" t="s">
        <v>1001</v>
      </c>
      <c r="H4186" t="s">
        <v>451</v>
      </c>
      <c r="O4186" t="s">
        <v>210</v>
      </c>
      <c r="P4186" t="s">
        <v>122</v>
      </c>
      <c r="Q4186" t="s">
        <v>123</v>
      </c>
      <c r="R4186" t="s">
        <v>211</v>
      </c>
    </row>
    <row r="4187" spans="1:18" hidden="1" x14ac:dyDescent="0.25">
      <c r="A4187">
        <v>297021</v>
      </c>
      <c r="B4187">
        <v>12252</v>
      </c>
      <c r="C4187" t="s">
        <v>15</v>
      </c>
      <c r="D4187" t="s">
        <v>612</v>
      </c>
      <c r="E4187" t="s">
        <v>1738</v>
      </c>
      <c r="F4187" t="s">
        <v>787</v>
      </c>
      <c r="G4187" t="s">
        <v>1001</v>
      </c>
      <c r="H4187" t="s">
        <v>451</v>
      </c>
      <c r="O4187" t="s">
        <v>210</v>
      </c>
      <c r="P4187" t="s">
        <v>122</v>
      </c>
      <c r="Q4187" t="s">
        <v>123</v>
      </c>
      <c r="R4187" t="s">
        <v>211</v>
      </c>
    </row>
    <row r="4188" spans="1:18" hidden="1" x14ac:dyDescent="0.25">
      <c r="A4188">
        <v>297022</v>
      </c>
      <c r="B4188">
        <v>12253</v>
      </c>
      <c r="C4188" t="s">
        <v>15</v>
      </c>
      <c r="D4188" t="s">
        <v>612</v>
      </c>
      <c r="E4188" t="s">
        <v>1738</v>
      </c>
      <c r="F4188" t="s">
        <v>787</v>
      </c>
      <c r="G4188" t="s">
        <v>1001</v>
      </c>
      <c r="H4188" t="s">
        <v>451</v>
      </c>
      <c r="O4188" t="s">
        <v>210</v>
      </c>
      <c r="P4188" t="s">
        <v>122</v>
      </c>
      <c r="Q4188" t="s">
        <v>123</v>
      </c>
      <c r="R4188" t="s">
        <v>211</v>
      </c>
    </row>
    <row r="4189" spans="1:18" hidden="1" x14ac:dyDescent="0.25">
      <c r="A4189">
        <v>297023</v>
      </c>
      <c r="B4189">
        <v>12254</v>
      </c>
      <c r="C4189" t="s">
        <v>15</v>
      </c>
      <c r="D4189" t="s">
        <v>612</v>
      </c>
      <c r="E4189" t="s">
        <v>1738</v>
      </c>
      <c r="F4189" t="s">
        <v>787</v>
      </c>
      <c r="G4189" t="s">
        <v>1001</v>
      </c>
      <c r="H4189" t="s">
        <v>451</v>
      </c>
      <c r="O4189" t="s">
        <v>488</v>
      </c>
      <c r="P4189" t="s">
        <v>122</v>
      </c>
      <c r="Q4189" t="s">
        <v>123</v>
      </c>
      <c r="R4189" t="s">
        <v>211</v>
      </c>
    </row>
    <row r="4190" spans="1:18" hidden="1" x14ac:dyDescent="0.25">
      <c r="A4190">
        <v>297024</v>
      </c>
      <c r="B4190">
        <v>12255</v>
      </c>
      <c r="C4190" t="s">
        <v>15</v>
      </c>
      <c r="D4190" t="s">
        <v>612</v>
      </c>
      <c r="E4190" t="s">
        <v>1738</v>
      </c>
      <c r="F4190" t="s">
        <v>787</v>
      </c>
      <c r="G4190" t="s">
        <v>1001</v>
      </c>
      <c r="H4190" t="s">
        <v>451</v>
      </c>
      <c r="O4190" t="s">
        <v>488</v>
      </c>
      <c r="P4190" t="s">
        <v>122</v>
      </c>
      <c r="Q4190" t="s">
        <v>123</v>
      </c>
      <c r="R4190" t="s">
        <v>211</v>
      </c>
    </row>
    <row r="4191" spans="1:18" hidden="1" x14ac:dyDescent="0.25">
      <c r="A4191">
        <v>297025</v>
      </c>
      <c r="B4191">
        <v>12256</v>
      </c>
      <c r="C4191" t="s">
        <v>15</v>
      </c>
      <c r="D4191" t="s">
        <v>612</v>
      </c>
      <c r="E4191" t="s">
        <v>1738</v>
      </c>
      <c r="F4191" t="s">
        <v>787</v>
      </c>
      <c r="G4191" t="s">
        <v>1001</v>
      </c>
      <c r="H4191" t="s">
        <v>451</v>
      </c>
      <c r="O4191" t="s">
        <v>488</v>
      </c>
      <c r="P4191" t="s">
        <v>122</v>
      </c>
      <c r="Q4191" t="s">
        <v>123</v>
      </c>
      <c r="R4191" t="s">
        <v>211</v>
      </c>
    </row>
    <row r="4192" spans="1:18" hidden="1" x14ac:dyDescent="0.25">
      <c r="A4192">
        <v>297026</v>
      </c>
      <c r="B4192">
        <v>12257</v>
      </c>
      <c r="C4192" t="s">
        <v>15</v>
      </c>
      <c r="D4192" t="s">
        <v>612</v>
      </c>
      <c r="E4192" t="s">
        <v>1738</v>
      </c>
      <c r="F4192" t="s">
        <v>787</v>
      </c>
      <c r="G4192" t="s">
        <v>1001</v>
      </c>
      <c r="H4192" t="s">
        <v>451</v>
      </c>
      <c r="I4192">
        <v>1972</v>
      </c>
      <c r="J4192">
        <v>12</v>
      </c>
      <c r="K4192">
        <v>26</v>
      </c>
      <c r="O4192" t="s">
        <v>442</v>
      </c>
      <c r="P4192" t="s">
        <v>122</v>
      </c>
      <c r="Q4192" t="s">
        <v>123</v>
      </c>
      <c r="R4192" t="s">
        <v>211</v>
      </c>
    </row>
    <row r="4193" spans="1:18" hidden="1" x14ac:dyDescent="0.25">
      <c r="A4193">
        <v>287594</v>
      </c>
      <c r="B4193">
        <v>2799</v>
      </c>
      <c r="C4193" t="s">
        <v>15</v>
      </c>
      <c r="D4193" t="s">
        <v>641</v>
      </c>
      <c r="E4193" t="s">
        <v>1749</v>
      </c>
      <c r="F4193" t="s">
        <v>799</v>
      </c>
      <c r="G4193" t="s">
        <v>968</v>
      </c>
      <c r="H4193" t="s">
        <v>1750</v>
      </c>
      <c r="L4193" t="s">
        <v>971</v>
      </c>
      <c r="O4193" t="s">
        <v>488</v>
      </c>
      <c r="P4193" t="s">
        <v>122</v>
      </c>
      <c r="Q4193" t="s">
        <v>359</v>
      </c>
      <c r="R4193" t="s">
        <v>1325</v>
      </c>
    </row>
    <row r="4194" spans="1:18" hidden="1" x14ac:dyDescent="0.25">
      <c r="A4194">
        <v>301238</v>
      </c>
      <c r="B4194">
        <v>16473</v>
      </c>
      <c r="C4194" t="s">
        <v>15</v>
      </c>
      <c r="D4194" t="s">
        <v>612</v>
      </c>
      <c r="E4194" t="s">
        <v>1751</v>
      </c>
      <c r="F4194" t="s">
        <v>1752</v>
      </c>
      <c r="G4194" t="s">
        <v>1753</v>
      </c>
      <c r="H4194" t="s">
        <v>649</v>
      </c>
      <c r="O4194" t="s">
        <v>442</v>
      </c>
      <c r="P4194" t="s">
        <v>168</v>
      </c>
    </row>
    <row r="4195" spans="1:18" hidden="1" x14ac:dyDescent="0.25">
      <c r="A4195">
        <v>284936</v>
      </c>
      <c r="B4195">
        <v>113</v>
      </c>
      <c r="C4195" t="s">
        <v>15</v>
      </c>
      <c r="D4195" t="s">
        <v>612</v>
      </c>
      <c r="E4195" t="s">
        <v>1755</v>
      </c>
      <c r="F4195" t="s">
        <v>787</v>
      </c>
      <c r="G4195" t="s">
        <v>812</v>
      </c>
      <c r="H4195" t="s">
        <v>2775</v>
      </c>
      <c r="I4195">
        <v>1913</v>
      </c>
      <c r="J4195">
        <v>8</v>
      </c>
      <c r="K4195">
        <v>20</v>
      </c>
      <c r="O4195" t="s">
        <v>2555</v>
      </c>
      <c r="P4195" t="s">
        <v>122</v>
      </c>
      <c r="Q4195" t="s">
        <v>123</v>
      </c>
      <c r="R4195" t="s">
        <v>704</v>
      </c>
    </row>
    <row r="4196" spans="1:18" hidden="1" x14ac:dyDescent="0.25">
      <c r="A4196">
        <v>285317</v>
      </c>
      <c r="B4196">
        <v>496</v>
      </c>
      <c r="C4196" t="s">
        <v>15</v>
      </c>
      <c r="D4196" t="s">
        <v>612</v>
      </c>
      <c r="E4196" t="s">
        <v>1755</v>
      </c>
      <c r="F4196" t="s">
        <v>787</v>
      </c>
      <c r="G4196" t="s">
        <v>812</v>
      </c>
      <c r="H4196" t="s">
        <v>1756</v>
      </c>
      <c r="I4196">
        <v>1922</v>
      </c>
      <c r="J4196">
        <v>7</v>
      </c>
      <c r="K4196">
        <v>8</v>
      </c>
      <c r="O4196" t="s">
        <v>488</v>
      </c>
      <c r="P4196" t="s">
        <v>122</v>
      </c>
      <c r="Q4196" t="s">
        <v>123</v>
      </c>
      <c r="R4196" t="s">
        <v>211</v>
      </c>
    </row>
    <row r="4197" spans="1:18" hidden="1" x14ac:dyDescent="0.25">
      <c r="A4197">
        <v>285318</v>
      </c>
      <c r="B4197">
        <v>497</v>
      </c>
      <c r="C4197" t="s">
        <v>15</v>
      </c>
      <c r="D4197" t="s">
        <v>612</v>
      </c>
      <c r="E4197" t="s">
        <v>1755</v>
      </c>
      <c r="F4197" t="s">
        <v>787</v>
      </c>
      <c r="G4197" t="s">
        <v>812</v>
      </c>
      <c r="H4197" t="s">
        <v>1756</v>
      </c>
      <c r="I4197">
        <v>1922</v>
      </c>
      <c r="J4197">
        <v>7</v>
      </c>
      <c r="K4197">
        <v>11</v>
      </c>
      <c r="O4197" t="s">
        <v>488</v>
      </c>
      <c r="P4197" t="s">
        <v>122</v>
      </c>
      <c r="Q4197" t="s">
        <v>123</v>
      </c>
      <c r="R4197" t="s">
        <v>211</v>
      </c>
    </row>
    <row r="4198" spans="1:18" hidden="1" x14ac:dyDescent="0.25">
      <c r="A4198">
        <v>285319</v>
      </c>
      <c r="B4198">
        <v>498</v>
      </c>
      <c r="C4198" t="s">
        <v>15</v>
      </c>
      <c r="D4198" t="s">
        <v>612</v>
      </c>
      <c r="E4198" t="s">
        <v>1755</v>
      </c>
      <c r="F4198" t="s">
        <v>787</v>
      </c>
      <c r="G4198" t="s">
        <v>812</v>
      </c>
      <c r="H4198" t="s">
        <v>1756</v>
      </c>
      <c r="I4198">
        <v>1922</v>
      </c>
      <c r="J4198">
        <v>8</v>
      </c>
      <c r="K4198">
        <v>20</v>
      </c>
      <c r="O4198" t="s">
        <v>488</v>
      </c>
      <c r="P4198" t="s">
        <v>122</v>
      </c>
      <c r="Q4198" t="s">
        <v>123</v>
      </c>
      <c r="R4198" t="s">
        <v>704</v>
      </c>
    </row>
    <row r="4199" spans="1:18" hidden="1" x14ac:dyDescent="0.25">
      <c r="A4199">
        <v>285418</v>
      </c>
      <c r="B4199">
        <v>597</v>
      </c>
      <c r="C4199" t="s">
        <v>15</v>
      </c>
      <c r="D4199" t="s">
        <v>612</v>
      </c>
      <c r="E4199" t="s">
        <v>1755</v>
      </c>
      <c r="F4199" t="s">
        <v>787</v>
      </c>
      <c r="G4199" t="s">
        <v>812</v>
      </c>
      <c r="H4199" t="s">
        <v>184</v>
      </c>
      <c r="I4199">
        <v>1916</v>
      </c>
      <c r="J4199">
        <v>2</v>
      </c>
      <c r="K4199">
        <v>8</v>
      </c>
      <c r="O4199" t="s">
        <v>488</v>
      </c>
      <c r="P4199" t="s">
        <v>122</v>
      </c>
      <c r="Q4199" t="s">
        <v>123</v>
      </c>
      <c r="R4199" t="s">
        <v>449</v>
      </c>
    </row>
    <row r="4200" spans="1:18" hidden="1" x14ac:dyDescent="0.25">
      <c r="A4200">
        <v>285419</v>
      </c>
      <c r="B4200">
        <v>598</v>
      </c>
      <c r="C4200" t="s">
        <v>15</v>
      </c>
      <c r="D4200" t="s">
        <v>612</v>
      </c>
      <c r="E4200" t="s">
        <v>1755</v>
      </c>
      <c r="F4200" t="s">
        <v>787</v>
      </c>
      <c r="G4200" t="s">
        <v>812</v>
      </c>
      <c r="H4200" t="s">
        <v>2776</v>
      </c>
      <c r="I4200">
        <v>1916</v>
      </c>
      <c r="J4200">
        <v>1</v>
      </c>
      <c r="K4200">
        <v>9</v>
      </c>
      <c r="O4200" t="s">
        <v>2555</v>
      </c>
      <c r="P4200" t="s">
        <v>122</v>
      </c>
      <c r="Q4200" t="s">
        <v>123</v>
      </c>
      <c r="R4200" t="s">
        <v>1094</v>
      </c>
    </row>
    <row r="4201" spans="1:18" hidden="1" x14ac:dyDescent="0.25">
      <c r="A4201">
        <v>285420</v>
      </c>
      <c r="B4201">
        <v>599</v>
      </c>
      <c r="C4201" t="s">
        <v>15</v>
      </c>
      <c r="D4201" t="s">
        <v>612</v>
      </c>
      <c r="E4201" t="s">
        <v>1755</v>
      </c>
      <c r="F4201" t="s">
        <v>787</v>
      </c>
      <c r="G4201" t="s">
        <v>812</v>
      </c>
      <c r="H4201" t="s">
        <v>1757</v>
      </c>
      <c r="I4201">
        <v>1916</v>
      </c>
      <c r="J4201">
        <v>1</v>
      </c>
      <c r="K4201">
        <v>6</v>
      </c>
      <c r="O4201" t="s">
        <v>488</v>
      </c>
      <c r="P4201" t="s">
        <v>122</v>
      </c>
      <c r="Q4201" t="s">
        <v>123</v>
      </c>
      <c r="R4201" t="s">
        <v>1094</v>
      </c>
    </row>
    <row r="4202" spans="1:18" hidden="1" x14ac:dyDescent="0.25">
      <c r="A4202">
        <v>285589</v>
      </c>
      <c r="B4202">
        <v>769</v>
      </c>
      <c r="C4202" t="s">
        <v>15</v>
      </c>
      <c r="D4202" t="s">
        <v>612</v>
      </c>
      <c r="E4202" t="s">
        <v>1755</v>
      </c>
      <c r="F4202" t="s">
        <v>787</v>
      </c>
      <c r="G4202" t="s">
        <v>812</v>
      </c>
      <c r="H4202" t="s">
        <v>1265</v>
      </c>
      <c r="I4202">
        <v>1931</v>
      </c>
      <c r="J4202">
        <v>2</v>
      </c>
      <c r="K4202">
        <v>24</v>
      </c>
      <c r="O4202" t="s">
        <v>488</v>
      </c>
      <c r="P4202" t="s">
        <v>122</v>
      </c>
      <c r="Q4202" t="s">
        <v>123</v>
      </c>
      <c r="R4202" t="s">
        <v>1618</v>
      </c>
    </row>
    <row r="4203" spans="1:18" hidden="1" x14ac:dyDescent="0.25">
      <c r="A4203">
        <v>285612</v>
      </c>
      <c r="B4203">
        <v>792</v>
      </c>
      <c r="C4203" t="s">
        <v>15</v>
      </c>
      <c r="D4203" t="s">
        <v>612</v>
      </c>
      <c r="E4203" t="s">
        <v>1755</v>
      </c>
      <c r="F4203" t="s">
        <v>787</v>
      </c>
      <c r="G4203" t="s">
        <v>812</v>
      </c>
      <c r="H4203" t="s">
        <v>1265</v>
      </c>
      <c r="I4203">
        <v>1932</v>
      </c>
      <c r="J4203">
        <v>1</v>
      </c>
      <c r="K4203">
        <v>12</v>
      </c>
      <c r="O4203" t="s">
        <v>488</v>
      </c>
      <c r="P4203" t="s">
        <v>122</v>
      </c>
      <c r="Q4203" t="s">
        <v>123</v>
      </c>
      <c r="R4203" t="s">
        <v>1618</v>
      </c>
    </row>
    <row r="4204" spans="1:18" hidden="1" x14ac:dyDescent="0.25">
      <c r="A4204">
        <v>285673</v>
      </c>
      <c r="B4204">
        <v>853</v>
      </c>
      <c r="C4204" t="s">
        <v>15</v>
      </c>
      <c r="D4204" t="s">
        <v>612</v>
      </c>
      <c r="E4204" t="s">
        <v>1755</v>
      </c>
      <c r="F4204" t="s">
        <v>787</v>
      </c>
      <c r="G4204" t="s">
        <v>812</v>
      </c>
      <c r="H4204" t="s">
        <v>1315</v>
      </c>
      <c r="I4204">
        <v>1932</v>
      </c>
      <c r="J4204">
        <v>6</v>
      </c>
      <c r="K4204">
        <v>22</v>
      </c>
      <c r="O4204" t="s">
        <v>488</v>
      </c>
      <c r="P4204" t="s">
        <v>122</v>
      </c>
      <c r="Q4204" t="s">
        <v>123</v>
      </c>
      <c r="R4204" t="s">
        <v>1078</v>
      </c>
    </row>
    <row r="4205" spans="1:18" hidden="1" x14ac:dyDescent="0.25">
      <c r="A4205">
        <v>285885</v>
      </c>
      <c r="B4205">
        <v>1065</v>
      </c>
      <c r="C4205" t="s">
        <v>15</v>
      </c>
      <c r="D4205" t="s">
        <v>612</v>
      </c>
      <c r="E4205" t="s">
        <v>1755</v>
      </c>
      <c r="F4205" t="s">
        <v>787</v>
      </c>
      <c r="G4205" t="s">
        <v>812</v>
      </c>
      <c r="H4205" t="s">
        <v>818</v>
      </c>
      <c r="I4205">
        <v>1934</v>
      </c>
      <c r="J4205">
        <v>12</v>
      </c>
      <c r="K4205">
        <v>10</v>
      </c>
      <c r="O4205" t="s">
        <v>488</v>
      </c>
      <c r="P4205" t="s">
        <v>122</v>
      </c>
      <c r="Q4205" t="s">
        <v>123</v>
      </c>
      <c r="R4205" t="s">
        <v>214</v>
      </c>
    </row>
    <row r="4206" spans="1:18" hidden="1" x14ac:dyDescent="0.25">
      <c r="A4206">
        <v>285976</v>
      </c>
      <c r="B4206">
        <v>1156</v>
      </c>
      <c r="C4206" t="s">
        <v>15</v>
      </c>
      <c r="D4206" t="s">
        <v>612</v>
      </c>
      <c r="E4206" t="s">
        <v>1755</v>
      </c>
      <c r="F4206" t="s">
        <v>787</v>
      </c>
      <c r="G4206" t="s">
        <v>812</v>
      </c>
      <c r="H4206" t="s">
        <v>1758</v>
      </c>
      <c r="I4206">
        <v>1935</v>
      </c>
      <c r="J4206">
        <v>2</v>
      </c>
      <c r="K4206">
        <v>9</v>
      </c>
      <c r="O4206" t="s">
        <v>488</v>
      </c>
      <c r="P4206" t="s">
        <v>122</v>
      </c>
      <c r="Q4206" t="s">
        <v>123</v>
      </c>
      <c r="R4206" t="s">
        <v>214</v>
      </c>
    </row>
    <row r="4207" spans="1:18" hidden="1" x14ac:dyDescent="0.25">
      <c r="A4207">
        <v>285977</v>
      </c>
      <c r="B4207">
        <v>1157</v>
      </c>
      <c r="C4207" t="s">
        <v>15</v>
      </c>
      <c r="D4207" t="s">
        <v>612</v>
      </c>
      <c r="E4207" t="s">
        <v>1755</v>
      </c>
      <c r="F4207" t="s">
        <v>787</v>
      </c>
      <c r="G4207" t="s">
        <v>812</v>
      </c>
      <c r="H4207" t="s">
        <v>1758</v>
      </c>
      <c r="I4207">
        <v>1935</v>
      </c>
      <c r="J4207">
        <v>2</v>
      </c>
      <c r="K4207">
        <v>9</v>
      </c>
      <c r="O4207" t="s">
        <v>488</v>
      </c>
      <c r="P4207" t="s">
        <v>122</v>
      </c>
      <c r="Q4207" t="s">
        <v>123</v>
      </c>
      <c r="R4207" t="s">
        <v>214</v>
      </c>
    </row>
    <row r="4208" spans="1:18" hidden="1" x14ac:dyDescent="0.25">
      <c r="A4208">
        <v>285978</v>
      </c>
      <c r="B4208">
        <v>1158</v>
      </c>
      <c r="C4208" t="s">
        <v>15</v>
      </c>
      <c r="D4208" t="s">
        <v>612</v>
      </c>
      <c r="E4208" t="s">
        <v>1755</v>
      </c>
      <c r="F4208" t="s">
        <v>787</v>
      </c>
      <c r="G4208" t="s">
        <v>812</v>
      </c>
      <c r="H4208" t="s">
        <v>1758</v>
      </c>
      <c r="I4208">
        <v>1935</v>
      </c>
      <c r="J4208">
        <v>2</v>
      </c>
      <c r="K4208">
        <v>9</v>
      </c>
      <c r="O4208" t="s">
        <v>488</v>
      </c>
      <c r="P4208" t="s">
        <v>122</v>
      </c>
      <c r="Q4208" t="s">
        <v>123</v>
      </c>
      <c r="R4208" t="s">
        <v>214</v>
      </c>
    </row>
    <row r="4209" spans="1:18" hidden="1" x14ac:dyDescent="0.25">
      <c r="A4209">
        <v>286035</v>
      </c>
      <c r="B4209">
        <v>1215</v>
      </c>
      <c r="C4209" t="s">
        <v>15</v>
      </c>
      <c r="D4209" t="s">
        <v>612</v>
      </c>
      <c r="E4209" t="s">
        <v>1755</v>
      </c>
      <c r="F4209" t="s">
        <v>787</v>
      </c>
      <c r="G4209" t="s">
        <v>812</v>
      </c>
      <c r="H4209" t="s">
        <v>1759</v>
      </c>
      <c r="I4209">
        <v>1937</v>
      </c>
      <c r="J4209">
        <v>11</v>
      </c>
      <c r="K4209">
        <v>13</v>
      </c>
      <c r="O4209" t="s">
        <v>488</v>
      </c>
      <c r="P4209" t="s">
        <v>122</v>
      </c>
      <c r="Q4209" t="s">
        <v>123</v>
      </c>
      <c r="R4209" t="s">
        <v>302</v>
      </c>
    </row>
    <row r="4210" spans="1:18" hidden="1" x14ac:dyDescent="0.25">
      <c r="A4210">
        <v>286101</v>
      </c>
      <c r="B4210">
        <v>1281</v>
      </c>
      <c r="C4210" t="s">
        <v>15</v>
      </c>
      <c r="D4210" t="s">
        <v>612</v>
      </c>
      <c r="E4210" t="s">
        <v>1755</v>
      </c>
      <c r="F4210" t="s">
        <v>787</v>
      </c>
      <c r="G4210" t="s">
        <v>812</v>
      </c>
      <c r="H4210" t="s">
        <v>1760</v>
      </c>
      <c r="O4210" t="s">
        <v>488</v>
      </c>
      <c r="P4210" t="s">
        <v>122</v>
      </c>
      <c r="Q4210" t="s">
        <v>123</v>
      </c>
      <c r="R4210" t="s">
        <v>211</v>
      </c>
    </row>
    <row r="4211" spans="1:18" hidden="1" x14ac:dyDescent="0.25">
      <c r="A4211">
        <v>286102</v>
      </c>
      <c r="B4211">
        <v>1282</v>
      </c>
      <c r="C4211" t="s">
        <v>15</v>
      </c>
      <c r="D4211" t="s">
        <v>612</v>
      </c>
      <c r="E4211" t="s">
        <v>1755</v>
      </c>
      <c r="F4211" t="s">
        <v>787</v>
      </c>
      <c r="G4211" t="s">
        <v>812</v>
      </c>
      <c r="H4211" t="s">
        <v>1760</v>
      </c>
      <c r="O4211" t="s">
        <v>488</v>
      </c>
      <c r="P4211" t="s">
        <v>122</v>
      </c>
      <c r="Q4211" t="s">
        <v>123</v>
      </c>
      <c r="R4211" t="s">
        <v>211</v>
      </c>
    </row>
    <row r="4212" spans="1:18" hidden="1" x14ac:dyDescent="0.25">
      <c r="A4212">
        <v>286172</v>
      </c>
      <c r="B4212">
        <v>1352</v>
      </c>
      <c r="C4212" t="s">
        <v>15</v>
      </c>
      <c r="D4212" t="s">
        <v>612</v>
      </c>
      <c r="E4212" t="s">
        <v>1755</v>
      </c>
      <c r="F4212" t="s">
        <v>787</v>
      </c>
      <c r="G4212" t="s">
        <v>812</v>
      </c>
      <c r="H4212" t="s">
        <v>549</v>
      </c>
      <c r="I4212">
        <v>1939</v>
      </c>
      <c r="J4212">
        <v>3</v>
      </c>
      <c r="K4212">
        <v>16</v>
      </c>
      <c r="O4212" t="s">
        <v>488</v>
      </c>
      <c r="P4212" t="s">
        <v>122</v>
      </c>
      <c r="Q4212" t="s">
        <v>123</v>
      </c>
      <c r="R4212" t="s">
        <v>503</v>
      </c>
    </row>
    <row r="4213" spans="1:18" hidden="1" x14ac:dyDescent="0.25">
      <c r="A4213">
        <v>286173</v>
      </c>
      <c r="B4213">
        <v>1353</v>
      </c>
      <c r="C4213" t="s">
        <v>15</v>
      </c>
      <c r="D4213" t="s">
        <v>612</v>
      </c>
      <c r="E4213" t="s">
        <v>1755</v>
      </c>
      <c r="F4213" t="s">
        <v>787</v>
      </c>
      <c r="G4213" t="s">
        <v>812</v>
      </c>
      <c r="H4213" t="s">
        <v>549</v>
      </c>
      <c r="I4213">
        <v>1939</v>
      </c>
      <c r="J4213">
        <v>8</v>
      </c>
      <c r="K4213">
        <v>22</v>
      </c>
      <c r="O4213" t="s">
        <v>488</v>
      </c>
      <c r="P4213" t="s">
        <v>122</v>
      </c>
      <c r="Q4213" t="s">
        <v>123</v>
      </c>
      <c r="R4213" t="s">
        <v>503</v>
      </c>
    </row>
    <row r="4214" spans="1:18" hidden="1" x14ac:dyDescent="0.25">
      <c r="A4214">
        <v>286176</v>
      </c>
      <c r="B4214">
        <v>1356</v>
      </c>
      <c r="C4214" t="s">
        <v>15</v>
      </c>
      <c r="D4214" t="s">
        <v>612</v>
      </c>
      <c r="E4214" t="s">
        <v>1755</v>
      </c>
      <c r="F4214" t="s">
        <v>787</v>
      </c>
      <c r="G4214" t="s">
        <v>812</v>
      </c>
      <c r="H4214" t="s">
        <v>1761</v>
      </c>
      <c r="O4214" t="s">
        <v>488</v>
      </c>
      <c r="P4214" t="s">
        <v>122</v>
      </c>
      <c r="Q4214" t="s">
        <v>123</v>
      </c>
      <c r="R4214" t="s">
        <v>302</v>
      </c>
    </row>
    <row r="4215" spans="1:18" hidden="1" x14ac:dyDescent="0.25">
      <c r="A4215">
        <v>286177</v>
      </c>
      <c r="B4215">
        <v>1357</v>
      </c>
      <c r="C4215" t="s">
        <v>15</v>
      </c>
      <c r="D4215" t="s">
        <v>612</v>
      </c>
      <c r="E4215" t="s">
        <v>1755</v>
      </c>
      <c r="F4215" t="s">
        <v>787</v>
      </c>
      <c r="G4215" t="s">
        <v>812</v>
      </c>
      <c r="H4215" t="s">
        <v>1761</v>
      </c>
      <c r="O4215" t="s">
        <v>488</v>
      </c>
      <c r="P4215" t="s">
        <v>122</v>
      </c>
      <c r="Q4215" t="s">
        <v>123</v>
      </c>
      <c r="R4215" t="s">
        <v>302</v>
      </c>
    </row>
    <row r="4216" spans="1:18" hidden="1" x14ac:dyDescent="0.25">
      <c r="A4216">
        <v>286646</v>
      </c>
      <c r="B4216">
        <v>1851</v>
      </c>
      <c r="C4216" t="s">
        <v>15</v>
      </c>
      <c r="D4216" t="s">
        <v>612</v>
      </c>
      <c r="E4216" t="s">
        <v>1755</v>
      </c>
      <c r="F4216" t="s">
        <v>787</v>
      </c>
      <c r="G4216" t="s">
        <v>812</v>
      </c>
      <c r="H4216" t="s">
        <v>2777</v>
      </c>
      <c r="I4216">
        <v>1942</v>
      </c>
      <c r="J4216">
        <v>1</v>
      </c>
      <c r="K4216">
        <v>28</v>
      </c>
      <c r="O4216" t="s">
        <v>2555</v>
      </c>
      <c r="P4216" t="s">
        <v>122</v>
      </c>
      <c r="Q4216" t="s">
        <v>123</v>
      </c>
      <c r="R4216" t="s">
        <v>191</v>
      </c>
    </row>
    <row r="4217" spans="1:18" hidden="1" x14ac:dyDescent="0.25">
      <c r="A4217">
        <v>286676</v>
      </c>
      <c r="B4217">
        <v>1881</v>
      </c>
      <c r="C4217" t="s">
        <v>15</v>
      </c>
      <c r="D4217" t="s">
        <v>612</v>
      </c>
      <c r="E4217" t="s">
        <v>1755</v>
      </c>
      <c r="F4217" t="s">
        <v>787</v>
      </c>
      <c r="G4217" t="s">
        <v>812</v>
      </c>
      <c r="H4217" t="s">
        <v>1762</v>
      </c>
      <c r="I4217">
        <v>1945</v>
      </c>
      <c r="J4217">
        <v>1</v>
      </c>
      <c r="K4217">
        <v>1</v>
      </c>
      <c r="O4217" t="s">
        <v>570</v>
      </c>
      <c r="P4217" t="s">
        <v>122</v>
      </c>
      <c r="Q4217" t="s">
        <v>123</v>
      </c>
      <c r="R4217" t="s">
        <v>449</v>
      </c>
    </row>
    <row r="4218" spans="1:18" hidden="1" x14ac:dyDescent="0.25">
      <c r="A4218">
        <v>286718</v>
      </c>
      <c r="B4218">
        <v>1923</v>
      </c>
      <c r="C4218" t="s">
        <v>15</v>
      </c>
      <c r="D4218" t="s">
        <v>612</v>
      </c>
      <c r="E4218" t="s">
        <v>1755</v>
      </c>
      <c r="F4218" t="s">
        <v>787</v>
      </c>
      <c r="G4218" t="s">
        <v>812</v>
      </c>
      <c r="H4218" t="s">
        <v>1265</v>
      </c>
      <c r="I4218">
        <v>1923</v>
      </c>
      <c r="J4218">
        <v>2</v>
      </c>
      <c r="K4218">
        <v>3</v>
      </c>
      <c r="O4218" t="s">
        <v>488</v>
      </c>
      <c r="P4218" t="s">
        <v>122</v>
      </c>
      <c r="Q4218" t="s">
        <v>123</v>
      </c>
      <c r="R4218" t="s">
        <v>1618</v>
      </c>
    </row>
    <row r="4219" spans="1:18" hidden="1" x14ac:dyDescent="0.25">
      <c r="A4219">
        <v>286720</v>
      </c>
      <c r="B4219">
        <v>1925</v>
      </c>
      <c r="C4219" t="s">
        <v>15</v>
      </c>
      <c r="D4219" t="s">
        <v>612</v>
      </c>
      <c r="E4219" t="s">
        <v>1755</v>
      </c>
      <c r="F4219" t="s">
        <v>787</v>
      </c>
      <c r="G4219" t="s">
        <v>812</v>
      </c>
      <c r="H4219" t="s">
        <v>145</v>
      </c>
      <c r="I4219">
        <v>1946</v>
      </c>
      <c r="J4219">
        <v>1</v>
      </c>
      <c r="K4219">
        <v>21</v>
      </c>
      <c r="O4219" t="s">
        <v>488</v>
      </c>
      <c r="P4219" t="s">
        <v>122</v>
      </c>
      <c r="Q4219" t="s">
        <v>123</v>
      </c>
      <c r="R4219" t="s">
        <v>503</v>
      </c>
    </row>
    <row r="4220" spans="1:18" hidden="1" x14ac:dyDescent="0.25">
      <c r="A4220">
        <v>286721</v>
      </c>
      <c r="B4220">
        <v>1926</v>
      </c>
      <c r="C4220" t="s">
        <v>15</v>
      </c>
      <c r="D4220" t="s">
        <v>612</v>
      </c>
      <c r="E4220" t="s">
        <v>1755</v>
      </c>
      <c r="F4220" t="s">
        <v>787</v>
      </c>
      <c r="G4220" t="s">
        <v>812</v>
      </c>
      <c r="H4220" t="s">
        <v>145</v>
      </c>
      <c r="I4220">
        <v>1946</v>
      </c>
      <c r="J4220">
        <v>1</v>
      </c>
      <c r="K4220">
        <v>22</v>
      </c>
      <c r="O4220" t="s">
        <v>488</v>
      </c>
      <c r="P4220" t="s">
        <v>122</v>
      </c>
      <c r="Q4220" t="s">
        <v>123</v>
      </c>
      <c r="R4220" t="s">
        <v>503</v>
      </c>
    </row>
    <row r="4221" spans="1:18" hidden="1" x14ac:dyDescent="0.25">
      <c r="A4221">
        <v>286770</v>
      </c>
      <c r="B4221">
        <v>1975</v>
      </c>
      <c r="C4221" t="s">
        <v>15</v>
      </c>
      <c r="D4221" t="s">
        <v>612</v>
      </c>
      <c r="E4221" t="s">
        <v>1755</v>
      </c>
      <c r="F4221" t="s">
        <v>787</v>
      </c>
      <c r="G4221" t="s">
        <v>812</v>
      </c>
      <c r="H4221" t="s">
        <v>817</v>
      </c>
      <c r="I4221">
        <v>1946</v>
      </c>
      <c r="J4221">
        <v>7</v>
      </c>
      <c r="K4221">
        <v>16</v>
      </c>
      <c r="O4221" t="s">
        <v>488</v>
      </c>
      <c r="P4221" t="s">
        <v>122</v>
      </c>
      <c r="Q4221" t="s">
        <v>123</v>
      </c>
      <c r="R4221" t="s">
        <v>191</v>
      </c>
    </row>
    <row r="4222" spans="1:18" hidden="1" x14ac:dyDescent="0.25">
      <c r="A4222">
        <v>286781</v>
      </c>
      <c r="B4222">
        <v>1986</v>
      </c>
      <c r="C4222" t="s">
        <v>15</v>
      </c>
      <c r="D4222" t="s">
        <v>612</v>
      </c>
      <c r="E4222" t="s">
        <v>1755</v>
      </c>
      <c r="F4222" t="s">
        <v>787</v>
      </c>
      <c r="G4222" t="s">
        <v>812</v>
      </c>
      <c r="H4222" t="s">
        <v>1311</v>
      </c>
      <c r="I4222">
        <v>1937</v>
      </c>
      <c r="J4222">
        <v>12</v>
      </c>
      <c r="K4222">
        <v>17</v>
      </c>
      <c r="O4222" t="s">
        <v>442</v>
      </c>
      <c r="P4222" t="s">
        <v>122</v>
      </c>
      <c r="Q4222" t="s">
        <v>123</v>
      </c>
      <c r="R4222" t="s">
        <v>337</v>
      </c>
    </row>
    <row r="4223" spans="1:18" hidden="1" x14ac:dyDescent="0.25">
      <c r="A4223">
        <v>286782</v>
      </c>
      <c r="B4223">
        <v>1987</v>
      </c>
      <c r="C4223" t="s">
        <v>15</v>
      </c>
      <c r="D4223" t="s">
        <v>612</v>
      </c>
      <c r="E4223" t="s">
        <v>1755</v>
      </c>
      <c r="F4223" t="s">
        <v>787</v>
      </c>
      <c r="G4223" t="s">
        <v>812</v>
      </c>
      <c r="H4223" t="s">
        <v>1311</v>
      </c>
      <c r="I4223">
        <v>1937</v>
      </c>
      <c r="J4223">
        <v>2</v>
      </c>
      <c r="K4223">
        <v>2</v>
      </c>
      <c r="O4223" t="s">
        <v>442</v>
      </c>
      <c r="P4223" t="s">
        <v>122</v>
      </c>
      <c r="Q4223" t="s">
        <v>123</v>
      </c>
      <c r="R4223" t="s">
        <v>337</v>
      </c>
    </row>
    <row r="4224" spans="1:18" hidden="1" x14ac:dyDescent="0.25">
      <c r="A4224">
        <v>286784</v>
      </c>
      <c r="B4224">
        <v>1989</v>
      </c>
      <c r="C4224" t="s">
        <v>15</v>
      </c>
      <c r="D4224" t="s">
        <v>612</v>
      </c>
      <c r="E4224" t="s">
        <v>1755</v>
      </c>
      <c r="F4224" t="s">
        <v>787</v>
      </c>
      <c r="G4224" t="s">
        <v>812</v>
      </c>
      <c r="H4224" t="s">
        <v>1311</v>
      </c>
      <c r="I4224">
        <v>1937</v>
      </c>
      <c r="J4224">
        <v>12</v>
      </c>
      <c r="K4224">
        <v>30</v>
      </c>
      <c r="O4224" t="s">
        <v>442</v>
      </c>
      <c r="P4224" t="s">
        <v>122</v>
      </c>
      <c r="Q4224" t="s">
        <v>123</v>
      </c>
      <c r="R4224" t="s">
        <v>337</v>
      </c>
    </row>
    <row r="4225" spans="1:18" hidden="1" x14ac:dyDescent="0.25">
      <c r="A4225">
        <v>286785</v>
      </c>
      <c r="B4225">
        <v>1990</v>
      </c>
      <c r="C4225" t="s">
        <v>15</v>
      </c>
      <c r="D4225" t="s">
        <v>612</v>
      </c>
      <c r="E4225" t="s">
        <v>1755</v>
      </c>
      <c r="F4225" t="s">
        <v>787</v>
      </c>
      <c r="G4225" t="s">
        <v>812</v>
      </c>
      <c r="H4225" t="s">
        <v>1311</v>
      </c>
      <c r="I4225">
        <v>1937</v>
      </c>
      <c r="J4225">
        <v>12</v>
      </c>
      <c r="K4225">
        <v>13</v>
      </c>
      <c r="O4225" t="s">
        <v>442</v>
      </c>
      <c r="P4225" t="s">
        <v>122</v>
      </c>
      <c r="Q4225" t="s">
        <v>123</v>
      </c>
      <c r="R4225" t="s">
        <v>337</v>
      </c>
    </row>
    <row r="4226" spans="1:18" hidden="1" x14ac:dyDescent="0.25">
      <c r="A4226">
        <v>286786</v>
      </c>
      <c r="B4226">
        <v>1991</v>
      </c>
      <c r="C4226" t="s">
        <v>15</v>
      </c>
      <c r="D4226" t="s">
        <v>612</v>
      </c>
      <c r="E4226" t="s">
        <v>1755</v>
      </c>
      <c r="F4226" t="s">
        <v>787</v>
      </c>
      <c r="G4226" t="s">
        <v>812</v>
      </c>
      <c r="H4226" t="s">
        <v>1764</v>
      </c>
      <c r="O4226" t="s">
        <v>442</v>
      </c>
      <c r="P4226" t="s">
        <v>122</v>
      </c>
      <c r="Q4226" t="s">
        <v>123</v>
      </c>
      <c r="R4226" t="s">
        <v>305</v>
      </c>
    </row>
    <row r="4227" spans="1:18" hidden="1" x14ac:dyDescent="0.25">
      <c r="A4227">
        <v>286787</v>
      </c>
      <c r="B4227">
        <v>1992</v>
      </c>
      <c r="C4227" t="s">
        <v>15</v>
      </c>
      <c r="D4227" t="s">
        <v>612</v>
      </c>
      <c r="E4227" t="s">
        <v>1755</v>
      </c>
      <c r="F4227" t="s">
        <v>787</v>
      </c>
      <c r="G4227" t="s">
        <v>812</v>
      </c>
      <c r="H4227" t="s">
        <v>1311</v>
      </c>
      <c r="O4227" t="s">
        <v>442</v>
      </c>
      <c r="P4227" t="s">
        <v>122</v>
      </c>
      <c r="Q4227" t="s">
        <v>123</v>
      </c>
      <c r="R4227" t="s">
        <v>337</v>
      </c>
    </row>
    <row r="4228" spans="1:18" hidden="1" x14ac:dyDescent="0.25">
      <c r="A4228">
        <v>286788</v>
      </c>
      <c r="B4228">
        <v>1993</v>
      </c>
      <c r="C4228" t="s">
        <v>15</v>
      </c>
      <c r="D4228" t="s">
        <v>612</v>
      </c>
      <c r="E4228" t="s">
        <v>1755</v>
      </c>
      <c r="F4228" t="s">
        <v>787</v>
      </c>
      <c r="G4228" t="s">
        <v>812</v>
      </c>
      <c r="H4228" t="s">
        <v>1311</v>
      </c>
      <c r="O4228" t="s">
        <v>442</v>
      </c>
      <c r="P4228" t="s">
        <v>122</v>
      </c>
      <c r="Q4228" t="s">
        <v>123</v>
      </c>
      <c r="R4228" t="s">
        <v>337</v>
      </c>
    </row>
    <row r="4229" spans="1:18" hidden="1" x14ac:dyDescent="0.25">
      <c r="A4229">
        <v>286789</v>
      </c>
      <c r="B4229">
        <v>1994</v>
      </c>
      <c r="C4229" t="s">
        <v>15</v>
      </c>
      <c r="D4229" t="s">
        <v>612</v>
      </c>
      <c r="E4229" t="s">
        <v>1755</v>
      </c>
      <c r="F4229" t="s">
        <v>787</v>
      </c>
      <c r="G4229" t="s">
        <v>812</v>
      </c>
      <c r="H4229" t="s">
        <v>1311</v>
      </c>
      <c r="O4229" t="s">
        <v>442</v>
      </c>
      <c r="P4229" t="s">
        <v>122</v>
      </c>
      <c r="Q4229" t="s">
        <v>123</v>
      </c>
      <c r="R4229" t="s">
        <v>337</v>
      </c>
    </row>
    <row r="4230" spans="1:18" hidden="1" x14ac:dyDescent="0.25">
      <c r="A4230">
        <v>286790</v>
      </c>
      <c r="B4230">
        <v>1995</v>
      </c>
      <c r="C4230" t="s">
        <v>15</v>
      </c>
      <c r="D4230" t="s">
        <v>612</v>
      </c>
      <c r="E4230" t="s">
        <v>1755</v>
      </c>
      <c r="F4230" t="s">
        <v>787</v>
      </c>
      <c r="G4230" t="s">
        <v>812</v>
      </c>
      <c r="H4230" t="s">
        <v>1311</v>
      </c>
      <c r="O4230" t="s">
        <v>442</v>
      </c>
      <c r="P4230" t="s">
        <v>122</v>
      </c>
      <c r="Q4230" t="s">
        <v>123</v>
      </c>
      <c r="R4230" t="s">
        <v>337</v>
      </c>
    </row>
    <row r="4231" spans="1:18" hidden="1" x14ac:dyDescent="0.25">
      <c r="A4231">
        <v>286791</v>
      </c>
      <c r="B4231">
        <v>1996</v>
      </c>
      <c r="C4231" t="s">
        <v>15</v>
      </c>
      <c r="D4231" t="s">
        <v>612</v>
      </c>
      <c r="E4231" t="s">
        <v>1755</v>
      </c>
      <c r="F4231" t="s">
        <v>787</v>
      </c>
      <c r="G4231" t="s">
        <v>812</v>
      </c>
      <c r="H4231" t="s">
        <v>1764</v>
      </c>
      <c r="O4231" t="s">
        <v>442</v>
      </c>
      <c r="P4231" t="s">
        <v>122</v>
      </c>
      <c r="Q4231" t="s">
        <v>123</v>
      </c>
      <c r="R4231" t="s">
        <v>305</v>
      </c>
    </row>
    <row r="4232" spans="1:18" hidden="1" x14ac:dyDescent="0.25">
      <c r="A4232">
        <v>286792</v>
      </c>
      <c r="B4232">
        <v>1997</v>
      </c>
      <c r="C4232" t="s">
        <v>15</v>
      </c>
      <c r="D4232" t="s">
        <v>612</v>
      </c>
      <c r="E4232" t="s">
        <v>1755</v>
      </c>
      <c r="F4232" t="s">
        <v>787</v>
      </c>
      <c r="G4232" t="s">
        <v>812</v>
      </c>
      <c r="H4232" t="s">
        <v>1311</v>
      </c>
      <c r="O4232" t="s">
        <v>442</v>
      </c>
      <c r="P4232" t="s">
        <v>122</v>
      </c>
      <c r="Q4232" t="s">
        <v>123</v>
      </c>
      <c r="R4232" t="s">
        <v>337</v>
      </c>
    </row>
    <row r="4233" spans="1:18" hidden="1" x14ac:dyDescent="0.25">
      <c r="A4233">
        <v>286793</v>
      </c>
      <c r="B4233">
        <v>1998</v>
      </c>
      <c r="C4233" t="s">
        <v>15</v>
      </c>
      <c r="D4233" t="s">
        <v>612</v>
      </c>
      <c r="E4233" t="s">
        <v>1755</v>
      </c>
      <c r="F4233" t="s">
        <v>787</v>
      </c>
      <c r="G4233" t="s">
        <v>812</v>
      </c>
      <c r="H4233" t="s">
        <v>1764</v>
      </c>
      <c r="O4233" t="s">
        <v>442</v>
      </c>
      <c r="P4233" t="s">
        <v>122</v>
      </c>
      <c r="Q4233" t="s">
        <v>123</v>
      </c>
      <c r="R4233" t="s">
        <v>305</v>
      </c>
    </row>
    <row r="4234" spans="1:18" hidden="1" x14ac:dyDescent="0.25">
      <c r="A4234">
        <v>286794</v>
      </c>
      <c r="B4234">
        <v>1999</v>
      </c>
      <c r="C4234" t="s">
        <v>15</v>
      </c>
      <c r="D4234" t="s">
        <v>612</v>
      </c>
      <c r="E4234" t="s">
        <v>1755</v>
      </c>
      <c r="F4234" t="s">
        <v>787</v>
      </c>
      <c r="G4234" t="s">
        <v>812</v>
      </c>
      <c r="H4234" t="s">
        <v>1764</v>
      </c>
      <c r="O4234" t="s">
        <v>442</v>
      </c>
      <c r="P4234" t="s">
        <v>122</v>
      </c>
      <c r="Q4234" t="s">
        <v>123</v>
      </c>
      <c r="R4234" t="s">
        <v>305</v>
      </c>
    </row>
    <row r="4235" spans="1:18" hidden="1" x14ac:dyDescent="0.25">
      <c r="A4235">
        <v>286795</v>
      </c>
      <c r="B4235">
        <v>2000</v>
      </c>
      <c r="C4235" t="s">
        <v>15</v>
      </c>
      <c r="D4235" t="s">
        <v>612</v>
      </c>
      <c r="E4235" t="s">
        <v>1755</v>
      </c>
      <c r="F4235" t="s">
        <v>787</v>
      </c>
      <c r="G4235" t="s">
        <v>812</v>
      </c>
      <c r="H4235" t="s">
        <v>1764</v>
      </c>
      <c r="O4235" t="s">
        <v>442</v>
      </c>
      <c r="P4235" t="s">
        <v>122</v>
      </c>
      <c r="Q4235" t="s">
        <v>123</v>
      </c>
      <c r="R4235" t="s">
        <v>305</v>
      </c>
    </row>
    <row r="4236" spans="1:18" hidden="1" x14ac:dyDescent="0.25">
      <c r="A4236">
        <v>286796</v>
      </c>
      <c r="B4236">
        <v>2001</v>
      </c>
      <c r="C4236" t="s">
        <v>15</v>
      </c>
      <c r="D4236" t="s">
        <v>612</v>
      </c>
      <c r="E4236" t="s">
        <v>1755</v>
      </c>
      <c r="F4236" t="s">
        <v>787</v>
      </c>
      <c r="G4236" t="s">
        <v>812</v>
      </c>
      <c r="H4236" t="s">
        <v>1311</v>
      </c>
      <c r="I4236">
        <v>1938</v>
      </c>
      <c r="J4236">
        <v>1</v>
      </c>
      <c r="K4236">
        <v>27</v>
      </c>
      <c r="O4236" t="s">
        <v>442</v>
      </c>
      <c r="P4236" t="s">
        <v>122</v>
      </c>
      <c r="Q4236" t="s">
        <v>123</v>
      </c>
      <c r="R4236" t="s">
        <v>337</v>
      </c>
    </row>
    <row r="4237" spans="1:18" hidden="1" x14ac:dyDescent="0.25">
      <c r="A4237">
        <v>286797</v>
      </c>
      <c r="B4237">
        <v>2002</v>
      </c>
      <c r="C4237" t="s">
        <v>15</v>
      </c>
      <c r="D4237" t="s">
        <v>612</v>
      </c>
      <c r="E4237" t="s">
        <v>1755</v>
      </c>
      <c r="F4237" t="s">
        <v>787</v>
      </c>
      <c r="G4237" t="s">
        <v>812</v>
      </c>
      <c r="H4237" t="s">
        <v>1311</v>
      </c>
      <c r="O4237" t="s">
        <v>442</v>
      </c>
      <c r="P4237" t="s">
        <v>122</v>
      </c>
      <c r="Q4237" t="s">
        <v>123</v>
      </c>
      <c r="R4237" t="s">
        <v>337</v>
      </c>
    </row>
    <row r="4238" spans="1:18" hidden="1" x14ac:dyDescent="0.25">
      <c r="A4238">
        <v>286798</v>
      </c>
      <c r="B4238">
        <v>2003</v>
      </c>
      <c r="C4238" t="s">
        <v>15</v>
      </c>
      <c r="D4238" t="s">
        <v>612</v>
      </c>
      <c r="E4238" t="s">
        <v>1755</v>
      </c>
      <c r="F4238" t="s">
        <v>787</v>
      </c>
      <c r="G4238" t="s">
        <v>812</v>
      </c>
      <c r="H4238" t="s">
        <v>1311</v>
      </c>
      <c r="O4238" t="s">
        <v>442</v>
      </c>
      <c r="P4238" t="s">
        <v>122</v>
      </c>
      <c r="Q4238" t="s">
        <v>123</v>
      </c>
      <c r="R4238" t="s">
        <v>337</v>
      </c>
    </row>
    <row r="4239" spans="1:18" hidden="1" x14ac:dyDescent="0.25">
      <c r="A4239">
        <v>286799</v>
      </c>
      <c r="B4239">
        <v>2004</v>
      </c>
      <c r="C4239" t="s">
        <v>15</v>
      </c>
      <c r="D4239" t="s">
        <v>612</v>
      </c>
      <c r="E4239" t="s">
        <v>1755</v>
      </c>
      <c r="F4239" t="s">
        <v>787</v>
      </c>
      <c r="G4239" t="s">
        <v>812</v>
      </c>
      <c r="H4239" t="s">
        <v>549</v>
      </c>
      <c r="I4239">
        <v>1936</v>
      </c>
      <c r="J4239">
        <v>11</v>
      </c>
      <c r="K4239">
        <v>11</v>
      </c>
      <c r="O4239" t="s">
        <v>442</v>
      </c>
      <c r="P4239" t="s">
        <v>122</v>
      </c>
      <c r="Q4239" t="s">
        <v>123</v>
      </c>
      <c r="R4239" t="s">
        <v>503</v>
      </c>
    </row>
    <row r="4240" spans="1:18" hidden="1" x14ac:dyDescent="0.25">
      <c r="A4240">
        <v>286800</v>
      </c>
      <c r="B4240">
        <v>2005</v>
      </c>
      <c r="C4240" t="s">
        <v>15</v>
      </c>
      <c r="D4240" t="s">
        <v>612</v>
      </c>
      <c r="E4240" t="s">
        <v>1755</v>
      </c>
      <c r="F4240" t="s">
        <v>787</v>
      </c>
      <c r="G4240" t="s">
        <v>812</v>
      </c>
      <c r="H4240" t="s">
        <v>1311</v>
      </c>
      <c r="I4240">
        <v>1937</v>
      </c>
      <c r="J4240">
        <v>10</v>
      </c>
      <c r="K4240">
        <v>28</v>
      </c>
      <c r="O4240" t="s">
        <v>442</v>
      </c>
      <c r="P4240" t="s">
        <v>122</v>
      </c>
      <c r="Q4240" t="s">
        <v>123</v>
      </c>
      <c r="R4240" t="s">
        <v>337</v>
      </c>
    </row>
    <row r="4241" spans="1:18" hidden="1" x14ac:dyDescent="0.25">
      <c r="A4241">
        <v>286801</v>
      </c>
      <c r="B4241">
        <v>2006</v>
      </c>
      <c r="C4241" t="s">
        <v>15</v>
      </c>
      <c r="D4241" t="s">
        <v>612</v>
      </c>
      <c r="E4241" t="s">
        <v>1755</v>
      </c>
      <c r="F4241" t="s">
        <v>787</v>
      </c>
      <c r="G4241" t="s">
        <v>812</v>
      </c>
      <c r="H4241" t="s">
        <v>1311</v>
      </c>
      <c r="I4241">
        <v>1937</v>
      </c>
      <c r="J4241">
        <v>10</v>
      </c>
      <c r="K4241">
        <v>28</v>
      </c>
      <c r="O4241" t="s">
        <v>442</v>
      </c>
      <c r="P4241" t="s">
        <v>122</v>
      </c>
      <c r="Q4241" t="s">
        <v>123</v>
      </c>
      <c r="R4241" t="s">
        <v>337</v>
      </c>
    </row>
    <row r="4242" spans="1:18" hidden="1" x14ac:dyDescent="0.25">
      <c r="A4242">
        <v>286802</v>
      </c>
      <c r="B4242">
        <v>2007</v>
      </c>
      <c r="C4242" t="s">
        <v>15</v>
      </c>
      <c r="D4242" t="s">
        <v>612</v>
      </c>
      <c r="E4242" t="s">
        <v>1755</v>
      </c>
      <c r="F4242" t="s">
        <v>787</v>
      </c>
      <c r="G4242" t="s">
        <v>812</v>
      </c>
      <c r="H4242" t="s">
        <v>1311</v>
      </c>
      <c r="I4242">
        <v>1937</v>
      </c>
      <c r="J4242">
        <v>10</v>
      </c>
      <c r="K4242">
        <v>28</v>
      </c>
      <c r="O4242" t="s">
        <v>442</v>
      </c>
      <c r="P4242" t="s">
        <v>122</v>
      </c>
      <c r="Q4242" t="s">
        <v>123</v>
      </c>
      <c r="R4242" t="s">
        <v>337</v>
      </c>
    </row>
    <row r="4243" spans="1:18" hidden="1" x14ac:dyDescent="0.25">
      <c r="A4243">
        <v>286803</v>
      </c>
      <c r="B4243">
        <v>2008</v>
      </c>
      <c r="C4243" t="s">
        <v>15</v>
      </c>
      <c r="D4243" t="s">
        <v>612</v>
      </c>
      <c r="E4243" t="s">
        <v>1755</v>
      </c>
      <c r="F4243" t="s">
        <v>787</v>
      </c>
      <c r="G4243" t="s">
        <v>812</v>
      </c>
      <c r="H4243" t="s">
        <v>549</v>
      </c>
      <c r="I4243">
        <v>1937</v>
      </c>
      <c r="J4243">
        <v>12</v>
      </c>
      <c r="K4243">
        <v>8</v>
      </c>
      <c r="O4243" t="s">
        <v>442</v>
      </c>
      <c r="P4243" t="s">
        <v>122</v>
      </c>
      <c r="Q4243" t="s">
        <v>123</v>
      </c>
      <c r="R4243" t="s">
        <v>503</v>
      </c>
    </row>
    <row r="4244" spans="1:18" hidden="1" x14ac:dyDescent="0.25">
      <c r="A4244">
        <v>286804</v>
      </c>
      <c r="B4244">
        <v>2009</v>
      </c>
      <c r="C4244" t="s">
        <v>15</v>
      </c>
      <c r="D4244" t="s">
        <v>612</v>
      </c>
      <c r="E4244" t="s">
        <v>1755</v>
      </c>
      <c r="F4244" t="s">
        <v>787</v>
      </c>
      <c r="G4244" t="s">
        <v>812</v>
      </c>
      <c r="H4244" t="s">
        <v>549</v>
      </c>
      <c r="I4244">
        <v>1937</v>
      </c>
      <c r="J4244">
        <v>12</v>
      </c>
      <c r="K4244">
        <v>8</v>
      </c>
      <c r="O4244" t="s">
        <v>442</v>
      </c>
      <c r="P4244" t="s">
        <v>122</v>
      </c>
      <c r="Q4244" t="s">
        <v>123</v>
      </c>
      <c r="R4244" t="s">
        <v>503</v>
      </c>
    </row>
    <row r="4245" spans="1:18" hidden="1" x14ac:dyDescent="0.25">
      <c r="A4245">
        <v>286805</v>
      </c>
      <c r="B4245">
        <v>2010</v>
      </c>
      <c r="C4245" t="s">
        <v>15</v>
      </c>
      <c r="D4245" t="s">
        <v>612</v>
      </c>
      <c r="E4245" t="s">
        <v>1755</v>
      </c>
      <c r="F4245" t="s">
        <v>787</v>
      </c>
      <c r="G4245" t="s">
        <v>812</v>
      </c>
      <c r="H4245" t="s">
        <v>549</v>
      </c>
      <c r="I4245">
        <v>1937</v>
      </c>
      <c r="J4245">
        <v>12</v>
      </c>
      <c r="K4245">
        <v>8</v>
      </c>
      <c r="O4245" t="s">
        <v>442</v>
      </c>
      <c r="P4245" t="s">
        <v>122</v>
      </c>
      <c r="Q4245" t="s">
        <v>123</v>
      </c>
      <c r="R4245" t="s">
        <v>503</v>
      </c>
    </row>
    <row r="4246" spans="1:18" hidden="1" x14ac:dyDescent="0.25">
      <c r="A4246">
        <v>286806</v>
      </c>
      <c r="B4246">
        <v>2011</v>
      </c>
      <c r="C4246" t="s">
        <v>15</v>
      </c>
      <c r="D4246" t="s">
        <v>612</v>
      </c>
      <c r="E4246" t="s">
        <v>1755</v>
      </c>
      <c r="F4246" t="s">
        <v>787</v>
      </c>
      <c r="G4246" t="s">
        <v>812</v>
      </c>
      <c r="H4246" t="s">
        <v>549</v>
      </c>
      <c r="I4246">
        <v>1937</v>
      </c>
      <c r="J4246">
        <v>12</v>
      </c>
      <c r="K4246">
        <v>8</v>
      </c>
      <c r="O4246" t="s">
        <v>442</v>
      </c>
      <c r="P4246" t="s">
        <v>122</v>
      </c>
      <c r="Q4246" t="s">
        <v>123</v>
      </c>
      <c r="R4246" t="s">
        <v>503</v>
      </c>
    </row>
    <row r="4247" spans="1:18" hidden="1" x14ac:dyDescent="0.25">
      <c r="A4247">
        <v>286807</v>
      </c>
      <c r="B4247">
        <v>2012</v>
      </c>
      <c r="C4247" t="s">
        <v>15</v>
      </c>
      <c r="D4247" t="s">
        <v>612</v>
      </c>
      <c r="E4247" t="s">
        <v>1755</v>
      </c>
      <c r="F4247" t="s">
        <v>787</v>
      </c>
      <c r="G4247" t="s">
        <v>812</v>
      </c>
      <c r="H4247" t="s">
        <v>549</v>
      </c>
      <c r="I4247">
        <v>1937</v>
      </c>
      <c r="J4247">
        <v>12</v>
      </c>
      <c r="K4247">
        <v>8</v>
      </c>
      <c r="O4247" t="s">
        <v>442</v>
      </c>
      <c r="P4247" t="s">
        <v>122</v>
      </c>
      <c r="Q4247" t="s">
        <v>123</v>
      </c>
      <c r="R4247" t="s">
        <v>503</v>
      </c>
    </row>
    <row r="4248" spans="1:18" hidden="1" x14ac:dyDescent="0.25">
      <c r="A4248">
        <v>286808</v>
      </c>
      <c r="B4248">
        <v>2013</v>
      </c>
      <c r="C4248" t="s">
        <v>15</v>
      </c>
      <c r="D4248" t="s">
        <v>612</v>
      </c>
      <c r="E4248" t="s">
        <v>1755</v>
      </c>
      <c r="F4248" t="s">
        <v>787</v>
      </c>
      <c r="G4248" t="s">
        <v>812</v>
      </c>
      <c r="H4248" t="s">
        <v>549</v>
      </c>
      <c r="I4248">
        <v>1937</v>
      </c>
      <c r="J4248">
        <v>12</v>
      </c>
      <c r="K4248">
        <v>8</v>
      </c>
      <c r="O4248" t="s">
        <v>442</v>
      </c>
      <c r="P4248" t="s">
        <v>122</v>
      </c>
      <c r="Q4248" t="s">
        <v>123</v>
      </c>
      <c r="R4248" t="s">
        <v>503</v>
      </c>
    </row>
    <row r="4249" spans="1:18" hidden="1" x14ac:dyDescent="0.25">
      <c r="A4249">
        <v>286809</v>
      </c>
      <c r="B4249">
        <v>2014</v>
      </c>
      <c r="C4249" t="s">
        <v>15</v>
      </c>
      <c r="D4249" t="s">
        <v>612</v>
      </c>
      <c r="E4249" t="s">
        <v>1755</v>
      </c>
      <c r="F4249" t="s">
        <v>787</v>
      </c>
      <c r="G4249" t="s">
        <v>812</v>
      </c>
      <c r="H4249" t="s">
        <v>549</v>
      </c>
      <c r="I4249">
        <v>1937</v>
      </c>
      <c r="J4249">
        <v>12</v>
      </c>
      <c r="K4249">
        <v>8</v>
      </c>
      <c r="O4249" t="s">
        <v>442</v>
      </c>
      <c r="P4249" t="s">
        <v>122</v>
      </c>
      <c r="Q4249" t="s">
        <v>123</v>
      </c>
      <c r="R4249" t="s">
        <v>503</v>
      </c>
    </row>
    <row r="4250" spans="1:18" hidden="1" x14ac:dyDescent="0.25">
      <c r="A4250">
        <v>286810</v>
      </c>
      <c r="B4250">
        <v>2015</v>
      </c>
      <c r="C4250" t="s">
        <v>15</v>
      </c>
      <c r="D4250" t="s">
        <v>612</v>
      </c>
      <c r="E4250" t="s">
        <v>1755</v>
      </c>
      <c r="F4250" t="s">
        <v>787</v>
      </c>
      <c r="G4250" t="s">
        <v>812</v>
      </c>
      <c r="H4250" t="s">
        <v>1764</v>
      </c>
      <c r="O4250" t="s">
        <v>442</v>
      </c>
      <c r="P4250" t="s">
        <v>122</v>
      </c>
      <c r="Q4250" t="s">
        <v>123</v>
      </c>
      <c r="R4250" t="s">
        <v>305</v>
      </c>
    </row>
    <row r="4251" spans="1:18" hidden="1" x14ac:dyDescent="0.25">
      <c r="A4251">
        <v>286811</v>
      </c>
      <c r="B4251">
        <v>2016</v>
      </c>
      <c r="C4251" t="s">
        <v>15</v>
      </c>
      <c r="D4251" t="s">
        <v>612</v>
      </c>
      <c r="E4251" t="s">
        <v>1755</v>
      </c>
      <c r="F4251" t="s">
        <v>787</v>
      </c>
      <c r="G4251" t="s">
        <v>812</v>
      </c>
      <c r="H4251" t="s">
        <v>1764</v>
      </c>
      <c r="O4251" t="s">
        <v>442</v>
      </c>
      <c r="P4251" t="s">
        <v>122</v>
      </c>
      <c r="Q4251" t="s">
        <v>123</v>
      </c>
      <c r="R4251" t="s">
        <v>305</v>
      </c>
    </row>
    <row r="4252" spans="1:18" hidden="1" x14ac:dyDescent="0.25">
      <c r="A4252">
        <v>286812</v>
      </c>
      <c r="B4252">
        <v>2017</v>
      </c>
      <c r="C4252" t="s">
        <v>15</v>
      </c>
      <c r="D4252" t="s">
        <v>612</v>
      </c>
      <c r="E4252" t="s">
        <v>1755</v>
      </c>
      <c r="F4252" t="s">
        <v>787</v>
      </c>
      <c r="G4252" t="s">
        <v>812</v>
      </c>
      <c r="H4252" t="s">
        <v>1764</v>
      </c>
      <c r="O4252" t="s">
        <v>442</v>
      </c>
      <c r="P4252" t="s">
        <v>122</v>
      </c>
      <c r="Q4252" t="s">
        <v>123</v>
      </c>
      <c r="R4252" t="s">
        <v>305</v>
      </c>
    </row>
    <row r="4253" spans="1:18" hidden="1" x14ac:dyDescent="0.25">
      <c r="A4253">
        <v>286815</v>
      </c>
      <c r="B4253">
        <v>2020</v>
      </c>
      <c r="C4253" t="s">
        <v>15</v>
      </c>
      <c r="D4253" t="s">
        <v>612</v>
      </c>
      <c r="E4253" t="s">
        <v>1755</v>
      </c>
      <c r="F4253" t="s">
        <v>787</v>
      </c>
      <c r="G4253" t="s">
        <v>812</v>
      </c>
      <c r="H4253" t="s">
        <v>1764</v>
      </c>
      <c r="O4253" t="s">
        <v>442</v>
      </c>
      <c r="P4253" t="s">
        <v>122</v>
      </c>
      <c r="Q4253" t="s">
        <v>123</v>
      </c>
      <c r="R4253" t="s">
        <v>305</v>
      </c>
    </row>
    <row r="4254" spans="1:18" hidden="1" x14ac:dyDescent="0.25">
      <c r="A4254">
        <v>286816</v>
      </c>
      <c r="B4254">
        <v>2021</v>
      </c>
      <c r="C4254" t="s">
        <v>15</v>
      </c>
      <c r="D4254" t="s">
        <v>612</v>
      </c>
      <c r="E4254" t="s">
        <v>1755</v>
      </c>
      <c r="F4254" t="s">
        <v>787</v>
      </c>
      <c r="G4254" t="s">
        <v>812</v>
      </c>
      <c r="H4254" t="s">
        <v>1764</v>
      </c>
      <c r="O4254" t="s">
        <v>442</v>
      </c>
      <c r="P4254" t="s">
        <v>122</v>
      </c>
      <c r="Q4254" t="s">
        <v>123</v>
      </c>
      <c r="R4254" t="s">
        <v>305</v>
      </c>
    </row>
    <row r="4255" spans="1:18" hidden="1" x14ac:dyDescent="0.25">
      <c r="A4255">
        <v>286817</v>
      </c>
      <c r="B4255">
        <v>2022</v>
      </c>
      <c r="C4255" t="s">
        <v>15</v>
      </c>
      <c r="D4255" t="s">
        <v>612</v>
      </c>
      <c r="E4255" t="s">
        <v>1755</v>
      </c>
      <c r="F4255" t="s">
        <v>787</v>
      </c>
      <c r="G4255" t="s">
        <v>812</v>
      </c>
      <c r="H4255" t="s">
        <v>1764</v>
      </c>
      <c r="O4255" t="s">
        <v>442</v>
      </c>
      <c r="P4255" t="s">
        <v>122</v>
      </c>
      <c r="Q4255" t="s">
        <v>123</v>
      </c>
      <c r="R4255" t="s">
        <v>305</v>
      </c>
    </row>
    <row r="4256" spans="1:18" hidden="1" x14ac:dyDescent="0.25">
      <c r="A4256">
        <v>286818</v>
      </c>
      <c r="B4256">
        <v>2023</v>
      </c>
      <c r="C4256" t="s">
        <v>15</v>
      </c>
      <c r="D4256" t="s">
        <v>612</v>
      </c>
      <c r="E4256" t="s">
        <v>1755</v>
      </c>
      <c r="F4256" t="s">
        <v>787</v>
      </c>
      <c r="G4256" t="s">
        <v>812</v>
      </c>
      <c r="H4256" t="s">
        <v>1764</v>
      </c>
      <c r="O4256" t="s">
        <v>442</v>
      </c>
      <c r="P4256" t="s">
        <v>122</v>
      </c>
      <c r="Q4256" t="s">
        <v>123</v>
      </c>
      <c r="R4256" t="s">
        <v>305</v>
      </c>
    </row>
    <row r="4257" spans="1:18" hidden="1" x14ac:dyDescent="0.25">
      <c r="A4257">
        <v>286819</v>
      </c>
      <c r="B4257">
        <v>2024</v>
      </c>
      <c r="C4257" t="s">
        <v>15</v>
      </c>
      <c r="D4257" t="s">
        <v>612</v>
      </c>
      <c r="E4257" t="s">
        <v>1755</v>
      </c>
      <c r="F4257" t="s">
        <v>787</v>
      </c>
      <c r="G4257" t="s">
        <v>812</v>
      </c>
      <c r="H4257" t="s">
        <v>1764</v>
      </c>
      <c r="O4257" t="s">
        <v>442</v>
      </c>
      <c r="P4257" t="s">
        <v>122</v>
      </c>
      <c r="Q4257" t="s">
        <v>123</v>
      </c>
      <c r="R4257" t="s">
        <v>305</v>
      </c>
    </row>
    <row r="4258" spans="1:18" hidden="1" x14ac:dyDescent="0.25">
      <c r="A4258">
        <v>286820</v>
      </c>
      <c r="B4258">
        <v>2025</v>
      </c>
      <c r="C4258" t="s">
        <v>15</v>
      </c>
      <c r="D4258" t="s">
        <v>612</v>
      </c>
      <c r="E4258" t="s">
        <v>1755</v>
      </c>
      <c r="F4258" t="s">
        <v>787</v>
      </c>
      <c r="G4258" t="s">
        <v>812</v>
      </c>
      <c r="H4258" t="s">
        <v>1764</v>
      </c>
      <c r="O4258" t="s">
        <v>442</v>
      </c>
      <c r="P4258" t="s">
        <v>122</v>
      </c>
      <c r="Q4258" t="s">
        <v>123</v>
      </c>
      <c r="R4258" t="s">
        <v>305</v>
      </c>
    </row>
    <row r="4259" spans="1:18" hidden="1" x14ac:dyDescent="0.25">
      <c r="A4259">
        <v>286821</v>
      </c>
      <c r="B4259">
        <v>2026</v>
      </c>
      <c r="C4259" t="s">
        <v>15</v>
      </c>
      <c r="D4259" t="s">
        <v>612</v>
      </c>
      <c r="E4259" t="s">
        <v>1755</v>
      </c>
      <c r="F4259" t="s">
        <v>787</v>
      </c>
      <c r="G4259" t="s">
        <v>812</v>
      </c>
      <c r="H4259" t="s">
        <v>1764</v>
      </c>
      <c r="O4259" t="s">
        <v>442</v>
      </c>
      <c r="P4259" t="s">
        <v>122</v>
      </c>
      <c r="Q4259" t="s">
        <v>123</v>
      </c>
      <c r="R4259" t="s">
        <v>305</v>
      </c>
    </row>
    <row r="4260" spans="1:18" hidden="1" x14ac:dyDescent="0.25">
      <c r="A4260">
        <v>286822</v>
      </c>
      <c r="B4260">
        <v>2027</v>
      </c>
      <c r="C4260" t="s">
        <v>15</v>
      </c>
      <c r="D4260" t="s">
        <v>612</v>
      </c>
      <c r="E4260" t="s">
        <v>1755</v>
      </c>
      <c r="F4260" t="s">
        <v>787</v>
      </c>
      <c r="G4260" t="s">
        <v>812</v>
      </c>
      <c r="H4260" t="s">
        <v>1764</v>
      </c>
      <c r="O4260" t="s">
        <v>113</v>
      </c>
      <c r="P4260" t="s">
        <v>122</v>
      </c>
      <c r="Q4260" t="s">
        <v>123</v>
      </c>
      <c r="R4260" t="s">
        <v>305</v>
      </c>
    </row>
    <row r="4261" spans="1:18" hidden="1" x14ac:dyDescent="0.25">
      <c r="A4261">
        <v>286823</v>
      </c>
      <c r="B4261">
        <v>2028</v>
      </c>
      <c r="C4261" t="s">
        <v>15</v>
      </c>
      <c r="D4261" t="s">
        <v>612</v>
      </c>
      <c r="E4261" t="s">
        <v>1755</v>
      </c>
      <c r="F4261" t="s">
        <v>787</v>
      </c>
      <c r="G4261" t="s">
        <v>812</v>
      </c>
      <c r="H4261" t="s">
        <v>1764</v>
      </c>
      <c r="O4261" t="s">
        <v>442</v>
      </c>
      <c r="P4261" t="s">
        <v>122</v>
      </c>
      <c r="Q4261" t="s">
        <v>123</v>
      </c>
      <c r="R4261" t="s">
        <v>305</v>
      </c>
    </row>
    <row r="4262" spans="1:18" hidden="1" x14ac:dyDescent="0.25">
      <c r="A4262">
        <v>286824</v>
      </c>
      <c r="B4262">
        <v>2029</v>
      </c>
      <c r="C4262" t="s">
        <v>15</v>
      </c>
      <c r="D4262" t="s">
        <v>612</v>
      </c>
      <c r="E4262" t="s">
        <v>1755</v>
      </c>
      <c r="F4262" t="s">
        <v>787</v>
      </c>
      <c r="G4262" t="s">
        <v>812</v>
      </c>
      <c r="H4262" t="s">
        <v>1764</v>
      </c>
      <c r="O4262" t="s">
        <v>442</v>
      </c>
      <c r="P4262" t="s">
        <v>122</v>
      </c>
      <c r="Q4262" t="s">
        <v>123</v>
      </c>
      <c r="R4262" t="s">
        <v>305</v>
      </c>
    </row>
    <row r="4263" spans="1:18" hidden="1" x14ac:dyDescent="0.25">
      <c r="A4263">
        <v>286825</v>
      </c>
      <c r="B4263">
        <v>2030</v>
      </c>
      <c r="C4263" t="s">
        <v>15</v>
      </c>
      <c r="D4263" t="s">
        <v>612</v>
      </c>
      <c r="E4263" t="s">
        <v>1755</v>
      </c>
      <c r="F4263" t="s">
        <v>787</v>
      </c>
      <c r="G4263" t="s">
        <v>812</v>
      </c>
      <c r="H4263" t="s">
        <v>1764</v>
      </c>
      <c r="O4263" t="s">
        <v>442</v>
      </c>
      <c r="P4263" t="s">
        <v>122</v>
      </c>
      <c r="Q4263" t="s">
        <v>123</v>
      </c>
      <c r="R4263" t="s">
        <v>305</v>
      </c>
    </row>
    <row r="4264" spans="1:18" hidden="1" x14ac:dyDescent="0.25">
      <c r="A4264">
        <v>286826</v>
      </c>
      <c r="B4264">
        <v>2031</v>
      </c>
      <c r="C4264" t="s">
        <v>15</v>
      </c>
      <c r="D4264" t="s">
        <v>612</v>
      </c>
      <c r="E4264" t="s">
        <v>1755</v>
      </c>
      <c r="F4264" t="s">
        <v>787</v>
      </c>
      <c r="G4264" t="s">
        <v>812</v>
      </c>
      <c r="H4264" t="s">
        <v>1764</v>
      </c>
      <c r="O4264" t="s">
        <v>442</v>
      </c>
      <c r="P4264" t="s">
        <v>122</v>
      </c>
      <c r="Q4264" t="s">
        <v>123</v>
      </c>
      <c r="R4264" t="s">
        <v>305</v>
      </c>
    </row>
    <row r="4265" spans="1:18" hidden="1" x14ac:dyDescent="0.25">
      <c r="A4265">
        <v>286827</v>
      </c>
      <c r="B4265">
        <v>2032</v>
      </c>
      <c r="C4265" t="s">
        <v>15</v>
      </c>
      <c r="D4265" t="s">
        <v>612</v>
      </c>
      <c r="E4265" t="s">
        <v>1755</v>
      </c>
      <c r="F4265" t="s">
        <v>787</v>
      </c>
      <c r="G4265" t="s">
        <v>812</v>
      </c>
      <c r="H4265" t="s">
        <v>1764</v>
      </c>
      <c r="O4265" t="s">
        <v>442</v>
      </c>
      <c r="P4265" t="s">
        <v>122</v>
      </c>
      <c r="Q4265" t="s">
        <v>123</v>
      </c>
      <c r="R4265" t="s">
        <v>305</v>
      </c>
    </row>
    <row r="4266" spans="1:18" hidden="1" x14ac:dyDescent="0.25">
      <c r="A4266">
        <v>286828</v>
      </c>
      <c r="B4266">
        <v>2033</v>
      </c>
      <c r="C4266" t="s">
        <v>15</v>
      </c>
      <c r="D4266" t="s">
        <v>612</v>
      </c>
      <c r="E4266" t="s">
        <v>1755</v>
      </c>
      <c r="F4266" t="s">
        <v>787</v>
      </c>
      <c r="G4266" t="s">
        <v>812</v>
      </c>
      <c r="H4266" t="s">
        <v>1764</v>
      </c>
      <c r="O4266" t="s">
        <v>442</v>
      </c>
      <c r="P4266" t="s">
        <v>122</v>
      </c>
      <c r="Q4266" t="s">
        <v>123</v>
      </c>
      <c r="R4266" t="s">
        <v>305</v>
      </c>
    </row>
    <row r="4267" spans="1:18" hidden="1" x14ac:dyDescent="0.25">
      <c r="A4267">
        <v>286829</v>
      </c>
      <c r="B4267">
        <v>2034</v>
      </c>
      <c r="C4267" t="s">
        <v>15</v>
      </c>
      <c r="D4267" t="s">
        <v>612</v>
      </c>
      <c r="E4267" t="s">
        <v>1755</v>
      </c>
      <c r="F4267" t="s">
        <v>787</v>
      </c>
      <c r="G4267" t="s">
        <v>812</v>
      </c>
      <c r="H4267" t="s">
        <v>1764</v>
      </c>
      <c r="O4267" t="s">
        <v>442</v>
      </c>
      <c r="P4267" t="s">
        <v>122</v>
      </c>
      <c r="Q4267" t="s">
        <v>123</v>
      </c>
      <c r="R4267" t="s">
        <v>305</v>
      </c>
    </row>
    <row r="4268" spans="1:18" hidden="1" x14ac:dyDescent="0.25">
      <c r="A4268">
        <v>286830</v>
      </c>
      <c r="B4268">
        <v>2035</v>
      </c>
      <c r="C4268" t="s">
        <v>15</v>
      </c>
      <c r="D4268" t="s">
        <v>612</v>
      </c>
      <c r="E4268" t="s">
        <v>1755</v>
      </c>
      <c r="F4268" t="s">
        <v>787</v>
      </c>
      <c r="G4268" t="s">
        <v>812</v>
      </c>
      <c r="H4268" t="s">
        <v>1764</v>
      </c>
      <c r="O4268" t="s">
        <v>442</v>
      </c>
      <c r="P4268" t="s">
        <v>122</v>
      </c>
      <c r="Q4268" t="s">
        <v>123</v>
      </c>
      <c r="R4268" t="s">
        <v>305</v>
      </c>
    </row>
    <row r="4269" spans="1:18" hidden="1" x14ac:dyDescent="0.25">
      <c r="A4269">
        <v>286831</v>
      </c>
      <c r="B4269">
        <v>2036</v>
      </c>
      <c r="C4269" t="s">
        <v>15</v>
      </c>
      <c r="D4269" t="s">
        <v>612</v>
      </c>
      <c r="E4269" t="s">
        <v>1755</v>
      </c>
      <c r="F4269" t="s">
        <v>787</v>
      </c>
      <c r="G4269" t="s">
        <v>812</v>
      </c>
      <c r="H4269" t="s">
        <v>1764</v>
      </c>
      <c r="O4269" t="s">
        <v>442</v>
      </c>
      <c r="P4269" t="s">
        <v>122</v>
      </c>
      <c r="Q4269" t="s">
        <v>123</v>
      </c>
      <c r="R4269" t="s">
        <v>305</v>
      </c>
    </row>
    <row r="4270" spans="1:18" hidden="1" x14ac:dyDescent="0.25">
      <c r="A4270">
        <v>286832</v>
      </c>
      <c r="B4270">
        <v>2037</v>
      </c>
      <c r="C4270" t="s">
        <v>15</v>
      </c>
      <c r="D4270" t="s">
        <v>612</v>
      </c>
      <c r="E4270" t="s">
        <v>1755</v>
      </c>
      <c r="F4270" t="s">
        <v>787</v>
      </c>
      <c r="G4270" t="s">
        <v>812</v>
      </c>
      <c r="H4270" t="s">
        <v>1311</v>
      </c>
      <c r="O4270" t="s">
        <v>442</v>
      </c>
      <c r="P4270" t="s">
        <v>122</v>
      </c>
      <c r="Q4270" t="s">
        <v>123</v>
      </c>
      <c r="R4270" t="s">
        <v>337</v>
      </c>
    </row>
    <row r="4271" spans="1:18" hidden="1" x14ac:dyDescent="0.25">
      <c r="A4271">
        <v>286833</v>
      </c>
      <c r="B4271">
        <v>2038</v>
      </c>
      <c r="C4271" t="s">
        <v>15</v>
      </c>
      <c r="D4271" t="s">
        <v>612</v>
      </c>
      <c r="E4271" t="s">
        <v>1755</v>
      </c>
      <c r="F4271" t="s">
        <v>787</v>
      </c>
      <c r="G4271" t="s">
        <v>812</v>
      </c>
      <c r="H4271" t="s">
        <v>1311</v>
      </c>
      <c r="O4271" t="s">
        <v>442</v>
      </c>
      <c r="P4271" t="s">
        <v>122</v>
      </c>
      <c r="Q4271" t="s">
        <v>123</v>
      </c>
      <c r="R4271" t="s">
        <v>337</v>
      </c>
    </row>
    <row r="4272" spans="1:18" hidden="1" x14ac:dyDescent="0.25">
      <c r="A4272">
        <v>286834</v>
      </c>
      <c r="B4272">
        <v>2039</v>
      </c>
      <c r="C4272" t="s">
        <v>15</v>
      </c>
      <c r="D4272" t="s">
        <v>612</v>
      </c>
      <c r="E4272" t="s">
        <v>1755</v>
      </c>
      <c r="F4272" t="s">
        <v>787</v>
      </c>
      <c r="G4272" t="s">
        <v>812</v>
      </c>
      <c r="H4272" t="s">
        <v>1311</v>
      </c>
      <c r="O4272" t="s">
        <v>442</v>
      </c>
      <c r="P4272" t="s">
        <v>122</v>
      </c>
      <c r="Q4272" t="s">
        <v>123</v>
      </c>
      <c r="R4272" t="s">
        <v>337</v>
      </c>
    </row>
    <row r="4273" spans="1:18" hidden="1" x14ac:dyDescent="0.25">
      <c r="A4273">
        <v>286835</v>
      </c>
      <c r="B4273">
        <v>2040</v>
      </c>
      <c r="C4273" t="s">
        <v>15</v>
      </c>
      <c r="D4273" t="s">
        <v>612</v>
      </c>
      <c r="E4273" t="s">
        <v>1755</v>
      </c>
      <c r="F4273" t="s">
        <v>787</v>
      </c>
      <c r="G4273" t="s">
        <v>812</v>
      </c>
      <c r="H4273" t="s">
        <v>1311</v>
      </c>
      <c r="O4273" t="s">
        <v>442</v>
      </c>
      <c r="P4273" t="s">
        <v>122</v>
      </c>
      <c r="Q4273" t="s">
        <v>123</v>
      </c>
      <c r="R4273" t="s">
        <v>337</v>
      </c>
    </row>
    <row r="4274" spans="1:18" hidden="1" x14ac:dyDescent="0.25">
      <c r="A4274">
        <v>286836</v>
      </c>
      <c r="B4274">
        <v>2041</v>
      </c>
      <c r="C4274" t="s">
        <v>15</v>
      </c>
      <c r="D4274" t="s">
        <v>612</v>
      </c>
      <c r="E4274" t="s">
        <v>1755</v>
      </c>
      <c r="F4274" t="s">
        <v>787</v>
      </c>
      <c r="G4274" t="s">
        <v>812</v>
      </c>
      <c r="H4274" t="s">
        <v>1311</v>
      </c>
      <c r="O4274" t="s">
        <v>442</v>
      </c>
      <c r="P4274" t="s">
        <v>122</v>
      </c>
      <c r="Q4274" t="s">
        <v>123</v>
      </c>
      <c r="R4274" t="s">
        <v>337</v>
      </c>
    </row>
    <row r="4275" spans="1:18" hidden="1" x14ac:dyDescent="0.25">
      <c r="A4275">
        <v>286871</v>
      </c>
      <c r="B4275">
        <v>2076</v>
      </c>
      <c r="C4275" t="s">
        <v>15</v>
      </c>
      <c r="D4275" t="s">
        <v>612</v>
      </c>
      <c r="E4275" t="s">
        <v>1755</v>
      </c>
      <c r="F4275" t="s">
        <v>787</v>
      </c>
      <c r="G4275" t="s">
        <v>812</v>
      </c>
      <c r="H4275" t="s">
        <v>1312</v>
      </c>
      <c r="I4275">
        <v>1945</v>
      </c>
      <c r="J4275">
        <v>12</v>
      </c>
      <c r="K4275">
        <v>25</v>
      </c>
      <c r="O4275" t="s">
        <v>2555</v>
      </c>
      <c r="P4275" t="s">
        <v>122</v>
      </c>
      <c r="Q4275" t="s">
        <v>123</v>
      </c>
      <c r="R4275" t="s">
        <v>449</v>
      </c>
    </row>
    <row r="4276" spans="1:18" hidden="1" x14ac:dyDescent="0.25">
      <c r="A4276">
        <v>286872</v>
      </c>
      <c r="B4276">
        <v>2077</v>
      </c>
      <c r="C4276" t="s">
        <v>15</v>
      </c>
      <c r="D4276" t="s">
        <v>612</v>
      </c>
      <c r="E4276" t="s">
        <v>1755</v>
      </c>
      <c r="F4276" t="s">
        <v>787</v>
      </c>
      <c r="G4276" t="s">
        <v>812</v>
      </c>
      <c r="H4276" t="s">
        <v>1312</v>
      </c>
      <c r="I4276">
        <v>1946</v>
      </c>
      <c r="J4276">
        <v>12</v>
      </c>
      <c r="K4276">
        <v>25</v>
      </c>
      <c r="O4276" t="s">
        <v>570</v>
      </c>
      <c r="P4276" t="s">
        <v>122</v>
      </c>
      <c r="Q4276" t="s">
        <v>123</v>
      </c>
      <c r="R4276" t="s">
        <v>449</v>
      </c>
    </row>
    <row r="4277" spans="1:18" hidden="1" x14ac:dyDescent="0.25">
      <c r="A4277">
        <v>286873</v>
      </c>
      <c r="B4277">
        <v>2078</v>
      </c>
      <c r="C4277" t="s">
        <v>15</v>
      </c>
      <c r="D4277" t="s">
        <v>612</v>
      </c>
      <c r="E4277" t="s">
        <v>1755</v>
      </c>
      <c r="F4277" t="s">
        <v>787</v>
      </c>
      <c r="G4277" t="s">
        <v>812</v>
      </c>
      <c r="H4277" t="s">
        <v>1312</v>
      </c>
      <c r="I4277">
        <v>1945</v>
      </c>
      <c r="J4277">
        <v>12</v>
      </c>
      <c r="K4277">
        <v>25</v>
      </c>
      <c r="O4277" t="s">
        <v>2778</v>
      </c>
      <c r="P4277" t="s">
        <v>122</v>
      </c>
      <c r="Q4277" t="s">
        <v>123</v>
      </c>
      <c r="R4277" t="s">
        <v>449</v>
      </c>
    </row>
    <row r="4278" spans="1:18" hidden="1" x14ac:dyDescent="0.25">
      <c r="A4278">
        <v>286877</v>
      </c>
      <c r="B4278">
        <v>2082</v>
      </c>
      <c r="C4278" t="s">
        <v>15</v>
      </c>
      <c r="D4278" t="s">
        <v>612</v>
      </c>
      <c r="E4278" t="s">
        <v>1755</v>
      </c>
      <c r="F4278" t="s">
        <v>787</v>
      </c>
      <c r="G4278" t="s">
        <v>812</v>
      </c>
      <c r="H4278" t="s">
        <v>1311</v>
      </c>
      <c r="I4278">
        <v>1938</v>
      </c>
      <c r="J4278">
        <v>2</v>
      </c>
      <c r="K4278">
        <v>12</v>
      </c>
      <c r="O4278" t="s">
        <v>442</v>
      </c>
      <c r="P4278" t="s">
        <v>122</v>
      </c>
      <c r="Q4278" t="s">
        <v>123</v>
      </c>
      <c r="R4278" t="s">
        <v>337</v>
      </c>
    </row>
    <row r="4279" spans="1:18" hidden="1" x14ac:dyDescent="0.25">
      <c r="A4279">
        <v>286878</v>
      </c>
      <c r="B4279">
        <v>2083</v>
      </c>
      <c r="C4279" t="s">
        <v>15</v>
      </c>
      <c r="D4279" t="s">
        <v>612</v>
      </c>
      <c r="E4279" t="s">
        <v>1755</v>
      </c>
      <c r="F4279" t="s">
        <v>787</v>
      </c>
      <c r="G4279" t="s">
        <v>812</v>
      </c>
      <c r="H4279" t="s">
        <v>1311</v>
      </c>
      <c r="I4279">
        <v>1938</v>
      </c>
      <c r="J4279">
        <v>2</v>
      </c>
      <c r="K4279">
        <v>12</v>
      </c>
      <c r="O4279" t="s">
        <v>442</v>
      </c>
      <c r="P4279" t="s">
        <v>122</v>
      </c>
      <c r="Q4279" t="s">
        <v>123</v>
      </c>
      <c r="R4279" t="s">
        <v>337</v>
      </c>
    </row>
    <row r="4280" spans="1:18" hidden="1" x14ac:dyDescent="0.25">
      <c r="A4280">
        <v>286879</v>
      </c>
      <c r="B4280">
        <v>2084</v>
      </c>
      <c r="C4280" t="s">
        <v>15</v>
      </c>
      <c r="D4280" t="s">
        <v>612</v>
      </c>
      <c r="E4280" t="s">
        <v>1755</v>
      </c>
      <c r="F4280" t="s">
        <v>787</v>
      </c>
      <c r="G4280" t="s">
        <v>812</v>
      </c>
      <c r="H4280" t="s">
        <v>1311</v>
      </c>
      <c r="I4280">
        <v>1938</v>
      </c>
      <c r="J4280">
        <v>2</v>
      </c>
      <c r="K4280">
        <v>12</v>
      </c>
      <c r="O4280" t="s">
        <v>442</v>
      </c>
      <c r="P4280" t="s">
        <v>122</v>
      </c>
      <c r="Q4280" t="s">
        <v>123</v>
      </c>
      <c r="R4280" t="s">
        <v>337</v>
      </c>
    </row>
    <row r="4281" spans="1:18" hidden="1" x14ac:dyDescent="0.25">
      <c r="A4281">
        <v>286880</v>
      </c>
      <c r="B4281">
        <v>2085</v>
      </c>
      <c r="C4281" t="s">
        <v>15</v>
      </c>
      <c r="D4281" t="s">
        <v>612</v>
      </c>
      <c r="E4281" t="s">
        <v>1755</v>
      </c>
      <c r="F4281" t="s">
        <v>787</v>
      </c>
      <c r="G4281" t="s">
        <v>812</v>
      </c>
      <c r="H4281" t="s">
        <v>1311</v>
      </c>
      <c r="I4281">
        <v>1938</v>
      </c>
      <c r="J4281">
        <v>2</v>
      </c>
      <c r="K4281">
        <v>21</v>
      </c>
      <c r="O4281" t="s">
        <v>442</v>
      </c>
      <c r="P4281" t="s">
        <v>122</v>
      </c>
      <c r="Q4281" t="s">
        <v>123</v>
      </c>
      <c r="R4281" t="s">
        <v>337</v>
      </c>
    </row>
    <row r="4282" spans="1:18" hidden="1" x14ac:dyDescent="0.25">
      <c r="A4282">
        <v>286881</v>
      </c>
      <c r="B4282">
        <v>2086</v>
      </c>
      <c r="C4282" t="s">
        <v>15</v>
      </c>
      <c r="D4282" t="s">
        <v>612</v>
      </c>
      <c r="E4282" t="s">
        <v>1755</v>
      </c>
      <c r="F4282" t="s">
        <v>787</v>
      </c>
      <c r="G4282" t="s">
        <v>812</v>
      </c>
      <c r="H4282" t="s">
        <v>1311</v>
      </c>
      <c r="I4282">
        <v>1938</v>
      </c>
      <c r="J4282">
        <v>1</v>
      </c>
      <c r="K4282">
        <v>22</v>
      </c>
      <c r="O4282" t="s">
        <v>442</v>
      </c>
      <c r="P4282" t="s">
        <v>122</v>
      </c>
      <c r="Q4282" t="s">
        <v>123</v>
      </c>
      <c r="R4282" t="s">
        <v>337</v>
      </c>
    </row>
    <row r="4283" spans="1:18" hidden="1" x14ac:dyDescent="0.25">
      <c r="A4283">
        <v>286882</v>
      </c>
      <c r="B4283">
        <v>2087</v>
      </c>
      <c r="C4283" t="s">
        <v>15</v>
      </c>
      <c r="D4283" t="s">
        <v>612</v>
      </c>
      <c r="E4283" t="s">
        <v>1755</v>
      </c>
      <c r="F4283" t="s">
        <v>787</v>
      </c>
      <c r="G4283" t="s">
        <v>812</v>
      </c>
      <c r="H4283" t="s">
        <v>1311</v>
      </c>
      <c r="I4283">
        <v>1938</v>
      </c>
      <c r="J4283">
        <v>1</v>
      </c>
      <c r="K4283">
        <v>22</v>
      </c>
      <c r="O4283" t="s">
        <v>442</v>
      </c>
      <c r="P4283" t="s">
        <v>122</v>
      </c>
      <c r="Q4283" t="s">
        <v>123</v>
      </c>
      <c r="R4283" t="s">
        <v>337</v>
      </c>
    </row>
    <row r="4284" spans="1:18" hidden="1" x14ac:dyDescent="0.25">
      <c r="A4284">
        <v>286883</v>
      </c>
      <c r="B4284">
        <v>2088</v>
      </c>
      <c r="C4284" t="s">
        <v>15</v>
      </c>
      <c r="D4284" t="s">
        <v>612</v>
      </c>
      <c r="E4284" t="s">
        <v>1755</v>
      </c>
      <c r="F4284" t="s">
        <v>787</v>
      </c>
      <c r="G4284" t="s">
        <v>812</v>
      </c>
      <c r="H4284" t="s">
        <v>1311</v>
      </c>
      <c r="I4284">
        <v>1938</v>
      </c>
      <c r="J4284">
        <v>2</v>
      </c>
      <c r="K4284">
        <v>12</v>
      </c>
      <c r="O4284" t="s">
        <v>442</v>
      </c>
      <c r="P4284" t="s">
        <v>122</v>
      </c>
      <c r="Q4284" t="s">
        <v>123</v>
      </c>
      <c r="R4284" t="s">
        <v>337</v>
      </c>
    </row>
    <row r="4285" spans="1:18" hidden="1" x14ac:dyDescent="0.25">
      <c r="A4285">
        <v>286884</v>
      </c>
      <c r="B4285">
        <v>2089</v>
      </c>
      <c r="C4285" t="s">
        <v>15</v>
      </c>
      <c r="D4285" t="s">
        <v>612</v>
      </c>
      <c r="E4285" t="s">
        <v>1755</v>
      </c>
      <c r="F4285" t="s">
        <v>787</v>
      </c>
      <c r="G4285" t="s">
        <v>812</v>
      </c>
      <c r="H4285" t="s">
        <v>1311</v>
      </c>
      <c r="I4285">
        <v>1938</v>
      </c>
      <c r="J4285">
        <v>2</v>
      </c>
      <c r="K4285">
        <v>12</v>
      </c>
      <c r="O4285" t="s">
        <v>442</v>
      </c>
      <c r="P4285" t="s">
        <v>122</v>
      </c>
      <c r="Q4285" t="s">
        <v>123</v>
      </c>
      <c r="R4285" t="s">
        <v>337</v>
      </c>
    </row>
    <row r="4286" spans="1:18" hidden="1" x14ac:dyDescent="0.25">
      <c r="A4286">
        <v>286885</v>
      </c>
      <c r="B4286">
        <v>2090</v>
      </c>
      <c r="C4286" t="s">
        <v>15</v>
      </c>
      <c r="D4286" t="s">
        <v>612</v>
      </c>
      <c r="E4286" t="s">
        <v>1755</v>
      </c>
      <c r="F4286" t="s">
        <v>787</v>
      </c>
      <c r="G4286" t="s">
        <v>812</v>
      </c>
      <c r="H4286" t="s">
        <v>1311</v>
      </c>
      <c r="I4286">
        <v>1938</v>
      </c>
      <c r="J4286">
        <v>2</v>
      </c>
      <c r="K4286">
        <v>12</v>
      </c>
      <c r="O4286" t="s">
        <v>442</v>
      </c>
      <c r="P4286" t="s">
        <v>122</v>
      </c>
      <c r="Q4286" t="s">
        <v>123</v>
      </c>
      <c r="R4286" t="s">
        <v>337</v>
      </c>
    </row>
    <row r="4287" spans="1:18" hidden="1" x14ac:dyDescent="0.25">
      <c r="A4287">
        <v>286886</v>
      </c>
      <c r="B4287">
        <v>2091</v>
      </c>
      <c r="C4287" t="s">
        <v>15</v>
      </c>
      <c r="D4287" t="s">
        <v>612</v>
      </c>
      <c r="E4287" t="s">
        <v>1755</v>
      </c>
      <c r="F4287" t="s">
        <v>787</v>
      </c>
      <c r="G4287" t="s">
        <v>812</v>
      </c>
      <c r="H4287" t="s">
        <v>1311</v>
      </c>
      <c r="I4287">
        <v>1938</v>
      </c>
      <c r="J4287">
        <v>2</v>
      </c>
      <c r="K4287">
        <v>12</v>
      </c>
      <c r="O4287" t="s">
        <v>442</v>
      </c>
      <c r="P4287" t="s">
        <v>122</v>
      </c>
      <c r="Q4287" t="s">
        <v>123</v>
      </c>
      <c r="R4287" t="s">
        <v>337</v>
      </c>
    </row>
    <row r="4288" spans="1:18" hidden="1" x14ac:dyDescent="0.25">
      <c r="A4288">
        <v>286887</v>
      </c>
      <c r="B4288">
        <v>2092</v>
      </c>
      <c r="C4288" t="s">
        <v>15</v>
      </c>
      <c r="D4288" t="s">
        <v>612</v>
      </c>
      <c r="E4288" t="s">
        <v>1755</v>
      </c>
      <c r="F4288" t="s">
        <v>787</v>
      </c>
      <c r="G4288" t="s">
        <v>812</v>
      </c>
      <c r="H4288" t="s">
        <v>1311</v>
      </c>
      <c r="I4288">
        <v>1938</v>
      </c>
      <c r="J4288">
        <v>2</v>
      </c>
      <c r="K4288">
        <v>12</v>
      </c>
      <c r="O4288" t="s">
        <v>442</v>
      </c>
      <c r="P4288" t="s">
        <v>122</v>
      </c>
      <c r="Q4288" t="s">
        <v>123</v>
      </c>
      <c r="R4288" t="s">
        <v>337</v>
      </c>
    </row>
    <row r="4289" spans="1:18" hidden="1" x14ac:dyDescent="0.25">
      <c r="A4289">
        <v>286888</v>
      </c>
      <c r="B4289">
        <v>2093</v>
      </c>
      <c r="C4289" t="s">
        <v>15</v>
      </c>
      <c r="D4289" t="s">
        <v>612</v>
      </c>
      <c r="E4289" t="s">
        <v>1755</v>
      </c>
      <c r="F4289" t="s">
        <v>787</v>
      </c>
      <c r="G4289" t="s">
        <v>812</v>
      </c>
      <c r="H4289" t="s">
        <v>1311</v>
      </c>
      <c r="I4289">
        <v>1938</v>
      </c>
      <c r="J4289">
        <v>2</v>
      </c>
      <c r="K4289">
        <v>12</v>
      </c>
      <c r="O4289" t="s">
        <v>442</v>
      </c>
      <c r="P4289" t="s">
        <v>122</v>
      </c>
      <c r="Q4289" t="s">
        <v>123</v>
      </c>
      <c r="R4289" t="s">
        <v>337</v>
      </c>
    </row>
    <row r="4290" spans="1:18" hidden="1" x14ac:dyDescent="0.25">
      <c r="A4290">
        <v>287049</v>
      </c>
      <c r="B4290">
        <v>2254</v>
      </c>
      <c r="C4290" t="s">
        <v>15</v>
      </c>
      <c r="D4290" t="s">
        <v>612</v>
      </c>
      <c r="E4290" t="s">
        <v>1755</v>
      </c>
      <c r="F4290" t="s">
        <v>787</v>
      </c>
      <c r="G4290" t="s">
        <v>812</v>
      </c>
      <c r="H4290" t="s">
        <v>1765</v>
      </c>
      <c r="I4290">
        <v>1947</v>
      </c>
      <c r="J4290">
        <v>3</v>
      </c>
      <c r="K4290">
        <v>2</v>
      </c>
      <c r="O4290" t="s">
        <v>488</v>
      </c>
      <c r="P4290" t="s">
        <v>122</v>
      </c>
      <c r="Q4290" t="s">
        <v>123</v>
      </c>
      <c r="R4290" t="s">
        <v>211</v>
      </c>
    </row>
    <row r="4291" spans="1:18" hidden="1" x14ac:dyDescent="0.25">
      <c r="A4291">
        <v>287419</v>
      </c>
      <c r="B4291">
        <v>2624</v>
      </c>
      <c r="C4291" t="s">
        <v>15</v>
      </c>
      <c r="D4291" t="s">
        <v>612</v>
      </c>
      <c r="E4291" t="s">
        <v>1755</v>
      </c>
      <c r="F4291" t="s">
        <v>787</v>
      </c>
      <c r="G4291" t="s">
        <v>812</v>
      </c>
      <c r="H4291" t="s">
        <v>1312</v>
      </c>
      <c r="I4291">
        <v>1948</v>
      </c>
      <c r="J4291">
        <v>11</v>
      </c>
      <c r="K4291">
        <v>20</v>
      </c>
      <c r="O4291" t="s">
        <v>488</v>
      </c>
      <c r="P4291" t="s">
        <v>122</v>
      </c>
      <c r="Q4291" t="s">
        <v>123</v>
      </c>
      <c r="R4291" t="s">
        <v>449</v>
      </c>
    </row>
    <row r="4292" spans="1:18" hidden="1" x14ac:dyDescent="0.25">
      <c r="A4292">
        <v>287453</v>
      </c>
      <c r="B4292">
        <v>2658</v>
      </c>
      <c r="C4292" t="s">
        <v>15</v>
      </c>
      <c r="D4292" t="s">
        <v>612</v>
      </c>
      <c r="E4292" t="s">
        <v>1755</v>
      </c>
      <c r="F4292" t="s">
        <v>787</v>
      </c>
      <c r="G4292" t="s">
        <v>812</v>
      </c>
      <c r="H4292" t="s">
        <v>310</v>
      </c>
      <c r="I4292">
        <v>1949</v>
      </c>
      <c r="J4292">
        <v>7</v>
      </c>
      <c r="K4292">
        <v>28</v>
      </c>
      <c r="O4292" t="s">
        <v>488</v>
      </c>
      <c r="P4292" t="s">
        <v>122</v>
      </c>
      <c r="Q4292" t="s">
        <v>123</v>
      </c>
      <c r="R4292" t="s">
        <v>337</v>
      </c>
    </row>
    <row r="4293" spans="1:18" hidden="1" x14ac:dyDescent="0.25">
      <c r="A4293">
        <v>287525</v>
      </c>
      <c r="B4293">
        <v>2730</v>
      </c>
      <c r="C4293" t="s">
        <v>15</v>
      </c>
      <c r="D4293" t="s">
        <v>612</v>
      </c>
      <c r="E4293" t="s">
        <v>1755</v>
      </c>
      <c r="F4293" t="s">
        <v>787</v>
      </c>
      <c r="G4293" t="s">
        <v>812</v>
      </c>
      <c r="H4293" t="s">
        <v>1319</v>
      </c>
      <c r="I4293">
        <v>1949</v>
      </c>
      <c r="J4293">
        <v>10</v>
      </c>
      <c r="K4293">
        <v>1</v>
      </c>
      <c r="O4293" t="s">
        <v>570</v>
      </c>
      <c r="P4293" t="s">
        <v>122</v>
      </c>
      <c r="Q4293" t="s">
        <v>123</v>
      </c>
      <c r="R4293" t="s">
        <v>1320</v>
      </c>
    </row>
    <row r="4294" spans="1:18" hidden="1" x14ac:dyDescent="0.25">
      <c r="A4294">
        <v>287722</v>
      </c>
      <c r="B4294">
        <v>2930</v>
      </c>
      <c r="C4294" t="s">
        <v>15</v>
      </c>
      <c r="D4294" t="s">
        <v>612</v>
      </c>
      <c r="E4294" t="s">
        <v>1755</v>
      </c>
      <c r="F4294" t="s">
        <v>787</v>
      </c>
      <c r="G4294" t="s">
        <v>812</v>
      </c>
      <c r="H4294" t="s">
        <v>310</v>
      </c>
      <c r="I4294">
        <v>1950</v>
      </c>
      <c r="J4294">
        <v>10</v>
      </c>
      <c r="K4294">
        <v>17</v>
      </c>
      <c r="O4294" t="s">
        <v>488</v>
      </c>
      <c r="P4294" t="s">
        <v>122</v>
      </c>
      <c r="Q4294" t="s">
        <v>123</v>
      </c>
      <c r="R4294" t="s">
        <v>337</v>
      </c>
    </row>
    <row r="4295" spans="1:18" hidden="1" x14ac:dyDescent="0.25">
      <c r="A4295">
        <v>287846</v>
      </c>
      <c r="B4295">
        <v>3054</v>
      </c>
      <c r="C4295" t="s">
        <v>15</v>
      </c>
      <c r="D4295" t="s">
        <v>612</v>
      </c>
      <c r="E4295" t="s">
        <v>1755</v>
      </c>
      <c r="F4295" t="s">
        <v>787</v>
      </c>
      <c r="G4295" t="s">
        <v>812</v>
      </c>
      <c r="H4295" t="s">
        <v>2779</v>
      </c>
      <c r="O4295" t="s">
        <v>2555</v>
      </c>
      <c r="P4295" t="s">
        <v>122</v>
      </c>
      <c r="Q4295" t="s">
        <v>123</v>
      </c>
      <c r="R4295" t="s">
        <v>305</v>
      </c>
    </row>
    <row r="4296" spans="1:18" hidden="1" x14ac:dyDescent="0.25">
      <c r="A4296">
        <v>287847</v>
      </c>
      <c r="B4296">
        <v>3055</v>
      </c>
      <c r="C4296" t="s">
        <v>15</v>
      </c>
      <c r="D4296" t="s">
        <v>612</v>
      </c>
      <c r="E4296" t="s">
        <v>1755</v>
      </c>
      <c r="F4296" t="s">
        <v>787</v>
      </c>
      <c r="G4296" t="s">
        <v>812</v>
      </c>
      <c r="H4296" t="s">
        <v>2780</v>
      </c>
      <c r="I4296">
        <v>1946</v>
      </c>
      <c r="J4296">
        <v>4</v>
      </c>
      <c r="K4296">
        <v>2</v>
      </c>
      <c r="O4296" t="s">
        <v>2555</v>
      </c>
      <c r="P4296" t="s">
        <v>122</v>
      </c>
      <c r="Q4296" t="s">
        <v>123</v>
      </c>
      <c r="R4296" t="s">
        <v>337</v>
      </c>
    </row>
    <row r="4297" spans="1:18" hidden="1" x14ac:dyDescent="0.25">
      <c r="A4297">
        <v>287848</v>
      </c>
      <c r="B4297">
        <v>3056</v>
      </c>
      <c r="C4297" t="s">
        <v>15</v>
      </c>
      <c r="D4297" t="s">
        <v>612</v>
      </c>
      <c r="E4297" t="s">
        <v>1755</v>
      </c>
      <c r="F4297" t="s">
        <v>787</v>
      </c>
      <c r="G4297" t="s">
        <v>812</v>
      </c>
      <c r="H4297" t="s">
        <v>2781</v>
      </c>
      <c r="I4297">
        <v>1941</v>
      </c>
      <c r="J4297">
        <v>11</v>
      </c>
      <c r="K4297">
        <v>11</v>
      </c>
      <c r="O4297" t="s">
        <v>2555</v>
      </c>
      <c r="P4297" t="s">
        <v>122</v>
      </c>
      <c r="Q4297" t="s">
        <v>123</v>
      </c>
      <c r="R4297" t="s">
        <v>1718</v>
      </c>
    </row>
    <row r="4298" spans="1:18" hidden="1" x14ac:dyDescent="0.25">
      <c r="A4298">
        <v>287849</v>
      </c>
      <c r="B4298">
        <v>3057</v>
      </c>
      <c r="C4298" t="s">
        <v>15</v>
      </c>
      <c r="D4298" t="s">
        <v>612</v>
      </c>
      <c r="E4298" t="s">
        <v>1755</v>
      </c>
      <c r="F4298" t="s">
        <v>787</v>
      </c>
      <c r="G4298" t="s">
        <v>812</v>
      </c>
      <c r="H4298" t="s">
        <v>2782</v>
      </c>
      <c r="I4298">
        <v>1940</v>
      </c>
      <c r="J4298">
        <v>8</v>
      </c>
      <c r="K4298">
        <v>7</v>
      </c>
      <c r="O4298" t="s">
        <v>2555</v>
      </c>
      <c r="P4298" t="s">
        <v>122</v>
      </c>
      <c r="Q4298" t="s">
        <v>123</v>
      </c>
      <c r="R4298" t="s">
        <v>305</v>
      </c>
    </row>
    <row r="4299" spans="1:18" hidden="1" x14ac:dyDescent="0.25">
      <c r="A4299">
        <v>287865</v>
      </c>
      <c r="B4299">
        <v>3073</v>
      </c>
      <c r="C4299" t="s">
        <v>15</v>
      </c>
      <c r="D4299" t="s">
        <v>612</v>
      </c>
      <c r="E4299" t="s">
        <v>1755</v>
      </c>
      <c r="F4299" t="s">
        <v>787</v>
      </c>
      <c r="G4299" t="s">
        <v>812</v>
      </c>
      <c r="H4299" t="s">
        <v>1315</v>
      </c>
      <c r="I4299">
        <v>1942</v>
      </c>
      <c r="J4299">
        <v>8</v>
      </c>
      <c r="K4299">
        <v>6</v>
      </c>
      <c r="O4299" t="s">
        <v>2555</v>
      </c>
      <c r="P4299" t="s">
        <v>122</v>
      </c>
      <c r="Q4299" t="s">
        <v>123</v>
      </c>
      <c r="R4299" t="s">
        <v>124</v>
      </c>
    </row>
    <row r="4300" spans="1:18" hidden="1" x14ac:dyDescent="0.25">
      <c r="A4300">
        <v>287866</v>
      </c>
      <c r="B4300">
        <v>3074</v>
      </c>
      <c r="C4300" t="s">
        <v>15</v>
      </c>
      <c r="D4300" t="s">
        <v>612</v>
      </c>
      <c r="E4300" t="s">
        <v>1755</v>
      </c>
      <c r="F4300" t="s">
        <v>787</v>
      </c>
      <c r="G4300" t="s">
        <v>812</v>
      </c>
      <c r="H4300" t="s">
        <v>1767</v>
      </c>
      <c r="I4300">
        <v>1945</v>
      </c>
      <c r="J4300">
        <v>3</v>
      </c>
      <c r="K4300">
        <v>26</v>
      </c>
      <c r="O4300" t="s">
        <v>488</v>
      </c>
      <c r="P4300" t="s">
        <v>122</v>
      </c>
      <c r="Q4300" t="s">
        <v>123</v>
      </c>
      <c r="R4300" t="s">
        <v>305</v>
      </c>
    </row>
    <row r="4301" spans="1:18" hidden="1" x14ac:dyDescent="0.25">
      <c r="A4301">
        <v>287867</v>
      </c>
      <c r="B4301">
        <v>3075</v>
      </c>
      <c r="C4301" t="s">
        <v>15</v>
      </c>
      <c r="D4301" t="s">
        <v>612</v>
      </c>
      <c r="E4301" t="s">
        <v>1755</v>
      </c>
      <c r="F4301" t="s">
        <v>787</v>
      </c>
      <c r="G4301" t="s">
        <v>812</v>
      </c>
      <c r="H4301" t="s">
        <v>2783</v>
      </c>
      <c r="I4301">
        <v>1939</v>
      </c>
      <c r="J4301">
        <v>8</v>
      </c>
      <c r="K4301">
        <v>10</v>
      </c>
      <c r="O4301" t="s">
        <v>2555</v>
      </c>
      <c r="P4301" t="s">
        <v>122</v>
      </c>
      <c r="Q4301" t="s">
        <v>123</v>
      </c>
      <c r="R4301" t="s">
        <v>449</v>
      </c>
    </row>
    <row r="4302" spans="1:18" hidden="1" x14ac:dyDescent="0.25">
      <c r="A4302">
        <v>287869</v>
      </c>
      <c r="B4302">
        <v>3077</v>
      </c>
      <c r="C4302" t="s">
        <v>15</v>
      </c>
      <c r="D4302" t="s">
        <v>612</v>
      </c>
      <c r="E4302" t="s">
        <v>1755</v>
      </c>
      <c r="F4302" t="s">
        <v>787</v>
      </c>
      <c r="G4302" t="s">
        <v>812</v>
      </c>
      <c r="H4302" t="s">
        <v>1768</v>
      </c>
      <c r="I4302">
        <v>1938</v>
      </c>
      <c r="J4302">
        <v>8</v>
      </c>
      <c r="K4302">
        <v>11</v>
      </c>
      <c r="O4302" t="s">
        <v>488</v>
      </c>
      <c r="P4302" t="s">
        <v>122</v>
      </c>
      <c r="Q4302" t="s">
        <v>123</v>
      </c>
      <c r="R4302" t="s">
        <v>1104</v>
      </c>
    </row>
    <row r="4303" spans="1:18" hidden="1" x14ac:dyDescent="0.25">
      <c r="A4303">
        <v>287870</v>
      </c>
      <c r="B4303">
        <v>3078</v>
      </c>
      <c r="C4303" t="s">
        <v>15</v>
      </c>
      <c r="D4303" t="s">
        <v>612</v>
      </c>
      <c r="E4303" t="s">
        <v>1755</v>
      </c>
      <c r="F4303" t="s">
        <v>787</v>
      </c>
      <c r="G4303" t="s">
        <v>812</v>
      </c>
      <c r="H4303" t="s">
        <v>2784</v>
      </c>
      <c r="I4303">
        <v>1943</v>
      </c>
      <c r="J4303">
        <v>9</v>
      </c>
      <c r="K4303">
        <v>19</v>
      </c>
      <c r="O4303" t="s">
        <v>2555</v>
      </c>
      <c r="P4303" t="s">
        <v>122</v>
      </c>
      <c r="Q4303" t="s">
        <v>123</v>
      </c>
      <c r="R4303" t="s">
        <v>305</v>
      </c>
    </row>
    <row r="4304" spans="1:18" hidden="1" x14ac:dyDescent="0.25">
      <c r="A4304">
        <v>287871</v>
      </c>
      <c r="B4304">
        <v>3079</v>
      </c>
      <c r="C4304" t="s">
        <v>15</v>
      </c>
      <c r="D4304" t="s">
        <v>612</v>
      </c>
      <c r="E4304" t="s">
        <v>1755</v>
      </c>
      <c r="F4304" t="s">
        <v>787</v>
      </c>
      <c r="G4304" t="s">
        <v>812</v>
      </c>
      <c r="H4304" t="s">
        <v>2785</v>
      </c>
      <c r="I4304">
        <v>1936</v>
      </c>
      <c r="J4304">
        <v>5</v>
      </c>
      <c r="K4304">
        <v>29</v>
      </c>
      <c r="O4304" t="s">
        <v>2555</v>
      </c>
      <c r="P4304" t="s">
        <v>122</v>
      </c>
      <c r="Q4304" t="s">
        <v>123</v>
      </c>
      <c r="R4304" t="s">
        <v>1713</v>
      </c>
    </row>
    <row r="4305" spans="1:18" hidden="1" x14ac:dyDescent="0.25">
      <c r="A4305">
        <v>288134</v>
      </c>
      <c r="B4305">
        <v>3342</v>
      </c>
      <c r="C4305" t="s">
        <v>15</v>
      </c>
      <c r="D4305" t="s">
        <v>612</v>
      </c>
      <c r="E4305" t="s">
        <v>1755</v>
      </c>
      <c r="F4305" t="s">
        <v>787</v>
      </c>
      <c r="G4305" t="s">
        <v>812</v>
      </c>
      <c r="H4305" t="s">
        <v>1044</v>
      </c>
      <c r="I4305">
        <v>1949</v>
      </c>
      <c r="J4305">
        <v>11</v>
      </c>
      <c r="K4305">
        <v>8</v>
      </c>
      <c r="O4305" t="s">
        <v>210</v>
      </c>
      <c r="P4305" t="s">
        <v>122</v>
      </c>
      <c r="Q4305" t="s">
        <v>123</v>
      </c>
      <c r="R4305" t="s">
        <v>1045</v>
      </c>
    </row>
    <row r="4306" spans="1:18" hidden="1" x14ac:dyDescent="0.25">
      <c r="A4306">
        <v>288501</v>
      </c>
      <c r="B4306">
        <v>3711</v>
      </c>
      <c r="C4306" t="s">
        <v>15</v>
      </c>
      <c r="D4306" t="s">
        <v>612</v>
      </c>
      <c r="E4306" t="s">
        <v>1755</v>
      </c>
      <c r="F4306" t="s">
        <v>787</v>
      </c>
      <c r="G4306" t="s">
        <v>812</v>
      </c>
      <c r="H4306" t="s">
        <v>1769</v>
      </c>
      <c r="I4306">
        <v>1953</v>
      </c>
      <c r="J4306">
        <v>10</v>
      </c>
      <c r="K4306">
        <v>14</v>
      </c>
      <c r="O4306" t="s">
        <v>488</v>
      </c>
      <c r="P4306" t="s">
        <v>122</v>
      </c>
      <c r="Q4306" t="s">
        <v>123</v>
      </c>
      <c r="R4306" t="s">
        <v>449</v>
      </c>
    </row>
    <row r="4307" spans="1:18" hidden="1" x14ac:dyDescent="0.25">
      <c r="A4307">
        <v>288502</v>
      </c>
      <c r="B4307">
        <v>3712</v>
      </c>
      <c r="C4307" t="s">
        <v>15</v>
      </c>
      <c r="D4307" t="s">
        <v>612</v>
      </c>
      <c r="E4307" t="s">
        <v>1755</v>
      </c>
      <c r="F4307" t="s">
        <v>787</v>
      </c>
      <c r="G4307" t="s">
        <v>812</v>
      </c>
      <c r="H4307" t="s">
        <v>1770</v>
      </c>
      <c r="I4307">
        <v>1953</v>
      </c>
      <c r="J4307">
        <v>7</v>
      </c>
      <c r="K4307">
        <v>20</v>
      </c>
      <c r="O4307" t="s">
        <v>488</v>
      </c>
      <c r="P4307" t="s">
        <v>122</v>
      </c>
      <c r="Q4307" t="s">
        <v>123</v>
      </c>
      <c r="R4307" t="s">
        <v>433</v>
      </c>
    </row>
    <row r="4308" spans="1:18" hidden="1" x14ac:dyDescent="0.25">
      <c r="A4308">
        <v>288503</v>
      </c>
      <c r="B4308">
        <v>3713</v>
      </c>
      <c r="C4308" t="s">
        <v>15</v>
      </c>
      <c r="D4308" t="s">
        <v>612</v>
      </c>
      <c r="E4308" t="s">
        <v>1755</v>
      </c>
      <c r="F4308" t="s">
        <v>787</v>
      </c>
      <c r="G4308" t="s">
        <v>812</v>
      </c>
      <c r="H4308" t="s">
        <v>1770</v>
      </c>
      <c r="I4308">
        <v>1953</v>
      </c>
      <c r="J4308">
        <v>7</v>
      </c>
      <c r="K4308">
        <v>20</v>
      </c>
      <c r="O4308" t="s">
        <v>488</v>
      </c>
      <c r="P4308" t="s">
        <v>122</v>
      </c>
      <c r="Q4308" t="s">
        <v>123</v>
      </c>
      <c r="R4308" t="s">
        <v>433</v>
      </c>
    </row>
    <row r="4309" spans="1:18" hidden="1" x14ac:dyDescent="0.25">
      <c r="A4309">
        <v>288566</v>
      </c>
      <c r="B4309">
        <v>3777</v>
      </c>
      <c r="C4309" t="s">
        <v>15</v>
      </c>
      <c r="D4309" t="s">
        <v>612</v>
      </c>
      <c r="E4309" t="s">
        <v>1755</v>
      </c>
      <c r="F4309" t="s">
        <v>787</v>
      </c>
      <c r="G4309" t="s">
        <v>812</v>
      </c>
      <c r="H4309" t="s">
        <v>1771</v>
      </c>
      <c r="I4309">
        <v>1931</v>
      </c>
      <c r="J4309">
        <v>1</v>
      </c>
      <c r="K4309">
        <v>4</v>
      </c>
      <c r="O4309" t="s">
        <v>488</v>
      </c>
      <c r="P4309" t="s">
        <v>122</v>
      </c>
      <c r="Q4309" t="s">
        <v>123</v>
      </c>
      <c r="R4309" t="s">
        <v>449</v>
      </c>
    </row>
    <row r="4310" spans="1:18" hidden="1" x14ac:dyDescent="0.25">
      <c r="A4310">
        <v>288636</v>
      </c>
      <c r="B4310">
        <v>3847</v>
      </c>
      <c r="C4310" t="s">
        <v>15</v>
      </c>
      <c r="D4310" t="s">
        <v>612</v>
      </c>
      <c r="E4310" t="s">
        <v>1755</v>
      </c>
      <c r="F4310" t="s">
        <v>787</v>
      </c>
      <c r="G4310" t="s">
        <v>812</v>
      </c>
      <c r="H4310" t="s">
        <v>1267</v>
      </c>
      <c r="I4310">
        <v>1956</v>
      </c>
      <c r="J4310">
        <v>5</v>
      </c>
      <c r="K4310">
        <v>14</v>
      </c>
      <c r="O4310" t="s">
        <v>488</v>
      </c>
      <c r="P4310" t="s">
        <v>122</v>
      </c>
      <c r="Q4310" t="s">
        <v>123</v>
      </c>
      <c r="R4310" t="s">
        <v>1041</v>
      </c>
    </row>
    <row r="4311" spans="1:18" hidden="1" x14ac:dyDescent="0.25">
      <c r="A4311">
        <v>288637</v>
      </c>
      <c r="B4311">
        <v>3849</v>
      </c>
      <c r="C4311" t="s">
        <v>15</v>
      </c>
      <c r="D4311" t="s">
        <v>612</v>
      </c>
      <c r="E4311" t="s">
        <v>1755</v>
      </c>
      <c r="F4311" t="s">
        <v>787</v>
      </c>
      <c r="G4311" t="s">
        <v>812</v>
      </c>
      <c r="H4311" t="s">
        <v>1267</v>
      </c>
      <c r="I4311">
        <v>1956</v>
      </c>
      <c r="J4311">
        <v>5</v>
      </c>
      <c r="K4311">
        <v>14</v>
      </c>
      <c r="O4311" t="s">
        <v>488</v>
      </c>
      <c r="P4311" t="s">
        <v>122</v>
      </c>
      <c r="Q4311" t="s">
        <v>123</v>
      </c>
      <c r="R4311" t="s">
        <v>1041</v>
      </c>
    </row>
    <row r="4312" spans="1:18" hidden="1" x14ac:dyDescent="0.25">
      <c r="A4312">
        <v>288949</v>
      </c>
      <c r="B4312">
        <v>4165</v>
      </c>
      <c r="C4312" t="s">
        <v>15</v>
      </c>
      <c r="D4312" t="s">
        <v>612</v>
      </c>
      <c r="E4312" t="s">
        <v>1755</v>
      </c>
      <c r="F4312" t="s">
        <v>787</v>
      </c>
      <c r="G4312" t="s">
        <v>812</v>
      </c>
      <c r="H4312" t="s">
        <v>184</v>
      </c>
      <c r="I4312">
        <v>1957</v>
      </c>
      <c r="J4312">
        <v>9</v>
      </c>
      <c r="K4312">
        <v>19</v>
      </c>
      <c r="O4312" t="s">
        <v>113</v>
      </c>
      <c r="P4312" t="s">
        <v>122</v>
      </c>
      <c r="Q4312" t="s">
        <v>123</v>
      </c>
      <c r="R4312" t="s">
        <v>337</v>
      </c>
    </row>
    <row r="4313" spans="1:18" hidden="1" x14ac:dyDescent="0.25">
      <c r="A4313">
        <v>288977</v>
      </c>
      <c r="B4313">
        <v>4193</v>
      </c>
      <c r="C4313" t="s">
        <v>15</v>
      </c>
      <c r="D4313" t="s">
        <v>612</v>
      </c>
      <c r="E4313" t="s">
        <v>1755</v>
      </c>
      <c r="F4313" t="s">
        <v>787</v>
      </c>
      <c r="G4313" t="s">
        <v>812</v>
      </c>
      <c r="H4313" t="s">
        <v>1318</v>
      </c>
      <c r="I4313">
        <v>1956</v>
      </c>
      <c r="J4313">
        <v>5</v>
      </c>
      <c r="K4313">
        <v>14</v>
      </c>
      <c r="O4313" t="s">
        <v>488</v>
      </c>
      <c r="P4313" t="s">
        <v>122</v>
      </c>
      <c r="Q4313" t="s">
        <v>123</v>
      </c>
      <c r="R4313" t="s">
        <v>1133</v>
      </c>
    </row>
    <row r="4314" spans="1:18" hidden="1" x14ac:dyDescent="0.25">
      <c r="A4314">
        <v>289524</v>
      </c>
      <c r="B4314">
        <v>4744</v>
      </c>
      <c r="C4314" t="s">
        <v>15</v>
      </c>
      <c r="D4314" t="s">
        <v>612</v>
      </c>
      <c r="E4314" t="s">
        <v>1755</v>
      </c>
      <c r="F4314" t="s">
        <v>787</v>
      </c>
      <c r="G4314" t="s">
        <v>812</v>
      </c>
      <c r="H4314" t="s">
        <v>1050</v>
      </c>
      <c r="I4314">
        <v>1959</v>
      </c>
      <c r="J4314">
        <v>7</v>
      </c>
      <c r="K4314">
        <v>19</v>
      </c>
      <c r="O4314" t="s">
        <v>488</v>
      </c>
      <c r="P4314" t="s">
        <v>122</v>
      </c>
      <c r="Q4314" t="s">
        <v>123</v>
      </c>
      <c r="R4314" t="s">
        <v>130</v>
      </c>
    </row>
    <row r="4315" spans="1:18" hidden="1" x14ac:dyDescent="0.25">
      <c r="A4315">
        <v>289566</v>
      </c>
      <c r="B4315">
        <v>4786</v>
      </c>
      <c r="C4315" t="s">
        <v>15</v>
      </c>
      <c r="D4315" t="s">
        <v>612</v>
      </c>
      <c r="E4315" t="s">
        <v>1755</v>
      </c>
      <c r="F4315" t="s">
        <v>787</v>
      </c>
      <c r="G4315" t="s">
        <v>812</v>
      </c>
      <c r="H4315" t="s">
        <v>1772</v>
      </c>
      <c r="I4315">
        <v>1958</v>
      </c>
      <c r="J4315">
        <v>3</v>
      </c>
      <c r="K4315">
        <v>4</v>
      </c>
      <c r="O4315" t="s">
        <v>488</v>
      </c>
      <c r="P4315" t="s">
        <v>122</v>
      </c>
      <c r="Q4315" t="s">
        <v>123</v>
      </c>
      <c r="R4315" t="s">
        <v>1041</v>
      </c>
    </row>
    <row r="4316" spans="1:18" hidden="1" x14ac:dyDescent="0.25">
      <c r="A4316">
        <v>289707</v>
      </c>
      <c r="B4316">
        <v>4928</v>
      </c>
      <c r="C4316" t="s">
        <v>15</v>
      </c>
      <c r="D4316" t="s">
        <v>612</v>
      </c>
      <c r="E4316" t="s">
        <v>1755</v>
      </c>
      <c r="F4316" t="s">
        <v>787</v>
      </c>
      <c r="G4316" t="s">
        <v>812</v>
      </c>
      <c r="H4316" t="s">
        <v>1772</v>
      </c>
      <c r="I4316">
        <v>1958</v>
      </c>
      <c r="J4316">
        <v>3</v>
      </c>
      <c r="K4316">
        <v>4</v>
      </c>
      <c r="O4316" t="s">
        <v>488</v>
      </c>
      <c r="P4316" t="s">
        <v>122</v>
      </c>
      <c r="Q4316" t="s">
        <v>123</v>
      </c>
      <c r="R4316" t="s">
        <v>1041</v>
      </c>
    </row>
    <row r="4317" spans="1:18" hidden="1" x14ac:dyDescent="0.25">
      <c r="A4317">
        <v>289834</v>
      </c>
      <c r="B4317">
        <v>5055</v>
      </c>
      <c r="C4317" t="s">
        <v>15</v>
      </c>
      <c r="D4317" t="s">
        <v>612</v>
      </c>
      <c r="E4317" t="s">
        <v>1755</v>
      </c>
      <c r="F4317" t="s">
        <v>787</v>
      </c>
      <c r="G4317" t="s">
        <v>812</v>
      </c>
      <c r="H4317" t="s">
        <v>1318</v>
      </c>
      <c r="I4317">
        <v>1959</v>
      </c>
      <c r="J4317">
        <v>6</v>
      </c>
      <c r="K4317">
        <v>20</v>
      </c>
      <c r="O4317" t="s">
        <v>488</v>
      </c>
      <c r="P4317" t="s">
        <v>122</v>
      </c>
      <c r="Q4317" t="s">
        <v>123</v>
      </c>
      <c r="R4317" t="s">
        <v>1137</v>
      </c>
    </row>
    <row r="4318" spans="1:18" hidden="1" x14ac:dyDescent="0.25">
      <c r="A4318">
        <v>289847</v>
      </c>
      <c r="B4318">
        <v>5068</v>
      </c>
      <c r="C4318" t="s">
        <v>15</v>
      </c>
      <c r="D4318" t="s">
        <v>612</v>
      </c>
      <c r="E4318" t="s">
        <v>1755</v>
      </c>
      <c r="F4318" t="s">
        <v>787</v>
      </c>
      <c r="G4318" t="s">
        <v>812</v>
      </c>
      <c r="H4318" t="s">
        <v>1773</v>
      </c>
      <c r="I4318">
        <v>1956</v>
      </c>
      <c r="J4318">
        <v>10</v>
      </c>
      <c r="K4318">
        <v>31</v>
      </c>
      <c r="O4318" t="s">
        <v>488</v>
      </c>
      <c r="P4318" t="s">
        <v>122</v>
      </c>
      <c r="Q4318" t="s">
        <v>123</v>
      </c>
      <c r="R4318" t="s">
        <v>337</v>
      </c>
    </row>
    <row r="4319" spans="1:18" hidden="1" x14ac:dyDescent="0.25">
      <c r="A4319">
        <v>289848</v>
      </c>
      <c r="B4319">
        <v>5069</v>
      </c>
      <c r="C4319" t="s">
        <v>15</v>
      </c>
      <c r="D4319" t="s">
        <v>612</v>
      </c>
      <c r="E4319" t="s">
        <v>1755</v>
      </c>
      <c r="F4319" t="s">
        <v>787</v>
      </c>
      <c r="G4319" t="s">
        <v>812</v>
      </c>
      <c r="H4319" t="s">
        <v>1050</v>
      </c>
      <c r="I4319">
        <v>1958</v>
      </c>
      <c r="J4319">
        <v>8</v>
      </c>
      <c r="K4319">
        <v>24</v>
      </c>
      <c r="O4319" t="s">
        <v>570</v>
      </c>
      <c r="P4319" t="s">
        <v>122</v>
      </c>
      <c r="Q4319" t="s">
        <v>123</v>
      </c>
      <c r="R4319" t="s">
        <v>191</v>
      </c>
    </row>
    <row r="4320" spans="1:18" hidden="1" x14ac:dyDescent="0.25">
      <c r="A4320">
        <v>290460</v>
      </c>
      <c r="B4320">
        <v>5683</v>
      </c>
      <c r="C4320" t="s">
        <v>15</v>
      </c>
      <c r="D4320" t="s">
        <v>612</v>
      </c>
      <c r="E4320" t="s">
        <v>1755</v>
      </c>
      <c r="F4320" t="s">
        <v>787</v>
      </c>
      <c r="G4320" t="s">
        <v>812</v>
      </c>
      <c r="O4320" t="s">
        <v>488</v>
      </c>
      <c r="P4320" t="s">
        <v>122</v>
      </c>
      <c r="Q4320" t="s">
        <v>123</v>
      </c>
      <c r="R4320" t="s">
        <v>449</v>
      </c>
    </row>
    <row r="4321" spans="1:18" hidden="1" x14ac:dyDescent="0.25">
      <c r="A4321">
        <v>290855</v>
      </c>
      <c r="B4321">
        <v>6078</v>
      </c>
      <c r="C4321" t="s">
        <v>15</v>
      </c>
      <c r="D4321" t="s">
        <v>612</v>
      </c>
      <c r="E4321" t="s">
        <v>1755</v>
      </c>
      <c r="F4321" t="s">
        <v>787</v>
      </c>
      <c r="G4321" t="s">
        <v>812</v>
      </c>
      <c r="H4321" t="s">
        <v>1774</v>
      </c>
      <c r="I4321">
        <v>1961</v>
      </c>
      <c r="J4321">
        <v>5</v>
      </c>
      <c r="K4321">
        <v>21</v>
      </c>
      <c r="O4321" t="s">
        <v>488</v>
      </c>
      <c r="P4321" t="s">
        <v>122</v>
      </c>
      <c r="Q4321" t="s">
        <v>123</v>
      </c>
      <c r="R4321" t="s">
        <v>1719</v>
      </c>
    </row>
    <row r="4322" spans="1:18" hidden="1" x14ac:dyDescent="0.25">
      <c r="A4322">
        <v>291040</v>
      </c>
      <c r="B4322">
        <v>6264</v>
      </c>
      <c r="C4322" t="s">
        <v>15</v>
      </c>
      <c r="D4322" t="s">
        <v>612</v>
      </c>
      <c r="E4322" t="s">
        <v>1755</v>
      </c>
      <c r="F4322" t="s">
        <v>787</v>
      </c>
      <c r="G4322" t="s">
        <v>812</v>
      </c>
      <c r="H4322" t="s">
        <v>1775</v>
      </c>
      <c r="I4322">
        <v>1963</v>
      </c>
      <c r="J4322">
        <v>7</v>
      </c>
      <c r="K4322">
        <v>17</v>
      </c>
      <c r="O4322" t="s">
        <v>488</v>
      </c>
      <c r="P4322" t="s">
        <v>122</v>
      </c>
      <c r="Q4322" t="s">
        <v>123</v>
      </c>
      <c r="R4322" t="s">
        <v>337</v>
      </c>
    </row>
    <row r="4323" spans="1:18" hidden="1" x14ac:dyDescent="0.25">
      <c r="A4323">
        <v>291047</v>
      </c>
      <c r="B4323">
        <v>6271</v>
      </c>
      <c r="C4323" t="s">
        <v>15</v>
      </c>
      <c r="D4323" t="s">
        <v>612</v>
      </c>
      <c r="E4323" t="s">
        <v>1755</v>
      </c>
      <c r="F4323" t="s">
        <v>787</v>
      </c>
      <c r="G4323" t="s">
        <v>812</v>
      </c>
      <c r="H4323" t="s">
        <v>1776</v>
      </c>
      <c r="O4323" t="s">
        <v>488</v>
      </c>
      <c r="P4323" t="s">
        <v>122</v>
      </c>
      <c r="Q4323" t="s">
        <v>123</v>
      </c>
      <c r="R4323" t="s">
        <v>337</v>
      </c>
    </row>
    <row r="4324" spans="1:18" hidden="1" x14ac:dyDescent="0.25">
      <c r="A4324">
        <v>291054</v>
      </c>
      <c r="B4324">
        <v>6278</v>
      </c>
      <c r="C4324" t="s">
        <v>15</v>
      </c>
      <c r="D4324" t="s">
        <v>612</v>
      </c>
      <c r="E4324" t="s">
        <v>1755</v>
      </c>
      <c r="F4324" t="s">
        <v>787</v>
      </c>
      <c r="G4324" t="s">
        <v>812</v>
      </c>
      <c r="H4324" t="s">
        <v>1776</v>
      </c>
      <c r="L4324" t="s">
        <v>2786</v>
      </c>
      <c r="O4324" t="s">
        <v>488</v>
      </c>
      <c r="P4324" t="s">
        <v>122</v>
      </c>
      <c r="Q4324" t="s">
        <v>123</v>
      </c>
      <c r="R4324" t="s">
        <v>337</v>
      </c>
    </row>
    <row r="4325" spans="1:18" hidden="1" x14ac:dyDescent="0.25">
      <c r="A4325">
        <v>291055</v>
      </c>
      <c r="B4325">
        <v>6279</v>
      </c>
      <c r="C4325" t="s">
        <v>15</v>
      </c>
      <c r="D4325" t="s">
        <v>612</v>
      </c>
      <c r="E4325" t="s">
        <v>1755</v>
      </c>
      <c r="F4325" t="s">
        <v>787</v>
      </c>
      <c r="G4325" t="s">
        <v>812</v>
      </c>
      <c r="H4325" t="s">
        <v>1776</v>
      </c>
      <c r="O4325" t="s">
        <v>2555</v>
      </c>
      <c r="P4325" t="s">
        <v>122</v>
      </c>
      <c r="Q4325" t="s">
        <v>123</v>
      </c>
      <c r="R4325" t="s">
        <v>337</v>
      </c>
    </row>
    <row r="4326" spans="1:18" hidden="1" x14ac:dyDescent="0.25">
      <c r="A4326">
        <v>291056</v>
      </c>
      <c r="B4326">
        <v>6280</v>
      </c>
      <c r="C4326" t="s">
        <v>15</v>
      </c>
      <c r="D4326" t="s">
        <v>612</v>
      </c>
      <c r="E4326" t="s">
        <v>1755</v>
      </c>
      <c r="F4326" t="s">
        <v>787</v>
      </c>
      <c r="G4326" t="s">
        <v>812</v>
      </c>
      <c r="H4326" t="s">
        <v>1777</v>
      </c>
      <c r="I4326">
        <v>1973</v>
      </c>
      <c r="J4326">
        <v>3</v>
      </c>
      <c r="K4326">
        <v>19</v>
      </c>
      <c r="O4326" t="s">
        <v>570</v>
      </c>
      <c r="P4326" t="s">
        <v>122</v>
      </c>
      <c r="Q4326" t="s">
        <v>123</v>
      </c>
      <c r="R4326" t="s">
        <v>337</v>
      </c>
    </row>
    <row r="4327" spans="1:18" hidden="1" x14ac:dyDescent="0.25">
      <c r="A4327">
        <v>291059</v>
      </c>
      <c r="B4327">
        <v>6283</v>
      </c>
      <c r="C4327" t="s">
        <v>15</v>
      </c>
      <c r="D4327" t="s">
        <v>612</v>
      </c>
      <c r="E4327" t="s">
        <v>1755</v>
      </c>
      <c r="F4327" t="s">
        <v>787</v>
      </c>
      <c r="G4327" t="s">
        <v>812</v>
      </c>
      <c r="H4327" t="s">
        <v>1776</v>
      </c>
      <c r="O4327" t="s">
        <v>488</v>
      </c>
      <c r="P4327" t="s">
        <v>122</v>
      </c>
      <c r="Q4327" t="s">
        <v>123</v>
      </c>
      <c r="R4327" t="s">
        <v>337</v>
      </c>
    </row>
    <row r="4328" spans="1:18" hidden="1" x14ac:dyDescent="0.25">
      <c r="A4328">
        <v>291520</v>
      </c>
      <c r="B4328">
        <v>6747</v>
      </c>
      <c r="C4328" t="s">
        <v>15</v>
      </c>
      <c r="D4328" t="s">
        <v>612</v>
      </c>
      <c r="E4328" t="s">
        <v>1755</v>
      </c>
      <c r="F4328" t="s">
        <v>787</v>
      </c>
      <c r="G4328" t="s">
        <v>812</v>
      </c>
      <c r="H4328" t="s">
        <v>1776</v>
      </c>
      <c r="O4328" t="s">
        <v>2555</v>
      </c>
      <c r="P4328" t="s">
        <v>122</v>
      </c>
      <c r="Q4328" t="s">
        <v>123</v>
      </c>
      <c r="R4328" t="s">
        <v>337</v>
      </c>
    </row>
    <row r="4329" spans="1:18" hidden="1" x14ac:dyDescent="0.25">
      <c r="A4329">
        <v>291580</v>
      </c>
      <c r="B4329">
        <v>6807</v>
      </c>
      <c r="C4329" t="s">
        <v>15</v>
      </c>
      <c r="D4329" t="s">
        <v>612</v>
      </c>
      <c r="E4329" t="s">
        <v>1755</v>
      </c>
      <c r="F4329" t="s">
        <v>787</v>
      </c>
      <c r="G4329" t="s">
        <v>812</v>
      </c>
      <c r="H4329" t="s">
        <v>1776</v>
      </c>
      <c r="O4329" t="s">
        <v>488</v>
      </c>
      <c r="P4329" t="s">
        <v>122</v>
      </c>
      <c r="Q4329" t="s">
        <v>123</v>
      </c>
      <c r="R4329" t="s">
        <v>337</v>
      </c>
    </row>
    <row r="4330" spans="1:18" hidden="1" x14ac:dyDescent="0.25">
      <c r="A4330">
        <v>292409</v>
      </c>
      <c r="B4330">
        <v>7640</v>
      </c>
      <c r="C4330" t="s">
        <v>15</v>
      </c>
      <c r="D4330" t="s">
        <v>612</v>
      </c>
      <c r="E4330" t="s">
        <v>1755</v>
      </c>
      <c r="F4330" t="s">
        <v>787</v>
      </c>
      <c r="G4330" t="s">
        <v>812</v>
      </c>
      <c r="H4330" t="s">
        <v>718</v>
      </c>
      <c r="I4330">
        <v>1967</v>
      </c>
      <c r="J4330">
        <v>12</v>
      </c>
      <c r="K4330">
        <v>24</v>
      </c>
      <c r="O4330" t="s">
        <v>488</v>
      </c>
      <c r="P4330" t="s">
        <v>122</v>
      </c>
      <c r="Q4330" t="s">
        <v>123</v>
      </c>
      <c r="R4330" t="s">
        <v>1241</v>
      </c>
    </row>
    <row r="4331" spans="1:18" hidden="1" x14ac:dyDescent="0.25">
      <c r="A4331">
        <v>292674</v>
      </c>
      <c r="B4331">
        <v>7905</v>
      </c>
      <c r="C4331" t="s">
        <v>15</v>
      </c>
      <c r="D4331" t="s">
        <v>612</v>
      </c>
      <c r="E4331" t="s">
        <v>1755</v>
      </c>
      <c r="F4331" t="s">
        <v>787</v>
      </c>
      <c r="G4331" t="s">
        <v>812</v>
      </c>
      <c r="H4331" t="s">
        <v>1675</v>
      </c>
      <c r="I4331">
        <v>1966</v>
      </c>
      <c r="J4331">
        <v>8</v>
      </c>
      <c r="K4331">
        <v>11</v>
      </c>
      <c r="O4331" t="s">
        <v>488</v>
      </c>
      <c r="P4331" t="s">
        <v>122</v>
      </c>
      <c r="Q4331" t="s">
        <v>123</v>
      </c>
      <c r="R4331" t="s">
        <v>211</v>
      </c>
    </row>
    <row r="4332" spans="1:18" hidden="1" x14ac:dyDescent="0.25">
      <c r="A4332">
        <v>292675</v>
      </c>
      <c r="B4332">
        <v>7906</v>
      </c>
      <c r="C4332" t="s">
        <v>15</v>
      </c>
      <c r="D4332" t="s">
        <v>612</v>
      </c>
      <c r="E4332" t="s">
        <v>1755</v>
      </c>
      <c r="F4332" t="s">
        <v>787</v>
      </c>
      <c r="G4332" t="s">
        <v>812</v>
      </c>
      <c r="H4332" t="s">
        <v>1675</v>
      </c>
      <c r="I4332">
        <v>1966</v>
      </c>
      <c r="J4332">
        <v>8</v>
      </c>
      <c r="K4332">
        <v>11</v>
      </c>
      <c r="O4332" t="s">
        <v>488</v>
      </c>
      <c r="P4332" t="s">
        <v>122</v>
      </c>
      <c r="Q4332" t="s">
        <v>123</v>
      </c>
      <c r="R4332" t="s">
        <v>211</v>
      </c>
    </row>
    <row r="4333" spans="1:18" hidden="1" x14ac:dyDescent="0.25">
      <c r="A4333">
        <v>292676</v>
      </c>
      <c r="B4333">
        <v>7907</v>
      </c>
      <c r="C4333" t="s">
        <v>15</v>
      </c>
      <c r="D4333" t="s">
        <v>612</v>
      </c>
      <c r="E4333" t="s">
        <v>1755</v>
      </c>
      <c r="F4333" t="s">
        <v>787</v>
      </c>
      <c r="G4333" t="s">
        <v>812</v>
      </c>
      <c r="H4333" t="s">
        <v>1675</v>
      </c>
      <c r="I4333">
        <v>1966</v>
      </c>
      <c r="J4333">
        <v>9</v>
      </c>
      <c r="K4333">
        <v>7</v>
      </c>
      <c r="O4333" t="s">
        <v>488</v>
      </c>
      <c r="P4333" t="s">
        <v>122</v>
      </c>
      <c r="Q4333" t="s">
        <v>123</v>
      </c>
      <c r="R4333" t="s">
        <v>305</v>
      </c>
    </row>
    <row r="4334" spans="1:18" hidden="1" x14ac:dyDescent="0.25">
      <c r="A4334">
        <v>292677</v>
      </c>
      <c r="B4334">
        <v>7908</v>
      </c>
      <c r="C4334" t="s">
        <v>15</v>
      </c>
      <c r="D4334" t="s">
        <v>612</v>
      </c>
      <c r="E4334" t="s">
        <v>1755</v>
      </c>
      <c r="F4334" t="s">
        <v>787</v>
      </c>
      <c r="G4334" t="s">
        <v>812</v>
      </c>
      <c r="H4334" t="s">
        <v>1675</v>
      </c>
      <c r="I4334">
        <v>1966</v>
      </c>
      <c r="J4334">
        <v>9</v>
      </c>
      <c r="K4334">
        <v>1</v>
      </c>
      <c r="O4334" t="s">
        <v>488</v>
      </c>
      <c r="P4334" t="s">
        <v>122</v>
      </c>
      <c r="Q4334" t="s">
        <v>123</v>
      </c>
      <c r="R4334" t="s">
        <v>211</v>
      </c>
    </row>
    <row r="4335" spans="1:18" hidden="1" x14ac:dyDescent="0.25">
      <c r="A4335">
        <v>292814</v>
      </c>
      <c r="B4335">
        <v>8045</v>
      </c>
      <c r="C4335" t="s">
        <v>15</v>
      </c>
      <c r="D4335" t="s">
        <v>612</v>
      </c>
      <c r="E4335" t="s">
        <v>1755</v>
      </c>
      <c r="F4335" t="s">
        <v>787</v>
      </c>
      <c r="G4335" t="s">
        <v>812</v>
      </c>
      <c r="H4335" t="s">
        <v>1675</v>
      </c>
      <c r="I4335">
        <v>1968</v>
      </c>
      <c r="J4335">
        <v>7</v>
      </c>
      <c r="K4335">
        <v>25</v>
      </c>
      <c r="O4335" t="s">
        <v>488</v>
      </c>
      <c r="P4335" t="s">
        <v>122</v>
      </c>
      <c r="Q4335" t="s">
        <v>123</v>
      </c>
      <c r="R4335" t="s">
        <v>234</v>
      </c>
    </row>
    <row r="4336" spans="1:18" hidden="1" x14ac:dyDescent="0.25">
      <c r="A4336">
        <v>292815</v>
      </c>
      <c r="B4336">
        <v>8046</v>
      </c>
      <c r="C4336" t="s">
        <v>15</v>
      </c>
      <c r="D4336" t="s">
        <v>612</v>
      </c>
      <c r="E4336" t="s">
        <v>1755</v>
      </c>
      <c r="F4336" t="s">
        <v>787</v>
      </c>
      <c r="G4336" t="s">
        <v>812</v>
      </c>
      <c r="H4336" t="s">
        <v>1675</v>
      </c>
      <c r="I4336">
        <v>1968</v>
      </c>
      <c r="J4336">
        <v>9</v>
      </c>
      <c r="K4336">
        <v>8</v>
      </c>
      <c r="O4336" t="s">
        <v>488</v>
      </c>
      <c r="P4336" t="s">
        <v>122</v>
      </c>
      <c r="Q4336" t="s">
        <v>123</v>
      </c>
      <c r="R4336" t="s">
        <v>503</v>
      </c>
    </row>
    <row r="4337" spans="1:18" hidden="1" x14ac:dyDescent="0.25">
      <c r="A4337">
        <v>292816</v>
      </c>
      <c r="B4337">
        <v>8047</v>
      </c>
      <c r="C4337" t="s">
        <v>15</v>
      </c>
      <c r="D4337" t="s">
        <v>612</v>
      </c>
      <c r="E4337" t="s">
        <v>1755</v>
      </c>
      <c r="F4337" t="s">
        <v>787</v>
      </c>
      <c r="G4337" t="s">
        <v>812</v>
      </c>
      <c r="H4337" t="s">
        <v>1675</v>
      </c>
      <c r="I4337">
        <v>1968</v>
      </c>
      <c r="J4337">
        <v>7</v>
      </c>
      <c r="K4337">
        <v>23</v>
      </c>
      <c r="O4337" t="s">
        <v>488</v>
      </c>
      <c r="P4337" t="s">
        <v>122</v>
      </c>
      <c r="Q4337" t="s">
        <v>123</v>
      </c>
      <c r="R4337" t="s">
        <v>234</v>
      </c>
    </row>
    <row r="4338" spans="1:18" hidden="1" x14ac:dyDescent="0.25">
      <c r="A4338">
        <v>292817</v>
      </c>
      <c r="B4338">
        <v>8048</v>
      </c>
      <c r="C4338" t="s">
        <v>15</v>
      </c>
      <c r="D4338" t="s">
        <v>612</v>
      </c>
      <c r="E4338" t="s">
        <v>1755</v>
      </c>
      <c r="F4338" t="s">
        <v>787</v>
      </c>
      <c r="G4338" t="s">
        <v>812</v>
      </c>
      <c r="H4338" t="s">
        <v>1675</v>
      </c>
      <c r="I4338">
        <v>1968</v>
      </c>
      <c r="J4338">
        <v>9</v>
      </c>
      <c r="K4338">
        <v>6</v>
      </c>
      <c r="O4338" t="s">
        <v>488</v>
      </c>
      <c r="P4338" t="s">
        <v>122</v>
      </c>
      <c r="Q4338" t="s">
        <v>123</v>
      </c>
      <c r="R4338" t="s">
        <v>439</v>
      </c>
    </row>
    <row r="4339" spans="1:18" hidden="1" x14ac:dyDescent="0.25">
      <c r="A4339">
        <v>292821</v>
      </c>
      <c r="B4339">
        <v>8052</v>
      </c>
      <c r="C4339" t="s">
        <v>15</v>
      </c>
      <c r="D4339" t="s">
        <v>612</v>
      </c>
      <c r="E4339" t="s">
        <v>1755</v>
      </c>
      <c r="F4339" t="s">
        <v>787</v>
      </c>
      <c r="G4339" t="s">
        <v>812</v>
      </c>
      <c r="H4339" t="s">
        <v>1675</v>
      </c>
      <c r="I4339">
        <v>1967</v>
      </c>
      <c r="J4339">
        <v>9</v>
      </c>
      <c r="K4339">
        <v>8</v>
      </c>
      <c r="O4339" t="s">
        <v>488</v>
      </c>
      <c r="P4339" t="s">
        <v>122</v>
      </c>
      <c r="Q4339" t="s">
        <v>123</v>
      </c>
      <c r="R4339" t="s">
        <v>1778</v>
      </c>
    </row>
    <row r="4340" spans="1:18" hidden="1" x14ac:dyDescent="0.25">
      <c r="A4340">
        <v>292822</v>
      </c>
      <c r="B4340">
        <v>8053</v>
      </c>
      <c r="C4340" t="s">
        <v>15</v>
      </c>
      <c r="D4340" t="s">
        <v>612</v>
      </c>
      <c r="E4340" t="s">
        <v>1755</v>
      </c>
      <c r="F4340" t="s">
        <v>787</v>
      </c>
      <c r="G4340" t="s">
        <v>812</v>
      </c>
      <c r="H4340" t="s">
        <v>1675</v>
      </c>
      <c r="I4340">
        <v>1967</v>
      </c>
      <c r="J4340">
        <v>9</v>
      </c>
      <c r="K4340">
        <v>19</v>
      </c>
      <c r="O4340" t="s">
        <v>488</v>
      </c>
      <c r="P4340" t="s">
        <v>122</v>
      </c>
      <c r="Q4340" t="s">
        <v>123</v>
      </c>
      <c r="R4340" t="s">
        <v>234</v>
      </c>
    </row>
    <row r="4341" spans="1:18" hidden="1" x14ac:dyDescent="0.25">
      <c r="A4341">
        <v>296465</v>
      </c>
      <c r="B4341">
        <v>11696</v>
      </c>
      <c r="C4341" t="s">
        <v>15</v>
      </c>
      <c r="D4341" t="s">
        <v>612</v>
      </c>
      <c r="E4341" t="s">
        <v>1755</v>
      </c>
      <c r="F4341" t="s">
        <v>787</v>
      </c>
      <c r="G4341" t="s">
        <v>812</v>
      </c>
      <c r="H4341" t="s">
        <v>1779</v>
      </c>
      <c r="I4341">
        <v>1972</v>
      </c>
      <c r="J4341">
        <v>5</v>
      </c>
      <c r="K4341">
        <v>6</v>
      </c>
      <c r="O4341" t="s">
        <v>488</v>
      </c>
      <c r="P4341" t="s">
        <v>122</v>
      </c>
      <c r="Q4341" t="s">
        <v>123</v>
      </c>
      <c r="R4341" t="s">
        <v>449</v>
      </c>
    </row>
    <row r="4342" spans="1:18" hidden="1" x14ac:dyDescent="0.25">
      <c r="A4342">
        <v>296466</v>
      </c>
      <c r="B4342">
        <v>11697</v>
      </c>
      <c r="C4342" t="s">
        <v>15</v>
      </c>
      <c r="D4342" t="s">
        <v>612</v>
      </c>
      <c r="E4342" t="s">
        <v>1755</v>
      </c>
      <c r="F4342" t="s">
        <v>787</v>
      </c>
      <c r="G4342" t="s">
        <v>812</v>
      </c>
      <c r="H4342" t="s">
        <v>543</v>
      </c>
      <c r="I4342">
        <v>1970</v>
      </c>
      <c r="J4342">
        <v>11</v>
      </c>
      <c r="K4342">
        <v>20</v>
      </c>
      <c r="O4342" t="s">
        <v>488</v>
      </c>
      <c r="P4342" t="s">
        <v>122</v>
      </c>
      <c r="Q4342" t="s">
        <v>123</v>
      </c>
      <c r="R4342" t="s">
        <v>280</v>
      </c>
    </row>
    <row r="4343" spans="1:18" hidden="1" x14ac:dyDescent="0.25">
      <c r="A4343">
        <v>296467</v>
      </c>
      <c r="B4343">
        <v>11698</v>
      </c>
      <c r="C4343" t="s">
        <v>15</v>
      </c>
      <c r="D4343" t="s">
        <v>612</v>
      </c>
      <c r="E4343" t="s">
        <v>1755</v>
      </c>
      <c r="F4343" t="s">
        <v>787</v>
      </c>
      <c r="G4343" t="s">
        <v>812</v>
      </c>
      <c r="H4343" t="s">
        <v>543</v>
      </c>
      <c r="I4343">
        <v>1970</v>
      </c>
      <c r="J4343">
        <v>11</v>
      </c>
      <c r="K4343">
        <v>20</v>
      </c>
      <c r="O4343" t="s">
        <v>488</v>
      </c>
      <c r="P4343" t="s">
        <v>122</v>
      </c>
      <c r="Q4343" t="s">
        <v>123</v>
      </c>
      <c r="R4343" t="s">
        <v>280</v>
      </c>
    </row>
    <row r="4344" spans="1:18" hidden="1" x14ac:dyDescent="0.25">
      <c r="A4344">
        <v>296468</v>
      </c>
      <c r="B4344">
        <v>11699</v>
      </c>
      <c r="C4344" t="s">
        <v>15</v>
      </c>
      <c r="D4344" t="s">
        <v>612</v>
      </c>
      <c r="E4344" t="s">
        <v>1755</v>
      </c>
      <c r="F4344" t="s">
        <v>787</v>
      </c>
      <c r="G4344" t="s">
        <v>812</v>
      </c>
      <c r="H4344" t="s">
        <v>451</v>
      </c>
      <c r="I4344">
        <v>1970</v>
      </c>
      <c r="J4344">
        <v>11</v>
      </c>
      <c r="K4344">
        <v>20</v>
      </c>
      <c r="O4344" t="s">
        <v>488</v>
      </c>
      <c r="P4344" t="s">
        <v>122</v>
      </c>
      <c r="Q4344" t="s">
        <v>123</v>
      </c>
      <c r="R4344" t="s">
        <v>280</v>
      </c>
    </row>
    <row r="4345" spans="1:18" hidden="1" x14ac:dyDescent="0.25">
      <c r="A4345">
        <v>296469</v>
      </c>
      <c r="B4345">
        <v>11700</v>
      </c>
      <c r="C4345" t="s">
        <v>15</v>
      </c>
      <c r="D4345" t="s">
        <v>612</v>
      </c>
      <c r="E4345" t="s">
        <v>1755</v>
      </c>
      <c r="F4345" t="s">
        <v>787</v>
      </c>
      <c r="G4345" t="s">
        <v>812</v>
      </c>
      <c r="H4345" t="s">
        <v>451</v>
      </c>
      <c r="I4345">
        <v>1970</v>
      </c>
      <c r="J4345">
        <v>11</v>
      </c>
      <c r="K4345">
        <v>20</v>
      </c>
      <c r="O4345" t="s">
        <v>488</v>
      </c>
      <c r="P4345" t="s">
        <v>122</v>
      </c>
      <c r="Q4345" t="s">
        <v>123</v>
      </c>
      <c r="R4345" t="s">
        <v>280</v>
      </c>
    </row>
    <row r="4346" spans="1:18" hidden="1" x14ac:dyDescent="0.25">
      <c r="A4346">
        <v>296621</v>
      </c>
      <c r="B4346">
        <v>11852</v>
      </c>
      <c r="C4346" t="s">
        <v>15</v>
      </c>
      <c r="D4346" t="s">
        <v>612</v>
      </c>
      <c r="E4346" t="s">
        <v>1755</v>
      </c>
      <c r="F4346" t="s">
        <v>787</v>
      </c>
      <c r="G4346" t="s">
        <v>812</v>
      </c>
      <c r="H4346" t="s">
        <v>451</v>
      </c>
      <c r="I4346">
        <v>1972</v>
      </c>
      <c r="J4346">
        <v>9</v>
      </c>
      <c r="K4346">
        <v>1</v>
      </c>
      <c r="O4346" t="s">
        <v>488</v>
      </c>
      <c r="P4346" t="s">
        <v>122</v>
      </c>
      <c r="Q4346" t="s">
        <v>123</v>
      </c>
      <c r="R4346" t="s">
        <v>211</v>
      </c>
    </row>
    <row r="4347" spans="1:18" hidden="1" x14ac:dyDescent="0.25">
      <c r="A4347">
        <v>296622</v>
      </c>
      <c r="B4347">
        <v>11853</v>
      </c>
      <c r="C4347" t="s">
        <v>15</v>
      </c>
      <c r="D4347" t="s">
        <v>612</v>
      </c>
      <c r="E4347" t="s">
        <v>1755</v>
      </c>
      <c r="F4347" t="s">
        <v>787</v>
      </c>
      <c r="G4347" t="s">
        <v>812</v>
      </c>
      <c r="H4347" t="s">
        <v>451</v>
      </c>
      <c r="I4347">
        <v>1972</v>
      </c>
      <c r="J4347">
        <v>8</v>
      </c>
      <c r="K4347">
        <v>4</v>
      </c>
      <c r="O4347" t="s">
        <v>488</v>
      </c>
      <c r="P4347" t="s">
        <v>122</v>
      </c>
      <c r="Q4347" t="s">
        <v>123</v>
      </c>
      <c r="R4347" t="s">
        <v>211</v>
      </c>
    </row>
    <row r="4348" spans="1:18" hidden="1" x14ac:dyDescent="0.25">
      <c r="A4348">
        <v>296623</v>
      </c>
      <c r="B4348">
        <v>11854</v>
      </c>
      <c r="C4348" t="s">
        <v>15</v>
      </c>
      <c r="D4348" t="s">
        <v>612</v>
      </c>
      <c r="E4348" t="s">
        <v>1755</v>
      </c>
      <c r="F4348" t="s">
        <v>787</v>
      </c>
      <c r="G4348" t="s">
        <v>812</v>
      </c>
      <c r="H4348" t="s">
        <v>451</v>
      </c>
      <c r="I4348">
        <v>1972</v>
      </c>
      <c r="J4348">
        <v>7</v>
      </c>
      <c r="K4348">
        <v>28</v>
      </c>
      <c r="O4348" t="s">
        <v>488</v>
      </c>
      <c r="P4348" t="s">
        <v>122</v>
      </c>
      <c r="Q4348" t="s">
        <v>123</v>
      </c>
      <c r="R4348" t="s">
        <v>211</v>
      </c>
    </row>
    <row r="4349" spans="1:18" hidden="1" x14ac:dyDescent="0.25">
      <c r="A4349">
        <v>297014</v>
      </c>
      <c r="B4349">
        <v>12245</v>
      </c>
      <c r="C4349" t="s">
        <v>15</v>
      </c>
      <c r="D4349" t="s">
        <v>612</v>
      </c>
      <c r="E4349" t="s">
        <v>1755</v>
      </c>
      <c r="F4349" t="s">
        <v>787</v>
      </c>
      <c r="G4349" t="s">
        <v>812</v>
      </c>
      <c r="H4349" t="s">
        <v>903</v>
      </c>
      <c r="I4349">
        <v>1973</v>
      </c>
      <c r="J4349">
        <v>2</v>
      </c>
      <c r="K4349">
        <v>20</v>
      </c>
      <c r="O4349" t="s">
        <v>488</v>
      </c>
      <c r="P4349" t="s">
        <v>122</v>
      </c>
      <c r="Q4349" t="s">
        <v>123</v>
      </c>
      <c r="R4349" t="s">
        <v>211</v>
      </c>
    </row>
    <row r="4350" spans="1:18" hidden="1" x14ac:dyDescent="0.25">
      <c r="A4350">
        <v>297015</v>
      </c>
      <c r="B4350">
        <v>12246</v>
      </c>
      <c r="C4350" t="s">
        <v>15</v>
      </c>
      <c r="D4350" t="s">
        <v>612</v>
      </c>
      <c r="E4350" t="s">
        <v>1755</v>
      </c>
      <c r="F4350" t="s">
        <v>787</v>
      </c>
      <c r="G4350" t="s">
        <v>812</v>
      </c>
      <c r="H4350" t="s">
        <v>903</v>
      </c>
      <c r="O4350" t="s">
        <v>488</v>
      </c>
      <c r="P4350" t="s">
        <v>122</v>
      </c>
      <c r="Q4350" t="s">
        <v>123</v>
      </c>
      <c r="R4350" t="s">
        <v>211</v>
      </c>
    </row>
    <row r="4351" spans="1:18" hidden="1" x14ac:dyDescent="0.25">
      <c r="A4351">
        <v>297160</v>
      </c>
      <c r="B4351">
        <v>12391</v>
      </c>
      <c r="C4351" t="s">
        <v>15</v>
      </c>
      <c r="D4351" t="s">
        <v>612</v>
      </c>
      <c r="E4351" t="s">
        <v>1755</v>
      </c>
      <c r="F4351" t="s">
        <v>787</v>
      </c>
      <c r="G4351" t="s">
        <v>812</v>
      </c>
      <c r="H4351" t="s">
        <v>1780</v>
      </c>
      <c r="I4351">
        <v>1973</v>
      </c>
      <c r="J4351">
        <v>7</v>
      </c>
      <c r="K4351">
        <v>28</v>
      </c>
      <c r="O4351" t="s">
        <v>175</v>
      </c>
      <c r="P4351" t="s">
        <v>122</v>
      </c>
      <c r="Q4351" t="s">
        <v>123</v>
      </c>
      <c r="R4351" t="s">
        <v>337</v>
      </c>
    </row>
    <row r="4352" spans="1:18" hidden="1" x14ac:dyDescent="0.25">
      <c r="A4352">
        <v>297161</v>
      </c>
      <c r="B4352">
        <v>12392</v>
      </c>
      <c r="C4352" t="s">
        <v>15</v>
      </c>
      <c r="D4352" t="s">
        <v>612</v>
      </c>
      <c r="E4352" t="s">
        <v>1755</v>
      </c>
      <c r="F4352" t="s">
        <v>787</v>
      </c>
      <c r="G4352" t="s">
        <v>812</v>
      </c>
      <c r="H4352" t="s">
        <v>1780</v>
      </c>
      <c r="I4352">
        <v>1973</v>
      </c>
      <c r="J4352">
        <v>9</v>
      </c>
      <c r="K4352">
        <v>5</v>
      </c>
      <c r="O4352" t="s">
        <v>175</v>
      </c>
      <c r="P4352" t="s">
        <v>122</v>
      </c>
      <c r="Q4352" t="s">
        <v>123</v>
      </c>
      <c r="R4352" t="s">
        <v>337</v>
      </c>
    </row>
    <row r="4353" spans="1:18" hidden="1" x14ac:dyDescent="0.25">
      <c r="A4353">
        <v>297162</v>
      </c>
      <c r="B4353">
        <v>12393</v>
      </c>
      <c r="C4353" t="s">
        <v>15</v>
      </c>
      <c r="D4353" t="s">
        <v>612</v>
      </c>
      <c r="E4353" t="s">
        <v>1755</v>
      </c>
      <c r="F4353" t="s">
        <v>787</v>
      </c>
      <c r="G4353" t="s">
        <v>812</v>
      </c>
      <c r="H4353" t="s">
        <v>1780</v>
      </c>
      <c r="I4353">
        <v>1973</v>
      </c>
      <c r="J4353">
        <v>7</v>
      </c>
      <c r="K4353">
        <v>6</v>
      </c>
      <c r="O4353" t="s">
        <v>175</v>
      </c>
      <c r="P4353" t="s">
        <v>122</v>
      </c>
      <c r="Q4353" t="s">
        <v>123</v>
      </c>
      <c r="R4353" t="s">
        <v>337</v>
      </c>
    </row>
    <row r="4354" spans="1:18" hidden="1" x14ac:dyDescent="0.25">
      <c r="A4354">
        <v>297163</v>
      </c>
      <c r="B4354">
        <v>12394</v>
      </c>
      <c r="C4354" t="s">
        <v>15</v>
      </c>
      <c r="D4354" t="s">
        <v>612</v>
      </c>
      <c r="E4354" t="s">
        <v>1755</v>
      </c>
      <c r="F4354" t="s">
        <v>787</v>
      </c>
      <c r="G4354" t="s">
        <v>812</v>
      </c>
      <c r="H4354" t="s">
        <v>1780</v>
      </c>
      <c r="I4354">
        <v>1973</v>
      </c>
      <c r="J4354">
        <v>6</v>
      </c>
      <c r="K4354">
        <v>30</v>
      </c>
      <c r="O4354" t="s">
        <v>175</v>
      </c>
      <c r="P4354" t="s">
        <v>122</v>
      </c>
      <c r="Q4354" t="s">
        <v>123</v>
      </c>
      <c r="R4354" t="s">
        <v>337</v>
      </c>
    </row>
    <row r="4355" spans="1:18" hidden="1" x14ac:dyDescent="0.25">
      <c r="A4355">
        <v>297164</v>
      </c>
      <c r="B4355">
        <v>12395</v>
      </c>
      <c r="C4355" t="s">
        <v>15</v>
      </c>
      <c r="D4355" t="s">
        <v>612</v>
      </c>
      <c r="E4355" t="s">
        <v>1755</v>
      </c>
      <c r="F4355" t="s">
        <v>787</v>
      </c>
      <c r="G4355" t="s">
        <v>812</v>
      </c>
      <c r="H4355" t="s">
        <v>1780</v>
      </c>
      <c r="I4355">
        <v>1973</v>
      </c>
      <c r="J4355">
        <v>7</v>
      </c>
      <c r="K4355">
        <v>6</v>
      </c>
      <c r="O4355" t="s">
        <v>175</v>
      </c>
      <c r="P4355" t="s">
        <v>122</v>
      </c>
      <c r="Q4355" t="s">
        <v>123</v>
      </c>
      <c r="R4355" t="s">
        <v>337</v>
      </c>
    </row>
    <row r="4356" spans="1:18" hidden="1" x14ac:dyDescent="0.25">
      <c r="A4356">
        <v>297165</v>
      </c>
      <c r="B4356">
        <v>12396</v>
      </c>
      <c r="C4356" t="s">
        <v>15</v>
      </c>
      <c r="D4356" t="s">
        <v>612</v>
      </c>
      <c r="E4356" t="s">
        <v>1755</v>
      </c>
      <c r="F4356" t="s">
        <v>787</v>
      </c>
      <c r="G4356" t="s">
        <v>812</v>
      </c>
      <c r="H4356" t="s">
        <v>1780</v>
      </c>
      <c r="I4356">
        <v>1973</v>
      </c>
      <c r="J4356">
        <v>7</v>
      </c>
      <c r="K4356">
        <v>3</v>
      </c>
      <c r="O4356" t="s">
        <v>175</v>
      </c>
      <c r="P4356" t="s">
        <v>122</v>
      </c>
      <c r="Q4356" t="s">
        <v>123</v>
      </c>
      <c r="R4356" t="s">
        <v>337</v>
      </c>
    </row>
    <row r="4357" spans="1:18" hidden="1" x14ac:dyDescent="0.25">
      <c r="A4357">
        <v>297166</v>
      </c>
      <c r="B4357">
        <v>12397</v>
      </c>
      <c r="C4357" t="s">
        <v>15</v>
      </c>
      <c r="D4357" t="s">
        <v>612</v>
      </c>
      <c r="E4357" t="s">
        <v>1755</v>
      </c>
      <c r="F4357" t="s">
        <v>787</v>
      </c>
      <c r="G4357" t="s">
        <v>812</v>
      </c>
      <c r="H4357" t="s">
        <v>1780</v>
      </c>
      <c r="I4357">
        <v>1973</v>
      </c>
      <c r="J4357">
        <v>9</v>
      </c>
      <c r="K4357">
        <v>4</v>
      </c>
      <c r="O4357" t="s">
        <v>175</v>
      </c>
      <c r="P4357" t="s">
        <v>122</v>
      </c>
      <c r="Q4357" t="s">
        <v>123</v>
      </c>
      <c r="R4357" t="s">
        <v>337</v>
      </c>
    </row>
    <row r="4358" spans="1:18" hidden="1" x14ac:dyDescent="0.25">
      <c r="A4358">
        <v>297167</v>
      </c>
      <c r="B4358">
        <v>12398</v>
      </c>
      <c r="C4358" t="s">
        <v>15</v>
      </c>
      <c r="D4358" t="s">
        <v>612</v>
      </c>
      <c r="E4358" t="s">
        <v>1755</v>
      </c>
      <c r="F4358" t="s">
        <v>787</v>
      </c>
      <c r="G4358" t="s">
        <v>812</v>
      </c>
      <c r="H4358" t="s">
        <v>1780</v>
      </c>
      <c r="I4358">
        <v>1973</v>
      </c>
      <c r="J4358">
        <v>9</v>
      </c>
      <c r="K4358">
        <v>10</v>
      </c>
      <c r="O4358" t="s">
        <v>175</v>
      </c>
      <c r="P4358" t="s">
        <v>122</v>
      </c>
      <c r="Q4358" t="s">
        <v>123</v>
      </c>
      <c r="R4358" t="s">
        <v>337</v>
      </c>
    </row>
    <row r="4359" spans="1:18" hidden="1" x14ac:dyDescent="0.25">
      <c r="A4359">
        <v>297168</v>
      </c>
      <c r="B4359">
        <v>12399</v>
      </c>
      <c r="C4359" t="s">
        <v>15</v>
      </c>
      <c r="D4359" t="s">
        <v>612</v>
      </c>
      <c r="E4359" t="s">
        <v>1755</v>
      </c>
      <c r="F4359" t="s">
        <v>787</v>
      </c>
      <c r="G4359" t="s">
        <v>812</v>
      </c>
      <c r="H4359" t="s">
        <v>1780</v>
      </c>
      <c r="I4359">
        <v>1973</v>
      </c>
      <c r="J4359">
        <v>9</v>
      </c>
      <c r="K4359">
        <v>13</v>
      </c>
      <c r="O4359" t="s">
        <v>175</v>
      </c>
      <c r="P4359" t="s">
        <v>122</v>
      </c>
      <c r="Q4359" t="s">
        <v>123</v>
      </c>
      <c r="R4359" t="s">
        <v>337</v>
      </c>
    </row>
    <row r="4360" spans="1:18" hidden="1" x14ac:dyDescent="0.25">
      <c r="A4360">
        <v>297169</v>
      </c>
      <c r="B4360">
        <v>12400</v>
      </c>
      <c r="C4360" t="s">
        <v>15</v>
      </c>
      <c r="D4360" t="s">
        <v>612</v>
      </c>
      <c r="E4360" t="s">
        <v>1755</v>
      </c>
      <c r="F4360" t="s">
        <v>787</v>
      </c>
      <c r="G4360" t="s">
        <v>812</v>
      </c>
      <c r="H4360" t="s">
        <v>1780</v>
      </c>
      <c r="I4360">
        <v>1973</v>
      </c>
      <c r="J4360">
        <v>9</v>
      </c>
      <c r="K4360">
        <v>10</v>
      </c>
      <c r="O4360" t="s">
        <v>175</v>
      </c>
      <c r="P4360" t="s">
        <v>122</v>
      </c>
      <c r="Q4360" t="s">
        <v>123</v>
      </c>
      <c r="R4360" t="s">
        <v>337</v>
      </c>
    </row>
    <row r="4361" spans="1:18" hidden="1" x14ac:dyDescent="0.25">
      <c r="A4361">
        <v>297170</v>
      </c>
      <c r="B4361">
        <v>12401</v>
      </c>
      <c r="C4361" t="s">
        <v>15</v>
      </c>
      <c r="D4361" t="s">
        <v>612</v>
      </c>
      <c r="E4361" t="s">
        <v>1755</v>
      </c>
      <c r="F4361" t="s">
        <v>787</v>
      </c>
      <c r="G4361" t="s">
        <v>812</v>
      </c>
      <c r="H4361" t="s">
        <v>651</v>
      </c>
      <c r="I4361">
        <v>1973</v>
      </c>
      <c r="J4361">
        <v>7</v>
      </c>
      <c r="K4361">
        <v>18</v>
      </c>
      <c r="O4361" t="s">
        <v>488</v>
      </c>
      <c r="P4361" t="s">
        <v>122</v>
      </c>
      <c r="Q4361" t="s">
        <v>123</v>
      </c>
      <c r="R4361" t="s">
        <v>337</v>
      </c>
    </row>
    <row r="4362" spans="1:18" hidden="1" x14ac:dyDescent="0.25">
      <c r="A4362">
        <v>297171</v>
      </c>
      <c r="B4362">
        <v>12402</v>
      </c>
      <c r="C4362" t="s">
        <v>15</v>
      </c>
      <c r="D4362" t="s">
        <v>612</v>
      </c>
      <c r="E4362" t="s">
        <v>1755</v>
      </c>
      <c r="F4362" t="s">
        <v>787</v>
      </c>
      <c r="G4362" t="s">
        <v>812</v>
      </c>
      <c r="H4362" t="s">
        <v>1216</v>
      </c>
      <c r="I4362">
        <v>1973</v>
      </c>
      <c r="J4362">
        <v>9</v>
      </c>
      <c r="K4362">
        <v>29</v>
      </c>
      <c r="O4362" t="s">
        <v>488</v>
      </c>
      <c r="P4362" t="s">
        <v>122</v>
      </c>
      <c r="Q4362" t="s">
        <v>123</v>
      </c>
      <c r="R4362" t="s">
        <v>337</v>
      </c>
    </row>
    <row r="4363" spans="1:18" hidden="1" x14ac:dyDescent="0.25">
      <c r="A4363">
        <v>297777</v>
      </c>
      <c r="B4363">
        <v>13009</v>
      </c>
      <c r="C4363" t="s">
        <v>15</v>
      </c>
      <c r="D4363" t="s">
        <v>612</v>
      </c>
      <c r="E4363" t="s">
        <v>1755</v>
      </c>
      <c r="F4363" t="s">
        <v>787</v>
      </c>
      <c r="G4363" t="s">
        <v>812</v>
      </c>
      <c r="H4363" t="s">
        <v>451</v>
      </c>
      <c r="I4363">
        <v>1975</v>
      </c>
      <c r="J4363">
        <v>8</v>
      </c>
      <c r="K4363">
        <v>11</v>
      </c>
      <c r="O4363" t="s">
        <v>488</v>
      </c>
      <c r="P4363" t="s">
        <v>122</v>
      </c>
      <c r="Q4363" t="s">
        <v>123</v>
      </c>
      <c r="R4363" t="s">
        <v>211</v>
      </c>
    </row>
    <row r="4364" spans="1:18" hidden="1" x14ac:dyDescent="0.25">
      <c r="A4364">
        <v>297811</v>
      </c>
      <c r="B4364">
        <v>13043</v>
      </c>
      <c r="C4364" t="s">
        <v>15</v>
      </c>
      <c r="D4364" t="s">
        <v>612</v>
      </c>
      <c r="E4364" t="s">
        <v>1755</v>
      </c>
      <c r="F4364" t="s">
        <v>787</v>
      </c>
      <c r="G4364" t="s">
        <v>812</v>
      </c>
      <c r="H4364" t="s">
        <v>1780</v>
      </c>
      <c r="I4364">
        <v>1974</v>
      </c>
      <c r="J4364">
        <v>7</v>
      </c>
      <c r="K4364">
        <v>22</v>
      </c>
      <c r="O4364" t="s">
        <v>488</v>
      </c>
      <c r="P4364" t="s">
        <v>122</v>
      </c>
      <c r="Q4364" t="s">
        <v>123</v>
      </c>
      <c r="R4364" t="s">
        <v>337</v>
      </c>
    </row>
    <row r="4365" spans="1:18" hidden="1" x14ac:dyDescent="0.25">
      <c r="A4365">
        <v>297812</v>
      </c>
      <c r="B4365">
        <v>13044</v>
      </c>
      <c r="C4365" t="s">
        <v>15</v>
      </c>
      <c r="D4365" t="s">
        <v>612</v>
      </c>
      <c r="E4365" t="s">
        <v>1755</v>
      </c>
      <c r="F4365" t="s">
        <v>787</v>
      </c>
      <c r="G4365" t="s">
        <v>812</v>
      </c>
      <c r="H4365" t="s">
        <v>1780</v>
      </c>
      <c r="I4365">
        <v>1974</v>
      </c>
      <c r="J4365">
        <v>7</v>
      </c>
      <c r="K4365">
        <v>22</v>
      </c>
      <c r="O4365" t="s">
        <v>488</v>
      </c>
      <c r="P4365" t="s">
        <v>122</v>
      </c>
      <c r="Q4365" t="s">
        <v>123</v>
      </c>
      <c r="R4365" t="s">
        <v>337</v>
      </c>
    </row>
    <row r="4366" spans="1:18" hidden="1" x14ac:dyDescent="0.25">
      <c r="A4366">
        <v>297813</v>
      </c>
      <c r="B4366">
        <v>13045</v>
      </c>
      <c r="C4366" t="s">
        <v>15</v>
      </c>
      <c r="D4366" t="s">
        <v>612</v>
      </c>
      <c r="E4366" t="s">
        <v>1755</v>
      </c>
      <c r="F4366" t="s">
        <v>787</v>
      </c>
      <c r="G4366" t="s">
        <v>812</v>
      </c>
      <c r="H4366" t="s">
        <v>1780</v>
      </c>
      <c r="I4366">
        <v>1974</v>
      </c>
      <c r="J4366">
        <v>7</v>
      </c>
      <c r="K4366">
        <v>22</v>
      </c>
      <c r="O4366" t="s">
        <v>488</v>
      </c>
      <c r="P4366" t="s">
        <v>122</v>
      </c>
      <c r="Q4366" t="s">
        <v>123</v>
      </c>
      <c r="R4366" t="s">
        <v>337</v>
      </c>
    </row>
    <row r="4367" spans="1:18" hidden="1" x14ac:dyDescent="0.25">
      <c r="A4367">
        <v>297814</v>
      </c>
      <c r="B4367">
        <v>13046</v>
      </c>
      <c r="C4367" t="s">
        <v>15</v>
      </c>
      <c r="D4367" t="s">
        <v>612</v>
      </c>
      <c r="E4367" t="s">
        <v>1755</v>
      </c>
      <c r="F4367" t="s">
        <v>787</v>
      </c>
      <c r="G4367" t="s">
        <v>812</v>
      </c>
      <c r="H4367" t="s">
        <v>1780</v>
      </c>
      <c r="I4367">
        <v>1974</v>
      </c>
      <c r="J4367">
        <v>8</v>
      </c>
      <c r="K4367">
        <v>22</v>
      </c>
      <c r="O4367" t="s">
        <v>175</v>
      </c>
      <c r="P4367" t="s">
        <v>122</v>
      </c>
      <c r="Q4367" t="s">
        <v>123</v>
      </c>
      <c r="R4367" t="s">
        <v>337</v>
      </c>
    </row>
    <row r="4368" spans="1:18" hidden="1" x14ac:dyDescent="0.25">
      <c r="A4368">
        <v>297815</v>
      </c>
      <c r="B4368">
        <v>13047</v>
      </c>
      <c r="C4368" t="s">
        <v>15</v>
      </c>
      <c r="D4368" t="s">
        <v>612</v>
      </c>
      <c r="E4368" t="s">
        <v>1755</v>
      </c>
      <c r="F4368" t="s">
        <v>787</v>
      </c>
      <c r="G4368" t="s">
        <v>812</v>
      </c>
      <c r="H4368" t="s">
        <v>1780</v>
      </c>
      <c r="I4368">
        <v>1974</v>
      </c>
      <c r="J4368">
        <v>8</v>
      </c>
      <c r="K4368">
        <v>22</v>
      </c>
      <c r="O4368" t="s">
        <v>488</v>
      </c>
      <c r="P4368" t="s">
        <v>122</v>
      </c>
      <c r="Q4368" t="s">
        <v>123</v>
      </c>
      <c r="R4368" t="s">
        <v>337</v>
      </c>
    </row>
    <row r="4369" spans="1:18" hidden="1" x14ac:dyDescent="0.25">
      <c r="A4369">
        <v>297816</v>
      </c>
      <c r="B4369">
        <v>13048</v>
      </c>
      <c r="C4369" t="s">
        <v>15</v>
      </c>
      <c r="D4369" t="s">
        <v>612</v>
      </c>
      <c r="E4369" t="s">
        <v>1755</v>
      </c>
      <c r="F4369" t="s">
        <v>787</v>
      </c>
      <c r="G4369" t="s">
        <v>812</v>
      </c>
      <c r="H4369" t="s">
        <v>1780</v>
      </c>
      <c r="I4369">
        <v>1974</v>
      </c>
      <c r="J4369">
        <v>9</v>
      </c>
      <c r="K4369">
        <v>2</v>
      </c>
      <c r="O4369" t="s">
        <v>175</v>
      </c>
      <c r="P4369" t="s">
        <v>122</v>
      </c>
      <c r="Q4369" t="s">
        <v>123</v>
      </c>
      <c r="R4369" t="s">
        <v>337</v>
      </c>
    </row>
    <row r="4370" spans="1:18" hidden="1" x14ac:dyDescent="0.25">
      <c r="A4370">
        <v>297817</v>
      </c>
      <c r="B4370">
        <v>13049</v>
      </c>
      <c r="C4370" t="s">
        <v>15</v>
      </c>
      <c r="D4370" t="s">
        <v>612</v>
      </c>
      <c r="E4370" t="s">
        <v>1755</v>
      </c>
      <c r="F4370" t="s">
        <v>787</v>
      </c>
      <c r="G4370" t="s">
        <v>812</v>
      </c>
      <c r="H4370" t="s">
        <v>1780</v>
      </c>
      <c r="I4370">
        <v>1974</v>
      </c>
      <c r="J4370">
        <v>9</v>
      </c>
      <c r="K4370">
        <v>2</v>
      </c>
      <c r="O4370" t="s">
        <v>488</v>
      </c>
      <c r="P4370" t="s">
        <v>122</v>
      </c>
      <c r="Q4370" t="s">
        <v>123</v>
      </c>
      <c r="R4370" t="s">
        <v>337</v>
      </c>
    </row>
    <row r="4371" spans="1:18" hidden="1" x14ac:dyDescent="0.25">
      <c r="A4371">
        <v>297818</v>
      </c>
      <c r="B4371">
        <v>13050</v>
      </c>
      <c r="C4371" t="s">
        <v>15</v>
      </c>
      <c r="D4371" t="s">
        <v>612</v>
      </c>
      <c r="E4371" t="s">
        <v>1755</v>
      </c>
      <c r="F4371" t="s">
        <v>787</v>
      </c>
      <c r="G4371" t="s">
        <v>812</v>
      </c>
      <c r="H4371" t="s">
        <v>1780</v>
      </c>
      <c r="I4371">
        <v>1974</v>
      </c>
      <c r="J4371">
        <v>9</v>
      </c>
      <c r="K4371">
        <v>3</v>
      </c>
      <c r="O4371" t="s">
        <v>488</v>
      </c>
      <c r="P4371" t="s">
        <v>122</v>
      </c>
      <c r="Q4371" t="s">
        <v>123</v>
      </c>
      <c r="R4371" t="s">
        <v>337</v>
      </c>
    </row>
    <row r="4372" spans="1:18" hidden="1" x14ac:dyDescent="0.25">
      <c r="A4372">
        <v>297819</v>
      </c>
      <c r="B4372">
        <v>13051</v>
      </c>
      <c r="C4372" t="s">
        <v>15</v>
      </c>
      <c r="D4372" t="s">
        <v>612</v>
      </c>
      <c r="E4372" t="s">
        <v>1755</v>
      </c>
      <c r="F4372" t="s">
        <v>787</v>
      </c>
      <c r="G4372" t="s">
        <v>812</v>
      </c>
      <c r="H4372" t="s">
        <v>1780</v>
      </c>
      <c r="I4372">
        <v>1974</v>
      </c>
      <c r="J4372">
        <v>9</v>
      </c>
      <c r="K4372">
        <v>5</v>
      </c>
      <c r="O4372" t="s">
        <v>488</v>
      </c>
      <c r="P4372" t="s">
        <v>122</v>
      </c>
      <c r="Q4372" t="s">
        <v>123</v>
      </c>
      <c r="R4372" t="s">
        <v>337</v>
      </c>
    </row>
    <row r="4373" spans="1:18" hidden="1" x14ac:dyDescent="0.25">
      <c r="A4373">
        <v>297820</v>
      </c>
      <c r="B4373">
        <v>13052</v>
      </c>
      <c r="C4373" t="s">
        <v>15</v>
      </c>
      <c r="D4373" t="s">
        <v>612</v>
      </c>
      <c r="E4373" t="s">
        <v>1755</v>
      </c>
      <c r="F4373" t="s">
        <v>787</v>
      </c>
      <c r="G4373" t="s">
        <v>812</v>
      </c>
      <c r="H4373" t="s">
        <v>1780</v>
      </c>
      <c r="I4373">
        <v>1974</v>
      </c>
      <c r="J4373">
        <v>11</v>
      </c>
      <c r="K4373">
        <v>19</v>
      </c>
      <c r="O4373" t="s">
        <v>488</v>
      </c>
      <c r="P4373" t="s">
        <v>122</v>
      </c>
      <c r="Q4373" t="s">
        <v>123</v>
      </c>
      <c r="R4373" t="s">
        <v>337</v>
      </c>
    </row>
    <row r="4374" spans="1:18" hidden="1" x14ac:dyDescent="0.25">
      <c r="A4374">
        <v>297821</v>
      </c>
      <c r="B4374">
        <v>13053</v>
      </c>
      <c r="C4374" t="s">
        <v>15</v>
      </c>
      <c r="D4374" t="s">
        <v>612</v>
      </c>
      <c r="E4374" t="s">
        <v>1755</v>
      </c>
      <c r="F4374" t="s">
        <v>787</v>
      </c>
      <c r="G4374" t="s">
        <v>812</v>
      </c>
      <c r="H4374" t="s">
        <v>1781</v>
      </c>
      <c r="I4374">
        <v>1974</v>
      </c>
      <c r="J4374">
        <v>8</v>
      </c>
      <c r="K4374">
        <v>20</v>
      </c>
      <c r="O4374" t="s">
        <v>488</v>
      </c>
      <c r="P4374" t="s">
        <v>122</v>
      </c>
      <c r="Q4374" t="s">
        <v>123</v>
      </c>
      <c r="R4374" t="s">
        <v>337</v>
      </c>
    </row>
    <row r="4375" spans="1:18" hidden="1" x14ac:dyDescent="0.25">
      <c r="A4375">
        <v>297823</v>
      </c>
      <c r="B4375">
        <v>13055</v>
      </c>
      <c r="C4375" t="s">
        <v>15</v>
      </c>
      <c r="D4375" t="s">
        <v>612</v>
      </c>
      <c r="E4375" t="s">
        <v>1755</v>
      </c>
      <c r="F4375" t="s">
        <v>787</v>
      </c>
      <c r="G4375" t="s">
        <v>812</v>
      </c>
      <c r="H4375" t="s">
        <v>1782</v>
      </c>
      <c r="I4375">
        <v>1974</v>
      </c>
      <c r="J4375">
        <v>8</v>
      </c>
      <c r="K4375">
        <v>23</v>
      </c>
      <c r="O4375" t="s">
        <v>488</v>
      </c>
      <c r="P4375" t="s">
        <v>122</v>
      </c>
      <c r="Q4375" t="s">
        <v>123</v>
      </c>
      <c r="R4375" t="s">
        <v>337</v>
      </c>
    </row>
    <row r="4376" spans="1:18" hidden="1" x14ac:dyDescent="0.25">
      <c r="A4376">
        <v>297824</v>
      </c>
      <c r="B4376">
        <v>13056</v>
      </c>
      <c r="C4376" t="s">
        <v>15</v>
      </c>
      <c r="D4376" t="s">
        <v>612</v>
      </c>
      <c r="E4376" t="s">
        <v>1755</v>
      </c>
      <c r="F4376" t="s">
        <v>787</v>
      </c>
      <c r="G4376" t="s">
        <v>812</v>
      </c>
      <c r="H4376" t="s">
        <v>1731</v>
      </c>
      <c r="I4376">
        <v>1975</v>
      </c>
      <c r="J4376">
        <v>9</v>
      </c>
      <c r="K4376">
        <v>4</v>
      </c>
      <c r="O4376" t="s">
        <v>488</v>
      </c>
      <c r="P4376" t="s">
        <v>122</v>
      </c>
      <c r="Q4376" t="s">
        <v>123</v>
      </c>
      <c r="R4376" t="s">
        <v>439</v>
      </c>
    </row>
    <row r="4377" spans="1:18" hidden="1" x14ac:dyDescent="0.25">
      <c r="A4377">
        <v>297825</v>
      </c>
      <c r="B4377">
        <v>13057</v>
      </c>
      <c r="C4377" t="s">
        <v>15</v>
      </c>
      <c r="D4377" t="s">
        <v>612</v>
      </c>
      <c r="E4377" t="s">
        <v>1755</v>
      </c>
      <c r="F4377" t="s">
        <v>787</v>
      </c>
      <c r="G4377" t="s">
        <v>812</v>
      </c>
      <c r="H4377" t="s">
        <v>1783</v>
      </c>
      <c r="I4377">
        <v>1975</v>
      </c>
      <c r="J4377">
        <v>11</v>
      </c>
      <c r="K4377">
        <v>16</v>
      </c>
      <c r="O4377" t="s">
        <v>488</v>
      </c>
      <c r="P4377" t="s">
        <v>122</v>
      </c>
      <c r="Q4377" t="s">
        <v>123</v>
      </c>
      <c r="R4377" t="s">
        <v>302</v>
      </c>
    </row>
    <row r="4378" spans="1:18" hidden="1" x14ac:dyDescent="0.25">
      <c r="A4378">
        <v>297826</v>
      </c>
      <c r="B4378">
        <v>13058</v>
      </c>
      <c r="C4378" t="s">
        <v>15</v>
      </c>
      <c r="D4378" t="s">
        <v>612</v>
      </c>
      <c r="E4378" t="s">
        <v>1755</v>
      </c>
      <c r="F4378" t="s">
        <v>787</v>
      </c>
      <c r="G4378" t="s">
        <v>812</v>
      </c>
      <c r="H4378" t="s">
        <v>1784</v>
      </c>
      <c r="I4378">
        <v>1975</v>
      </c>
      <c r="J4378">
        <v>10</v>
      </c>
      <c r="K4378">
        <v>24</v>
      </c>
      <c r="O4378" t="s">
        <v>488</v>
      </c>
      <c r="P4378" t="s">
        <v>122</v>
      </c>
      <c r="Q4378" t="s">
        <v>123</v>
      </c>
      <c r="R4378" t="s">
        <v>1142</v>
      </c>
    </row>
    <row r="4379" spans="1:18" hidden="1" x14ac:dyDescent="0.25">
      <c r="A4379">
        <v>297827</v>
      </c>
      <c r="B4379">
        <v>13059</v>
      </c>
      <c r="C4379" t="s">
        <v>15</v>
      </c>
      <c r="D4379" t="s">
        <v>612</v>
      </c>
      <c r="E4379" t="s">
        <v>1755</v>
      </c>
      <c r="F4379" t="s">
        <v>787</v>
      </c>
      <c r="G4379" t="s">
        <v>812</v>
      </c>
      <c r="H4379" t="s">
        <v>1780</v>
      </c>
      <c r="I4379">
        <v>1975</v>
      </c>
      <c r="J4379">
        <v>10</v>
      </c>
      <c r="K4379">
        <v>26</v>
      </c>
      <c r="O4379" t="s">
        <v>488</v>
      </c>
      <c r="P4379" t="s">
        <v>122</v>
      </c>
      <c r="Q4379" t="s">
        <v>123</v>
      </c>
      <c r="R4379" t="s">
        <v>1142</v>
      </c>
    </row>
    <row r="4380" spans="1:18" hidden="1" x14ac:dyDescent="0.25">
      <c r="A4380">
        <v>297828</v>
      </c>
      <c r="B4380">
        <v>13060</v>
      </c>
      <c r="C4380" t="s">
        <v>15</v>
      </c>
      <c r="D4380" t="s">
        <v>612</v>
      </c>
      <c r="E4380" t="s">
        <v>1755</v>
      </c>
      <c r="F4380" t="s">
        <v>787</v>
      </c>
      <c r="G4380" t="s">
        <v>812</v>
      </c>
      <c r="H4380" t="s">
        <v>1785</v>
      </c>
      <c r="I4380">
        <v>1971</v>
      </c>
      <c r="J4380">
        <v>5</v>
      </c>
      <c r="K4380">
        <v>27</v>
      </c>
      <c r="O4380" t="s">
        <v>488</v>
      </c>
      <c r="P4380" t="s">
        <v>122</v>
      </c>
      <c r="Q4380" t="s">
        <v>123</v>
      </c>
      <c r="R4380" t="s">
        <v>1048</v>
      </c>
    </row>
    <row r="4381" spans="1:18" hidden="1" x14ac:dyDescent="0.25">
      <c r="A4381">
        <v>297995</v>
      </c>
      <c r="B4381">
        <v>13227</v>
      </c>
      <c r="C4381" t="s">
        <v>15</v>
      </c>
      <c r="D4381" t="s">
        <v>612</v>
      </c>
      <c r="E4381" t="s">
        <v>1755</v>
      </c>
      <c r="F4381" t="s">
        <v>787</v>
      </c>
      <c r="G4381" t="s">
        <v>812</v>
      </c>
      <c r="H4381" t="s">
        <v>608</v>
      </c>
      <c r="I4381">
        <v>1974</v>
      </c>
      <c r="J4381">
        <v>9</v>
      </c>
      <c r="K4381">
        <v>28</v>
      </c>
      <c r="O4381" t="s">
        <v>488</v>
      </c>
      <c r="P4381" t="s">
        <v>122</v>
      </c>
      <c r="Q4381" t="s">
        <v>123</v>
      </c>
      <c r="R4381" t="s">
        <v>337</v>
      </c>
    </row>
    <row r="4382" spans="1:18" hidden="1" x14ac:dyDescent="0.25">
      <c r="A4382">
        <v>297996</v>
      </c>
      <c r="B4382">
        <v>13228</v>
      </c>
      <c r="C4382" t="s">
        <v>15</v>
      </c>
      <c r="D4382" t="s">
        <v>612</v>
      </c>
      <c r="E4382" t="s">
        <v>1755</v>
      </c>
      <c r="F4382" t="s">
        <v>787</v>
      </c>
      <c r="G4382" t="s">
        <v>812</v>
      </c>
      <c r="H4382" t="s">
        <v>1780</v>
      </c>
      <c r="I4382">
        <v>1974</v>
      </c>
      <c r="J4382">
        <v>6</v>
      </c>
      <c r="K4382">
        <v>29</v>
      </c>
      <c r="O4382" t="s">
        <v>488</v>
      </c>
      <c r="P4382" t="s">
        <v>122</v>
      </c>
      <c r="Q4382" t="s">
        <v>123</v>
      </c>
      <c r="R4382" t="s">
        <v>337</v>
      </c>
    </row>
    <row r="4383" spans="1:18" hidden="1" x14ac:dyDescent="0.25">
      <c r="A4383">
        <v>297997</v>
      </c>
      <c r="B4383">
        <v>13229</v>
      </c>
      <c r="C4383" t="s">
        <v>15</v>
      </c>
      <c r="D4383" t="s">
        <v>612</v>
      </c>
      <c r="E4383" t="s">
        <v>1755</v>
      </c>
      <c r="F4383" t="s">
        <v>787</v>
      </c>
      <c r="G4383" t="s">
        <v>812</v>
      </c>
      <c r="H4383" t="s">
        <v>1780</v>
      </c>
      <c r="I4383">
        <v>1974</v>
      </c>
      <c r="J4383">
        <v>6</v>
      </c>
      <c r="K4383">
        <v>29</v>
      </c>
      <c r="O4383" t="s">
        <v>488</v>
      </c>
      <c r="P4383" t="s">
        <v>122</v>
      </c>
      <c r="Q4383" t="s">
        <v>123</v>
      </c>
      <c r="R4383" t="s">
        <v>337</v>
      </c>
    </row>
    <row r="4384" spans="1:18" hidden="1" x14ac:dyDescent="0.25">
      <c r="A4384">
        <v>297998</v>
      </c>
      <c r="B4384">
        <v>13230</v>
      </c>
      <c r="C4384" t="s">
        <v>15</v>
      </c>
      <c r="D4384" t="s">
        <v>612</v>
      </c>
      <c r="E4384" t="s">
        <v>1755</v>
      </c>
      <c r="F4384" t="s">
        <v>787</v>
      </c>
      <c r="G4384" t="s">
        <v>812</v>
      </c>
      <c r="H4384" t="s">
        <v>1780</v>
      </c>
      <c r="I4384">
        <v>1974</v>
      </c>
      <c r="J4384">
        <v>8</v>
      </c>
      <c r="K4384">
        <v>20</v>
      </c>
      <c r="O4384" t="s">
        <v>488</v>
      </c>
      <c r="P4384" t="s">
        <v>122</v>
      </c>
      <c r="Q4384" t="s">
        <v>123</v>
      </c>
      <c r="R4384" t="s">
        <v>337</v>
      </c>
    </row>
    <row r="4385" spans="1:18" hidden="1" x14ac:dyDescent="0.25">
      <c r="A4385">
        <v>297999</v>
      </c>
      <c r="B4385">
        <v>13231</v>
      </c>
      <c r="C4385" t="s">
        <v>15</v>
      </c>
      <c r="D4385" t="s">
        <v>612</v>
      </c>
      <c r="E4385" t="s">
        <v>1755</v>
      </c>
      <c r="F4385" t="s">
        <v>787</v>
      </c>
      <c r="G4385" t="s">
        <v>812</v>
      </c>
      <c r="H4385" t="s">
        <v>1780</v>
      </c>
      <c r="I4385">
        <v>1973</v>
      </c>
      <c r="J4385">
        <v>7</v>
      </c>
      <c r="K4385">
        <v>19</v>
      </c>
      <c r="O4385" t="s">
        <v>488</v>
      </c>
      <c r="P4385" t="s">
        <v>122</v>
      </c>
      <c r="Q4385" t="s">
        <v>123</v>
      </c>
      <c r="R4385" t="s">
        <v>337</v>
      </c>
    </row>
    <row r="4386" spans="1:18" hidden="1" x14ac:dyDescent="0.25">
      <c r="A4386">
        <v>298000</v>
      </c>
      <c r="B4386">
        <v>13232</v>
      </c>
      <c r="C4386" t="s">
        <v>15</v>
      </c>
      <c r="D4386" t="s">
        <v>612</v>
      </c>
      <c r="E4386" t="s">
        <v>1755</v>
      </c>
      <c r="F4386" t="s">
        <v>787</v>
      </c>
      <c r="G4386" t="s">
        <v>812</v>
      </c>
      <c r="H4386" t="s">
        <v>1786</v>
      </c>
      <c r="I4386">
        <v>1974</v>
      </c>
      <c r="J4386">
        <v>6</v>
      </c>
      <c r="K4386">
        <v>25</v>
      </c>
      <c r="O4386" t="s">
        <v>488</v>
      </c>
      <c r="P4386" t="s">
        <v>122</v>
      </c>
      <c r="Q4386" t="s">
        <v>123</v>
      </c>
      <c r="R4386" t="s">
        <v>337</v>
      </c>
    </row>
    <row r="4387" spans="1:18" hidden="1" x14ac:dyDescent="0.25">
      <c r="A4387">
        <v>298001</v>
      </c>
      <c r="B4387">
        <v>13233</v>
      </c>
      <c r="C4387" t="s">
        <v>15</v>
      </c>
      <c r="D4387" t="s">
        <v>612</v>
      </c>
      <c r="E4387" t="s">
        <v>1755</v>
      </c>
      <c r="F4387" t="s">
        <v>787</v>
      </c>
      <c r="G4387" t="s">
        <v>812</v>
      </c>
      <c r="H4387" t="s">
        <v>1787</v>
      </c>
      <c r="I4387">
        <v>1974</v>
      </c>
      <c r="J4387">
        <v>6</v>
      </c>
      <c r="K4387">
        <v>25</v>
      </c>
      <c r="O4387" t="s">
        <v>488</v>
      </c>
      <c r="P4387" t="s">
        <v>122</v>
      </c>
      <c r="Q4387" t="s">
        <v>123</v>
      </c>
      <c r="R4387" t="s">
        <v>337</v>
      </c>
    </row>
    <row r="4388" spans="1:18" hidden="1" x14ac:dyDescent="0.25">
      <c r="A4388">
        <v>298002</v>
      </c>
      <c r="B4388">
        <v>13234</v>
      </c>
      <c r="C4388" t="s">
        <v>15</v>
      </c>
      <c r="D4388" t="s">
        <v>612</v>
      </c>
      <c r="E4388" t="s">
        <v>1755</v>
      </c>
      <c r="F4388" t="s">
        <v>787</v>
      </c>
      <c r="G4388" t="s">
        <v>812</v>
      </c>
      <c r="H4388" t="s">
        <v>1788</v>
      </c>
      <c r="I4388">
        <v>1974</v>
      </c>
      <c r="J4388">
        <v>9</v>
      </c>
      <c r="K4388">
        <v>3</v>
      </c>
      <c r="O4388" t="s">
        <v>488</v>
      </c>
      <c r="P4388" t="s">
        <v>122</v>
      </c>
      <c r="Q4388" t="s">
        <v>123</v>
      </c>
      <c r="R4388" t="s">
        <v>337</v>
      </c>
    </row>
    <row r="4389" spans="1:18" hidden="1" x14ac:dyDescent="0.25">
      <c r="A4389">
        <v>298003</v>
      </c>
      <c r="B4389">
        <v>13235</v>
      </c>
      <c r="C4389" t="s">
        <v>15</v>
      </c>
      <c r="D4389" t="s">
        <v>612</v>
      </c>
      <c r="E4389" t="s">
        <v>1755</v>
      </c>
      <c r="F4389" t="s">
        <v>787</v>
      </c>
      <c r="G4389" t="s">
        <v>812</v>
      </c>
      <c r="H4389" t="s">
        <v>1789</v>
      </c>
      <c r="I4389">
        <v>1974</v>
      </c>
      <c r="J4389">
        <v>11</v>
      </c>
      <c r="K4389">
        <v>7</v>
      </c>
      <c r="O4389" t="s">
        <v>488</v>
      </c>
      <c r="P4389" t="s">
        <v>122</v>
      </c>
      <c r="Q4389" t="s">
        <v>123</v>
      </c>
      <c r="R4389" t="s">
        <v>1048</v>
      </c>
    </row>
    <row r="4390" spans="1:18" hidden="1" x14ac:dyDescent="0.25">
      <c r="A4390">
        <v>298119</v>
      </c>
      <c r="B4390">
        <v>13351</v>
      </c>
      <c r="C4390" t="s">
        <v>15</v>
      </c>
      <c r="D4390" t="s">
        <v>612</v>
      </c>
      <c r="E4390" t="s">
        <v>1755</v>
      </c>
      <c r="F4390" t="s">
        <v>787</v>
      </c>
      <c r="G4390" t="s">
        <v>812</v>
      </c>
      <c r="H4390" t="s">
        <v>1790</v>
      </c>
      <c r="I4390">
        <v>1976</v>
      </c>
      <c r="J4390">
        <v>7</v>
      </c>
      <c r="K4390">
        <v>13</v>
      </c>
      <c r="O4390" t="s">
        <v>488</v>
      </c>
      <c r="P4390" t="s">
        <v>122</v>
      </c>
      <c r="Q4390" t="s">
        <v>123</v>
      </c>
      <c r="R4390" t="s">
        <v>704</v>
      </c>
    </row>
    <row r="4391" spans="1:18" hidden="1" x14ac:dyDescent="0.25">
      <c r="A4391">
        <v>298424</v>
      </c>
      <c r="B4391">
        <v>13656</v>
      </c>
      <c r="C4391" t="s">
        <v>15</v>
      </c>
      <c r="D4391" t="s">
        <v>612</v>
      </c>
      <c r="E4391" t="s">
        <v>1755</v>
      </c>
      <c r="F4391" t="s">
        <v>787</v>
      </c>
      <c r="G4391" t="s">
        <v>812</v>
      </c>
      <c r="H4391" t="s">
        <v>1791</v>
      </c>
      <c r="I4391">
        <v>1977</v>
      </c>
      <c r="J4391">
        <v>8</v>
      </c>
      <c r="K4391">
        <v>14</v>
      </c>
      <c r="O4391" t="s">
        <v>488</v>
      </c>
      <c r="P4391" t="s">
        <v>122</v>
      </c>
      <c r="Q4391" t="s">
        <v>123</v>
      </c>
      <c r="R4391" t="s">
        <v>433</v>
      </c>
    </row>
    <row r="4392" spans="1:18" hidden="1" x14ac:dyDescent="0.25">
      <c r="A4392">
        <v>299151</v>
      </c>
      <c r="B4392">
        <v>14383</v>
      </c>
      <c r="C4392" t="s">
        <v>15</v>
      </c>
      <c r="D4392" t="s">
        <v>612</v>
      </c>
      <c r="E4392" t="s">
        <v>1755</v>
      </c>
      <c r="F4392" t="s">
        <v>787</v>
      </c>
      <c r="G4392" t="s">
        <v>812</v>
      </c>
      <c r="H4392" t="s">
        <v>1792</v>
      </c>
      <c r="I4392">
        <v>1980</v>
      </c>
      <c r="J4392">
        <v>8</v>
      </c>
      <c r="K4392">
        <v>12</v>
      </c>
      <c r="O4392" t="s">
        <v>488</v>
      </c>
      <c r="P4392" t="s">
        <v>122</v>
      </c>
      <c r="Q4392" t="s">
        <v>123</v>
      </c>
      <c r="R4392" t="s">
        <v>124</v>
      </c>
    </row>
    <row r="4393" spans="1:18" hidden="1" x14ac:dyDescent="0.25">
      <c r="A4393">
        <v>299152</v>
      </c>
      <c r="B4393">
        <v>14384</v>
      </c>
      <c r="C4393" t="s">
        <v>15</v>
      </c>
      <c r="D4393" t="s">
        <v>612</v>
      </c>
      <c r="E4393" t="s">
        <v>1755</v>
      </c>
      <c r="F4393" t="s">
        <v>787</v>
      </c>
      <c r="G4393" t="s">
        <v>812</v>
      </c>
      <c r="H4393" t="s">
        <v>1792</v>
      </c>
      <c r="I4393">
        <v>1980</v>
      </c>
      <c r="J4393">
        <v>8</v>
      </c>
      <c r="K4393">
        <v>5</v>
      </c>
      <c r="O4393" t="s">
        <v>488</v>
      </c>
      <c r="P4393" t="s">
        <v>122</v>
      </c>
      <c r="Q4393" t="s">
        <v>123</v>
      </c>
      <c r="R4393" t="s">
        <v>814</v>
      </c>
    </row>
    <row r="4394" spans="1:18" hidden="1" x14ac:dyDescent="0.25">
      <c r="A4394">
        <v>299153</v>
      </c>
      <c r="B4394">
        <v>14385</v>
      </c>
      <c r="C4394" t="s">
        <v>15</v>
      </c>
      <c r="D4394" t="s">
        <v>612</v>
      </c>
      <c r="E4394" t="s">
        <v>1755</v>
      </c>
      <c r="F4394" t="s">
        <v>787</v>
      </c>
      <c r="G4394" t="s">
        <v>812</v>
      </c>
      <c r="H4394" t="s">
        <v>1793</v>
      </c>
      <c r="I4394">
        <v>1980</v>
      </c>
      <c r="J4394">
        <v>8</v>
      </c>
      <c r="K4394">
        <v>28</v>
      </c>
      <c r="O4394" t="s">
        <v>488</v>
      </c>
      <c r="P4394" t="s">
        <v>122</v>
      </c>
      <c r="Q4394" t="s">
        <v>123</v>
      </c>
      <c r="R4394" t="s">
        <v>305</v>
      </c>
    </row>
    <row r="4395" spans="1:18" hidden="1" x14ac:dyDescent="0.25">
      <c r="A4395">
        <v>299154</v>
      </c>
      <c r="B4395">
        <v>14386</v>
      </c>
      <c r="C4395" t="s">
        <v>15</v>
      </c>
      <c r="D4395" t="s">
        <v>612</v>
      </c>
      <c r="E4395" t="s">
        <v>1755</v>
      </c>
      <c r="F4395" t="s">
        <v>787</v>
      </c>
      <c r="G4395" t="s">
        <v>812</v>
      </c>
      <c r="H4395" t="s">
        <v>1792</v>
      </c>
      <c r="I4395">
        <v>1980</v>
      </c>
      <c r="J4395">
        <v>7</v>
      </c>
      <c r="K4395">
        <v>29</v>
      </c>
      <c r="O4395" t="s">
        <v>488</v>
      </c>
      <c r="P4395" t="s">
        <v>122</v>
      </c>
      <c r="Q4395" t="s">
        <v>123</v>
      </c>
      <c r="R4395" t="s">
        <v>1719</v>
      </c>
    </row>
    <row r="4396" spans="1:18" hidden="1" x14ac:dyDescent="0.25">
      <c r="A4396">
        <v>299155</v>
      </c>
      <c r="B4396">
        <v>14387</v>
      </c>
      <c r="C4396" t="s">
        <v>15</v>
      </c>
      <c r="D4396" t="s">
        <v>612</v>
      </c>
      <c r="E4396" t="s">
        <v>1755</v>
      </c>
      <c r="F4396" t="s">
        <v>787</v>
      </c>
      <c r="G4396" t="s">
        <v>812</v>
      </c>
      <c r="H4396" t="s">
        <v>1794</v>
      </c>
      <c r="I4396">
        <v>1980</v>
      </c>
      <c r="J4396">
        <v>7</v>
      </c>
      <c r="K4396">
        <v>29</v>
      </c>
      <c r="O4396" t="s">
        <v>488</v>
      </c>
      <c r="P4396" t="s">
        <v>122</v>
      </c>
      <c r="Q4396" t="s">
        <v>123</v>
      </c>
      <c r="R4396" t="s">
        <v>1719</v>
      </c>
    </row>
    <row r="4397" spans="1:18" hidden="1" x14ac:dyDescent="0.25">
      <c r="A4397">
        <v>299280</v>
      </c>
      <c r="B4397">
        <v>14512</v>
      </c>
      <c r="C4397" t="s">
        <v>15</v>
      </c>
      <c r="D4397" t="s">
        <v>612</v>
      </c>
      <c r="E4397" t="s">
        <v>1755</v>
      </c>
      <c r="F4397" t="s">
        <v>787</v>
      </c>
      <c r="G4397" t="s">
        <v>812</v>
      </c>
      <c r="H4397" t="s">
        <v>1794</v>
      </c>
      <c r="I4397">
        <v>1979</v>
      </c>
      <c r="J4397">
        <v>8</v>
      </c>
      <c r="K4397">
        <v>7</v>
      </c>
      <c r="O4397" t="s">
        <v>488</v>
      </c>
      <c r="P4397" t="s">
        <v>122</v>
      </c>
      <c r="Q4397" t="s">
        <v>123</v>
      </c>
      <c r="R4397" t="s">
        <v>814</v>
      </c>
    </row>
    <row r="4398" spans="1:18" hidden="1" x14ac:dyDescent="0.25">
      <c r="A4398">
        <v>299493</v>
      </c>
      <c r="B4398">
        <v>14725</v>
      </c>
      <c r="C4398" t="s">
        <v>15</v>
      </c>
      <c r="D4398" t="s">
        <v>612</v>
      </c>
      <c r="E4398" t="s">
        <v>1755</v>
      </c>
      <c r="F4398" t="s">
        <v>787</v>
      </c>
      <c r="G4398" t="s">
        <v>812</v>
      </c>
      <c r="H4398" t="s">
        <v>1795</v>
      </c>
      <c r="I4398">
        <v>1983</v>
      </c>
      <c r="J4398">
        <v>8</v>
      </c>
      <c r="K4398">
        <v>3</v>
      </c>
      <c r="O4398" t="s">
        <v>488</v>
      </c>
      <c r="P4398" t="s">
        <v>122</v>
      </c>
      <c r="Q4398" t="s">
        <v>123</v>
      </c>
      <c r="R4398" t="s">
        <v>1108</v>
      </c>
    </row>
    <row r="4399" spans="1:18" hidden="1" x14ac:dyDescent="0.25">
      <c r="A4399">
        <v>299494</v>
      </c>
      <c r="B4399">
        <v>14726</v>
      </c>
      <c r="C4399" t="s">
        <v>15</v>
      </c>
      <c r="D4399" t="s">
        <v>612</v>
      </c>
      <c r="E4399" t="s">
        <v>1755</v>
      </c>
      <c r="F4399" t="s">
        <v>787</v>
      </c>
      <c r="G4399" t="s">
        <v>812</v>
      </c>
      <c r="H4399" t="s">
        <v>1795</v>
      </c>
      <c r="I4399">
        <v>1983</v>
      </c>
      <c r="J4399">
        <v>8</v>
      </c>
      <c r="K4399">
        <v>30</v>
      </c>
      <c r="O4399" t="s">
        <v>488</v>
      </c>
      <c r="P4399" t="s">
        <v>122</v>
      </c>
      <c r="Q4399" t="s">
        <v>123</v>
      </c>
      <c r="R4399" t="s">
        <v>1796</v>
      </c>
    </row>
    <row r="4400" spans="1:18" hidden="1" x14ac:dyDescent="0.25">
      <c r="A4400">
        <v>301173</v>
      </c>
      <c r="B4400">
        <v>16408</v>
      </c>
      <c r="C4400" t="s">
        <v>15</v>
      </c>
      <c r="D4400" t="s">
        <v>612</v>
      </c>
      <c r="E4400" t="s">
        <v>1755</v>
      </c>
      <c r="F4400" t="s">
        <v>787</v>
      </c>
      <c r="G4400" t="s">
        <v>812</v>
      </c>
      <c r="H4400" t="s">
        <v>1691</v>
      </c>
      <c r="I4400">
        <v>1981</v>
      </c>
      <c r="J4400">
        <v>8</v>
      </c>
      <c r="K4400">
        <v>27</v>
      </c>
      <c r="O4400" t="s">
        <v>488</v>
      </c>
      <c r="P4400" t="s">
        <v>122</v>
      </c>
      <c r="Q4400" t="s">
        <v>123</v>
      </c>
      <c r="R4400" t="s">
        <v>1618</v>
      </c>
    </row>
    <row r="4401" spans="1:18" hidden="1" x14ac:dyDescent="0.25">
      <c r="A4401">
        <v>301174</v>
      </c>
      <c r="B4401">
        <v>16409</v>
      </c>
      <c r="C4401" t="s">
        <v>15</v>
      </c>
      <c r="D4401" t="s">
        <v>612</v>
      </c>
      <c r="E4401" t="s">
        <v>1755</v>
      </c>
      <c r="F4401" t="s">
        <v>787</v>
      </c>
      <c r="G4401" t="s">
        <v>812</v>
      </c>
      <c r="H4401" t="s">
        <v>1691</v>
      </c>
      <c r="I4401">
        <v>1981</v>
      </c>
      <c r="J4401">
        <v>8</v>
      </c>
      <c r="K4401">
        <v>15</v>
      </c>
      <c r="O4401" t="s">
        <v>488</v>
      </c>
      <c r="P4401" t="s">
        <v>122</v>
      </c>
      <c r="Q4401" t="s">
        <v>123</v>
      </c>
      <c r="R4401" t="s">
        <v>1719</v>
      </c>
    </row>
    <row r="4402" spans="1:18" hidden="1" x14ac:dyDescent="0.25">
      <c r="A4402">
        <v>301175</v>
      </c>
      <c r="B4402">
        <v>16410</v>
      </c>
      <c r="C4402" t="s">
        <v>15</v>
      </c>
      <c r="D4402" t="s">
        <v>612</v>
      </c>
      <c r="E4402" t="s">
        <v>1755</v>
      </c>
      <c r="F4402" t="s">
        <v>787</v>
      </c>
      <c r="G4402" t="s">
        <v>812</v>
      </c>
      <c r="H4402" t="s">
        <v>1691</v>
      </c>
      <c r="I4402">
        <v>1981</v>
      </c>
      <c r="J4402">
        <v>8</v>
      </c>
      <c r="K4402">
        <v>18</v>
      </c>
      <c r="O4402" t="s">
        <v>488</v>
      </c>
      <c r="P4402" t="s">
        <v>122</v>
      </c>
      <c r="Q4402" t="s">
        <v>123</v>
      </c>
      <c r="R4402" t="s">
        <v>1719</v>
      </c>
    </row>
    <row r="4403" spans="1:18" hidden="1" x14ac:dyDescent="0.25">
      <c r="A4403">
        <v>303484</v>
      </c>
      <c r="B4403">
        <v>19033</v>
      </c>
      <c r="C4403" t="s">
        <v>15</v>
      </c>
      <c r="D4403" t="s">
        <v>612</v>
      </c>
      <c r="E4403" t="s">
        <v>1755</v>
      </c>
      <c r="F4403" t="s">
        <v>787</v>
      </c>
      <c r="G4403" t="s">
        <v>812</v>
      </c>
      <c r="H4403" t="s">
        <v>184</v>
      </c>
      <c r="I4403">
        <v>2005</v>
      </c>
      <c r="J4403">
        <v>3</v>
      </c>
      <c r="K4403">
        <v>3</v>
      </c>
      <c r="L4403" t="s">
        <v>1797</v>
      </c>
      <c r="N4403" t="s">
        <v>660</v>
      </c>
      <c r="O4403" t="s">
        <v>175</v>
      </c>
      <c r="P4403" t="s">
        <v>122</v>
      </c>
      <c r="Q4403" t="s">
        <v>123</v>
      </c>
      <c r="R4403" t="s">
        <v>337</v>
      </c>
    </row>
    <row r="4404" spans="1:18" hidden="1" x14ac:dyDescent="0.25">
      <c r="A4404">
        <v>285998</v>
      </c>
      <c r="B4404">
        <v>1178</v>
      </c>
      <c r="C4404" t="s">
        <v>15</v>
      </c>
      <c r="D4404" t="s">
        <v>612</v>
      </c>
      <c r="E4404" t="s">
        <v>1798</v>
      </c>
      <c r="F4404" t="s">
        <v>722</v>
      </c>
      <c r="G4404" t="s">
        <v>723</v>
      </c>
      <c r="H4404" t="s">
        <v>2787</v>
      </c>
      <c r="I4404">
        <v>1935</v>
      </c>
      <c r="J4404">
        <v>10</v>
      </c>
      <c r="K4404">
        <v>6</v>
      </c>
      <c r="O4404" t="s">
        <v>2555</v>
      </c>
      <c r="P4404" t="s">
        <v>122</v>
      </c>
      <c r="Q4404" t="s">
        <v>123</v>
      </c>
      <c r="R4404" t="s">
        <v>704</v>
      </c>
    </row>
    <row r="4405" spans="1:18" hidden="1" x14ac:dyDescent="0.25">
      <c r="A4405">
        <v>285999</v>
      </c>
      <c r="B4405">
        <v>1179</v>
      </c>
      <c r="C4405" t="s">
        <v>15</v>
      </c>
      <c r="D4405" t="s">
        <v>612</v>
      </c>
      <c r="E4405" t="s">
        <v>1798</v>
      </c>
      <c r="F4405" t="s">
        <v>722</v>
      </c>
      <c r="G4405" t="s">
        <v>723</v>
      </c>
      <c r="H4405" t="s">
        <v>2787</v>
      </c>
      <c r="I4405">
        <v>1936</v>
      </c>
      <c r="J4405">
        <v>10</v>
      </c>
      <c r="K4405">
        <v>7</v>
      </c>
      <c r="O4405" t="s">
        <v>2555</v>
      </c>
      <c r="P4405" t="s">
        <v>122</v>
      </c>
      <c r="Q4405" t="s">
        <v>123</v>
      </c>
      <c r="R4405" t="s">
        <v>704</v>
      </c>
    </row>
    <row r="4406" spans="1:18" hidden="1" x14ac:dyDescent="0.25">
      <c r="A4406">
        <v>286028</v>
      </c>
      <c r="B4406">
        <v>1208</v>
      </c>
      <c r="C4406" t="s">
        <v>15</v>
      </c>
      <c r="D4406" t="s">
        <v>612</v>
      </c>
      <c r="E4406" t="s">
        <v>1798</v>
      </c>
      <c r="F4406" t="s">
        <v>722</v>
      </c>
      <c r="G4406" t="s">
        <v>723</v>
      </c>
      <c r="H4406" t="s">
        <v>1799</v>
      </c>
      <c r="O4406" t="s">
        <v>488</v>
      </c>
      <c r="P4406" t="s">
        <v>421</v>
      </c>
      <c r="Q4406" t="s">
        <v>1168</v>
      </c>
    </row>
    <row r="4407" spans="1:18" hidden="1" x14ac:dyDescent="0.25">
      <c r="A4407">
        <v>286390</v>
      </c>
      <c r="B4407">
        <v>1570</v>
      </c>
      <c r="C4407" t="s">
        <v>15</v>
      </c>
      <c r="D4407" t="s">
        <v>612</v>
      </c>
      <c r="E4407" t="s">
        <v>1798</v>
      </c>
      <c r="F4407" t="s">
        <v>722</v>
      </c>
      <c r="G4407" t="s">
        <v>723</v>
      </c>
      <c r="H4407" t="s">
        <v>1702</v>
      </c>
      <c r="O4407" t="s">
        <v>488</v>
      </c>
      <c r="P4407" t="s">
        <v>122</v>
      </c>
      <c r="Q4407" t="s">
        <v>123</v>
      </c>
      <c r="R4407" t="s">
        <v>211</v>
      </c>
    </row>
    <row r="4408" spans="1:18" hidden="1" x14ac:dyDescent="0.25">
      <c r="A4408">
        <v>286724</v>
      </c>
      <c r="B4408">
        <v>1929</v>
      </c>
      <c r="C4408" t="s">
        <v>15</v>
      </c>
      <c r="D4408" t="s">
        <v>612</v>
      </c>
      <c r="E4408" t="s">
        <v>1798</v>
      </c>
      <c r="F4408" t="s">
        <v>722</v>
      </c>
      <c r="G4408" t="s">
        <v>723</v>
      </c>
      <c r="H4408" t="s">
        <v>2788</v>
      </c>
      <c r="I4408">
        <v>1946</v>
      </c>
      <c r="J4408">
        <v>1</v>
      </c>
      <c r="K4408">
        <v>1</v>
      </c>
      <c r="O4408" t="s">
        <v>2555</v>
      </c>
      <c r="P4408" t="s">
        <v>122</v>
      </c>
      <c r="Q4408" t="s">
        <v>123</v>
      </c>
      <c r="R4408" t="s">
        <v>439</v>
      </c>
    </row>
    <row r="4409" spans="1:18" hidden="1" x14ac:dyDescent="0.25">
      <c r="A4409">
        <v>287421</v>
      </c>
      <c r="B4409">
        <v>2626</v>
      </c>
      <c r="C4409" t="s">
        <v>15</v>
      </c>
      <c r="D4409" t="s">
        <v>612</v>
      </c>
      <c r="E4409" t="s">
        <v>1798</v>
      </c>
      <c r="F4409" t="s">
        <v>722</v>
      </c>
      <c r="G4409" t="s">
        <v>723</v>
      </c>
      <c r="H4409" t="s">
        <v>1800</v>
      </c>
      <c r="I4409">
        <v>1948</v>
      </c>
      <c r="J4409">
        <v>12</v>
      </c>
      <c r="K4409">
        <v>7</v>
      </c>
      <c r="O4409" t="s">
        <v>488</v>
      </c>
      <c r="P4409" t="s">
        <v>122</v>
      </c>
      <c r="Q4409" t="s">
        <v>123</v>
      </c>
      <c r="R4409" t="s">
        <v>305</v>
      </c>
    </row>
    <row r="4410" spans="1:18" hidden="1" x14ac:dyDescent="0.25">
      <c r="A4410">
        <v>287592</v>
      </c>
      <c r="B4410">
        <v>2797</v>
      </c>
      <c r="C4410" t="s">
        <v>15</v>
      </c>
      <c r="D4410" t="s">
        <v>612</v>
      </c>
      <c r="E4410" t="s">
        <v>1798</v>
      </c>
      <c r="F4410" t="s">
        <v>722</v>
      </c>
      <c r="G4410" t="s">
        <v>723</v>
      </c>
      <c r="H4410" t="s">
        <v>1801</v>
      </c>
      <c r="I4410">
        <v>1948</v>
      </c>
      <c r="J4410">
        <v>11</v>
      </c>
      <c r="K4410">
        <v>7</v>
      </c>
      <c r="O4410" t="s">
        <v>488</v>
      </c>
      <c r="P4410" t="s">
        <v>122</v>
      </c>
      <c r="Q4410" t="s">
        <v>123</v>
      </c>
      <c r="R4410" t="s">
        <v>704</v>
      </c>
    </row>
    <row r="4411" spans="1:18" hidden="1" x14ac:dyDescent="0.25">
      <c r="A4411">
        <v>287896</v>
      </c>
      <c r="B4411">
        <v>3104</v>
      </c>
      <c r="C4411" t="s">
        <v>15</v>
      </c>
      <c r="D4411" t="s">
        <v>612</v>
      </c>
      <c r="E4411" t="s">
        <v>1798</v>
      </c>
      <c r="F4411" t="s">
        <v>722</v>
      </c>
      <c r="G4411" t="s">
        <v>723</v>
      </c>
      <c r="H4411" t="s">
        <v>1802</v>
      </c>
      <c r="I4411">
        <v>1951</v>
      </c>
      <c r="J4411">
        <v>11</v>
      </c>
      <c r="K4411">
        <v>19</v>
      </c>
      <c r="O4411" t="s">
        <v>488</v>
      </c>
      <c r="P4411" t="s">
        <v>122</v>
      </c>
      <c r="Q4411" t="s">
        <v>123</v>
      </c>
      <c r="R4411" t="s">
        <v>1078</v>
      </c>
    </row>
    <row r="4412" spans="1:18" hidden="1" x14ac:dyDescent="0.25">
      <c r="A4412">
        <v>288606</v>
      </c>
      <c r="B4412">
        <v>3817</v>
      </c>
      <c r="C4412" t="s">
        <v>15</v>
      </c>
      <c r="D4412" t="s">
        <v>612</v>
      </c>
      <c r="E4412" t="s">
        <v>1798</v>
      </c>
      <c r="F4412" t="s">
        <v>722</v>
      </c>
      <c r="G4412" t="s">
        <v>723</v>
      </c>
      <c r="O4412" t="s">
        <v>405</v>
      </c>
      <c r="P4412" t="s">
        <v>168</v>
      </c>
    </row>
    <row r="4413" spans="1:18" hidden="1" x14ac:dyDescent="0.25">
      <c r="A4413">
        <v>288770</v>
      </c>
      <c r="B4413">
        <v>3986</v>
      </c>
      <c r="C4413" t="s">
        <v>15</v>
      </c>
      <c r="D4413" t="s">
        <v>612</v>
      </c>
      <c r="E4413" t="s">
        <v>1798</v>
      </c>
      <c r="F4413" t="s">
        <v>722</v>
      </c>
      <c r="G4413" t="s">
        <v>723</v>
      </c>
      <c r="H4413" t="s">
        <v>1803</v>
      </c>
      <c r="O4413" t="s">
        <v>210</v>
      </c>
      <c r="P4413" t="s">
        <v>122</v>
      </c>
      <c r="Q4413" t="s">
        <v>123</v>
      </c>
      <c r="R4413" t="s">
        <v>704</v>
      </c>
    </row>
    <row r="4414" spans="1:18" hidden="1" x14ac:dyDescent="0.25">
      <c r="A4414">
        <v>289072</v>
      </c>
      <c r="B4414">
        <v>4289</v>
      </c>
      <c r="C4414" t="s">
        <v>15</v>
      </c>
      <c r="D4414" t="s">
        <v>612</v>
      </c>
      <c r="E4414" t="s">
        <v>1798</v>
      </c>
      <c r="F4414" t="s">
        <v>722</v>
      </c>
      <c r="G4414" t="s">
        <v>723</v>
      </c>
      <c r="H4414" t="s">
        <v>1804</v>
      </c>
      <c r="I4414">
        <v>1951</v>
      </c>
      <c r="J4414">
        <v>12</v>
      </c>
      <c r="K4414">
        <v>30</v>
      </c>
      <c r="O4414" t="s">
        <v>442</v>
      </c>
      <c r="P4414" t="s">
        <v>122</v>
      </c>
      <c r="Q4414" t="s">
        <v>123</v>
      </c>
      <c r="R4414" t="s">
        <v>211</v>
      </c>
    </row>
    <row r="4415" spans="1:18" hidden="1" x14ac:dyDescent="0.25">
      <c r="A4415">
        <v>289159</v>
      </c>
      <c r="B4415">
        <v>4376</v>
      </c>
      <c r="C4415" t="s">
        <v>15</v>
      </c>
      <c r="D4415" t="s">
        <v>612</v>
      </c>
      <c r="E4415" t="s">
        <v>1798</v>
      </c>
      <c r="F4415" t="s">
        <v>722</v>
      </c>
      <c r="G4415" t="s">
        <v>723</v>
      </c>
      <c r="H4415" t="s">
        <v>1805</v>
      </c>
      <c r="I4415">
        <v>1958</v>
      </c>
      <c r="J4415">
        <v>4</v>
      </c>
      <c r="K4415">
        <v>24</v>
      </c>
      <c r="O4415" t="s">
        <v>488</v>
      </c>
      <c r="P4415" t="s">
        <v>122</v>
      </c>
      <c r="Q4415" t="s">
        <v>123</v>
      </c>
      <c r="R4415" t="s">
        <v>305</v>
      </c>
    </row>
    <row r="4416" spans="1:18" hidden="1" x14ac:dyDescent="0.25">
      <c r="A4416">
        <v>289262</v>
      </c>
      <c r="B4416">
        <v>4479</v>
      </c>
      <c r="C4416" t="s">
        <v>15</v>
      </c>
      <c r="D4416" t="s">
        <v>612</v>
      </c>
      <c r="E4416" t="s">
        <v>1798</v>
      </c>
      <c r="F4416" t="s">
        <v>722</v>
      </c>
      <c r="G4416" t="s">
        <v>723</v>
      </c>
      <c r="H4416" t="s">
        <v>1806</v>
      </c>
      <c r="I4416">
        <v>1958</v>
      </c>
      <c r="J4416">
        <v>10</v>
      </c>
      <c r="K4416">
        <v>10</v>
      </c>
      <c r="O4416" t="s">
        <v>488</v>
      </c>
      <c r="P4416" t="s">
        <v>122</v>
      </c>
      <c r="Q4416" t="s">
        <v>123</v>
      </c>
      <c r="R4416" t="s">
        <v>1078</v>
      </c>
    </row>
    <row r="4417" spans="1:18" hidden="1" x14ac:dyDescent="0.25">
      <c r="A4417">
        <v>289803</v>
      </c>
      <c r="B4417">
        <v>5024</v>
      </c>
      <c r="C4417" t="s">
        <v>15</v>
      </c>
      <c r="D4417" t="s">
        <v>612</v>
      </c>
      <c r="E4417" t="s">
        <v>1798</v>
      </c>
      <c r="F4417" t="s">
        <v>722</v>
      </c>
      <c r="G4417" t="s">
        <v>723</v>
      </c>
      <c r="H4417" t="s">
        <v>1807</v>
      </c>
      <c r="I4417">
        <v>1960</v>
      </c>
      <c r="J4417">
        <v>10</v>
      </c>
      <c r="K4417">
        <v>13</v>
      </c>
      <c r="O4417" t="s">
        <v>488</v>
      </c>
      <c r="P4417" t="s">
        <v>122</v>
      </c>
      <c r="Q4417" t="s">
        <v>123</v>
      </c>
      <c r="R4417" t="s">
        <v>211</v>
      </c>
    </row>
    <row r="4418" spans="1:18" hidden="1" x14ac:dyDescent="0.25">
      <c r="A4418">
        <v>290420</v>
      </c>
      <c r="B4418">
        <v>5643</v>
      </c>
      <c r="C4418" t="s">
        <v>15</v>
      </c>
      <c r="D4418" t="s">
        <v>612</v>
      </c>
      <c r="E4418" t="s">
        <v>1798</v>
      </c>
      <c r="F4418" t="s">
        <v>722</v>
      </c>
      <c r="G4418" t="s">
        <v>723</v>
      </c>
      <c r="H4418" t="s">
        <v>1806</v>
      </c>
      <c r="I4418">
        <v>1962</v>
      </c>
      <c r="J4418">
        <v>12</v>
      </c>
      <c r="K4418">
        <v>20</v>
      </c>
      <c r="O4418" t="s">
        <v>488</v>
      </c>
      <c r="P4418" t="s">
        <v>122</v>
      </c>
      <c r="Q4418" t="s">
        <v>123</v>
      </c>
      <c r="R4418" t="s">
        <v>1078</v>
      </c>
    </row>
    <row r="4419" spans="1:18" hidden="1" x14ac:dyDescent="0.25">
      <c r="A4419">
        <v>290439</v>
      </c>
      <c r="B4419">
        <v>5662</v>
      </c>
      <c r="C4419" t="s">
        <v>15</v>
      </c>
      <c r="D4419" t="s">
        <v>612</v>
      </c>
      <c r="E4419" t="s">
        <v>1798</v>
      </c>
      <c r="F4419" t="s">
        <v>722</v>
      </c>
      <c r="G4419" t="s">
        <v>723</v>
      </c>
      <c r="H4419" t="s">
        <v>1626</v>
      </c>
      <c r="O4419" t="s">
        <v>210</v>
      </c>
      <c r="P4419" t="s">
        <v>122</v>
      </c>
      <c r="Q4419" t="s">
        <v>123</v>
      </c>
      <c r="R4419" t="s">
        <v>704</v>
      </c>
    </row>
    <row r="4420" spans="1:18" hidden="1" x14ac:dyDescent="0.25">
      <c r="A4420">
        <v>290445</v>
      </c>
      <c r="B4420">
        <v>5668</v>
      </c>
      <c r="C4420" t="s">
        <v>15</v>
      </c>
      <c r="D4420" t="s">
        <v>612</v>
      </c>
      <c r="E4420" t="s">
        <v>1798</v>
      </c>
      <c r="F4420" t="s">
        <v>722</v>
      </c>
      <c r="G4420" t="s">
        <v>723</v>
      </c>
      <c r="H4420" t="s">
        <v>1806</v>
      </c>
      <c r="O4420" t="s">
        <v>488</v>
      </c>
      <c r="P4420" t="s">
        <v>122</v>
      </c>
      <c r="Q4420" t="s">
        <v>123</v>
      </c>
      <c r="R4420" t="s">
        <v>1078</v>
      </c>
    </row>
    <row r="4421" spans="1:18" hidden="1" x14ac:dyDescent="0.25">
      <c r="A4421">
        <v>290446</v>
      </c>
      <c r="B4421">
        <v>5669</v>
      </c>
      <c r="C4421" t="s">
        <v>15</v>
      </c>
      <c r="D4421" t="s">
        <v>612</v>
      </c>
      <c r="E4421" t="s">
        <v>1798</v>
      </c>
      <c r="F4421" t="s">
        <v>722</v>
      </c>
      <c r="G4421" t="s">
        <v>723</v>
      </c>
      <c r="H4421" t="s">
        <v>1806</v>
      </c>
      <c r="O4421" t="s">
        <v>175</v>
      </c>
      <c r="P4421" t="s">
        <v>122</v>
      </c>
      <c r="Q4421" t="s">
        <v>123</v>
      </c>
      <c r="R4421" t="s">
        <v>1078</v>
      </c>
    </row>
    <row r="4422" spans="1:18" hidden="1" x14ac:dyDescent="0.25">
      <c r="A4422">
        <v>290450</v>
      </c>
      <c r="B4422">
        <v>5673</v>
      </c>
      <c r="C4422" t="s">
        <v>15</v>
      </c>
      <c r="D4422" t="s">
        <v>612</v>
      </c>
      <c r="E4422" t="s">
        <v>1798</v>
      </c>
      <c r="F4422" t="s">
        <v>722</v>
      </c>
      <c r="G4422" t="s">
        <v>723</v>
      </c>
      <c r="H4422" t="s">
        <v>1808</v>
      </c>
      <c r="O4422" t="s">
        <v>488</v>
      </c>
      <c r="P4422" t="s">
        <v>122</v>
      </c>
      <c r="Q4422" t="s">
        <v>123</v>
      </c>
      <c r="R4422" t="s">
        <v>305</v>
      </c>
    </row>
    <row r="4423" spans="1:18" hidden="1" x14ac:dyDescent="0.25">
      <c r="A4423">
        <v>290453</v>
      </c>
      <c r="B4423">
        <v>5676</v>
      </c>
      <c r="C4423" t="s">
        <v>15</v>
      </c>
      <c r="D4423" t="s">
        <v>612</v>
      </c>
      <c r="E4423" t="s">
        <v>1798</v>
      </c>
      <c r="F4423" t="s">
        <v>722</v>
      </c>
      <c r="G4423" t="s">
        <v>723</v>
      </c>
      <c r="H4423" t="s">
        <v>1806</v>
      </c>
      <c r="O4423" t="s">
        <v>204</v>
      </c>
      <c r="P4423" t="s">
        <v>122</v>
      </c>
      <c r="Q4423" t="s">
        <v>123</v>
      </c>
      <c r="R4423" t="s">
        <v>1078</v>
      </c>
    </row>
    <row r="4424" spans="1:18" hidden="1" x14ac:dyDescent="0.25">
      <c r="A4424">
        <v>290454</v>
      </c>
      <c r="B4424">
        <v>5677</v>
      </c>
      <c r="C4424" t="s">
        <v>15</v>
      </c>
      <c r="D4424" t="s">
        <v>612</v>
      </c>
      <c r="E4424" t="s">
        <v>1798</v>
      </c>
      <c r="F4424" t="s">
        <v>722</v>
      </c>
      <c r="G4424" t="s">
        <v>723</v>
      </c>
      <c r="H4424" t="s">
        <v>1806</v>
      </c>
      <c r="O4424" t="s">
        <v>488</v>
      </c>
      <c r="P4424" t="s">
        <v>122</v>
      </c>
      <c r="Q4424" t="s">
        <v>123</v>
      </c>
      <c r="R4424" t="s">
        <v>1078</v>
      </c>
    </row>
    <row r="4425" spans="1:18" hidden="1" x14ac:dyDescent="0.25">
      <c r="A4425">
        <v>290455</v>
      </c>
      <c r="B4425">
        <v>5678</v>
      </c>
      <c r="C4425" t="s">
        <v>15</v>
      </c>
      <c r="D4425" t="s">
        <v>612</v>
      </c>
      <c r="E4425" t="s">
        <v>1798</v>
      </c>
      <c r="F4425" t="s">
        <v>722</v>
      </c>
      <c r="G4425" t="s">
        <v>723</v>
      </c>
      <c r="H4425" t="s">
        <v>1806</v>
      </c>
      <c r="O4425" t="s">
        <v>488</v>
      </c>
      <c r="P4425" t="s">
        <v>122</v>
      </c>
      <c r="Q4425" t="s">
        <v>123</v>
      </c>
      <c r="R4425" t="s">
        <v>1078</v>
      </c>
    </row>
    <row r="4426" spans="1:18" hidden="1" x14ac:dyDescent="0.25">
      <c r="A4426">
        <v>292795</v>
      </c>
      <c r="B4426">
        <v>8026</v>
      </c>
      <c r="C4426" t="s">
        <v>15</v>
      </c>
      <c r="D4426" t="s">
        <v>612</v>
      </c>
      <c r="E4426" t="s">
        <v>1798</v>
      </c>
      <c r="F4426" t="s">
        <v>722</v>
      </c>
      <c r="G4426" t="s">
        <v>723</v>
      </c>
      <c r="H4426" t="s">
        <v>1809</v>
      </c>
      <c r="I4426">
        <v>1968</v>
      </c>
      <c r="J4426">
        <v>7</v>
      </c>
      <c r="K4426">
        <v>26</v>
      </c>
      <c r="O4426" t="s">
        <v>488</v>
      </c>
      <c r="P4426" t="s">
        <v>122</v>
      </c>
      <c r="Q4426" t="s">
        <v>1810</v>
      </c>
      <c r="R4426" t="s">
        <v>1140</v>
      </c>
    </row>
    <row r="4427" spans="1:18" hidden="1" x14ac:dyDescent="0.25">
      <c r="A4427">
        <v>296618</v>
      </c>
      <c r="B4427">
        <v>11849</v>
      </c>
      <c r="C4427" t="s">
        <v>15</v>
      </c>
      <c r="D4427" t="s">
        <v>612</v>
      </c>
      <c r="E4427" t="s">
        <v>1798</v>
      </c>
      <c r="F4427" t="s">
        <v>722</v>
      </c>
      <c r="G4427" t="s">
        <v>723</v>
      </c>
      <c r="I4427">
        <v>1968</v>
      </c>
      <c r="J4427">
        <v>2</v>
      </c>
      <c r="K4427">
        <v>18</v>
      </c>
      <c r="O4427" t="s">
        <v>488</v>
      </c>
      <c r="P4427" t="s">
        <v>122</v>
      </c>
      <c r="Q4427" t="s">
        <v>123</v>
      </c>
      <c r="R4427" t="s">
        <v>211</v>
      </c>
    </row>
    <row r="4428" spans="1:18" hidden="1" x14ac:dyDescent="0.25">
      <c r="A4428">
        <v>296619</v>
      </c>
      <c r="B4428">
        <v>11850</v>
      </c>
      <c r="C4428" t="s">
        <v>15</v>
      </c>
      <c r="D4428" t="s">
        <v>612</v>
      </c>
      <c r="E4428" t="s">
        <v>1798</v>
      </c>
      <c r="F4428" t="s">
        <v>722</v>
      </c>
      <c r="G4428" t="s">
        <v>723</v>
      </c>
      <c r="I4428">
        <v>1968</v>
      </c>
      <c r="J4428">
        <v>2</v>
      </c>
      <c r="K4428">
        <v>18</v>
      </c>
      <c r="O4428" t="s">
        <v>488</v>
      </c>
      <c r="P4428" t="s">
        <v>122</v>
      </c>
      <c r="Q4428" t="s">
        <v>123</v>
      </c>
      <c r="R4428" t="s">
        <v>211</v>
      </c>
    </row>
    <row r="4429" spans="1:18" hidden="1" x14ac:dyDescent="0.25">
      <c r="A4429">
        <v>296620</v>
      </c>
      <c r="B4429">
        <v>11851</v>
      </c>
      <c r="C4429" t="s">
        <v>15</v>
      </c>
      <c r="D4429" t="s">
        <v>612</v>
      </c>
      <c r="E4429" t="s">
        <v>1798</v>
      </c>
      <c r="F4429" t="s">
        <v>722</v>
      </c>
      <c r="G4429" t="s">
        <v>723</v>
      </c>
      <c r="H4429" t="s">
        <v>451</v>
      </c>
      <c r="I4429">
        <v>1972</v>
      </c>
      <c r="J4429">
        <v>7</v>
      </c>
      <c r="K4429">
        <v>7</v>
      </c>
      <c r="O4429" t="s">
        <v>210</v>
      </c>
      <c r="P4429" t="s">
        <v>122</v>
      </c>
      <c r="Q4429" t="s">
        <v>123</v>
      </c>
      <c r="R4429" t="s">
        <v>211</v>
      </c>
    </row>
    <row r="4430" spans="1:18" hidden="1" x14ac:dyDescent="0.25">
      <c r="A4430">
        <v>297002</v>
      </c>
      <c r="B4430">
        <v>12233</v>
      </c>
      <c r="C4430" t="s">
        <v>15</v>
      </c>
      <c r="D4430" t="s">
        <v>612</v>
      </c>
      <c r="E4430" t="s">
        <v>1798</v>
      </c>
      <c r="F4430" t="s">
        <v>722</v>
      </c>
      <c r="G4430" t="s">
        <v>723</v>
      </c>
      <c r="H4430" t="s">
        <v>451</v>
      </c>
      <c r="O4430" t="s">
        <v>210</v>
      </c>
      <c r="P4430" t="s">
        <v>122</v>
      </c>
      <c r="Q4430" t="s">
        <v>123</v>
      </c>
      <c r="R4430" t="s">
        <v>211</v>
      </c>
    </row>
    <row r="4431" spans="1:18" hidden="1" x14ac:dyDescent="0.25">
      <c r="A4431">
        <v>297003</v>
      </c>
      <c r="B4431">
        <v>12234</v>
      </c>
      <c r="C4431" t="s">
        <v>15</v>
      </c>
      <c r="D4431" t="s">
        <v>612</v>
      </c>
      <c r="E4431" t="s">
        <v>1798</v>
      </c>
      <c r="F4431" t="s">
        <v>722</v>
      </c>
      <c r="G4431" t="s">
        <v>723</v>
      </c>
      <c r="H4431" t="s">
        <v>903</v>
      </c>
      <c r="I4431">
        <v>1972</v>
      </c>
      <c r="J4431">
        <v>12</v>
      </c>
      <c r="K4431">
        <v>26</v>
      </c>
      <c r="O4431" t="s">
        <v>210</v>
      </c>
      <c r="P4431" t="s">
        <v>122</v>
      </c>
      <c r="Q4431" t="s">
        <v>123</v>
      </c>
      <c r="R4431" t="s">
        <v>211</v>
      </c>
    </row>
    <row r="4432" spans="1:18" hidden="1" x14ac:dyDescent="0.25">
      <c r="A4432">
        <v>297004</v>
      </c>
      <c r="B4432">
        <v>12235</v>
      </c>
      <c r="C4432" t="s">
        <v>15</v>
      </c>
      <c r="D4432" t="s">
        <v>612</v>
      </c>
      <c r="E4432" t="s">
        <v>1798</v>
      </c>
      <c r="F4432" t="s">
        <v>722</v>
      </c>
      <c r="G4432" t="s">
        <v>723</v>
      </c>
      <c r="H4432" t="s">
        <v>451</v>
      </c>
      <c r="I4432">
        <v>1973</v>
      </c>
      <c r="J4432">
        <v>3</v>
      </c>
      <c r="K4432">
        <v>6</v>
      </c>
      <c r="O4432" t="s">
        <v>210</v>
      </c>
      <c r="P4432" t="s">
        <v>122</v>
      </c>
      <c r="Q4432" t="s">
        <v>123</v>
      </c>
      <c r="R4432" t="s">
        <v>211</v>
      </c>
    </row>
    <row r="4433" spans="1:18" hidden="1" x14ac:dyDescent="0.25">
      <c r="A4433">
        <v>297005</v>
      </c>
      <c r="B4433">
        <v>12236</v>
      </c>
      <c r="C4433" t="s">
        <v>15</v>
      </c>
      <c r="D4433" t="s">
        <v>612</v>
      </c>
      <c r="E4433" t="s">
        <v>1798</v>
      </c>
      <c r="F4433" t="s">
        <v>722</v>
      </c>
      <c r="G4433" t="s">
        <v>723</v>
      </c>
      <c r="H4433" t="s">
        <v>903</v>
      </c>
      <c r="O4433" t="s">
        <v>210</v>
      </c>
      <c r="P4433" t="s">
        <v>122</v>
      </c>
      <c r="Q4433" t="s">
        <v>123</v>
      </c>
      <c r="R4433" t="s">
        <v>211</v>
      </c>
    </row>
    <row r="4434" spans="1:18" hidden="1" x14ac:dyDescent="0.25">
      <c r="A4434">
        <v>297006</v>
      </c>
      <c r="B4434">
        <v>12237</v>
      </c>
      <c r="C4434" t="s">
        <v>15</v>
      </c>
      <c r="D4434" t="s">
        <v>612</v>
      </c>
      <c r="E4434" t="s">
        <v>1798</v>
      </c>
      <c r="F4434" t="s">
        <v>722</v>
      </c>
      <c r="G4434" t="s">
        <v>723</v>
      </c>
      <c r="H4434" t="s">
        <v>903</v>
      </c>
      <c r="O4434" t="s">
        <v>210</v>
      </c>
      <c r="P4434" t="s">
        <v>122</v>
      </c>
      <c r="Q4434" t="s">
        <v>123</v>
      </c>
      <c r="R4434" t="s">
        <v>211</v>
      </c>
    </row>
    <row r="4435" spans="1:18" hidden="1" x14ac:dyDescent="0.25">
      <c r="A4435">
        <v>297007</v>
      </c>
      <c r="B4435">
        <v>12238</v>
      </c>
      <c r="C4435" t="s">
        <v>15</v>
      </c>
      <c r="D4435" t="s">
        <v>612</v>
      </c>
      <c r="E4435" t="s">
        <v>1798</v>
      </c>
      <c r="F4435" t="s">
        <v>722</v>
      </c>
      <c r="G4435" t="s">
        <v>723</v>
      </c>
      <c r="H4435" t="s">
        <v>903</v>
      </c>
      <c r="O4435" t="s">
        <v>210</v>
      </c>
      <c r="P4435" t="s">
        <v>122</v>
      </c>
      <c r="Q4435" t="s">
        <v>123</v>
      </c>
      <c r="R4435" t="s">
        <v>211</v>
      </c>
    </row>
    <row r="4436" spans="1:18" hidden="1" x14ac:dyDescent="0.25">
      <c r="A4436">
        <v>297008</v>
      </c>
      <c r="B4436">
        <v>12239</v>
      </c>
      <c r="C4436" t="s">
        <v>15</v>
      </c>
      <c r="D4436" t="s">
        <v>612</v>
      </c>
      <c r="E4436" t="s">
        <v>1798</v>
      </c>
      <c r="F4436" t="s">
        <v>722</v>
      </c>
      <c r="G4436" t="s">
        <v>723</v>
      </c>
      <c r="H4436" t="s">
        <v>451</v>
      </c>
      <c r="O4436" t="s">
        <v>210</v>
      </c>
      <c r="P4436" t="s">
        <v>122</v>
      </c>
      <c r="Q4436" t="s">
        <v>123</v>
      </c>
      <c r="R4436" t="s">
        <v>211</v>
      </c>
    </row>
    <row r="4437" spans="1:18" hidden="1" x14ac:dyDescent="0.25">
      <c r="A4437">
        <v>297009</v>
      </c>
      <c r="B4437">
        <v>12240</v>
      </c>
      <c r="C4437" t="s">
        <v>15</v>
      </c>
      <c r="D4437" t="s">
        <v>612</v>
      </c>
      <c r="E4437" t="s">
        <v>1798</v>
      </c>
      <c r="F4437" t="s">
        <v>722</v>
      </c>
      <c r="G4437" t="s">
        <v>723</v>
      </c>
      <c r="H4437" t="s">
        <v>451</v>
      </c>
      <c r="O4437" t="s">
        <v>210</v>
      </c>
      <c r="P4437" t="s">
        <v>122</v>
      </c>
      <c r="Q4437" t="s">
        <v>123</v>
      </c>
      <c r="R4437" t="s">
        <v>211</v>
      </c>
    </row>
    <row r="4438" spans="1:18" hidden="1" x14ac:dyDescent="0.25">
      <c r="A4438">
        <v>297010</v>
      </c>
      <c r="B4438">
        <v>12241</v>
      </c>
      <c r="C4438" t="s">
        <v>15</v>
      </c>
      <c r="D4438" t="s">
        <v>612</v>
      </c>
      <c r="E4438" t="s">
        <v>1798</v>
      </c>
      <c r="F4438" t="s">
        <v>722</v>
      </c>
      <c r="G4438" t="s">
        <v>723</v>
      </c>
      <c r="H4438" t="s">
        <v>451</v>
      </c>
      <c r="O4438" t="s">
        <v>210</v>
      </c>
      <c r="P4438" t="s">
        <v>122</v>
      </c>
      <c r="Q4438" t="s">
        <v>123</v>
      </c>
      <c r="R4438" t="s">
        <v>211</v>
      </c>
    </row>
    <row r="4439" spans="1:18" hidden="1" x14ac:dyDescent="0.25">
      <c r="A4439">
        <v>297011</v>
      </c>
      <c r="B4439">
        <v>12242</v>
      </c>
      <c r="C4439" t="s">
        <v>15</v>
      </c>
      <c r="D4439" t="s">
        <v>612</v>
      </c>
      <c r="E4439" t="s">
        <v>1798</v>
      </c>
      <c r="F4439" t="s">
        <v>722</v>
      </c>
      <c r="G4439" t="s">
        <v>723</v>
      </c>
      <c r="H4439" t="s">
        <v>451</v>
      </c>
      <c r="O4439" t="s">
        <v>210</v>
      </c>
      <c r="P4439" t="s">
        <v>122</v>
      </c>
      <c r="Q4439" t="s">
        <v>123</v>
      </c>
      <c r="R4439" t="s">
        <v>211</v>
      </c>
    </row>
    <row r="4440" spans="1:18" hidden="1" x14ac:dyDescent="0.25">
      <c r="A4440">
        <v>297012</v>
      </c>
      <c r="B4440">
        <v>12243</v>
      </c>
      <c r="C4440" t="s">
        <v>15</v>
      </c>
      <c r="D4440" t="s">
        <v>612</v>
      </c>
      <c r="E4440" t="s">
        <v>1798</v>
      </c>
      <c r="F4440" t="s">
        <v>722</v>
      </c>
      <c r="G4440" t="s">
        <v>723</v>
      </c>
      <c r="H4440" t="s">
        <v>451</v>
      </c>
      <c r="I4440">
        <v>1973</v>
      </c>
      <c r="J4440">
        <v>2</v>
      </c>
      <c r="K4440">
        <v>20</v>
      </c>
      <c r="O4440" t="s">
        <v>210</v>
      </c>
      <c r="P4440" t="s">
        <v>122</v>
      </c>
      <c r="Q4440" t="s">
        <v>123</v>
      </c>
      <c r="R4440" t="s">
        <v>704</v>
      </c>
    </row>
    <row r="4441" spans="1:18" hidden="1" x14ac:dyDescent="0.25">
      <c r="A4441">
        <v>297013</v>
      </c>
      <c r="B4441">
        <v>12244</v>
      </c>
      <c r="C4441" t="s">
        <v>15</v>
      </c>
      <c r="D4441" t="s">
        <v>612</v>
      </c>
      <c r="E4441" t="s">
        <v>1798</v>
      </c>
      <c r="F4441" t="s">
        <v>722</v>
      </c>
      <c r="G4441" t="s">
        <v>723</v>
      </c>
      <c r="H4441" t="s">
        <v>451</v>
      </c>
      <c r="O4441" t="s">
        <v>210</v>
      </c>
      <c r="P4441" t="s">
        <v>122</v>
      </c>
      <c r="Q4441" t="s">
        <v>123</v>
      </c>
    </row>
    <row r="4442" spans="1:18" hidden="1" x14ac:dyDescent="0.25">
      <c r="A4442">
        <v>297158</v>
      </c>
      <c r="B4442">
        <v>12389</v>
      </c>
      <c r="C4442" t="s">
        <v>15</v>
      </c>
      <c r="D4442" t="s">
        <v>612</v>
      </c>
      <c r="E4442" t="s">
        <v>1798</v>
      </c>
      <c r="F4442" t="s">
        <v>722</v>
      </c>
      <c r="G4442" t="s">
        <v>723</v>
      </c>
      <c r="H4442" t="s">
        <v>1811</v>
      </c>
      <c r="I4442">
        <v>1973</v>
      </c>
      <c r="J4442">
        <v>1</v>
      </c>
      <c r="K4442">
        <v>1</v>
      </c>
      <c r="O4442" t="s">
        <v>488</v>
      </c>
      <c r="P4442" t="s">
        <v>122</v>
      </c>
      <c r="Q4442" t="s">
        <v>123</v>
      </c>
      <c r="R4442" t="s">
        <v>439</v>
      </c>
    </row>
    <row r="4443" spans="1:18" hidden="1" x14ac:dyDescent="0.25">
      <c r="A4443">
        <v>297159</v>
      </c>
      <c r="B4443">
        <v>12390</v>
      </c>
      <c r="C4443" t="s">
        <v>15</v>
      </c>
      <c r="D4443" t="s">
        <v>612</v>
      </c>
      <c r="E4443" t="s">
        <v>1798</v>
      </c>
      <c r="F4443" t="s">
        <v>722</v>
      </c>
      <c r="G4443" t="s">
        <v>723</v>
      </c>
      <c r="H4443" t="s">
        <v>1812</v>
      </c>
      <c r="I4443">
        <v>1969</v>
      </c>
      <c r="J4443">
        <v>10</v>
      </c>
      <c r="K4443">
        <v>10</v>
      </c>
      <c r="O4443" t="s">
        <v>488</v>
      </c>
      <c r="P4443" t="s">
        <v>122</v>
      </c>
      <c r="Q4443" t="s">
        <v>123</v>
      </c>
      <c r="R4443" t="s">
        <v>211</v>
      </c>
    </row>
    <row r="4444" spans="1:18" hidden="1" x14ac:dyDescent="0.25">
      <c r="A4444">
        <v>297557</v>
      </c>
      <c r="B4444">
        <v>12789</v>
      </c>
      <c r="C4444" t="s">
        <v>15</v>
      </c>
      <c r="D4444" t="s">
        <v>612</v>
      </c>
      <c r="E4444" t="s">
        <v>1798</v>
      </c>
      <c r="F4444" t="s">
        <v>722</v>
      </c>
      <c r="G4444" t="s">
        <v>723</v>
      </c>
      <c r="H4444" t="s">
        <v>608</v>
      </c>
      <c r="I4444">
        <v>1965</v>
      </c>
      <c r="J4444">
        <v>10</v>
      </c>
      <c r="K4444">
        <v>31</v>
      </c>
      <c r="O4444" t="s">
        <v>210</v>
      </c>
      <c r="P4444" t="s">
        <v>122</v>
      </c>
      <c r="Q4444" t="s">
        <v>123</v>
      </c>
      <c r="R4444" t="s">
        <v>305</v>
      </c>
    </row>
    <row r="4445" spans="1:18" hidden="1" x14ac:dyDescent="0.25">
      <c r="A4445">
        <v>297872</v>
      </c>
      <c r="B4445">
        <v>13104</v>
      </c>
      <c r="C4445" t="s">
        <v>15</v>
      </c>
      <c r="D4445" t="s">
        <v>612</v>
      </c>
      <c r="E4445" t="s">
        <v>1798</v>
      </c>
      <c r="F4445" t="s">
        <v>722</v>
      </c>
      <c r="G4445" t="s">
        <v>723</v>
      </c>
      <c r="H4445" t="s">
        <v>451</v>
      </c>
      <c r="I4445">
        <v>1973</v>
      </c>
      <c r="J4445">
        <v>11</v>
      </c>
      <c r="K4445">
        <v>19</v>
      </c>
      <c r="O4445" t="s">
        <v>210</v>
      </c>
      <c r="P4445" t="s">
        <v>122</v>
      </c>
      <c r="Q4445" t="s">
        <v>123</v>
      </c>
      <c r="R4445" t="s">
        <v>704</v>
      </c>
    </row>
    <row r="4446" spans="1:18" hidden="1" x14ac:dyDescent="0.25">
      <c r="A4446">
        <v>297873</v>
      </c>
      <c r="B4446">
        <v>13105</v>
      </c>
      <c r="C4446" t="s">
        <v>15</v>
      </c>
      <c r="D4446" t="s">
        <v>612</v>
      </c>
      <c r="E4446" t="s">
        <v>1798</v>
      </c>
      <c r="F4446" t="s">
        <v>722</v>
      </c>
      <c r="G4446" t="s">
        <v>723</v>
      </c>
      <c r="H4446" t="s">
        <v>451</v>
      </c>
      <c r="O4446" t="s">
        <v>210</v>
      </c>
      <c r="P4446" t="s">
        <v>168</v>
      </c>
    </row>
    <row r="4447" spans="1:18" hidden="1" x14ac:dyDescent="0.25">
      <c r="A4447">
        <v>288780</v>
      </c>
      <c r="B4447">
        <v>3996</v>
      </c>
      <c r="C4447" t="s">
        <v>15</v>
      </c>
      <c r="D4447" t="s">
        <v>612</v>
      </c>
      <c r="E4447" t="s">
        <v>1813</v>
      </c>
      <c r="F4447" t="s">
        <v>1634</v>
      </c>
      <c r="G4447" t="s">
        <v>1635</v>
      </c>
      <c r="H4447" t="s">
        <v>112</v>
      </c>
      <c r="I4447">
        <v>1957</v>
      </c>
      <c r="J4447">
        <v>6</v>
      </c>
      <c r="K4447">
        <v>18</v>
      </c>
      <c r="O4447" t="s">
        <v>442</v>
      </c>
      <c r="P4447" t="s">
        <v>122</v>
      </c>
      <c r="Q4447" t="s">
        <v>1296</v>
      </c>
      <c r="R4447" t="s">
        <v>1814</v>
      </c>
    </row>
    <row r="4448" spans="1:18" hidden="1" x14ac:dyDescent="0.25">
      <c r="A4448">
        <v>294756</v>
      </c>
      <c r="B4448">
        <v>9987</v>
      </c>
      <c r="C4448" t="s">
        <v>15</v>
      </c>
      <c r="D4448" t="s">
        <v>612</v>
      </c>
      <c r="E4448" t="s">
        <v>1813</v>
      </c>
      <c r="F4448" t="s">
        <v>1634</v>
      </c>
      <c r="G4448" t="s">
        <v>1635</v>
      </c>
      <c r="H4448" t="s">
        <v>451</v>
      </c>
      <c r="I4448">
        <v>1971</v>
      </c>
      <c r="J4448">
        <v>7</v>
      </c>
      <c r="K4448">
        <v>31</v>
      </c>
      <c r="L4448" t="s">
        <v>379</v>
      </c>
      <c r="O4448" t="s">
        <v>488</v>
      </c>
      <c r="P4448" t="s">
        <v>122</v>
      </c>
      <c r="Q4448" t="s">
        <v>1296</v>
      </c>
      <c r="R4448" t="s">
        <v>1815</v>
      </c>
    </row>
    <row r="4449" spans="1:25" hidden="1" x14ac:dyDescent="0.25">
      <c r="A4449">
        <v>285873</v>
      </c>
      <c r="B4449">
        <v>1053</v>
      </c>
      <c r="C4449" t="s">
        <v>15</v>
      </c>
      <c r="D4449" t="s">
        <v>612</v>
      </c>
      <c r="E4449" t="s">
        <v>1816</v>
      </c>
      <c r="F4449" t="s">
        <v>917</v>
      </c>
      <c r="G4449" t="s">
        <v>918</v>
      </c>
      <c r="H4449" t="s">
        <v>184</v>
      </c>
      <c r="I4449">
        <v>1939</v>
      </c>
      <c r="J4449">
        <v>1</v>
      </c>
      <c r="K4449">
        <v>5</v>
      </c>
      <c r="O4449" t="s">
        <v>210</v>
      </c>
    </row>
    <row r="4450" spans="1:25" hidden="1" x14ac:dyDescent="0.25">
      <c r="A4450">
        <v>292412</v>
      </c>
      <c r="B4450">
        <v>7643</v>
      </c>
      <c r="C4450" t="s">
        <v>15</v>
      </c>
      <c r="D4450" t="s">
        <v>612</v>
      </c>
      <c r="E4450" t="s">
        <v>1816</v>
      </c>
      <c r="F4450" t="s">
        <v>917</v>
      </c>
      <c r="G4450" t="s">
        <v>918</v>
      </c>
      <c r="H4450" t="s">
        <v>1818</v>
      </c>
      <c r="I4450">
        <v>1967</v>
      </c>
      <c r="J4450">
        <v>11</v>
      </c>
      <c r="K4450">
        <v>11</v>
      </c>
      <c r="O4450" t="s">
        <v>139</v>
      </c>
      <c r="P4450" t="s">
        <v>122</v>
      </c>
      <c r="Q4450" t="s">
        <v>123</v>
      </c>
      <c r="R4450" t="s">
        <v>305</v>
      </c>
    </row>
    <row r="4451" spans="1:25" hidden="1" x14ac:dyDescent="0.25">
      <c r="A4451">
        <v>287689</v>
      </c>
      <c r="B4451">
        <v>2897</v>
      </c>
      <c r="C4451" t="s">
        <v>15</v>
      </c>
      <c r="D4451" t="s">
        <v>612</v>
      </c>
      <c r="E4451" t="s">
        <v>1820</v>
      </c>
      <c r="F4451" t="s">
        <v>787</v>
      </c>
      <c r="G4451" t="s">
        <v>893</v>
      </c>
      <c r="H4451" t="s">
        <v>1710</v>
      </c>
      <c r="I4451">
        <v>1950</v>
      </c>
      <c r="J4451">
        <v>5</v>
      </c>
      <c r="K4451">
        <v>30</v>
      </c>
      <c r="O4451" t="s">
        <v>488</v>
      </c>
      <c r="P4451" t="s">
        <v>421</v>
      </c>
      <c r="Q4451" t="s">
        <v>1097</v>
      </c>
    </row>
    <row r="4452" spans="1:25" hidden="1" x14ac:dyDescent="0.25">
      <c r="A4452">
        <v>295865</v>
      </c>
      <c r="B4452">
        <v>11096</v>
      </c>
      <c r="C4452" t="s">
        <v>15</v>
      </c>
      <c r="D4452" t="s">
        <v>612</v>
      </c>
      <c r="E4452" t="s">
        <v>1820</v>
      </c>
      <c r="F4452" t="s">
        <v>787</v>
      </c>
      <c r="G4452" t="s">
        <v>893</v>
      </c>
      <c r="H4452" t="s">
        <v>903</v>
      </c>
      <c r="I4452">
        <v>1972</v>
      </c>
      <c r="J4452">
        <v>7</v>
      </c>
      <c r="K4452">
        <v>17</v>
      </c>
      <c r="O4452" t="s">
        <v>488</v>
      </c>
      <c r="P4452" t="s">
        <v>122</v>
      </c>
      <c r="Q4452" t="s">
        <v>544</v>
      </c>
      <c r="R4452" t="s">
        <v>545</v>
      </c>
    </row>
    <row r="4453" spans="1:25" hidden="1" x14ac:dyDescent="0.25">
      <c r="A4453">
        <v>301783</v>
      </c>
      <c r="B4453">
        <v>17019</v>
      </c>
      <c r="C4453" t="s">
        <v>15</v>
      </c>
      <c r="D4453" t="s">
        <v>612</v>
      </c>
      <c r="E4453" t="s">
        <v>1820</v>
      </c>
      <c r="F4453" t="s">
        <v>787</v>
      </c>
      <c r="G4453" t="s">
        <v>893</v>
      </c>
      <c r="H4453" t="s">
        <v>1629</v>
      </c>
      <c r="I4453">
        <v>1974</v>
      </c>
      <c r="J4453">
        <v>9</v>
      </c>
      <c r="K4453">
        <v>9</v>
      </c>
      <c r="O4453" t="s">
        <v>1630</v>
      </c>
      <c r="P4453" t="s">
        <v>421</v>
      </c>
      <c r="Q4453" t="s">
        <v>1097</v>
      </c>
    </row>
    <row r="4454" spans="1:25" hidden="1" x14ac:dyDescent="0.25">
      <c r="A4454">
        <v>296322</v>
      </c>
      <c r="B4454">
        <v>11553</v>
      </c>
      <c r="C4454" t="s">
        <v>15</v>
      </c>
      <c r="D4454" t="s">
        <v>612</v>
      </c>
      <c r="E4454" t="s">
        <v>1821</v>
      </c>
      <c r="F4454" t="s">
        <v>787</v>
      </c>
      <c r="G4454" t="s">
        <v>893</v>
      </c>
      <c r="H4454" t="s">
        <v>903</v>
      </c>
      <c r="I4454">
        <v>1972</v>
      </c>
      <c r="J4454">
        <v>7</v>
      </c>
      <c r="K4454">
        <v>29</v>
      </c>
      <c r="O4454" t="s">
        <v>488</v>
      </c>
      <c r="P4454" t="s">
        <v>122</v>
      </c>
      <c r="Q4454" t="s">
        <v>675</v>
      </c>
      <c r="R4454" t="s">
        <v>1308</v>
      </c>
    </row>
    <row r="4455" spans="1:25" hidden="1" x14ac:dyDescent="0.25">
      <c r="A4455">
        <v>290508</v>
      </c>
      <c r="B4455">
        <v>5731</v>
      </c>
      <c r="C4455" t="s">
        <v>32</v>
      </c>
      <c r="D4455" t="s">
        <v>1824</v>
      </c>
      <c r="E4455" t="s">
        <v>2151</v>
      </c>
      <c r="F4455" t="s">
        <v>1825</v>
      </c>
      <c r="G4455" t="s">
        <v>997</v>
      </c>
      <c r="H4455" t="s">
        <v>1051</v>
      </c>
      <c r="I4455">
        <v>1961</v>
      </c>
      <c r="J4455">
        <v>5</v>
      </c>
      <c r="K4455">
        <v>6</v>
      </c>
      <c r="O4455" t="s">
        <v>175</v>
      </c>
      <c r="P4455" t="s">
        <v>122</v>
      </c>
      <c r="Q4455" t="s">
        <v>222</v>
      </c>
      <c r="R4455" t="s">
        <v>2163</v>
      </c>
      <c r="T4455" t="s">
        <v>2164</v>
      </c>
      <c r="V4455">
        <v>48.984699999999997</v>
      </c>
      <c r="W4455">
        <v>-100.3501</v>
      </c>
      <c r="X4455" t="s">
        <v>132</v>
      </c>
      <c r="Y4455">
        <v>1</v>
      </c>
    </row>
    <row r="4456" spans="1:25" hidden="1" x14ac:dyDescent="0.25">
      <c r="A4456">
        <v>285838</v>
      </c>
      <c r="B4456">
        <v>1018</v>
      </c>
      <c r="C4456" t="s">
        <v>32</v>
      </c>
      <c r="D4456" t="s">
        <v>1824</v>
      </c>
      <c r="E4456" t="s">
        <v>2151</v>
      </c>
      <c r="F4456" t="s">
        <v>1825</v>
      </c>
      <c r="G4456" t="s">
        <v>997</v>
      </c>
      <c r="H4456" t="s">
        <v>145</v>
      </c>
      <c r="I4456">
        <v>1933</v>
      </c>
      <c r="J4456">
        <v>8</v>
      </c>
      <c r="K4456">
        <v>23</v>
      </c>
      <c r="O4456" t="s">
        <v>488</v>
      </c>
      <c r="P4456" t="s">
        <v>421</v>
      </c>
      <c r="Q4456" t="s">
        <v>1097</v>
      </c>
      <c r="T4456" t="s">
        <v>2152</v>
      </c>
      <c r="V4456">
        <v>58.769440000000003</v>
      </c>
      <c r="W4456">
        <v>-94.165279999999996</v>
      </c>
      <c r="X4456" t="s">
        <v>132</v>
      </c>
      <c r="Y4456">
        <v>1</v>
      </c>
    </row>
    <row r="4457" spans="1:25" hidden="1" x14ac:dyDescent="0.25">
      <c r="A4457">
        <v>285839</v>
      </c>
      <c r="B4457">
        <v>1019</v>
      </c>
      <c r="C4457" t="s">
        <v>32</v>
      </c>
      <c r="D4457" t="s">
        <v>1824</v>
      </c>
      <c r="E4457" t="s">
        <v>2151</v>
      </c>
      <c r="F4457" t="s">
        <v>1825</v>
      </c>
      <c r="G4457" t="s">
        <v>997</v>
      </c>
      <c r="H4457" t="s">
        <v>145</v>
      </c>
      <c r="I4457">
        <v>1933</v>
      </c>
      <c r="J4457">
        <v>8</v>
      </c>
      <c r="K4457">
        <v>3</v>
      </c>
      <c r="O4457" t="s">
        <v>488</v>
      </c>
      <c r="P4457" t="s">
        <v>421</v>
      </c>
      <c r="Q4457" t="s">
        <v>1097</v>
      </c>
      <c r="T4457" t="s">
        <v>2154</v>
      </c>
      <c r="V4457">
        <v>54.212499999999999</v>
      </c>
      <c r="W4457">
        <v>-100.8</v>
      </c>
      <c r="X4457" t="s">
        <v>132</v>
      </c>
      <c r="Y4457">
        <v>12</v>
      </c>
    </row>
    <row r="4458" spans="1:25" hidden="1" x14ac:dyDescent="0.25">
      <c r="A4458">
        <v>285840</v>
      </c>
      <c r="B4458">
        <v>1020</v>
      </c>
      <c r="C4458" t="s">
        <v>32</v>
      </c>
      <c r="D4458" t="s">
        <v>1824</v>
      </c>
      <c r="E4458" t="s">
        <v>2151</v>
      </c>
      <c r="F4458" t="s">
        <v>1825</v>
      </c>
      <c r="G4458" t="s">
        <v>997</v>
      </c>
      <c r="H4458" t="s">
        <v>145</v>
      </c>
      <c r="I4458">
        <v>1933</v>
      </c>
      <c r="J4458">
        <v>8</v>
      </c>
      <c r="K4458">
        <v>4</v>
      </c>
      <c r="O4458" t="s">
        <v>488</v>
      </c>
      <c r="P4458" t="s">
        <v>421</v>
      </c>
      <c r="Q4458" t="s">
        <v>1097</v>
      </c>
      <c r="T4458" t="s">
        <v>2154</v>
      </c>
      <c r="V4458">
        <v>54.212499999999999</v>
      </c>
      <c r="W4458">
        <v>-100.8</v>
      </c>
      <c r="X4458" t="s">
        <v>132</v>
      </c>
      <c r="Y4458">
        <v>12</v>
      </c>
    </row>
    <row r="4459" spans="1:25" hidden="1" x14ac:dyDescent="0.25">
      <c r="A4459">
        <v>285841</v>
      </c>
      <c r="B4459">
        <v>1021</v>
      </c>
      <c r="C4459" t="s">
        <v>32</v>
      </c>
      <c r="D4459" t="s">
        <v>1824</v>
      </c>
      <c r="E4459" t="s">
        <v>2151</v>
      </c>
      <c r="F4459" t="s">
        <v>1825</v>
      </c>
      <c r="G4459" t="s">
        <v>997</v>
      </c>
      <c r="H4459" t="s">
        <v>145</v>
      </c>
      <c r="I4459">
        <v>1933</v>
      </c>
      <c r="J4459">
        <v>8</v>
      </c>
      <c r="K4459">
        <v>4</v>
      </c>
      <c r="O4459" t="s">
        <v>488</v>
      </c>
      <c r="P4459" t="s">
        <v>421</v>
      </c>
      <c r="Q4459" t="s">
        <v>1097</v>
      </c>
      <c r="T4459" t="s">
        <v>2157</v>
      </c>
    </row>
    <row r="4460" spans="1:25" hidden="1" x14ac:dyDescent="0.25">
      <c r="A4460">
        <v>285842</v>
      </c>
      <c r="B4460">
        <v>1022</v>
      </c>
      <c r="C4460" t="s">
        <v>32</v>
      </c>
      <c r="D4460" t="s">
        <v>1824</v>
      </c>
      <c r="E4460" t="s">
        <v>2151</v>
      </c>
      <c r="F4460" t="s">
        <v>1825</v>
      </c>
      <c r="G4460" t="s">
        <v>997</v>
      </c>
      <c r="H4460" t="s">
        <v>145</v>
      </c>
      <c r="I4460">
        <v>1933</v>
      </c>
      <c r="J4460">
        <v>8</v>
      </c>
      <c r="K4460">
        <v>3</v>
      </c>
      <c r="O4460" t="s">
        <v>488</v>
      </c>
      <c r="P4460" t="s">
        <v>421</v>
      </c>
      <c r="Q4460" t="s">
        <v>1097</v>
      </c>
      <c r="T4460" t="s">
        <v>2154</v>
      </c>
      <c r="V4460">
        <v>54.212499999999999</v>
      </c>
      <c r="W4460">
        <v>-100.8</v>
      </c>
      <c r="X4460" t="s">
        <v>132</v>
      </c>
      <c r="Y4460">
        <v>12</v>
      </c>
    </row>
    <row r="4461" spans="1:25" hidden="1" x14ac:dyDescent="0.25">
      <c r="A4461">
        <v>285843</v>
      </c>
      <c r="B4461">
        <v>1023</v>
      </c>
      <c r="C4461" t="s">
        <v>32</v>
      </c>
      <c r="D4461" t="s">
        <v>1824</v>
      </c>
      <c r="E4461" t="s">
        <v>2151</v>
      </c>
      <c r="F4461" t="s">
        <v>1825</v>
      </c>
      <c r="G4461" t="s">
        <v>997</v>
      </c>
      <c r="H4461" t="s">
        <v>145</v>
      </c>
      <c r="I4461">
        <v>1933</v>
      </c>
      <c r="J4461">
        <v>8</v>
      </c>
      <c r="K4461">
        <v>3</v>
      </c>
      <c r="O4461" t="s">
        <v>488</v>
      </c>
      <c r="P4461" t="s">
        <v>421</v>
      </c>
      <c r="Q4461" t="s">
        <v>1097</v>
      </c>
      <c r="T4461" t="s">
        <v>2154</v>
      </c>
      <c r="V4461">
        <v>54.212499999999999</v>
      </c>
      <c r="W4461">
        <v>-100.8</v>
      </c>
      <c r="X4461" t="s">
        <v>132</v>
      </c>
      <c r="Y4461">
        <v>12</v>
      </c>
    </row>
    <row r="4462" spans="1:25" hidden="1" x14ac:dyDescent="0.25">
      <c r="A4462">
        <v>285844</v>
      </c>
      <c r="B4462">
        <v>1024</v>
      </c>
      <c r="C4462" t="s">
        <v>32</v>
      </c>
      <c r="D4462" t="s">
        <v>1824</v>
      </c>
      <c r="E4462" t="s">
        <v>2151</v>
      </c>
      <c r="F4462" t="s">
        <v>1825</v>
      </c>
      <c r="G4462" t="s">
        <v>997</v>
      </c>
      <c r="H4462" t="s">
        <v>145</v>
      </c>
      <c r="I4462">
        <v>1933</v>
      </c>
      <c r="J4462">
        <v>8</v>
      </c>
      <c r="K4462">
        <v>3</v>
      </c>
      <c r="O4462" t="s">
        <v>488</v>
      </c>
      <c r="P4462" t="s">
        <v>421</v>
      </c>
      <c r="Q4462" t="s">
        <v>1097</v>
      </c>
      <c r="T4462" t="s">
        <v>2154</v>
      </c>
      <c r="V4462">
        <v>54.212499999999999</v>
      </c>
      <c r="W4462">
        <v>-100.8</v>
      </c>
      <c r="X4462" t="s">
        <v>132</v>
      </c>
      <c r="Y4462">
        <v>12</v>
      </c>
    </row>
    <row r="4463" spans="1:25" hidden="1" x14ac:dyDescent="0.25">
      <c r="A4463">
        <v>287690</v>
      </c>
      <c r="B4463">
        <v>2898</v>
      </c>
      <c r="C4463" t="s">
        <v>32</v>
      </c>
      <c r="D4463" t="s">
        <v>1824</v>
      </c>
      <c r="E4463" t="s">
        <v>2151</v>
      </c>
      <c r="F4463" t="s">
        <v>1825</v>
      </c>
      <c r="G4463" t="s">
        <v>997</v>
      </c>
      <c r="H4463" t="s">
        <v>145</v>
      </c>
      <c r="I4463">
        <v>1950</v>
      </c>
      <c r="J4463">
        <v>6</v>
      </c>
      <c r="K4463">
        <v>2</v>
      </c>
      <c r="O4463" t="s">
        <v>488</v>
      </c>
      <c r="P4463" t="s">
        <v>421</v>
      </c>
      <c r="Q4463" t="s">
        <v>1097</v>
      </c>
      <c r="T4463" t="s">
        <v>1703</v>
      </c>
    </row>
    <row r="4464" spans="1:25" hidden="1" x14ac:dyDescent="0.25">
      <c r="A4464">
        <v>294572</v>
      </c>
      <c r="B4464">
        <v>9803</v>
      </c>
      <c r="C4464" t="s">
        <v>32</v>
      </c>
      <c r="D4464" t="s">
        <v>1824</v>
      </c>
      <c r="E4464" t="s">
        <v>2151</v>
      </c>
      <c r="F4464" t="s">
        <v>1825</v>
      </c>
      <c r="G4464" t="s">
        <v>997</v>
      </c>
      <c r="H4464" t="s">
        <v>608</v>
      </c>
      <c r="I4464">
        <v>1971</v>
      </c>
      <c r="J4464">
        <v>7</v>
      </c>
      <c r="K4464">
        <v>11</v>
      </c>
      <c r="O4464" t="s">
        <v>488</v>
      </c>
      <c r="P4464" t="s">
        <v>122</v>
      </c>
      <c r="Q4464" t="s">
        <v>222</v>
      </c>
      <c r="R4464" t="s">
        <v>2163</v>
      </c>
      <c r="T4464" t="s">
        <v>2166</v>
      </c>
      <c r="V4464">
        <v>48.960299999999997</v>
      </c>
      <c r="W4464">
        <v>-100.31310000000001</v>
      </c>
      <c r="X4464" t="s">
        <v>132</v>
      </c>
      <c r="Y4464">
        <v>2</v>
      </c>
    </row>
    <row r="4465" spans="1:25" hidden="1" x14ac:dyDescent="0.25">
      <c r="A4465">
        <v>289773</v>
      </c>
      <c r="B4465">
        <v>4994</v>
      </c>
      <c r="C4465" t="s">
        <v>32</v>
      </c>
      <c r="D4465" t="s">
        <v>1824</v>
      </c>
      <c r="E4465" t="s">
        <v>1915</v>
      </c>
      <c r="F4465" t="s">
        <v>1825</v>
      </c>
      <c r="G4465" t="s">
        <v>997</v>
      </c>
      <c r="H4465" t="s">
        <v>1967</v>
      </c>
      <c r="I4465">
        <v>1936</v>
      </c>
      <c r="J4465">
        <v>4</v>
      </c>
      <c r="K4465">
        <v>20</v>
      </c>
      <c r="O4465" t="s">
        <v>210</v>
      </c>
      <c r="P4465" t="s">
        <v>122</v>
      </c>
      <c r="Q4465" t="s">
        <v>123</v>
      </c>
      <c r="R4465" t="s">
        <v>671</v>
      </c>
      <c r="T4465" t="s">
        <v>1941</v>
      </c>
      <c r="V4465">
        <v>46.704500000000003</v>
      </c>
      <c r="W4465">
        <v>-92.530900000000003</v>
      </c>
      <c r="X4465" t="s">
        <v>132</v>
      </c>
      <c r="Y4465">
        <v>1</v>
      </c>
    </row>
    <row r="4466" spans="1:25" hidden="1" x14ac:dyDescent="0.25">
      <c r="A4466">
        <v>289774</v>
      </c>
      <c r="B4466">
        <v>4995</v>
      </c>
      <c r="C4466" t="s">
        <v>32</v>
      </c>
      <c r="D4466" t="s">
        <v>1824</v>
      </c>
      <c r="E4466" t="s">
        <v>1915</v>
      </c>
      <c r="F4466" t="s">
        <v>1825</v>
      </c>
      <c r="G4466" t="s">
        <v>997</v>
      </c>
      <c r="H4466" t="s">
        <v>1940</v>
      </c>
      <c r="I4466">
        <v>1936</v>
      </c>
      <c r="J4466">
        <v>5</v>
      </c>
      <c r="K4466">
        <v>5</v>
      </c>
      <c r="O4466" t="s">
        <v>210</v>
      </c>
      <c r="P4466" t="s">
        <v>122</v>
      </c>
      <c r="Q4466" t="s">
        <v>123</v>
      </c>
      <c r="R4466" t="s">
        <v>671</v>
      </c>
      <c r="T4466" t="s">
        <v>1941</v>
      </c>
      <c r="V4466">
        <v>46.704500000000003</v>
      </c>
      <c r="W4466">
        <v>-92.530900000000003</v>
      </c>
      <c r="X4466" t="s">
        <v>132</v>
      </c>
      <c r="Y4466">
        <v>1</v>
      </c>
    </row>
    <row r="4467" spans="1:25" hidden="1" x14ac:dyDescent="0.25">
      <c r="A4467">
        <v>289775</v>
      </c>
      <c r="B4467">
        <v>4996</v>
      </c>
      <c r="C4467" t="s">
        <v>32</v>
      </c>
      <c r="D4467" t="s">
        <v>1824</v>
      </c>
      <c r="E4467" t="s">
        <v>1915</v>
      </c>
      <c r="F4467" t="s">
        <v>1825</v>
      </c>
      <c r="G4467" t="s">
        <v>997</v>
      </c>
      <c r="H4467" t="s">
        <v>1970</v>
      </c>
      <c r="I4467">
        <v>1936</v>
      </c>
      <c r="J4467">
        <v>4</v>
      </c>
      <c r="K4467">
        <v>18</v>
      </c>
      <c r="O4467" t="s">
        <v>210</v>
      </c>
      <c r="P4467" t="s">
        <v>122</v>
      </c>
      <c r="Q4467" t="s">
        <v>123</v>
      </c>
      <c r="R4467" t="s">
        <v>671</v>
      </c>
      <c r="T4467" t="s">
        <v>1941</v>
      </c>
      <c r="V4467">
        <v>46.704500000000003</v>
      </c>
      <c r="W4467">
        <v>-92.530900000000003</v>
      </c>
      <c r="X4467" t="s">
        <v>132</v>
      </c>
      <c r="Y4467">
        <v>1</v>
      </c>
    </row>
    <row r="4468" spans="1:25" hidden="1" x14ac:dyDescent="0.25">
      <c r="A4468">
        <v>289776</v>
      </c>
      <c r="B4468">
        <v>4997</v>
      </c>
      <c r="C4468" t="s">
        <v>32</v>
      </c>
      <c r="D4468" t="s">
        <v>1824</v>
      </c>
      <c r="E4468" t="s">
        <v>1915</v>
      </c>
      <c r="F4468" t="s">
        <v>1825</v>
      </c>
      <c r="G4468" t="s">
        <v>997</v>
      </c>
      <c r="H4468" t="s">
        <v>1972</v>
      </c>
      <c r="I4468">
        <v>1936</v>
      </c>
      <c r="J4468">
        <v>4</v>
      </c>
      <c r="K4468">
        <v>15</v>
      </c>
      <c r="O4468" t="s">
        <v>210</v>
      </c>
      <c r="P4468" t="s">
        <v>122</v>
      </c>
      <c r="Q4468" t="s">
        <v>123</v>
      </c>
      <c r="R4468" t="s">
        <v>671</v>
      </c>
      <c r="T4468" t="s">
        <v>1941</v>
      </c>
      <c r="V4468">
        <v>46.704500000000003</v>
      </c>
      <c r="W4468">
        <v>-92.530900000000003</v>
      </c>
      <c r="X4468" t="s">
        <v>132</v>
      </c>
      <c r="Y4468">
        <v>1</v>
      </c>
    </row>
    <row r="4469" spans="1:25" hidden="1" x14ac:dyDescent="0.25">
      <c r="A4469">
        <v>289777</v>
      </c>
      <c r="B4469">
        <v>4998</v>
      </c>
      <c r="C4469" t="s">
        <v>32</v>
      </c>
      <c r="D4469" t="s">
        <v>1824</v>
      </c>
      <c r="E4469" t="s">
        <v>1915</v>
      </c>
      <c r="F4469" t="s">
        <v>1825</v>
      </c>
      <c r="G4469" t="s">
        <v>997</v>
      </c>
      <c r="H4469" t="s">
        <v>1940</v>
      </c>
      <c r="I4469">
        <v>1936</v>
      </c>
      <c r="J4469">
        <v>5</v>
      </c>
      <c r="K4469">
        <v>5</v>
      </c>
      <c r="O4469" t="s">
        <v>210</v>
      </c>
      <c r="P4469" t="s">
        <v>122</v>
      </c>
      <c r="Q4469" t="s">
        <v>123</v>
      </c>
      <c r="R4469" t="s">
        <v>671</v>
      </c>
      <c r="T4469" t="s">
        <v>1941</v>
      </c>
      <c r="V4469">
        <v>46.704500000000003</v>
      </c>
      <c r="W4469">
        <v>-92.530900000000003</v>
      </c>
      <c r="X4469" t="s">
        <v>132</v>
      </c>
      <c r="Y4469">
        <v>1</v>
      </c>
    </row>
    <row r="4470" spans="1:25" hidden="1" x14ac:dyDescent="0.25">
      <c r="A4470">
        <v>290432</v>
      </c>
      <c r="B4470">
        <v>5655</v>
      </c>
      <c r="C4470" t="s">
        <v>32</v>
      </c>
      <c r="D4470" t="s">
        <v>1824</v>
      </c>
      <c r="E4470" t="s">
        <v>1915</v>
      </c>
      <c r="F4470" t="s">
        <v>1825</v>
      </c>
      <c r="G4470" t="s">
        <v>997</v>
      </c>
      <c r="H4470" t="s">
        <v>1986</v>
      </c>
      <c r="I4470">
        <v>1962</v>
      </c>
      <c r="J4470">
        <v>2</v>
      </c>
      <c r="K4470">
        <v>4</v>
      </c>
      <c r="O4470" t="s">
        <v>210</v>
      </c>
      <c r="P4470" t="s">
        <v>122</v>
      </c>
      <c r="Q4470" t="s">
        <v>123</v>
      </c>
      <c r="R4470" t="s">
        <v>671</v>
      </c>
      <c r="T4470" t="s">
        <v>1987</v>
      </c>
      <c r="V4470">
        <v>46.704500000000003</v>
      </c>
      <c r="W4470">
        <v>-92.530900000000003</v>
      </c>
      <c r="X4470" t="s">
        <v>132</v>
      </c>
      <c r="Y4470">
        <v>1</v>
      </c>
    </row>
    <row r="4471" spans="1:25" hidden="1" x14ac:dyDescent="0.25">
      <c r="A4471">
        <v>290433</v>
      </c>
      <c r="B4471">
        <v>5656</v>
      </c>
      <c r="C4471" t="s">
        <v>32</v>
      </c>
      <c r="D4471" t="s">
        <v>1824</v>
      </c>
      <c r="E4471" t="s">
        <v>1915</v>
      </c>
      <c r="F4471" t="s">
        <v>1825</v>
      </c>
      <c r="G4471" t="s">
        <v>997</v>
      </c>
      <c r="H4471" t="s">
        <v>1986</v>
      </c>
      <c r="I4471">
        <v>1962</v>
      </c>
      <c r="J4471">
        <v>2</v>
      </c>
      <c r="K4471">
        <v>4</v>
      </c>
      <c r="O4471" t="s">
        <v>210</v>
      </c>
      <c r="P4471" t="s">
        <v>122</v>
      </c>
      <c r="Q4471" t="s">
        <v>123</v>
      </c>
      <c r="R4471" t="s">
        <v>671</v>
      </c>
      <c r="T4471" t="s">
        <v>1987</v>
      </c>
      <c r="V4471">
        <v>46.704500000000003</v>
      </c>
      <c r="W4471">
        <v>-92.530900000000003</v>
      </c>
      <c r="X4471" t="s">
        <v>132</v>
      </c>
      <c r="Y4471">
        <v>1</v>
      </c>
    </row>
    <row r="4472" spans="1:25" hidden="1" x14ac:dyDescent="0.25">
      <c r="A4472">
        <v>296323</v>
      </c>
      <c r="B4472">
        <v>11554</v>
      </c>
      <c r="C4472" t="s">
        <v>32</v>
      </c>
      <c r="D4472" t="s">
        <v>1824</v>
      </c>
      <c r="E4472" t="s">
        <v>1915</v>
      </c>
      <c r="F4472" t="s">
        <v>1825</v>
      </c>
      <c r="G4472" t="s">
        <v>997</v>
      </c>
      <c r="H4472" t="s">
        <v>451</v>
      </c>
      <c r="I4472">
        <v>1972</v>
      </c>
      <c r="J4472">
        <v>8</v>
      </c>
      <c r="K4472">
        <v>3</v>
      </c>
      <c r="O4472" t="s">
        <v>210</v>
      </c>
      <c r="P4472" t="s">
        <v>122</v>
      </c>
      <c r="Q4472" t="s">
        <v>123</v>
      </c>
      <c r="R4472" t="s">
        <v>211</v>
      </c>
      <c r="T4472" t="s">
        <v>2003</v>
      </c>
      <c r="V4472">
        <v>47.749499999999998</v>
      </c>
      <c r="W4472">
        <v>-90.558499999999995</v>
      </c>
      <c r="X4472" t="s">
        <v>132</v>
      </c>
      <c r="Y4472">
        <v>0</v>
      </c>
    </row>
    <row r="4473" spans="1:25" hidden="1" x14ac:dyDescent="0.25">
      <c r="A4473">
        <v>296324</v>
      </c>
      <c r="B4473">
        <v>11555</v>
      </c>
      <c r="C4473" t="s">
        <v>32</v>
      </c>
      <c r="D4473" t="s">
        <v>1824</v>
      </c>
      <c r="E4473" t="s">
        <v>1915</v>
      </c>
      <c r="F4473" t="s">
        <v>1825</v>
      </c>
      <c r="G4473" t="s">
        <v>997</v>
      </c>
      <c r="H4473" t="s">
        <v>451</v>
      </c>
      <c r="I4473">
        <v>1972</v>
      </c>
      <c r="J4473">
        <v>7</v>
      </c>
      <c r="K4473">
        <v>27</v>
      </c>
      <c r="O4473" t="s">
        <v>210</v>
      </c>
      <c r="P4473" t="s">
        <v>122</v>
      </c>
      <c r="Q4473" t="s">
        <v>123</v>
      </c>
      <c r="R4473" t="s">
        <v>211</v>
      </c>
      <c r="T4473" t="s">
        <v>2005</v>
      </c>
      <c r="V4473">
        <v>47.971800000000002</v>
      </c>
      <c r="W4473">
        <v>-89.764200000000002</v>
      </c>
      <c r="X4473" t="s">
        <v>132</v>
      </c>
      <c r="Y4473">
        <v>0</v>
      </c>
    </row>
    <row r="4474" spans="1:25" hidden="1" x14ac:dyDescent="0.25">
      <c r="A4474">
        <v>296325</v>
      </c>
      <c r="B4474">
        <v>11556</v>
      </c>
      <c r="C4474" t="s">
        <v>32</v>
      </c>
      <c r="D4474" t="s">
        <v>1824</v>
      </c>
      <c r="E4474" t="s">
        <v>1915</v>
      </c>
      <c r="F4474" t="s">
        <v>1825</v>
      </c>
      <c r="G4474" t="s">
        <v>997</v>
      </c>
      <c r="H4474" t="s">
        <v>451</v>
      </c>
      <c r="I4474">
        <v>1972</v>
      </c>
      <c r="J4474">
        <v>7</v>
      </c>
      <c r="K4474">
        <v>27</v>
      </c>
      <c r="O4474" t="s">
        <v>210</v>
      </c>
      <c r="P4474" t="s">
        <v>122</v>
      </c>
      <c r="Q4474" t="s">
        <v>123</v>
      </c>
      <c r="R4474" t="s">
        <v>211</v>
      </c>
      <c r="T4474" t="s">
        <v>2005</v>
      </c>
      <c r="V4474">
        <v>47.971800000000002</v>
      </c>
      <c r="W4474">
        <v>-89.764200000000002</v>
      </c>
      <c r="X4474" t="s">
        <v>132</v>
      </c>
      <c r="Y4474">
        <v>0</v>
      </c>
    </row>
    <row r="4475" spans="1:25" hidden="1" x14ac:dyDescent="0.25">
      <c r="A4475">
        <v>296328</v>
      </c>
      <c r="B4475">
        <v>11559</v>
      </c>
      <c r="C4475" t="s">
        <v>32</v>
      </c>
      <c r="D4475" t="s">
        <v>1824</v>
      </c>
      <c r="E4475" t="s">
        <v>1915</v>
      </c>
      <c r="F4475" t="s">
        <v>1825</v>
      </c>
      <c r="G4475" t="s">
        <v>997</v>
      </c>
      <c r="H4475" t="s">
        <v>451</v>
      </c>
      <c r="I4475">
        <v>1972</v>
      </c>
      <c r="J4475">
        <v>7</v>
      </c>
      <c r="K4475">
        <v>18</v>
      </c>
      <c r="O4475" t="s">
        <v>210</v>
      </c>
      <c r="P4475" t="s">
        <v>122</v>
      </c>
      <c r="Q4475" t="s">
        <v>123</v>
      </c>
      <c r="R4475" t="s">
        <v>211</v>
      </c>
      <c r="T4475" t="s">
        <v>2010</v>
      </c>
      <c r="V4475">
        <v>47.562399999999997</v>
      </c>
      <c r="W4475">
        <v>-90.8673</v>
      </c>
      <c r="X4475" t="s">
        <v>132</v>
      </c>
      <c r="Y4475">
        <v>0</v>
      </c>
    </row>
    <row r="4476" spans="1:25" hidden="1" x14ac:dyDescent="0.25">
      <c r="A4476">
        <v>296329</v>
      </c>
      <c r="B4476">
        <v>11560</v>
      </c>
      <c r="C4476" t="s">
        <v>32</v>
      </c>
      <c r="D4476" t="s">
        <v>1824</v>
      </c>
      <c r="E4476" t="s">
        <v>1915</v>
      </c>
      <c r="F4476" t="s">
        <v>1825</v>
      </c>
      <c r="G4476" t="s">
        <v>997</v>
      </c>
      <c r="H4476" t="s">
        <v>451</v>
      </c>
      <c r="I4476">
        <v>1972</v>
      </c>
      <c r="J4476">
        <v>7</v>
      </c>
      <c r="K4476">
        <v>18</v>
      </c>
      <c r="O4476" t="s">
        <v>210</v>
      </c>
      <c r="P4476" t="s">
        <v>122</v>
      </c>
      <c r="Q4476" t="s">
        <v>123</v>
      </c>
      <c r="R4476" t="s">
        <v>211</v>
      </c>
      <c r="T4476" t="s">
        <v>2010</v>
      </c>
      <c r="V4476">
        <v>47.562399999999997</v>
      </c>
      <c r="W4476">
        <v>-90.8673</v>
      </c>
      <c r="X4476" t="s">
        <v>132</v>
      </c>
      <c r="Y4476">
        <v>0</v>
      </c>
    </row>
    <row r="4477" spans="1:25" hidden="1" x14ac:dyDescent="0.25">
      <c r="A4477">
        <v>288763</v>
      </c>
      <c r="B4477">
        <v>3979</v>
      </c>
      <c r="C4477" t="s">
        <v>32</v>
      </c>
      <c r="D4477" t="s">
        <v>1824</v>
      </c>
      <c r="E4477" t="s">
        <v>1915</v>
      </c>
      <c r="F4477" t="s">
        <v>1825</v>
      </c>
      <c r="G4477" t="s">
        <v>997</v>
      </c>
      <c r="H4477" t="s">
        <v>112</v>
      </c>
      <c r="I4477">
        <v>1956</v>
      </c>
      <c r="J4477">
        <v>12</v>
      </c>
      <c r="K4477">
        <v>10</v>
      </c>
      <c r="O4477" t="s">
        <v>442</v>
      </c>
      <c r="P4477" t="s">
        <v>122</v>
      </c>
      <c r="Q4477" t="s">
        <v>123</v>
      </c>
      <c r="R4477" t="s">
        <v>704</v>
      </c>
      <c r="T4477" t="s">
        <v>1951</v>
      </c>
      <c r="V4477">
        <v>47.294400000000003</v>
      </c>
      <c r="W4477">
        <v>-91.257199999999997</v>
      </c>
      <c r="X4477" t="s">
        <v>132</v>
      </c>
      <c r="Y4477">
        <v>2</v>
      </c>
    </row>
    <row r="4478" spans="1:25" hidden="1" x14ac:dyDescent="0.25">
      <c r="A4478">
        <v>289656</v>
      </c>
      <c r="B4478">
        <v>4876</v>
      </c>
      <c r="C4478" t="s">
        <v>32</v>
      </c>
      <c r="D4478" t="s">
        <v>1824</v>
      </c>
      <c r="E4478" t="s">
        <v>1915</v>
      </c>
      <c r="F4478" t="s">
        <v>1825</v>
      </c>
      <c r="G4478" t="s">
        <v>997</v>
      </c>
      <c r="H4478" t="s">
        <v>1956</v>
      </c>
      <c r="I4478">
        <v>1959</v>
      </c>
      <c r="J4478">
        <v>11</v>
      </c>
      <c r="K4478">
        <v>2</v>
      </c>
      <c r="O4478" t="s">
        <v>442</v>
      </c>
      <c r="P4478" t="s">
        <v>122</v>
      </c>
      <c r="Q4478" t="s">
        <v>123</v>
      </c>
      <c r="R4478" t="s">
        <v>1320</v>
      </c>
      <c r="T4478" t="s">
        <v>1957</v>
      </c>
      <c r="V4478">
        <v>45.887500000000003</v>
      </c>
      <c r="W4478">
        <v>-93.746229999999997</v>
      </c>
      <c r="X4478" t="s">
        <v>132</v>
      </c>
      <c r="Y4478">
        <v>4</v>
      </c>
    </row>
    <row r="4479" spans="1:25" hidden="1" x14ac:dyDescent="0.25">
      <c r="A4479">
        <v>290430</v>
      </c>
      <c r="B4479">
        <v>5653</v>
      </c>
      <c r="C4479" t="s">
        <v>32</v>
      </c>
      <c r="D4479" t="s">
        <v>1824</v>
      </c>
      <c r="E4479" t="s">
        <v>1915</v>
      </c>
      <c r="F4479" t="s">
        <v>1825</v>
      </c>
      <c r="G4479" t="s">
        <v>997</v>
      </c>
      <c r="H4479" t="s">
        <v>1986</v>
      </c>
      <c r="I4479">
        <v>1962</v>
      </c>
      <c r="J4479">
        <v>2</v>
      </c>
      <c r="K4479">
        <v>4</v>
      </c>
      <c r="O4479" t="s">
        <v>442</v>
      </c>
      <c r="P4479" t="s">
        <v>122</v>
      </c>
      <c r="Q4479" t="s">
        <v>123</v>
      </c>
      <c r="R4479" t="s">
        <v>671</v>
      </c>
      <c r="T4479" t="s">
        <v>1987</v>
      </c>
      <c r="V4479">
        <v>46.704500000000003</v>
      </c>
      <c r="W4479">
        <v>-92.530900000000003</v>
      </c>
      <c r="X4479" t="s">
        <v>132</v>
      </c>
      <c r="Y4479">
        <v>1</v>
      </c>
    </row>
    <row r="4480" spans="1:25" hidden="1" x14ac:dyDescent="0.25">
      <c r="A4480">
        <v>290431</v>
      </c>
      <c r="B4480">
        <v>5654</v>
      </c>
      <c r="C4480" t="s">
        <v>32</v>
      </c>
      <c r="D4480" t="s">
        <v>1824</v>
      </c>
      <c r="E4480" t="s">
        <v>1915</v>
      </c>
      <c r="F4480" t="s">
        <v>1825</v>
      </c>
      <c r="G4480" t="s">
        <v>997</v>
      </c>
      <c r="H4480" t="s">
        <v>1986</v>
      </c>
      <c r="I4480">
        <v>1962</v>
      </c>
      <c r="J4480">
        <v>2</v>
      </c>
      <c r="K4480">
        <v>4</v>
      </c>
      <c r="O4480" t="s">
        <v>442</v>
      </c>
      <c r="P4480" t="s">
        <v>122</v>
      </c>
      <c r="Q4480" t="s">
        <v>123</v>
      </c>
      <c r="R4480" t="s">
        <v>671</v>
      </c>
      <c r="T4480" t="s">
        <v>1987</v>
      </c>
      <c r="V4480">
        <v>46.704500000000003</v>
      </c>
      <c r="W4480">
        <v>-92.530900000000003</v>
      </c>
      <c r="X4480" t="s">
        <v>132</v>
      </c>
      <c r="Y4480">
        <v>1</v>
      </c>
    </row>
    <row r="4481" spans="1:25" hidden="1" x14ac:dyDescent="0.25">
      <c r="A4481">
        <v>296326</v>
      </c>
      <c r="B4481">
        <v>11557</v>
      </c>
      <c r="C4481" t="s">
        <v>32</v>
      </c>
      <c r="D4481" t="s">
        <v>1824</v>
      </c>
      <c r="E4481" t="s">
        <v>1915</v>
      </c>
      <c r="F4481" t="s">
        <v>1825</v>
      </c>
      <c r="G4481" t="s">
        <v>997</v>
      </c>
      <c r="H4481" t="s">
        <v>451</v>
      </c>
      <c r="I4481">
        <v>1972</v>
      </c>
      <c r="J4481">
        <v>7</v>
      </c>
      <c r="K4481">
        <v>4</v>
      </c>
      <c r="O4481" t="s">
        <v>442</v>
      </c>
      <c r="P4481" t="s">
        <v>122</v>
      </c>
      <c r="Q4481" t="s">
        <v>123</v>
      </c>
      <c r="R4481" t="s">
        <v>211</v>
      </c>
      <c r="T4481" t="s">
        <v>2008</v>
      </c>
      <c r="V4481">
        <v>47.856000000000002</v>
      </c>
      <c r="W4481">
        <v>-90.888499999999993</v>
      </c>
      <c r="X4481" t="s">
        <v>132</v>
      </c>
      <c r="Y4481">
        <v>0</v>
      </c>
    </row>
    <row r="4482" spans="1:25" hidden="1" x14ac:dyDescent="0.25">
      <c r="A4482">
        <v>285433</v>
      </c>
      <c r="B4482">
        <v>612</v>
      </c>
      <c r="C4482" t="s">
        <v>32</v>
      </c>
      <c r="D4482" t="s">
        <v>1824</v>
      </c>
      <c r="E4482" t="s">
        <v>1915</v>
      </c>
      <c r="F4482" t="s">
        <v>1825</v>
      </c>
      <c r="G4482" t="s">
        <v>997</v>
      </c>
      <c r="H4482" t="s">
        <v>1259</v>
      </c>
      <c r="I4482">
        <v>1921</v>
      </c>
      <c r="J4482">
        <v>6</v>
      </c>
      <c r="K4482">
        <v>8</v>
      </c>
      <c r="O4482" t="s">
        <v>488</v>
      </c>
      <c r="P4482" t="s">
        <v>122</v>
      </c>
      <c r="Q4482" t="s">
        <v>123</v>
      </c>
      <c r="R4482" t="s">
        <v>130</v>
      </c>
      <c r="T4482" t="s">
        <v>1916</v>
      </c>
      <c r="V4482">
        <v>47.213700000000003</v>
      </c>
      <c r="W4482">
        <v>-95.188199999999995</v>
      </c>
      <c r="X4482" t="s">
        <v>132</v>
      </c>
      <c r="Y4482">
        <v>2</v>
      </c>
    </row>
    <row r="4483" spans="1:25" hidden="1" x14ac:dyDescent="0.25">
      <c r="A4483">
        <v>285434</v>
      </c>
      <c r="B4483">
        <v>613</v>
      </c>
      <c r="C4483" t="s">
        <v>32</v>
      </c>
      <c r="D4483" t="s">
        <v>1824</v>
      </c>
      <c r="E4483" t="s">
        <v>1915</v>
      </c>
      <c r="F4483" t="s">
        <v>1825</v>
      </c>
      <c r="G4483" t="s">
        <v>997</v>
      </c>
      <c r="H4483" t="s">
        <v>1259</v>
      </c>
      <c r="I4483">
        <v>1921</v>
      </c>
      <c r="J4483">
        <v>4</v>
      </c>
      <c r="K4483">
        <v>16</v>
      </c>
      <c r="O4483" t="s">
        <v>488</v>
      </c>
      <c r="P4483" t="s">
        <v>122</v>
      </c>
      <c r="Q4483" t="s">
        <v>123</v>
      </c>
      <c r="R4483" t="s">
        <v>130</v>
      </c>
      <c r="T4483" t="s">
        <v>1260</v>
      </c>
      <c r="V4483">
        <v>47.1875</v>
      </c>
      <c r="W4483">
        <v>-95.222800000000007</v>
      </c>
      <c r="X4483" t="s">
        <v>132</v>
      </c>
      <c r="Y4483">
        <v>5</v>
      </c>
    </row>
    <row r="4484" spans="1:25" hidden="1" x14ac:dyDescent="0.25">
      <c r="A4484">
        <v>285435</v>
      </c>
      <c r="B4484">
        <v>614</v>
      </c>
      <c r="C4484" t="s">
        <v>32</v>
      </c>
      <c r="D4484" t="s">
        <v>1824</v>
      </c>
      <c r="E4484" t="s">
        <v>1915</v>
      </c>
      <c r="F4484" t="s">
        <v>1825</v>
      </c>
      <c r="G4484" t="s">
        <v>997</v>
      </c>
      <c r="H4484" t="s">
        <v>1259</v>
      </c>
      <c r="I4484">
        <v>1921</v>
      </c>
      <c r="J4484">
        <v>4</v>
      </c>
      <c r="K4484">
        <v>23</v>
      </c>
      <c r="O4484" t="s">
        <v>488</v>
      </c>
      <c r="P4484" t="s">
        <v>122</v>
      </c>
      <c r="Q4484" t="s">
        <v>123</v>
      </c>
      <c r="R4484" t="s">
        <v>130</v>
      </c>
      <c r="T4484" t="s">
        <v>1260</v>
      </c>
      <c r="V4484">
        <v>47.1875</v>
      </c>
      <c r="W4484">
        <v>-95.222800000000007</v>
      </c>
      <c r="X4484" t="s">
        <v>132</v>
      </c>
      <c r="Y4484">
        <v>5</v>
      </c>
    </row>
    <row r="4485" spans="1:25" hidden="1" x14ac:dyDescent="0.25">
      <c r="A4485">
        <v>285466</v>
      </c>
      <c r="B4485">
        <v>646</v>
      </c>
      <c r="C4485" t="s">
        <v>32</v>
      </c>
      <c r="D4485" t="s">
        <v>1824</v>
      </c>
      <c r="E4485" t="s">
        <v>1915</v>
      </c>
      <c r="F4485" t="s">
        <v>1825</v>
      </c>
      <c r="G4485" t="s">
        <v>997</v>
      </c>
      <c r="H4485" t="s">
        <v>1099</v>
      </c>
      <c r="I4485">
        <v>1912</v>
      </c>
      <c r="J4485">
        <v>6</v>
      </c>
      <c r="K4485">
        <v>20</v>
      </c>
      <c r="O4485" t="s">
        <v>488</v>
      </c>
      <c r="P4485" t="s">
        <v>122</v>
      </c>
      <c r="Q4485" t="s">
        <v>123</v>
      </c>
      <c r="R4485" t="s">
        <v>704</v>
      </c>
      <c r="T4485" t="s">
        <v>1920</v>
      </c>
    </row>
    <row r="4486" spans="1:25" hidden="1" x14ac:dyDescent="0.25">
      <c r="A4486">
        <v>285582</v>
      </c>
      <c r="B4486">
        <v>762</v>
      </c>
      <c r="C4486" t="s">
        <v>32</v>
      </c>
      <c r="D4486" t="s">
        <v>1824</v>
      </c>
      <c r="E4486" t="s">
        <v>1915</v>
      </c>
      <c r="F4486" t="s">
        <v>1825</v>
      </c>
      <c r="G4486" t="s">
        <v>997</v>
      </c>
      <c r="H4486" t="s">
        <v>1265</v>
      </c>
      <c r="I4486">
        <v>1931</v>
      </c>
      <c r="J4486">
        <v>1</v>
      </c>
      <c r="K4486">
        <v>25</v>
      </c>
      <c r="O4486" t="s">
        <v>488</v>
      </c>
      <c r="P4486" t="s">
        <v>122</v>
      </c>
      <c r="Q4486" t="s">
        <v>123</v>
      </c>
      <c r="R4486" t="s">
        <v>1618</v>
      </c>
      <c r="T4486" t="s">
        <v>147</v>
      </c>
      <c r="V4486">
        <v>46.4</v>
      </c>
      <c r="W4486">
        <v>-95.7</v>
      </c>
      <c r="X4486" t="s">
        <v>132</v>
      </c>
      <c r="Y4486">
        <v>35</v>
      </c>
    </row>
    <row r="4487" spans="1:25" hidden="1" x14ac:dyDescent="0.25">
      <c r="A4487">
        <v>285583</v>
      </c>
      <c r="B4487">
        <v>763</v>
      </c>
      <c r="C4487" t="s">
        <v>32</v>
      </c>
      <c r="D4487" t="s">
        <v>1824</v>
      </c>
      <c r="E4487" t="s">
        <v>1915</v>
      </c>
      <c r="F4487" t="s">
        <v>1825</v>
      </c>
      <c r="G4487" t="s">
        <v>997</v>
      </c>
      <c r="H4487" t="s">
        <v>1265</v>
      </c>
      <c r="I4487">
        <v>1931</v>
      </c>
      <c r="J4487">
        <v>1</v>
      </c>
      <c r="K4487">
        <v>11</v>
      </c>
      <c r="O4487" t="s">
        <v>488</v>
      </c>
      <c r="P4487" t="s">
        <v>122</v>
      </c>
      <c r="Q4487" t="s">
        <v>123</v>
      </c>
      <c r="R4487" t="s">
        <v>1618</v>
      </c>
      <c r="T4487" t="s">
        <v>147</v>
      </c>
      <c r="V4487">
        <v>46.4</v>
      </c>
      <c r="W4487">
        <v>-95.7</v>
      </c>
      <c r="X4487" t="s">
        <v>132</v>
      </c>
      <c r="Y4487">
        <v>35</v>
      </c>
    </row>
    <row r="4488" spans="1:25" hidden="1" x14ac:dyDescent="0.25">
      <c r="A4488">
        <v>285606</v>
      </c>
      <c r="B4488">
        <v>786</v>
      </c>
      <c r="C4488" t="s">
        <v>32</v>
      </c>
      <c r="D4488" t="s">
        <v>1824</v>
      </c>
      <c r="E4488" t="s">
        <v>1915</v>
      </c>
      <c r="F4488" t="s">
        <v>1825</v>
      </c>
      <c r="G4488" t="s">
        <v>997</v>
      </c>
      <c r="H4488" t="s">
        <v>1265</v>
      </c>
      <c r="I4488">
        <v>1932</v>
      </c>
      <c r="J4488">
        <v>1</v>
      </c>
      <c r="K4488">
        <v>2</v>
      </c>
      <c r="O4488" t="s">
        <v>488</v>
      </c>
      <c r="P4488" t="s">
        <v>122</v>
      </c>
      <c r="Q4488" t="s">
        <v>123</v>
      </c>
      <c r="R4488" t="s">
        <v>1618</v>
      </c>
      <c r="T4488" t="s">
        <v>147</v>
      </c>
      <c r="V4488">
        <v>46.4</v>
      </c>
      <c r="W4488">
        <v>-95.7</v>
      </c>
      <c r="X4488" t="s">
        <v>132</v>
      </c>
      <c r="Y4488">
        <v>35</v>
      </c>
    </row>
    <row r="4489" spans="1:25" hidden="1" x14ac:dyDescent="0.25">
      <c r="A4489">
        <v>285608</v>
      </c>
      <c r="B4489">
        <v>788</v>
      </c>
      <c r="C4489" t="s">
        <v>32</v>
      </c>
      <c r="D4489" t="s">
        <v>1824</v>
      </c>
      <c r="E4489" t="s">
        <v>1915</v>
      </c>
      <c r="F4489" t="s">
        <v>1825</v>
      </c>
      <c r="G4489" t="s">
        <v>997</v>
      </c>
      <c r="H4489" t="s">
        <v>1265</v>
      </c>
      <c r="I4489">
        <v>1932</v>
      </c>
      <c r="J4489">
        <v>1</v>
      </c>
      <c r="K4489">
        <v>5</v>
      </c>
      <c r="O4489" t="s">
        <v>488</v>
      </c>
      <c r="P4489" t="s">
        <v>122</v>
      </c>
      <c r="Q4489" t="s">
        <v>123</v>
      </c>
      <c r="R4489" t="s">
        <v>1618</v>
      </c>
      <c r="T4489" t="s">
        <v>147</v>
      </c>
      <c r="V4489">
        <v>46.4</v>
      </c>
      <c r="W4489">
        <v>-95.7</v>
      </c>
      <c r="X4489" t="s">
        <v>132</v>
      </c>
      <c r="Y4489">
        <v>35</v>
      </c>
    </row>
    <row r="4490" spans="1:25" hidden="1" x14ac:dyDescent="0.25">
      <c r="A4490">
        <v>285634</v>
      </c>
      <c r="B4490">
        <v>814</v>
      </c>
      <c r="C4490" t="s">
        <v>32</v>
      </c>
      <c r="D4490" t="s">
        <v>1824</v>
      </c>
      <c r="E4490" t="s">
        <v>1915</v>
      </c>
      <c r="F4490" t="s">
        <v>1825</v>
      </c>
      <c r="G4490" t="s">
        <v>997</v>
      </c>
      <c r="H4490" t="s">
        <v>1265</v>
      </c>
      <c r="I4490">
        <v>1932</v>
      </c>
      <c r="J4490">
        <v>2</v>
      </c>
      <c r="K4490">
        <v>3</v>
      </c>
      <c r="O4490" t="s">
        <v>488</v>
      </c>
      <c r="P4490" t="s">
        <v>122</v>
      </c>
      <c r="Q4490" t="s">
        <v>123</v>
      </c>
      <c r="R4490" t="s">
        <v>1618</v>
      </c>
      <c r="T4490" t="s">
        <v>147</v>
      </c>
      <c r="V4490">
        <v>46.4</v>
      </c>
      <c r="W4490">
        <v>-95.7</v>
      </c>
      <c r="X4490" t="s">
        <v>132</v>
      </c>
      <c r="Y4490">
        <v>35</v>
      </c>
    </row>
    <row r="4491" spans="1:25" hidden="1" x14ac:dyDescent="0.25">
      <c r="A4491">
        <v>285681</v>
      </c>
      <c r="B4491">
        <v>861</v>
      </c>
      <c r="C4491" t="s">
        <v>32</v>
      </c>
      <c r="D4491" t="s">
        <v>1824</v>
      </c>
      <c r="E4491" t="s">
        <v>1915</v>
      </c>
      <c r="F4491" t="s">
        <v>1825</v>
      </c>
      <c r="G4491" t="s">
        <v>997</v>
      </c>
      <c r="H4491" t="s">
        <v>1315</v>
      </c>
      <c r="I4491">
        <v>1932</v>
      </c>
      <c r="J4491">
        <v>8</v>
      </c>
      <c r="K4491">
        <v>17</v>
      </c>
      <c r="O4491" t="s">
        <v>488</v>
      </c>
      <c r="P4491" t="s">
        <v>122</v>
      </c>
      <c r="Q4491" t="s">
        <v>123</v>
      </c>
      <c r="R4491" t="s">
        <v>503</v>
      </c>
      <c r="T4491" t="s">
        <v>1927</v>
      </c>
    </row>
    <row r="4492" spans="1:25" hidden="1" x14ac:dyDescent="0.25">
      <c r="A4492">
        <v>286046</v>
      </c>
      <c r="B4492">
        <v>1226</v>
      </c>
      <c r="C4492" t="s">
        <v>32</v>
      </c>
      <c r="D4492" t="s">
        <v>1824</v>
      </c>
      <c r="E4492" t="s">
        <v>1915</v>
      </c>
      <c r="F4492" t="s">
        <v>1825</v>
      </c>
      <c r="G4492" t="s">
        <v>997</v>
      </c>
      <c r="H4492" t="s">
        <v>1929</v>
      </c>
      <c r="I4492">
        <v>1937</v>
      </c>
      <c r="J4492">
        <v>5</v>
      </c>
      <c r="K4492">
        <v>30</v>
      </c>
      <c r="O4492" t="s">
        <v>488</v>
      </c>
      <c r="P4492" t="s">
        <v>122</v>
      </c>
      <c r="Q4492" t="s">
        <v>123</v>
      </c>
      <c r="R4492" t="s">
        <v>1614</v>
      </c>
      <c r="T4492" t="s">
        <v>1930</v>
      </c>
      <c r="V4492">
        <v>46.209200000000003</v>
      </c>
      <c r="W4492">
        <v>-94.543099999999995</v>
      </c>
      <c r="X4492" t="s">
        <v>132</v>
      </c>
      <c r="Y4492">
        <v>2</v>
      </c>
    </row>
    <row r="4493" spans="1:25" hidden="1" x14ac:dyDescent="0.25">
      <c r="A4493">
        <v>287418</v>
      </c>
      <c r="B4493">
        <v>2623</v>
      </c>
      <c r="C4493" t="s">
        <v>32</v>
      </c>
      <c r="D4493" t="s">
        <v>1824</v>
      </c>
      <c r="E4493" t="s">
        <v>1915</v>
      </c>
      <c r="F4493" t="s">
        <v>1825</v>
      </c>
      <c r="G4493" t="s">
        <v>997</v>
      </c>
      <c r="H4493" t="s">
        <v>636</v>
      </c>
      <c r="I4493">
        <v>1948</v>
      </c>
      <c r="J4493">
        <v>11</v>
      </c>
      <c r="K4493">
        <v>14</v>
      </c>
      <c r="O4493" t="s">
        <v>488</v>
      </c>
      <c r="P4493" t="s">
        <v>122</v>
      </c>
      <c r="Q4493" t="s">
        <v>123</v>
      </c>
      <c r="R4493" t="s">
        <v>1320</v>
      </c>
      <c r="T4493" t="s">
        <v>1932</v>
      </c>
      <c r="V4493">
        <v>45.887500000000003</v>
      </c>
      <c r="W4493">
        <v>-93.663300000000007</v>
      </c>
      <c r="X4493" t="s">
        <v>132</v>
      </c>
      <c r="Y4493">
        <v>1</v>
      </c>
    </row>
    <row r="4494" spans="1:25" hidden="1" x14ac:dyDescent="0.25">
      <c r="A4494">
        <v>287888</v>
      </c>
      <c r="B4494">
        <v>3096</v>
      </c>
      <c r="C4494" t="s">
        <v>32</v>
      </c>
      <c r="D4494" t="s">
        <v>1824</v>
      </c>
      <c r="E4494" t="s">
        <v>1915</v>
      </c>
      <c r="F4494" t="s">
        <v>1825</v>
      </c>
      <c r="G4494" t="s">
        <v>997</v>
      </c>
      <c r="H4494" t="s">
        <v>549</v>
      </c>
      <c r="I4494">
        <v>1937</v>
      </c>
      <c r="J4494">
        <v>1</v>
      </c>
      <c r="K4494">
        <v>2</v>
      </c>
      <c r="O4494" t="s">
        <v>488</v>
      </c>
      <c r="P4494" t="s">
        <v>122</v>
      </c>
      <c r="Q4494" t="s">
        <v>123</v>
      </c>
      <c r="R4494" t="s">
        <v>503</v>
      </c>
      <c r="T4494" t="s">
        <v>496</v>
      </c>
      <c r="V4494">
        <v>48.605600000000003</v>
      </c>
      <c r="W4494">
        <v>-95.180999999999997</v>
      </c>
      <c r="X4494" t="s">
        <v>132</v>
      </c>
      <c r="Y4494">
        <v>1</v>
      </c>
    </row>
    <row r="4495" spans="1:25" hidden="1" x14ac:dyDescent="0.25">
      <c r="A4495">
        <v>287893</v>
      </c>
      <c r="B4495">
        <v>3101</v>
      </c>
      <c r="C4495" t="s">
        <v>32</v>
      </c>
      <c r="D4495" t="s">
        <v>1824</v>
      </c>
      <c r="E4495" t="s">
        <v>1915</v>
      </c>
      <c r="F4495" t="s">
        <v>1825</v>
      </c>
      <c r="G4495" t="s">
        <v>997</v>
      </c>
      <c r="H4495" t="s">
        <v>1686</v>
      </c>
      <c r="I4495">
        <v>1951</v>
      </c>
      <c r="J4495">
        <v>11</v>
      </c>
      <c r="K4495">
        <v>12</v>
      </c>
      <c r="O4495" t="s">
        <v>488</v>
      </c>
      <c r="P4495" t="s">
        <v>122</v>
      </c>
      <c r="Q4495" t="s">
        <v>123</v>
      </c>
      <c r="R4495" t="s">
        <v>1320</v>
      </c>
      <c r="T4495" t="s">
        <v>1935</v>
      </c>
      <c r="V4495">
        <v>45.887500000000003</v>
      </c>
      <c r="W4495">
        <v>-93.663300000000007</v>
      </c>
      <c r="X4495" t="s">
        <v>132</v>
      </c>
      <c r="Y4495">
        <v>1</v>
      </c>
    </row>
    <row r="4496" spans="1:25" hidden="1" x14ac:dyDescent="0.25">
      <c r="A4496">
        <v>287894</v>
      </c>
      <c r="B4496">
        <v>3102</v>
      </c>
      <c r="C4496" t="s">
        <v>32</v>
      </c>
      <c r="D4496" t="s">
        <v>1824</v>
      </c>
      <c r="E4496" t="s">
        <v>1915</v>
      </c>
      <c r="F4496" t="s">
        <v>1825</v>
      </c>
      <c r="G4496" t="s">
        <v>997</v>
      </c>
      <c r="H4496" t="s">
        <v>1686</v>
      </c>
      <c r="I4496">
        <v>1951</v>
      </c>
      <c r="J4496">
        <v>11</v>
      </c>
      <c r="K4496">
        <v>12</v>
      </c>
      <c r="O4496" t="s">
        <v>488</v>
      </c>
      <c r="P4496" t="s">
        <v>122</v>
      </c>
      <c r="Q4496" t="s">
        <v>123</v>
      </c>
      <c r="R4496" t="s">
        <v>1320</v>
      </c>
      <c r="T4496" t="s">
        <v>1935</v>
      </c>
      <c r="V4496">
        <v>45.887500000000003</v>
      </c>
      <c r="W4496">
        <v>-93.663300000000007</v>
      </c>
      <c r="X4496" t="s">
        <v>132</v>
      </c>
      <c r="Y4496">
        <v>1</v>
      </c>
    </row>
    <row r="4497" spans="1:25" hidden="1" x14ac:dyDescent="0.25">
      <c r="A4497">
        <v>288613</v>
      </c>
      <c r="B4497">
        <v>3824</v>
      </c>
      <c r="C4497" t="s">
        <v>32</v>
      </c>
      <c r="D4497" t="s">
        <v>1824</v>
      </c>
      <c r="E4497" t="s">
        <v>1915</v>
      </c>
      <c r="F4497" t="s">
        <v>1825</v>
      </c>
      <c r="G4497" t="s">
        <v>997</v>
      </c>
      <c r="H4497" t="s">
        <v>540</v>
      </c>
      <c r="I4497">
        <v>1956</v>
      </c>
      <c r="J4497">
        <v>4</v>
      </c>
      <c r="K4497">
        <v>22</v>
      </c>
      <c r="O4497" t="s">
        <v>488</v>
      </c>
      <c r="P4497" t="s">
        <v>122</v>
      </c>
      <c r="Q4497" t="s">
        <v>123</v>
      </c>
      <c r="R4497" t="s">
        <v>124</v>
      </c>
      <c r="T4497" t="s">
        <v>1938</v>
      </c>
      <c r="V4497">
        <v>47.151400000000002</v>
      </c>
      <c r="W4497">
        <v>-95.602199999999996</v>
      </c>
      <c r="X4497" t="s">
        <v>132</v>
      </c>
      <c r="Y4497">
        <v>1</v>
      </c>
    </row>
    <row r="4498" spans="1:25" hidden="1" x14ac:dyDescent="0.25">
      <c r="A4498">
        <v>288673</v>
      </c>
      <c r="B4498">
        <v>3887</v>
      </c>
      <c r="C4498" t="s">
        <v>32</v>
      </c>
      <c r="D4498" t="s">
        <v>1824</v>
      </c>
      <c r="E4498" t="s">
        <v>1915</v>
      </c>
      <c r="F4498" t="s">
        <v>1825</v>
      </c>
      <c r="G4498" t="s">
        <v>997</v>
      </c>
      <c r="H4498" t="s">
        <v>1940</v>
      </c>
      <c r="I4498">
        <v>1936</v>
      </c>
      <c r="J4498">
        <v>4</v>
      </c>
      <c r="K4498">
        <v>29</v>
      </c>
      <c r="O4498" t="s">
        <v>488</v>
      </c>
      <c r="P4498" t="s">
        <v>122</v>
      </c>
      <c r="Q4498" t="s">
        <v>123</v>
      </c>
      <c r="R4498" t="s">
        <v>671</v>
      </c>
      <c r="T4498" t="s">
        <v>1941</v>
      </c>
      <c r="V4498">
        <v>46.704500000000003</v>
      </c>
      <c r="W4498">
        <v>-92.530900000000003</v>
      </c>
      <c r="X4498" t="s">
        <v>132</v>
      </c>
      <c r="Y4498">
        <v>1</v>
      </c>
    </row>
    <row r="4499" spans="1:25" hidden="1" x14ac:dyDescent="0.25">
      <c r="A4499">
        <v>288674</v>
      </c>
      <c r="B4499">
        <v>3888</v>
      </c>
      <c r="C4499" t="s">
        <v>32</v>
      </c>
      <c r="D4499" t="s">
        <v>1824</v>
      </c>
      <c r="E4499" t="s">
        <v>1915</v>
      </c>
      <c r="F4499" t="s">
        <v>1825</v>
      </c>
      <c r="G4499" t="s">
        <v>997</v>
      </c>
      <c r="H4499" t="s">
        <v>1940</v>
      </c>
      <c r="I4499">
        <v>1936</v>
      </c>
      <c r="J4499">
        <v>4</v>
      </c>
      <c r="K4499">
        <v>22</v>
      </c>
      <c r="O4499" t="s">
        <v>488</v>
      </c>
      <c r="P4499" t="s">
        <v>122</v>
      </c>
      <c r="Q4499" t="s">
        <v>123</v>
      </c>
      <c r="R4499" t="s">
        <v>671</v>
      </c>
      <c r="T4499" t="s">
        <v>1941</v>
      </c>
      <c r="V4499">
        <v>46.704500000000003</v>
      </c>
      <c r="W4499">
        <v>-92.530900000000003</v>
      </c>
      <c r="X4499" t="s">
        <v>132</v>
      </c>
      <c r="Y4499">
        <v>1</v>
      </c>
    </row>
    <row r="4500" spans="1:25" hidden="1" x14ac:dyDescent="0.25">
      <c r="A4500">
        <v>288675</v>
      </c>
      <c r="B4500">
        <v>3889</v>
      </c>
      <c r="C4500" t="s">
        <v>32</v>
      </c>
      <c r="D4500" t="s">
        <v>1824</v>
      </c>
      <c r="E4500" t="s">
        <v>1915</v>
      </c>
      <c r="F4500" t="s">
        <v>1825</v>
      </c>
      <c r="G4500" t="s">
        <v>997</v>
      </c>
      <c r="H4500" t="s">
        <v>1940</v>
      </c>
      <c r="I4500">
        <v>1936</v>
      </c>
      <c r="J4500">
        <v>4</v>
      </c>
      <c r="K4500">
        <v>24</v>
      </c>
      <c r="O4500" t="s">
        <v>488</v>
      </c>
      <c r="P4500" t="s">
        <v>122</v>
      </c>
      <c r="Q4500" t="s">
        <v>123</v>
      </c>
      <c r="R4500" t="s">
        <v>671</v>
      </c>
      <c r="T4500" t="s">
        <v>1941</v>
      </c>
      <c r="V4500">
        <v>46.704500000000003</v>
      </c>
      <c r="W4500">
        <v>-92.530900000000003</v>
      </c>
      <c r="X4500" t="s">
        <v>132</v>
      </c>
      <c r="Y4500">
        <v>1</v>
      </c>
    </row>
    <row r="4501" spans="1:25" hidden="1" x14ac:dyDescent="0.25">
      <c r="A4501">
        <v>288676</v>
      </c>
      <c r="B4501">
        <v>3890</v>
      </c>
      <c r="C4501" t="s">
        <v>32</v>
      </c>
      <c r="D4501" t="s">
        <v>1824</v>
      </c>
      <c r="E4501" t="s">
        <v>1915</v>
      </c>
      <c r="F4501" t="s">
        <v>1825</v>
      </c>
      <c r="G4501" t="s">
        <v>997</v>
      </c>
      <c r="H4501" t="s">
        <v>1940</v>
      </c>
      <c r="I4501">
        <v>1936</v>
      </c>
      <c r="J4501">
        <v>4</v>
      </c>
      <c r="K4501">
        <v>28</v>
      </c>
      <c r="O4501" t="s">
        <v>488</v>
      </c>
      <c r="P4501" t="s">
        <v>122</v>
      </c>
      <c r="Q4501" t="s">
        <v>123</v>
      </c>
      <c r="R4501" t="s">
        <v>671</v>
      </c>
      <c r="T4501" t="s">
        <v>1941</v>
      </c>
      <c r="V4501">
        <v>46.704500000000003</v>
      </c>
      <c r="W4501">
        <v>-92.530900000000003</v>
      </c>
      <c r="X4501" t="s">
        <v>132</v>
      </c>
      <c r="Y4501">
        <v>1</v>
      </c>
    </row>
    <row r="4502" spans="1:25" hidden="1" x14ac:dyDescent="0.25">
      <c r="A4502">
        <v>288677</v>
      </c>
      <c r="B4502">
        <v>3891</v>
      </c>
      <c r="C4502" t="s">
        <v>32</v>
      </c>
      <c r="D4502" t="s">
        <v>1824</v>
      </c>
      <c r="E4502" t="s">
        <v>1915</v>
      </c>
      <c r="F4502" t="s">
        <v>1825</v>
      </c>
      <c r="G4502" t="s">
        <v>997</v>
      </c>
      <c r="H4502" t="s">
        <v>1940</v>
      </c>
      <c r="I4502">
        <v>1936</v>
      </c>
      <c r="J4502">
        <v>4</v>
      </c>
      <c r="K4502">
        <v>29</v>
      </c>
      <c r="O4502" t="s">
        <v>488</v>
      </c>
      <c r="P4502" t="s">
        <v>122</v>
      </c>
      <c r="Q4502" t="s">
        <v>123</v>
      </c>
      <c r="R4502" t="s">
        <v>671</v>
      </c>
      <c r="T4502" t="s">
        <v>1941</v>
      </c>
      <c r="V4502">
        <v>46.704500000000003</v>
      </c>
      <c r="W4502">
        <v>-92.530900000000003</v>
      </c>
      <c r="X4502" t="s">
        <v>132</v>
      </c>
      <c r="Y4502">
        <v>1</v>
      </c>
    </row>
    <row r="4503" spans="1:25" hidden="1" x14ac:dyDescent="0.25">
      <c r="A4503">
        <v>288678</v>
      </c>
      <c r="B4503">
        <v>3892</v>
      </c>
      <c r="C4503" t="s">
        <v>32</v>
      </c>
      <c r="D4503" t="s">
        <v>1824</v>
      </c>
      <c r="E4503" t="s">
        <v>1915</v>
      </c>
      <c r="F4503" t="s">
        <v>1825</v>
      </c>
      <c r="G4503" t="s">
        <v>997</v>
      </c>
      <c r="H4503" t="s">
        <v>1947</v>
      </c>
      <c r="I4503">
        <v>1936</v>
      </c>
      <c r="J4503">
        <v>5</v>
      </c>
      <c r="K4503">
        <v>14</v>
      </c>
      <c r="O4503" t="s">
        <v>488</v>
      </c>
      <c r="P4503" t="s">
        <v>122</v>
      </c>
      <c r="Q4503" t="s">
        <v>123</v>
      </c>
      <c r="R4503" t="s">
        <v>671</v>
      </c>
      <c r="T4503" t="s">
        <v>1941</v>
      </c>
      <c r="V4503">
        <v>46.704500000000003</v>
      </c>
      <c r="W4503">
        <v>-92.530900000000003</v>
      </c>
      <c r="X4503" t="s">
        <v>132</v>
      </c>
      <c r="Y4503">
        <v>1</v>
      </c>
    </row>
    <row r="4504" spans="1:25" hidden="1" x14ac:dyDescent="0.25">
      <c r="A4504">
        <v>288679</v>
      </c>
      <c r="B4504">
        <v>3893</v>
      </c>
      <c r="C4504" t="s">
        <v>32</v>
      </c>
      <c r="D4504" t="s">
        <v>1824</v>
      </c>
      <c r="E4504" t="s">
        <v>1915</v>
      </c>
      <c r="F4504" t="s">
        <v>1825</v>
      </c>
      <c r="G4504" t="s">
        <v>997</v>
      </c>
      <c r="H4504" t="s">
        <v>1949</v>
      </c>
      <c r="I4504">
        <v>1936</v>
      </c>
      <c r="J4504">
        <v>5</v>
      </c>
      <c r="K4504">
        <v>27</v>
      </c>
      <c r="O4504" t="s">
        <v>488</v>
      </c>
      <c r="P4504" t="s">
        <v>122</v>
      </c>
      <c r="Q4504" t="s">
        <v>123</v>
      </c>
      <c r="R4504" t="s">
        <v>671</v>
      </c>
      <c r="T4504" t="s">
        <v>1941</v>
      </c>
      <c r="V4504">
        <v>46.704500000000003</v>
      </c>
      <c r="W4504">
        <v>-92.530900000000003</v>
      </c>
      <c r="X4504" t="s">
        <v>132</v>
      </c>
      <c r="Y4504">
        <v>1</v>
      </c>
    </row>
    <row r="4505" spans="1:25" hidden="1" x14ac:dyDescent="0.25">
      <c r="A4505">
        <v>289560</v>
      </c>
      <c r="B4505">
        <v>4780</v>
      </c>
      <c r="C4505" t="s">
        <v>32</v>
      </c>
      <c r="D4505" t="s">
        <v>1824</v>
      </c>
      <c r="E4505" t="s">
        <v>1915</v>
      </c>
      <c r="F4505" t="s">
        <v>1825</v>
      </c>
      <c r="G4505" t="s">
        <v>997</v>
      </c>
      <c r="H4505" t="s">
        <v>1953</v>
      </c>
      <c r="I4505">
        <v>1959</v>
      </c>
      <c r="J4505">
        <v>12</v>
      </c>
      <c r="K4505">
        <v>22</v>
      </c>
      <c r="O4505" t="s">
        <v>488</v>
      </c>
      <c r="P4505" t="s">
        <v>122</v>
      </c>
      <c r="Q4505" t="s">
        <v>123</v>
      </c>
      <c r="R4505" t="s">
        <v>1320</v>
      </c>
      <c r="T4505" t="s">
        <v>1954</v>
      </c>
      <c r="V4505">
        <v>45.873019999999997</v>
      </c>
      <c r="W4505">
        <v>-93.746229999999997</v>
      </c>
      <c r="X4505" t="s">
        <v>132</v>
      </c>
      <c r="Y4505">
        <v>2</v>
      </c>
    </row>
    <row r="4506" spans="1:25" hidden="1" x14ac:dyDescent="0.25">
      <c r="A4506">
        <v>289659</v>
      </c>
      <c r="B4506">
        <v>4879</v>
      </c>
      <c r="C4506" t="s">
        <v>32</v>
      </c>
      <c r="D4506" t="s">
        <v>1824</v>
      </c>
      <c r="E4506" t="s">
        <v>1915</v>
      </c>
      <c r="F4506" t="s">
        <v>1825</v>
      </c>
      <c r="G4506" t="s">
        <v>997</v>
      </c>
      <c r="H4506" t="s">
        <v>1956</v>
      </c>
      <c r="I4506">
        <v>1959</v>
      </c>
      <c r="J4506">
        <v>11</v>
      </c>
      <c r="K4506">
        <v>2</v>
      </c>
      <c r="O4506" t="s">
        <v>488</v>
      </c>
      <c r="P4506" t="s">
        <v>122</v>
      </c>
      <c r="Q4506" t="s">
        <v>123</v>
      </c>
      <c r="R4506" t="s">
        <v>1320</v>
      </c>
      <c r="T4506" t="s">
        <v>1957</v>
      </c>
      <c r="V4506">
        <v>45.887500000000003</v>
      </c>
      <c r="W4506">
        <v>-93.746229999999997</v>
      </c>
      <c r="X4506" t="s">
        <v>132</v>
      </c>
      <c r="Y4506">
        <v>4</v>
      </c>
    </row>
    <row r="4507" spans="1:25" hidden="1" x14ac:dyDescent="0.25">
      <c r="A4507">
        <v>289741</v>
      </c>
      <c r="B4507">
        <v>4962</v>
      </c>
      <c r="C4507" t="s">
        <v>32</v>
      </c>
      <c r="D4507" t="s">
        <v>1824</v>
      </c>
      <c r="E4507" t="s">
        <v>1915</v>
      </c>
      <c r="F4507" t="s">
        <v>1825</v>
      </c>
      <c r="G4507" t="s">
        <v>997</v>
      </c>
      <c r="H4507" t="s">
        <v>1953</v>
      </c>
      <c r="I4507">
        <v>1960</v>
      </c>
      <c r="J4507">
        <v>3</v>
      </c>
      <c r="K4507">
        <v>10</v>
      </c>
      <c r="O4507" t="s">
        <v>488</v>
      </c>
      <c r="P4507" t="s">
        <v>122</v>
      </c>
      <c r="Q4507" t="s">
        <v>123</v>
      </c>
      <c r="R4507" t="s">
        <v>1320</v>
      </c>
      <c r="T4507" t="s">
        <v>1957</v>
      </c>
      <c r="V4507">
        <v>45.887500000000003</v>
      </c>
      <c r="W4507">
        <v>-93.746229999999997</v>
      </c>
      <c r="X4507" t="s">
        <v>132</v>
      </c>
      <c r="Y4507">
        <v>4</v>
      </c>
    </row>
    <row r="4508" spans="1:25" hidden="1" x14ac:dyDescent="0.25">
      <c r="A4508">
        <v>289743</v>
      </c>
      <c r="B4508">
        <v>4964</v>
      </c>
      <c r="C4508" t="s">
        <v>32</v>
      </c>
      <c r="D4508" t="s">
        <v>1824</v>
      </c>
      <c r="E4508" t="s">
        <v>1915</v>
      </c>
      <c r="F4508" t="s">
        <v>1825</v>
      </c>
      <c r="G4508" t="s">
        <v>997</v>
      </c>
      <c r="H4508" t="s">
        <v>1050</v>
      </c>
      <c r="I4508">
        <v>1960</v>
      </c>
      <c r="J4508">
        <v>1</v>
      </c>
      <c r="K4508">
        <v>1</v>
      </c>
      <c r="O4508" t="s">
        <v>488</v>
      </c>
      <c r="P4508" t="s">
        <v>122</v>
      </c>
      <c r="Q4508" t="s">
        <v>123</v>
      </c>
      <c r="R4508" t="s">
        <v>671</v>
      </c>
      <c r="T4508" t="s">
        <v>1961</v>
      </c>
      <c r="V4508">
        <v>46.680700000000002</v>
      </c>
      <c r="W4508">
        <v>-92.518699999999995</v>
      </c>
      <c r="X4508" t="s">
        <v>132</v>
      </c>
      <c r="Y4508">
        <v>4</v>
      </c>
    </row>
    <row r="4509" spans="1:25" hidden="1" x14ac:dyDescent="0.25">
      <c r="A4509">
        <v>289744</v>
      </c>
      <c r="B4509">
        <v>4965</v>
      </c>
      <c r="C4509" t="s">
        <v>32</v>
      </c>
      <c r="D4509" t="s">
        <v>1824</v>
      </c>
      <c r="E4509" t="s">
        <v>1915</v>
      </c>
      <c r="F4509" t="s">
        <v>1825</v>
      </c>
      <c r="G4509" t="s">
        <v>997</v>
      </c>
      <c r="H4509" t="s">
        <v>1051</v>
      </c>
      <c r="I4509">
        <v>1960</v>
      </c>
      <c r="J4509">
        <v>1</v>
      </c>
      <c r="K4509">
        <v>2</v>
      </c>
      <c r="O4509" t="s">
        <v>488</v>
      </c>
      <c r="P4509" t="s">
        <v>122</v>
      </c>
      <c r="Q4509" t="s">
        <v>123</v>
      </c>
      <c r="R4509" t="s">
        <v>305</v>
      </c>
      <c r="T4509" t="s">
        <v>1963</v>
      </c>
      <c r="V4509">
        <v>47.371400000000001</v>
      </c>
      <c r="W4509">
        <v>-92.575400000000002</v>
      </c>
      <c r="X4509" t="s">
        <v>132</v>
      </c>
      <c r="Y4509">
        <v>1</v>
      </c>
    </row>
    <row r="4510" spans="1:25" hidden="1" x14ac:dyDescent="0.25">
      <c r="A4510">
        <v>289745</v>
      </c>
      <c r="B4510">
        <v>4966</v>
      </c>
      <c r="C4510" t="s">
        <v>32</v>
      </c>
      <c r="D4510" t="s">
        <v>1824</v>
      </c>
      <c r="E4510" t="s">
        <v>1915</v>
      </c>
      <c r="F4510" t="s">
        <v>1825</v>
      </c>
      <c r="G4510" t="s">
        <v>997</v>
      </c>
      <c r="H4510" t="s">
        <v>1965</v>
      </c>
      <c r="I4510">
        <v>1960</v>
      </c>
      <c r="J4510">
        <v>3</v>
      </c>
      <c r="K4510">
        <v>10</v>
      </c>
      <c r="O4510" t="s">
        <v>488</v>
      </c>
      <c r="P4510" t="s">
        <v>122</v>
      </c>
      <c r="Q4510" t="s">
        <v>123</v>
      </c>
      <c r="R4510" t="s">
        <v>1320</v>
      </c>
      <c r="T4510" t="s">
        <v>1957</v>
      </c>
      <c r="V4510">
        <v>45.887500000000003</v>
      </c>
      <c r="W4510">
        <v>-93.746229999999997</v>
      </c>
      <c r="X4510" t="s">
        <v>132</v>
      </c>
      <c r="Y4510">
        <v>4</v>
      </c>
    </row>
    <row r="4511" spans="1:25" hidden="1" x14ac:dyDescent="0.25">
      <c r="A4511">
        <v>289865</v>
      </c>
      <c r="B4511">
        <v>5086</v>
      </c>
      <c r="C4511" t="s">
        <v>32</v>
      </c>
      <c r="D4511" t="s">
        <v>1824</v>
      </c>
      <c r="E4511" t="s">
        <v>1915</v>
      </c>
      <c r="F4511" t="s">
        <v>1825</v>
      </c>
      <c r="G4511" t="s">
        <v>997</v>
      </c>
      <c r="H4511" t="s">
        <v>1051</v>
      </c>
      <c r="I4511">
        <v>1960</v>
      </c>
      <c r="J4511">
        <v>11</v>
      </c>
      <c r="K4511">
        <v>2</v>
      </c>
      <c r="O4511" t="s">
        <v>488</v>
      </c>
      <c r="P4511" t="s">
        <v>122</v>
      </c>
      <c r="Q4511" t="s">
        <v>123</v>
      </c>
      <c r="R4511" t="s">
        <v>321</v>
      </c>
      <c r="T4511" t="s">
        <v>1975</v>
      </c>
      <c r="V4511">
        <v>47.303879999999999</v>
      </c>
      <c r="W4511">
        <v>-95.158140000000003</v>
      </c>
      <c r="X4511" t="s">
        <v>132</v>
      </c>
      <c r="Y4511">
        <v>5</v>
      </c>
    </row>
    <row r="4512" spans="1:25" hidden="1" x14ac:dyDescent="0.25">
      <c r="A4512">
        <v>289867</v>
      </c>
      <c r="B4512">
        <v>5088</v>
      </c>
      <c r="C4512" t="s">
        <v>32</v>
      </c>
      <c r="D4512" t="s">
        <v>1824</v>
      </c>
      <c r="E4512" t="s">
        <v>1915</v>
      </c>
      <c r="F4512" t="s">
        <v>1825</v>
      </c>
      <c r="G4512" t="s">
        <v>997</v>
      </c>
      <c r="H4512" t="s">
        <v>1051</v>
      </c>
      <c r="I4512">
        <v>1960</v>
      </c>
      <c r="J4512">
        <v>12</v>
      </c>
      <c r="K4512">
        <v>17</v>
      </c>
      <c r="O4512" t="s">
        <v>488</v>
      </c>
      <c r="P4512" t="s">
        <v>122</v>
      </c>
      <c r="Q4512" t="s">
        <v>123</v>
      </c>
      <c r="R4512" t="s">
        <v>302</v>
      </c>
      <c r="T4512" t="s">
        <v>1977</v>
      </c>
      <c r="V4512">
        <v>46.328539999999997</v>
      </c>
      <c r="W4512">
        <v>-92.826319999999996</v>
      </c>
      <c r="X4512" t="s">
        <v>132</v>
      </c>
      <c r="Y4512">
        <v>2</v>
      </c>
    </row>
    <row r="4513" spans="1:25" hidden="1" x14ac:dyDescent="0.25">
      <c r="A4513">
        <v>289868</v>
      </c>
      <c r="B4513">
        <v>5089</v>
      </c>
      <c r="C4513" t="s">
        <v>32</v>
      </c>
      <c r="D4513" t="s">
        <v>1824</v>
      </c>
      <c r="E4513" t="s">
        <v>1915</v>
      </c>
      <c r="F4513" t="s">
        <v>1825</v>
      </c>
      <c r="G4513" t="s">
        <v>997</v>
      </c>
      <c r="H4513" t="s">
        <v>1051</v>
      </c>
      <c r="I4513">
        <v>1961</v>
      </c>
      <c r="J4513">
        <v>1</v>
      </c>
      <c r="K4513">
        <v>18</v>
      </c>
      <c r="O4513" t="s">
        <v>488</v>
      </c>
      <c r="P4513" t="s">
        <v>122</v>
      </c>
      <c r="Q4513" t="s">
        <v>123</v>
      </c>
      <c r="R4513" t="s">
        <v>302</v>
      </c>
      <c r="T4513" t="s">
        <v>1979</v>
      </c>
      <c r="V4513">
        <v>45.910299999999999</v>
      </c>
      <c r="W4513">
        <v>-92.747590000000002</v>
      </c>
      <c r="X4513" t="s">
        <v>132</v>
      </c>
      <c r="Y4513">
        <v>9</v>
      </c>
    </row>
    <row r="4514" spans="1:25" hidden="1" x14ac:dyDescent="0.25">
      <c r="A4514">
        <v>289869</v>
      </c>
      <c r="B4514">
        <v>5090</v>
      </c>
      <c r="C4514" t="s">
        <v>32</v>
      </c>
      <c r="D4514" t="s">
        <v>1824</v>
      </c>
      <c r="E4514" t="s">
        <v>1915</v>
      </c>
      <c r="F4514" t="s">
        <v>1825</v>
      </c>
      <c r="G4514" t="s">
        <v>997</v>
      </c>
      <c r="H4514" t="s">
        <v>112</v>
      </c>
      <c r="I4514">
        <v>1970</v>
      </c>
      <c r="J4514">
        <v>11</v>
      </c>
      <c r="K4514">
        <v>25</v>
      </c>
      <c r="O4514" t="s">
        <v>488</v>
      </c>
      <c r="P4514" t="s">
        <v>122</v>
      </c>
      <c r="Q4514" t="s">
        <v>123</v>
      </c>
      <c r="R4514" t="s">
        <v>739</v>
      </c>
      <c r="T4514" t="s">
        <v>1981</v>
      </c>
      <c r="V4514">
        <v>46.05106</v>
      </c>
      <c r="W4514">
        <v>-93.294600000000003</v>
      </c>
      <c r="X4514" t="s">
        <v>132</v>
      </c>
      <c r="Y4514">
        <v>2</v>
      </c>
    </row>
    <row r="4515" spans="1:25" hidden="1" x14ac:dyDescent="0.25">
      <c r="A4515">
        <v>289871</v>
      </c>
      <c r="B4515">
        <v>5092</v>
      </c>
      <c r="C4515" t="s">
        <v>32</v>
      </c>
      <c r="D4515" t="s">
        <v>1824</v>
      </c>
      <c r="E4515" t="s">
        <v>1915</v>
      </c>
      <c r="F4515" t="s">
        <v>1825</v>
      </c>
      <c r="G4515" t="s">
        <v>997</v>
      </c>
      <c r="H4515" t="s">
        <v>1051</v>
      </c>
      <c r="I4515">
        <v>1960</v>
      </c>
      <c r="J4515">
        <v>11</v>
      </c>
      <c r="K4515">
        <v>20</v>
      </c>
      <c r="O4515" t="s">
        <v>488</v>
      </c>
      <c r="P4515" t="s">
        <v>122</v>
      </c>
      <c r="Q4515" t="s">
        <v>123</v>
      </c>
      <c r="R4515" t="s">
        <v>321</v>
      </c>
      <c r="T4515" t="s">
        <v>1975</v>
      </c>
      <c r="V4515">
        <v>47.303879999999999</v>
      </c>
      <c r="W4515">
        <v>-95.158140000000003</v>
      </c>
      <c r="X4515" t="s">
        <v>132</v>
      </c>
      <c r="Y4515">
        <v>5</v>
      </c>
    </row>
    <row r="4516" spans="1:25" hidden="1" x14ac:dyDescent="0.25">
      <c r="A4516">
        <v>289883</v>
      </c>
      <c r="B4516">
        <v>5104</v>
      </c>
      <c r="C4516" t="s">
        <v>32</v>
      </c>
      <c r="D4516" t="s">
        <v>1824</v>
      </c>
      <c r="E4516" t="s">
        <v>1915</v>
      </c>
      <c r="F4516" t="s">
        <v>1825</v>
      </c>
      <c r="G4516" t="s">
        <v>997</v>
      </c>
      <c r="H4516" t="s">
        <v>1051</v>
      </c>
      <c r="I4516">
        <v>1959</v>
      </c>
      <c r="J4516">
        <v>6</v>
      </c>
      <c r="K4516">
        <v>22</v>
      </c>
      <c r="O4516" t="s">
        <v>488</v>
      </c>
      <c r="P4516" t="s">
        <v>122</v>
      </c>
      <c r="Q4516" t="s">
        <v>123</v>
      </c>
      <c r="R4516" t="s">
        <v>130</v>
      </c>
      <c r="T4516" t="s">
        <v>1984</v>
      </c>
      <c r="V4516">
        <v>47.228200000000001</v>
      </c>
      <c r="W4516">
        <v>-95.1952</v>
      </c>
      <c r="X4516" t="s">
        <v>132</v>
      </c>
      <c r="Y4516">
        <v>1</v>
      </c>
    </row>
    <row r="4517" spans="1:25" hidden="1" x14ac:dyDescent="0.25">
      <c r="A4517">
        <v>290500</v>
      </c>
      <c r="B4517">
        <v>5723</v>
      </c>
      <c r="C4517" t="s">
        <v>32</v>
      </c>
      <c r="D4517" t="s">
        <v>1824</v>
      </c>
      <c r="E4517" t="s">
        <v>1915</v>
      </c>
      <c r="F4517" t="s">
        <v>1825</v>
      </c>
      <c r="G4517" t="s">
        <v>997</v>
      </c>
      <c r="H4517" t="s">
        <v>1051</v>
      </c>
      <c r="I4517">
        <v>1962</v>
      </c>
      <c r="J4517">
        <v>3</v>
      </c>
      <c r="K4517">
        <v>21</v>
      </c>
      <c r="O4517" t="s">
        <v>488</v>
      </c>
      <c r="P4517" t="s">
        <v>122</v>
      </c>
      <c r="Q4517" t="s">
        <v>123</v>
      </c>
      <c r="R4517" t="s">
        <v>211</v>
      </c>
      <c r="T4517" t="s">
        <v>1992</v>
      </c>
      <c r="V4517">
        <v>47.955300000000001</v>
      </c>
      <c r="W4517">
        <v>-90.030690000000007</v>
      </c>
      <c r="X4517" t="s">
        <v>132</v>
      </c>
      <c r="Y4517">
        <v>9</v>
      </c>
    </row>
    <row r="4518" spans="1:25" hidden="1" x14ac:dyDescent="0.25">
      <c r="A4518">
        <v>290505</v>
      </c>
      <c r="B4518">
        <v>5728</v>
      </c>
      <c r="C4518" t="s">
        <v>32</v>
      </c>
      <c r="D4518" t="s">
        <v>1824</v>
      </c>
      <c r="E4518" t="s">
        <v>1915</v>
      </c>
      <c r="F4518" t="s">
        <v>1825</v>
      </c>
      <c r="G4518" t="s">
        <v>997</v>
      </c>
      <c r="H4518" t="s">
        <v>1051</v>
      </c>
      <c r="I4518">
        <v>1962</v>
      </c>
      <c r="J4518">
        <v>3</v>
      </c>
      <c r="K4518">
        <v>21</v>
      </c>
      <c r="O4518" t="s">
        <v>488</v>
      </c>
      <c r="P4518" t="s">
        <v>122</v>
      </c>
      <c r="Q4518" t="s">
        <v>123</v>
      </c>
      <c r="R4518" t="s">
        <v>211</v>
      </c>
      <c r="T4518" t="s">
        <v>1992</v>
      </c>
      <c r="V4518">
        <v>47.955300000000001</v>
      </c>
      <c r="W4518">
        <v>-90.030690000000007</v>
      </c>
      <c r="X4518" t="s">
        <v>132</v>
      </c>
      <c r="Y4518">
        <v>9</v>
      </c>
    </row>
    <row r="4519" spans="1:25" hidden="1" x14ac:dyDescent="0.25">
      <c r="A4519">
        <v>290506</v>
      </c>
      <c r="B4519">
        <v>5729</v>
      </c>
      <c r="C4519" t="s">
        <v>32</v>
      </c>
      <c r="D4519" t="s">
        <v>1824</v>
      </c>
      <c r="E4519" t="s">
        <v>1915</v>
      </c>
      <c r="F4519" t="s">
        <v>1825</v>
      </c>
      <c r="G4519" t="s">
        <v>997</v>
      </c>
      <c r="H4519" t="s">
        <v>1051</v>
      </c>
      <c r="I4519">
        <v>1962</v>
      </c>
      <c r="J4519">
        <v>3</v>
      </c>
      <c r="K4519">
        <v>21</v>
      </c>
      <c r="O4519" t="s">
        <v>488</v>
      </c>
      <c r="P4519" t="s">
        <v>122</v>
      </c>
      <c r="Q4519" t="s">
        <v>123</v>
      </c>
      <c r="R4519" t="s">
        <v>211</v>
      </c>
      <c r="T4519" t="s">
        <v>1992</v>
      </c>
      <c r="V4519">
        <v>47.955300000000001</v>
      </c>
      <c r="W4519">
        <v>-90.030690000000007</v>
      </c>
      <c r="X4519" t="s">
        <v>132</v>
      </c>
      <c r="Y4519">
        <v>9</v>
      </c>
    </row>
    <row r="4520" spans="1:25" hidden="1" x14ac:dyDescent="0.25">
      <c r="A4520">
        <v>292700</v>
      </c>
      <c r="B4520">
        <v>7931</v>
      </c>
      <c r="C4520" t="s">
        <v>32</v>
      </c>
      <c r="D4520" t="s">
        <v>1824</v>
      </c>
      <c r="E4520" t="s">
        <v>1915</v>
      </c>
      <c r="F4520" t="s">
        <v>1825</v>
      </c>
      <c r="G4520" t="s">
        <v>997</v>
      </c>
      <c r="H4520" t="s">
        <v>1673</v>
      </c>
      <c r="I4520">
        <v>1966</v>
      </c>
      <c r="J4520">
        <v>8</v>
      </c>
      <c r="K4520">
        <v>1</v>
      </c>
      <c r="O4520" t="s">
        <v>488</v>
      </c>
      <c r="P4520" t="s">
        <v>122</v>
      </c>
      <c r="Q4520" t="s">
        <v>123</v>
      </c>
      <c r="R4520" t="s">
        <v>211</v>
      </c>
      <c r="T4520" t="s">
        <v>1996</v>
      </c>
      <c r="V4520">
        <v>47.8645</v>
      </c>
      <c r="W4520">
        <v>-91.014600000000002</v>
      </c>
      <c r="X4520" t="s">
        <v>132</v>
      </c>
      <c r="Y4520">
        <v>0</v>
      </c>
    </row>
    <row r="4521" spans="1:25" hidden="1" x14ac:dyDescent="0.25">
      <c r="A4521">
        <v>292705</v>
      </c>
      <c r="B4521">
        <v>7936</v>
      </c>
      <c r="C4521" t="s">
        <v>32</v>
      </c>
      <c r="D4521" t="s">
        <v>1824</v>
      </c>
      <c r="E4521" t="s">
        <v>1915</v>
      </c>
      <c r="F4521" t="s">
        <v>1825</v>
      </c>
      <c r="G4521" t="s">
        <v>997</v>
      </c>
      <c r="H4521" t="s">
        <v>1673</v>
      </c>
      <c r="I4521">
        <v>1966</v>
      </c>
      <c r="J4521">
        <v>10</v>
      </c>
      <c r="K4521">
        <v>2</v>
      </c>
      <c r="O4521" t="s">
        <v>488</v>
      </c>
      <c r="P4521" t="s">
        <v>122</v>
      </c>
      <c r="Q4521" t="s">
        <v>123</v>
      </c>
      <c r="R4521" t="s">
        <v>1078</v>
      </c>
      <c r="T4521" t="s">
        <v>496</v>
      </c>
    </row>
    <row r="4522" spans="1:25" hidden="1" x14ac:dyDescent="0.25">
      <c r="A4522">
        <v>292706</v>
      </c>
      <c r="B4522">
        <v>7937</v>
      </c>
      <c r="C4522" t="s">
        <v>32</v>
      </c>
      <c r="D4522" t="s">
        <v>1824</v>
      </c>
      <c r="E4522" t="s">
        <v>1915</v>
      </c>
      <c r="F4522" t="s">
        <v>1825</v>
      </c>
      <c r="G4522" t="s">
        <v>997</v>
      </c>
      <c r="H4522" t="s">
        <v>1673</v>
      </c>
      <c r="I4522">
        <v>1966</v>
      </c>
      <c r="J4522">
        <v>8</v>
      </c>
      <c r="K4522">
        <v>10</v>
      </c>
      <c r="O4522" t="s">
        <v>488</v>
      </c>
      <c r="P4522" t="s">
        <v>122</v>
      </c>
      <c r="Q4522" t="s">
        <v>123</v>
      </c>
      <c r="R4522" t="s">
        <v>211</v>
      </c>
      <c r="T4522" t="s">
        <v>1999</v>
      </c>
      <c r="V4522">
        <v>48.045900000000003</v>
      </c>
      <c r="W4522">
        <v>-90.062399999999997</v>
      </c>
      <c r="X4522" t="s">
        <v>132</v>
      </c>
      <c r="Y4522">
        <v>0</v>
      </c>
    </row>
    <row r="4523" spans="1:25" hidden="1" x14ac:dyDescent="0.25">
      <c r="A4523">
        <v>292802</v>
      </c>
      <c r="B4523">
        <v>8033</v>
      </c>
      <c r="C4523" t="s">
        <v>32</v>
      </c>
      <c r="D4523" t="s">
        <v>1824</v>
      </c>
      <c r="E4523" t="s">
        <v>1915</v>
      </c>
      <c r="F4523" t="s">
        <v>1825</v>
      </c>
      <c r="G4523" t="s">
        <v>997</v>
      </c>
      <c r="H4523" t="s">
        <v>1673</v>
      </c>
      <c r="I4523">
        <v>1967</v>
      </c>
      <c r="J4523">
        <v>7</v>
      </c>
      <c r="K4523">
        <v>30</v>
      </c>
      <c r="O4523" t="s">
        <v>488</v>
      </c>
      <c r="P4523" t="s">
        <v>122</v>
      </c>
      <c r="Q4523" t="s">
        <v>123</v>
      </c>
      <c r="R4523" t="s">
        <v>211</v>
      </c>
      <c r="T4523" t="s">
        <v>1996</v>
      </c>
      <c r="V4523">
        <v>47.8645</v>
      </c>
      <c r="W4523">
        <v>-91.014600000000002</v>
      </c>
      <c r="X4523" t="s">
        <v>132</v>
      </c>
      <c r="Y4523">
        <v>0</v>
      </c>
    </row>
    <row r="4524" spans="1:25" hidden="1" x14ac:dyDescent="0.25">
      <c r="A4524">
        <v>292826</v>
      </c>
      <c r="B4524">
        <v>8057</v>
      </c>
      <c r="C4524" t="s">
        <v>32</v>
      </c>
      <c r="D4524" t="s">
        <v>1824</v>
      </c>
      <c r="E4524" t="s">
        <v>1915</v>
      </c>
      <c r="F4524" t="s">
        <v>1825</v>
      </c>
      <c r="G4524" t="s">
        <v>997</v>
      </c>
      <c r="H4524" t="s">
        <v>1673</v>
      </c>
      <c r="I4524">
        <v>1968</v>
      </c>
      <c r="J4524">
        <v>8</v>
      </c>
      <c r="K4524">
        <v>31</v>
      </c>
      <c r="O4524" t="s">
        <v>488</v>
      </c>
      <c r="P4524" t="s">
        <v>122</v>
      </c>
      <c r="Q4524" t="s">
        <v>123</v>
      </c>
      <c r="R4524" t="s">
        <v>230</v>
      </c>
      <c r="T4524" t="s">
        <v>496</v>
      </c>
      <c r="V4524">
        <v>47.925199999999997</v>
      </c>
      <c r="W4524">
        <v>-95.6952</v>
      </c>
      <c r="X4524" t="s">
        <v>132</v>
      </c>
      <c r="Y4524">
        <v>0</v>
      </c>
    </row>
    <row r="4525" spans="1:25" hidden="1" x14ac:dyDescent="0.25">
      <c r="A4525">
        <v>296327</v>
      </c>
      <c r="B4525">
        <v>11558</v>
      </c>
      <c r="C4525" t="s">
        <v>32</v>
      </c>
      <c r="D4525" t="s">
        <v>1824</v>
      </c>
      <c r="E4525" t="s">
        <v>1915</v>
      </c>
      <c r="F4525" t="s">
        <v>1825</v>
      </c>
      <c r="G4525" t="s">
        <v>997</v>
      </c>
      <c r="H4525" t="s">
        <v>451</v>
      </c>
      <c r="I4525">
        <v>1972</v>
      </c>
      <c r="J4525">
        <v>7</v>
      </c>
      <c r="K4525">
        <v>10</v>
      </c>
      <c r="O4525" t="s">
        <v>488</v>
      </c>
      <c r="P4525" t="s">
        <v>122</v>
      </c>
      <c r="Q4525" t="s">
        <v>123</v>
      </c>
      <c r="R4525" t="s">
        <v>211</v>
      </c>
      <c r="T4525" t="s">
        <v>2010</v>
      </c>
      <c r="V4525">
        <v>47.562399999999997</v>
      </c>
      <c r="W4525">
        <v>-90.8673</v>
      </c>
      <c r="X4525" t="s">
        <v>132</v>
      </c>
      <c r="Y4525">
        <v>0</v>
      </c>
    </row>
    <row r="4526" spans="1:25" hidden="1" x14ac:dyDescent="0.25">
      <c r="A4526">
        <v>296402</v>
      </c>
      <c r="B4526">
        <v>11633</v>
      </c>
      <c r="C4526" t="s">
        <v>32</v>
      </c>
      <c r="D4526" t="s">
        <v>1824</v>
      </c>
      <c r="E4526" t="s">
        <v>1915</v>
      </c>
      <c r="F4526" t="s">
        <v>1825</v>
      </c>
      <c r="G4526" t="s">
        <v>997</v>
      </c>
      <c r="H4526" t="s">
        <v>2014</v>
      </c>
      <c r="I4526">
        <v>1970</v>
      </c>
      <c r="J4526">
        <v>5</v>
      </c>
      <c r="K4526">
        <v>28</v>
      </c>
      <c r="O4526" t="s">
        <v>488</v>
      </c>
      <c r="P4526" t="s">
        <v>122</v>
      </c>
      <c r="Q4526" t="s">
        <v>123</v>
      </c>
      <c r="R4526" t="s">
        <v>1320</v>
      </c>
      <c r="T4526" t="s">
        <v>2015</v>
      </c>
      <c r="V4526">
        <v>45.925809999999998</v>
      </c>
      <c r="W4526">
        <v>-93.667500000000004</v>
      </c>
      <c r="X4526" t="s">
        <v>132</v>
      </c>
      <c r="Y4526">
        <v>9</v>
      </c>
    </row>
    <row r="4527" spans="1:25" hidden="1" x14ac:dyDescent="0.25">
      <c r="A4527">
        <v>296706</v>
      </c>
      <c r="B4527">
        <v>11937</v>
      </c>
      <c r="C4527" t="s">
        <v>32</v>
      </c>
      <c r="D4527" t="s">
        <v>1824</v>
      </c>
      <c r="E4527" t="s">
        <v>1915</v>
      </c>
      <c r="F4527" t="s">
        <v>1825</v>
      </c>
      <c r="G4527" t="s">
        <v>997</v>
      </c>
      <c r="H4527" t="s">
        <v>2017</v>
      </c>
      <c r="I4527">
        <v>1972</v>
      </c>
      <c r="J4527">
        <v>11</v>
      </c>
      <c r="K4527">
        <v>4</v>
      </c>
      <c r="O4527" t="s">
        <v>488</v>
      </c>
      <c r="P4527" t="s">
        <v>122</v>
      </c>
      <c r="Q4527" t="s">
        <v>123</v>
      </c>
      <c r="R4527" t="s">
        <v>447</v>
      </c>
      <c r="T4527" t="s">
        <v>2018</v>
      </c>
      <c r="V4527">
        <v>47.136600000000001</v>
      </c>
      <c r="W4527">
        <v>-93.807699999999997</v>
      </c>
      <c r="X4527" t="s">
        <v>132</v>
      </c>
      <c r="Y4527">
        <v>1</v>
      </c>
    </row>
    <row r="4528" spans="1:25" hidden="1" x14ac:dyDescent="0.25">
      <c r="A4528">
        <v>296707</v>
      </c>
      <c r="B4528">
        <v>11938</v>
      </c>
      <c r="C4528" t="s">
        <v>32</v>
      </c>
      <c r="D4528" t="s">
        <v>1824</v>
      </c>
      <c r="E4528" t="s">
        <v>1915</v>
      </c>
      <c r="F4528" t="s">
        <v>1825</v>
      </c>
      <c r="G4528" t="s">
        <v>997</v>
      </c>
      <c r="H4528" t="s">
        <v>2020</v>
      </c>
      <c r="I4528">
        <v>1972</v>
      </c>
      <c r="J4528">
        <v>11</v>
      </c>
      <c r="K4528">
        <v>12</v>
      </c>
      <c r="O4528" t="s">
        <v>488</v>
      </c>
      <c r="P4528" t="s">
        <v>122</v>
      </c>
      <c r="Q4528" t="s">
        <v>123</v>
      </c>
      <c r="R4528" t="s">
        <v>1320</v>
      </c>
      <c r="T4528" t="s">
        <v>2021</v>
      </c>
      <c r="V4528">
        <v>45.758000000000003</v>
      </c>
      <c r="W4528">
        <v>-93.634900000000002</v>
      </c>
      <c r="X4528" t="s">
        <v>132</v>
      </c>
      <c r="Y4528">
        <v>3</v>
      </c>
    </row>
    <row r="4529" spans="1:25" hidden="1" x14ac:dyDescent="0.25">
      <c r="A4529">
        <v>296708</v>
      </c>
      <c r="B4529">
        <v>11939</v>
      </c>
      <c r="C4529" t="s">
        <v>32</v>
      </c>
      <c r="D4529" t="s">
        <v>1824</v>
      </c>
      <c r="E4529" t="s">
        <v>1915</v>
      </c>
      <c r="F4529" t="s">
        <v>1825</v>
      </c>
      <c r="G4529" t="s">
        <v>997</v>
      </c>
      <c r="H4529" t="s">
        <v>2023</v>
      </c>
      <c r="I4529">
        <v>1972</v>
      </c>
      <c r="J4529">
        <v>12</v>
      </c>
      <c r="K4529">
        <v>24</v>
      </c>
      <c r="O4529" t="s">
        <v>488</v>
      </c>
      <c r="P4529" t="s">
        <v>122</v>
      </c>
      <c r="Q4529" t="s">
        <v>746</v>
      </c>
      <c r="R4529" t="s">
        <v>2024</v>
      </c>
      <c r="T4529" t="s">
        <v>2025</v>
      </c>
      <c r="V4529">
        <v>45.829270000000001</v>
      </c>
      <c r="W4529">
        <v>-92.380830000000003</v>
      </c>
      <c r="X4529" t="s">
        <v>132</v>
      </c>
      <c r="Y4529">
        <v>4</v>
      </c>
    </row>
    <row r="4530" spans="1:25" hidden="1" x14ac:dyDescent="0.25">
      <c r="A4530">
        <v>296924</v>
      </c>
      <c r="B4530">
        <v>12155</v>
      </c>
      <c r="C4530" t="s">
        <v>32</v>
      </c>
      <c r="D4530" t="s">
        <v>1824</v>
      </c>
      <c r="E4530" t="s">
        <v>1915</v>
      </c>
      <c r="F4530" t="s">
        <v>1825</v>
      </c>
      <c r="G4530" t="s">
        <v>997</v>
      </c>
      <c r="H4530" t="s">
        <v>451</v>
      </c>
      <c r="I4530">
        <v>1973</v>
      </c>
      <c r="J4530">
        <v>2</v>
      </c>
      <c r="K4530">
        <v>3</v>
      </c>
      <c r="O4530" t="s">
        <v>488</v>
      </c>
      <c r="P4530" t="s">
        <v>122</v>
      </c>
      <c r="Q4530" t="s">
        <v>123</v>
      </c>
      <c r="R4530" t="s">
        <v>211</v>
      </c>
      <c r="T4530" t="s">
        <v>2027</v>
      </c>
      <c r="V4530">
        <v>47.526000000000003</v>
      </c>
      <c r="W4530">
        <v>-90.922700000000006</v>
      </c>
      <c r="X4530" t="s">
        <v>132</v>
      </c>
      <c r="Y4530">
        <v>0</v>
      </c>
    </row>
    <row r="4531" spans="1:25" hidden="1" x14ac:dyDescent="0.25">
      <c r="A4531">
        <v>297528</v>
      </c>
      <c r="B4531">
        <v>12760</v>
      </c>
      <c r="C4531" t="s">
        <v>32</v>
      </c>
      <c r="D4531" t="s">
        <v>1824</v>
      </c>
      <c r="E4531" t="s">
        <v>1915</v>
      </c>
      <c r="F4531" t="s">
        <v>1825</v>
      </c>
      <c r="G4531" t="s">
        <v>997</v>
      </c>
      <c r="H4531" t="s">
        <v>451</v>
      </c>
      <c r="I4531">
        <v>1973</v>
      </c>
      <c r="J4531">
        <v>5</v>
      </c>
      <c r="K4531">
        <v>16</v>
      </c>
      <c r="O4531" t="s">
        <v>488</v>
      </c>
      <c r="P4531" t="s">
        <v>122</v>
      </c>
      <c r="Q4531" t="s">
        <v>123</v>
      </c>
      <c r="R4531" t="s">
        <v>337</v>
      </c>
      <c r="T4531" t="s">
        <v>496</v>
      </c>
      <c r="V4531">
        <v>45.171700000000001</v>
      </c>
      <c r="W4531">
        <v>-93.168000000000006</v>
      </c>
      <c r="X4531" t="s">
        <v>132</v>
      </c>
      <c r="Y4531">
        <v>0</v>
      </c>
    </row>
    <row r="4532" spans="1:25" hidden="1" x14ac:dyDescent="0.25">
      <c r="A4532">
        <v>297529</v>
      </c>
      <c r="B4532">
        <v>12761</v>
      </c>
      <c r="C4532" t="s">
        <v>32</v>
      </c>
      <c r="D4532" t="s">
        <v>1824</v>
      </c>
      <c r="E4532" t="s">
        <v>1915</v>
      </c>
      <c r="F4532" t="s">
        <v>1825</v>
      </c>
      <c r="G4532" t="s">
        <v>997</v>
      </c>
      <c r="H4532" t="s">
        <v>903</v>
      </c>
      <c r="I4532">
        <v>1973</v>
      </c>
      <c r="J4532">
        <v>1</v>
      </c>
      <c r="K4532">
        <v>31</v>
      </c>
      <c r="O4532" t="s">
        <v>488</v>
      </c>
      <c r="P4532" t="s">
        <v>122</v>
      </c>
      <c r="Q4532" t="s">
        <v>123</v>
      </c>
      <c r="R4532" t="s">
        <v>337</v>
      </c>
      <c r="T4532" t="s">
        <v>496</v>
      </c>
      <c r="V4532">
        <v>45.4041</v>
      </c>
      <c r="W4532">
        <v>-93.197599999999994</v>
      </c>
      <c r="X4532" t="s">
        <v>132</v>
      </c>
      <c r="Y4532">
        <v>0</v>
      </c>
    </row>
    <row r="4533" spans="1:25" hidden="1" x14ac:dyDescent="0.25">
      <c r="A4533">
        <v>297530</v>
      </c>
      <c r="B4533">
        <v>12762</v>
      </c>
      <c r="C4533" t="s">
        <v>32</v>
      </c>
      <c r="D4533" t="s">
        <v>1824</v>
      </c>
      <c r="E4533" t="s">
        <v>1915</v>
      </c>
      <c r="F4533" t="s">
        <v>1825</v>
      </c>
      <c r="G4533" t="s">
        <v>997</v>
      </c>
      <c r="H4533" t="s">
        <v>903</v>
      </c>
      <c r="I4533">
        <v>1973</v>
      </c>
      <c r="J4533">
        <v>1</v>
      </c>
      <c r="K4533">
        <v>31</v>
      </c>
      <c r="O4533" t="s">
        <v>488</v>
      </c>
      <c r="P4533" t="s">
        <v>122</v>
      </c>
      <c r="Q4533" t="s">
        <v>123</v>
      </c>
      <c r="R4533" t="s">
        <v>337</v>
      </c>
      <c r="T4533" t="s">
        <v>496</v>
      </c>
      <c r="V4533">
        <v>45.4041</v>
      </c>
      <c r="W4533">
        <v>-93.197599999999994</v>
      </c>
      <c r="X4533" t="s">
        <v>132</v>
      </c>
      <c r="Y4533">
        <v>0</v>
      </c>
    </row>
    <row r="4534" spans="1:25" hidden="1" x14ac:dyDescent="0.25">
      <c r="A4534">
        <v>297531</v>
      </c>
      <c r="B4534">
        <v>12763</v>
      </c>
      <c r="C4534" t="s">
        <v>32</v>
      </c>
      <c r="D4534" t="s">
        <v>1824</v>
      </c>
      <c r="E4534" t="s">
        <v>1915</v>
      </c>
      <c r="F4534" t="s">
        <v>1825</v>
      </c>
      <c r="G4534" t="s">
        <v>997</v>
      </c>
      <c r="H4534" t="s">
        <v>903</v>
      </c>
      <c r="I4534">
        <v>1973</v>
      </c>
      <c r="J4534">
        <v>3</v>
      </c>
      <c r="K4534">
        <v>13</v>
      </c>
      <c r="O4534" t="s">
        <v>488</v>
      </c>
      <c r="P4534" t="s">
        <v>122</v>
      </c>
      <c r="Q4534" t="s">
        <v>123</v>
      </c>
      <c r="R4534" t="s">
        <v>1094</v>
      </c>
      <c r="T4534" t="s">
        <v>496</v>
      </c>
      <c r="V4534">
        <v>45.438800000000001</v>
      </c>
      <c r="W4534">
        <v>-93.177099999999996</v>
      </c>
      <c r="X4534" t="s">
        <v>132</v>
      </c>
      <c r="Y4534">
        <v>0</v>
      </c>
    </row>
    <row r="4535" spans="1:25" hidden="1" x14ac:dyDescent="0.25">
      <c r="A4535">
        <v>297532</v>
      </c>
      <c r="B4535">
        <v>12764</v>
      </c>
      <c r="C4535" t="s">
        <v>32</v>
      </c>
      <c r="D4535" t="s">
        <v>1824</v>
      </c>
      <c r="E4535" t="s">
        <v>1915</v>
      </c>
      <c r="F4535" t="s">
        <v>1825</v>
      </c>
      <c r="G4535" t="s">
        <v>997</v>
      </c>
      <c r="H4535" t="s">
        <v>903</v>
      </c>
      <c r="I4535">
        <v>1973</v>
      </c>
      <c r="J4535">
        <v>12</v>
      </c>
      <c r="K4535">
        <v>28</v>
      </c>
      <c r="O4535" t="s">
        <v>488</v>
      </c>
      <c r="P4535" t="s">
        <v>122</v>
      </c>
      <c r="Q4535" t="s">
        <v>123</v>
      </c>
      <c r="R4535" t="s">
        <v>337</v>
      </c>
      <c r="T4535" t="s">
        <v>496</v>
      </c>
      <c r="V4535">
        <v>45.171700000000001</v>
      </c>
      <c r="W4535">
        <v>-93.168000000000006</v>
      </c>
      <c r="X4535" t="s">
        <v>132</v>
      </c>
      <c r="Y4535">
        <v>0</v>
      </c>
    </row>
    <row r="4536" spans="1:25" hidden="1" x14ac:dyDescent="0.25">
      <c r="A4536">
        <v>297533</v>
      </c>
      <c r="B4536">
        <v>12765</v>
      </c>
      <c r="C4536" t="s">
        <v>32</v>
      </c>
      <c r="D4536" t="s">
        <v>1824</v>
      </c>
      <c r="E4536" t="s">
        <v>1915</v>
      </c>
      <c r="F4536" t="s">
        <v>1825</v>
      </c>
      <c r="G4536" t="s">
        <v>997</v>
      </c>
      <c r="H4536" t="s">
        <v>903</v>
      </c>
      <c r="I4536">
        <v>1973</v>
      </c>
      <c r="J4536">
        <v>12</v>
      </c>
      <c r="K4536">
        <v>28</v>
      </c>
      <c r="O4536" t="s">
        <v>488</v>
      </c>
      <c r="P4536" t="s">
        <v>122</v>
      </c>
      <c r="Q4536" t="s">
        <v>123</v>
      </c>
      <c r="R4536" t="s">
        <v>337</v>
      </c>
      <c r="T4536" t="s">
        <v>496</v>
      </c>
      <c r="V4536">
        <v>45.171700000000001</v>
      </c>
      <c r="W4536">
        <v>-93.168000000000006</v>
      </c>
      <c r="X4536" t="s">
        <v>132</v>
      </c>
      <c r="Y4536">
        <v>0</v>
      </c>
    </row>
    <row r="4537" spans="1:25" hidden="1" x14ac:dyDescent="0.25">
      <c r="A4537">
        <v>297534</v>
      </c>
      <c r="B4537">
        <v>12766</v>
      </c>
      <c r="C4537" t="s">
        <v>32</v>
      </c>
      <c r="D4537" t="s">
        <v>1824</v>
      </c>
      <c r="E4537" t="s">
        <v>1915</v>
      </c>
      <c r="F4537" t="s">
        <v>1825</v>
      </c>
      <c r="G4537" t="s">
        <v>997</v>
      </c>
      <c r="H4537" t="s">
        <v>651</v>
      </c>
      <c r="I4537">
        <v>1974</v>
      </c>
      <c r="J4537">
        <v>3</v>
      </c>
      <c r="K4537">
        <v>2</v>
      </c>
      <c r="O4537" t="s">
        <v>488</v>
      </c>
      <c r="P4537" t="s">
        <v>122</v>
      </c>
      <c r="Q4537" t="s">
        <v>123</v>
      </c>
      <c r="R4537" t="s">
        <v>337</v>
      </c>
      <c r="T4537" t="s">
        <v>496</v>
      </c>
      <c r="V4537">
        <v>45.171700000000001</v>
      </c>
      <c r="W4537">
        <v>-93.168000000000006</v>
      </c>
      <c r="X4537" t="s">
        <v>132</v>
      </c>
      <c r="Y4537">
        <v>0</v>
      </c>
    </row>
    <row r="4538" spans="1:25" hidden="1" x14ac:dyDescent="0.25">
      <c r="A4538">
        <v>297535</v>
      </c>
      <c r="B4538">
        <v>12767</v>
      </c>
      <c r="C4538" t="s">
        <v>32</v>
      </c>
      <c r="D4538" t="s">
        <v>1824</v>
      </c>
      <c r="E4538" t="s">
        <v>1915</v>
      </c>
      <c r="F4538" t="s">
        <v>1825</v>
      </c>
      <c r="G4538" t="s">
        <v>997</v>
      </c>
      <c r="H4538" t="s">
        <v>651</v>
      </c>
      <c r="I4538">
        <v>1974</v>
      </c>
      <c r="J4538">
        <v>3</v>
      </c>
      <c r="K4538">
        <v>16</v>
      </c>
      <c r="O4538" t="s">
        <v>488</v>
      </c>
      <c r="P4538" t="s">
        <v>122</v>
      </c>
      <c r="Q4538" t="s">
        <v>123</v>
      </c>
      <c r="R4538" t="s">
        <v>337</v>
      </c>
      <c r="T4538" t="s">
        <v>496</v>
      </c>
      <c r="V4538">
        <v>45.171700000000001</v>
      </c>
      <c r="W4538">
        <v>-93.168000000000006</v>
      </c>
      <c r="X4538" t="s">
        <v>132</v>
      </c>
      <c r="Y4538">
        <v>0</v>
      </c>
    </row>
    <row r="4539" spans="1:25" hidden="1" x14ac:dyDescent="0.25">
      <c r="A4539">
        <v>297536</v>
      </c>
      <c r="B4539">
        <v>12768</v>
      </c>
      <c r="C4539" t="s">
        <v>32</v>
      </c>
      <c r="D4539" t="s">
        <v>1824</v>
      </c>
      <c r="E4539" t="s">
        <v>1915</v>
      </c>
      <c r="F4539" t="s">
        <v>1825</v>
      </c>
      <c r="G4539" t="s">
        <v>997</v>
      </c>
      <c r="H4539" t="s">
        <v>651</v>
      </c>
      <c r="I4539">
        <v>1974</v>
      </c>
      <c r="J4539">
        <v>4</v>
      </c>
      <c r="K4539">
        <v>6</v>
      </c>
      <c r="O4539" t="s">
        <v>488</v>
      </c>
      <c r="P4539" t="s">
        <v>122</v>
      </c>
      <c r="Q4539" t="s">
        <v>123</v>
      </c>
      <c r="R4539" t="s">
        <v>337</v>
      </c>
      <c r="T4539" t="s">
        <v>496</v>
      </c>
      <c r="V4539">
        <v>45.171700000000001</v>
      </c>
      <c r="W4539">
        <v>-93.168000000000006</v>
      </c>
      <c r="X4539" t="s">
        <v>132</v>
      </c>
      <c r="Y4539">
        <v>0</v>
      </c>
    </row>
    <row r="4540" spans="1:25" hidden="1" x14ac:dyDescent="0.25">
      <c r="A4540">
        <v>297537</v>
      </c>
      <c r="B4540">
        <v>12769</v>
      </c>
      <c r="C4540" t="s">
        <v>32</v>
      </c>
      <c r="D4540" t="s">
        <v>1824</v>
      </c>
      <c r="E4540" t="s">
        <v>1915</v>
      </c>
      <c r="F4540" t="s">
        <v>1825</v>
      </c>
      <c r="G4540" t="s">
        <v>997</v>
      </c>
      <c r="H4540" t="s">
        <v>651</v>
      </c>
      <c r="I4540">
        <v>1974</v>
      </c>
      <c r="J4540">
        <v>3</v>
      </c>
      <c r="K4540">
        <v>16</v>
      </c>
      <c r="O4540" t="s">
        <v>488</v>
      </c>
      <c r="P4540" t="s">
        <v>122</v>
      </c>
      <c r="Q4540" t="s">
        <v>123</v>
      </c>
      <c r="R4540" t="s">
        <v>337</v>
      </c>
      <c r="T4540" t="s">
        <v>496</v>
      </c>
      <c r="V4540">
        <v>45.171700000000001</v>
      </c>
      <c r="W4540">
        <v>-93.168000000000006</v>
      </c>
      <c r="X4540" t="s">
        <v>132</v>
      </c>
      <c r="Y4540">
        <v>0</v>
      </c>
    </row>
    <row r="4541" spans="1:25" hidden="1" x14ac:dyDescent="0.25">
      <c r="A4541">
        <v>297538</v>
      </c>
      <c r="B4541">
        <v>12770</v>
      </c>
      <c r="C4541" t="s">
        <v>32</v>
      </c>
      <c r="D4541" t="s">
        <v>1824</v>
      </c>
      <c r="E4541" t="s">
        <v>1915</v>
      </c>
      <c r="F4541" t="s">
        <v>1825</v>
      </c>
      <c r="G4541" t="s">
        <v>997</v>
      </c>
      <c r="H4541" t="s">
        <v>651</v>
      </c>
      <c r="I4541">
        <v>1974</v>
      </c>
      <c r="J4541">
        <v>4</v>
      </c>
      <c r="K4541">
        <v>5</v>
      </c>
      <c r="O4541" t="s">
        <v>488</v>
      </c>
      <c r="P4541" t="s">
        <v>122</v>
      </c>
      <c r="Q4541" t="s">
        <v>123</v>
      </c>
      <c r="R4541" t="s">
        <v>337</v>
      </c>
      <c r="T4541" t="s">
        <v>496</v>
      </c>
      <c r="V4541">
        <v>45.171700000000001</v>
      </c>
      <c r="W4541">
        <v>-93.168000000000006</v>
      </c>
      <c r="X4541" t="s">
        <v>132</v>
      </c>
      <c r="Y4541">
        <v>0</v>
      </c>
    </row>
    <row r="4542" spans="1:25" hidden="1" x14ac:dyDescent="0.25">
      <c r="A4542">
        <v>297539</v>
      </c>
      <c r="B4542">
        <v>12771</v>
      </c>
      <c r="C4542" t="s">
        <v>32</v>
      </c>
      <c r="D4542" t="s">
        <v>1824</v>
      </c>
      <c r="E4542" t="s">
        <v>1915</v>
      </c>
      <c r="F4542" t="s">
        <v>1825</v>
      </c>
      <c r="G4542" t="s">
        <v>997</v>
      </c>
      <c r="H4542" t="s">
        <v>651</v>
      </c>
      <c r="I4542">
        <v>1974</v>
      </c>
      <c r="J4542">
        <v>2</v>
      </c>
      <c r="K4542">
        <v>23</v>
      </c>
      <c r="O4542" t="s">
        <v>488</v>
      </c>
      <c r="P4542" t="s">
        <v>122</v>
      </c>
      <c r="Q4542" t="s">
        <v>123</v>
      </c>
      <c r="R4542" t="s">
        <v>337</v>
      </c>
      <c r="T4542" t="s">
        <v>496</v>
      </c>
      <c r="V4542">
        <v>45.171700000000001</v>
      </c>
      <c r="W4542">
        <v>-93.168000000000006</v>
      </c>
      <c r="X4542" t="s">
        <v>132</v>
      </c>
      <c r="Y4542">
        <v>0</v>
      </c>
    </row>
    <row r="4543" spans="1:25" hidden="1" x14ac:dyDescent="0.25">
      <c r="A4543">
        <v>297540</v>
      </c>
      <c r="B4543">
        <v>12772</v>
      </c>
      <c r="C4543" t="s">
        <v>32</v>
      </c>
      <c r="D4543" t="s">
        <v>1824</v>
      </c>
      <c r="E4543" t="s">
        <v>1915</v>
      </c>
      <c r="F4543" t="s">
        <v>1825</v>
      </c>
      <c r="G4543" t="s">
        <v>997</v>
      </c>
      <c r="H4543" t="s">
        <v>2041</v>
      </c>
      <c r="I4543">
        <v>1973</v>
      </c>
      <c r="J4543">
        <v>5</v>
      </c>
      <c r="K4543">
        <v>13</v>
      </c>
      <c r="O4543" t="s">
        <v>488</v>
      </c>
      <c r="P4543" t="s">
        <v>122</v>
      </c>
      <c r="Q4543" t="s">
        <v>123</v>
      </c>
      <c r="R4543" t="s">
        <v>337</v>
      </c>
      <c r="T4543" t="s">
        <v>496</v>
      </c>
      <c r="V4543">
        <v>45.171700000000001</v>
      </c>
      <c r="W4543">
        <v>-93.168000000000006</v>
      </c>
      <c r="X4543" t="s">
        <v>132</v>
      </c>
      <c r="Y4543">
        <v>0</v>
      </c>
    </row>
    <row r="4544" spans="1:25" hidden="1" x14ac:dyDescent="0.25">
      <c r="A4544">
        <v>297541</v>
      </c>
      <c r="B4544">
        <v>12773</v>
      </c>
      <c r="C4544" t="s">
        <v>32</v>
      </c>
      <c r="D4544" t="s">
        <v>1824</v>
      </c>
      <c r="E4544" t="s">
        <v>1915</v>
      </c>
      <c r="F4544" t="s">
        <v>1825</v>
      </c>
      <c r="G4544" t="s">
        <v>997</v>
      </c>
      <c r="H4544" t="s">
        <v>451</v>
      </c>
      <c r="I4544">
        <v>1973</v>
      </c>
      <c r="J4544">
        <v>5</v>
      </c>
      <c r="K4544">
        <v>16</v>
      </c>
      <c r="O4544" t="s">
        <v>488</v>
      </c>
      <c r="P4544" t="s">
        <v>122</v>
      </c>
      <c r="Q4544" t="s">
        <v>123</v>
      </c>
      <c r="R4544" t="s">
        <v>1094</v>
      </c>
      <c r="T4544" t="s">
        <v>496</v>
      </c>
      <c r="V4544">
        <v>45.438800000000001</v>
      </c>
      <c r="W4544">
        <v>-93.177099999999996</v>
      </c>
      <c r="X4544" t="s">
        <v>132</v>
      </c>
      <c r="Y4544">
        <v>0</v>
      </c>
    </row>
    <row r="4545" spans="1:25" hidden="1" x14ac:dyDescent="0.25">
      <c r="A4545">
        <v>297542</v>
      </c>
      <c r="B4545">
        <v>12774</v>
      </c>
      <c r="C4545" t="s">
        <v>32</v>
      </c>
      <c r="D4545" t="s">
        <v>1824</v>
      </c>
      <c r="E4545" t="s">
        <v>1915</v>
      </c>
      <c r="F4545" t="s">
        <v>1825</v>
      </c>
      <c r="G4545" t="s">
        <v>997</v>
      </c>
      <c r="H4545" t="s">
        <v>451</v>
      </c>
      <c r="I4545">
        <v>1973</v>
      </c>
      <c r="J4545">
        <v>5</v>
      </c>
      <c r="K4545">
        <v>16</v>
      </c>
      <c r="O4545" t="s">
        <v>488</v>
      </c>
      <c r="P4545" t="s">
        <v>122</v>
      </c>
      <c r="Q4545" t="s">
        <v>123</v>
      </c>
      <c r="R4545" t="s">
        <v>1094</v>
      </c>
      <c r="T4545" t="s">
        <v>496</v>
      </c>
      <c r="V4545">
        <v>45.438800000000001</v>
      </c>
      <c r="W4545">
        <v>-93.177099999999996</v>
      </c>
      <c r="X4545" t="s">
        <v>132</v>
      </c>
      <c r="Y4545">
        <v>0</v>
      </c>
    </row>
    <row r="4546" spans="1:25" hidden="1" x14ac:dyDescent="0.25">
      <c r="A4546">
        <v>297543</v>
      </c>
      <c r="B4546">
        <v>12775</v>
      </c>
      <c r="C4546" t="s">
        <v>32</v>
      </c>
      <c r="D4546" t="s">
        <v>1824</v>
      </c>
      <c r="E4546" t="s">
        <v>1915</v>
      </c>
      <c r="F4546" t="s">
        <v>1825</v>
      </c>
      <c r="G4546" t="s">
        <v>997</v>
      </c>
      <c r="H4546" t="s">
        <v>451</v>
      </c>
      <c r="I4546">
        <v>1973</v>
      </c>
      <c r="J4546">
        <v>5</v>
      </c>
      <c r="K4546">
        <v>16</v>
      </c>
      <c r="O4546" t="s">
        <v>488</v>
      </c>
      <c r="P4546" t="s">
        <v>122</v>
      </c>
      <c r="Q4546" t="s">
        <v>123</v>
      </c>
      <c r="R4546" t="s">
        <v>1094</v>
      </c>
      <c r="T4546" t="s">
        <v>496</v>
      </c>
      <c r="V4546">
        <v>45.438800000000001</v>
      </c>
      <c r="W4546">
        <v>-93.177099999999996</v>
      </c>
      <c r="X4546" t="s">
        <v>132</v>
      </c>
      <c r="Y4546">
        <v>0</v>
      </c>
    </row>
    <row r="4547" spans="1:25" hidden="1" x14ac:dyDescent="0.25">
      <c r="A4547">
        <v>303438</v>
      </c>
      <c r="B4547">
        <v>18635</v>
      </c>
      <c r="C4547" t="s">
        <v>32</v>
      </c>
      <c r="D4547" t="s">
        <v>1824</v>
      </c>
      <c r="E4547" t="s">
        <v>1836</v>
      </c>
      <c r="F4547" t="s">
        <v>1825</v>
      </c>
      <c r="G4547" t="s">
        <v>1837</v>
      </c>
      <c r="H4547" t="s">
        <v>816</v>
      </c>
      <c r="I4547">
        <v>1976</v>
      </c>
      <c r="J4547">
        <v>12</v>
      </c>
      <c r="K4547">
        <v>24</v>
      </c>
      <c r="O4547" t="s">
        <v>210</v>
      </c>
      <c r="P4547" t="s">
        <v>122</v>
      </c>
      <c r="Q4547" t="s">
        <v>1296</v>
      </c>
      <c r="R4547" t="s">
        <v>1838</v>
      </c>
      <c r="T4547" t="s">
        <v>1839</v>
      </c>
    </row>
    <row r="4548" spans="1:25" hidden="1" x14ac:dyDescent="0.25">
      <c r="A4548">
        <v>289333</v>
      </c>
      <c r="B4548">
        <v>4552</v>
      </c>
      <c r="C4548" t="s">
        <v>32</v>
      </c>
      <c r="D4548" t="s">
        <v>1824</v>
      </c>
      <c r="E4548" t="s">
        <v>2256</v>
      </c>
      <c r="F4548" t="s">
        <v>1825</v>
      </c>
      <c r="G4548" t="s">
        <v>1837</v>
      </c>
      <c r="H4548" t="s">
        <v>314</v>
      </c>
      <c r="I4548">
        <v>1958</v>
      </c>
      <c r="J4548">
        <v>6</v>
      </c>
      <c r="K4548">
        <v>24</v>
      </c>
      <c r="O4548" t="s">
        <v>488</v>
      </c>
      <c r="P4548" t="s">
        <v>122</v>
      </c>
      <c r="Q4548" t="s">
        <v>2257</v>
      </c>
      <c r="R4548" t="s">
        <v>2258</v>
      </c>
      <c r="T4548" t="s">
        <v>2259</v>
      </c>
      <c r="V4548">
        <v>39.700049999999997</v>
      </c>
      <c r="W4548">
        <v>-111.47834</v>
      </c>
      <c r="X4548" t="s">
        <v>132</v>
      </c>
      <c r="Y4548">
        <v>2</v>
      </c>
    </row>
    <row r="4549" spans="1:25" hidden="1" x14ac:dyDescent="0.25">
      <c r="A4549">
        <v>289300</v>
      </c>
      <c r="B4549">
        <v>4519</v>
      </c>
      <c r="C4549" t="s">
        <v>32</v>
      </c>
      <c r="D4549" t="s">
        <v>1824</v>
      </c>
      <c r="E4549" t="s">
        <v>2266</v>
      </c>
      <c r="F4549" t="s">
        <v>1825</v>
      </c>
      <c r="G4549" t="s">
        <v>1837</v>
      </c>
      <c r="H4549" t="s">
        <v>314</v>
      </c>
      <c r="I4549">
        <v>1958</v>
      </c>
      <c r="J4549">
        <v>6</v>
      </c>
      <c r="K4549">
        <v>16</v>
      </c>
      <c r="O4549" t="s">
        <v>488</v>
      </c>
      <c r="P4549" t="s">
        <v>122</v>
      </c>
      <c r="Q4549" t="s">
        <v>315</v>
      </c>
      <c r="R4549" t="s">
        <v>316</v>
      </c>
      <c r="T4549" t="s">
        <v>2267</v>
      </c>
      <c r="V4549">
        <v>32.107999999999997</v>
      </c>
      <c r="W4549">
        <v>-110.80710000000001</v>
      </c>
      <c r="X4549" t="s">
        <v>132</v>
      </c>
      <c r="Y4549">
        <v>5</v>
      </c>
    </row>
    <row r="4550" spans="1:25" hidden="1" x14ac:dyDescent="0.25">
      <c r="A4550">
        <v>295532</v>
      </c>
      <c r="B4550">
        <v>10763</v>
      </c>
      <c r="C4550" t="s">
        <v>32</v>
      </c>
      <c r="D4550" t="s">
        <v>1824</v>
      </c>
      <c r="E4550" t="s">
        <v>1871</v>
      </c>
      <c r="F4550" t="s">
        <v>1825</v>
      </c>
      <c r="G4550" t="s">
        <v>1837</v>
      </c>
      <c r="H4550" t="s">
        <v>608</v>
      </c>
      <c r="I4550">
        <v>1972</v>
      </c>
      <c r="J4550">
        <v>7</v>
      </c>
      <c r="K4550">
        <v>30</v>
      </c>
      <c r="O4550" t="s">
        <v>210</v>
      </c>
      <c r="P4550" t="s">
        <v>122</v>
      </c>
      <c r="Q4550" t="s">
        <v>1296</v>
      </c>
      <c r="R4550" t="s">
        <v>1815</v>
      </c>
      <c r="T4550" t="s">
        <v>1878</v>
      </c>
    </row>
    <row r="4551" spans="1:25" hidden="1" x14ac:dyDescent="0.25">
      <c r="A4551">
        <v>295533</v>
      </c>
      <c r="B4551">
        <v>10764</v>
      </c>
      <c r="C4551" t="s">
        <v>32</v>
      </c>
      <c r="D4551" t="s">
        <v>1824</v>
      </c>
      <c r="E4551" t="s">
        <v>1871</v>
      </c>
      <c r="F4551" t="s">
        <v>1825</v>
      </c>
      <c r="G4551" t="s">
        <v>1837</v>
      </c>
      <c r="H4551" t="s">
        <v>608</v>
      </c>
      <c r="I4551">
        <v>1972</v>
      </c>
      <c r="J4551">
        <v>7</v>
      </c>
      <c r="K4551">
        <v>31</v>
      </c>
      <c r="O4551" t="s">
        <v>210</v>
      </c>
      <c r="P4551" t="s">
        <v>122</v>
      </c>
      <c r="Q4551" t="s">
        <v>1296</v>
      </c>
      <c r="R4551" t="s">
        <v>1815</v>
      </c>
      <c r="T4551" t="s">
        <v>1880</v>
      </c>
    </row>
    <row r="4552" spans="1:25" hidden="1" x14ac:dyDescent="0.25">
      <c r="A4552">
        <v>288986</v>
      </c>
      <c r="B4552">
        <v>4202</v>
      </c>
      <c r="C4552" t="s">
        <v>32</v>
      </c>
      <c r="D4552" t="s">
        <v>1824</v>
      </c>
      <c r="E4552" t="s">
        <v>1871</v>
      </c>
      <c r="F4552" t="s">
        <v>1825</v>
      </c>
      <c r="G4552" t="s">
        <v>1837</v>
      </c>
      <c r="H4552" t="s">
        <v>112</v>
      </c>
      <c r="I4552">
        <v>1957</v>
      </c>
      <c r="J4552">
        <v>9</v>
      </c>
      <c r="K4552">
        <v>28</v>
      </c>
      <c r="O4552" t="s">
        <v>442</v>
      </c>
      <c r="P4552" t="s">
        <v>122</v>
      </c>
      <c r="Q4552" t="s">
        <v>1872</v>
      </c>
      <c r="R4552" t="s">
        <v>1048</v>
      </c>
      <c r="T4552" t="s">
        <v>1873</v>
      </c>
      <c r="V4552">
        <v>40.156202100000002</v>
      </c>
      <c r="W4552">
        <v>-103.1235939</v>
      </c>
      <c r="X4552" t="s">
        <v>132</v>
      </c>
      <c r="Y4552">
        <v>1</v>
      </c>
    </row>
    <row r="4553" spans="1:25" hidden="1" x14ac:dyDescent="0.25">
      <c r="A4553">
        <v>289269</v>
      </c>
      <c r="B4553">
        <v>4488</v>
      </c>
      <c r="C4553" t="s">
        <v>32</v>
      </c>
      <c r="D4553" t="s">
        <v>1824</v>
      </c>
      <c r="E4553" t="s">
        <v>1871</v>
      </c>
      <c r="F4553" t="s">
        <v>1825</v>
      </c>
      <c r="G4553" t="s">
        <v>1837</v>
      </c>
      <c r="H4553" t="s">
        <v>314</v>
      </c>
      <c r="I4553">
        <v>1958</v>
      </c>
      <c r="J4553">
        <v>3</v>
      </c>
      <c r="K4553">
        <v>19</v>
      </c>
      <c r="O4553" t="s">
        <v>488</v>
      </c>
      <c r="P4553" t="s">
        <v>122</v>
      </c>
      <c r="Q4553" t="s">
        <v>251</v>
      </c>
      <c r="R4553" t="s">
        <v>1875</v>
      </c>
      <c r="T4553" t="s">
        <v>1876</v>
      </c>
      <c r="V4553">
        <v>36.489829999999998</v>
      </c>
      <c r="W4553">
        <v>-101.88188</v>
      </c>
      <c r="X4553" t="s">
        <v>132</v>
      </c>
      <c r="Y4553">
        <v>7</v>
      </c>
    </row>
    <row r="4554" spans="1:25" hidden="1" x14ac:dyDescent="0.25">
      <c r="A4554">
        <v>289284</v>
      </c>
      <c r="B4554">
        <v>4503</v>
      </c>
      <c r="C4554" t="s">
        <v>32</v>
      </c>
      <c r="D4554" t="s">
        <v>1824</v>
      </c>
      <c r="E4554" t="s">
        <v>2350</v>
      </c>
      <c r="F4554" t="s">
        <v>1825</v>
      </c>
      <c r="G4554" t="s">
        <v>1837</v>
      </c>
      <c r="H4554" t="s">
        <v>314</v>
      </c>
      <c r="I4554">
        <v>1958</v>
      </c>
      <c r="J4554">
        <v>6</v>
      </c>
      <c r="K4554">
        <v>8</v>
      </c>
      <c r="O4554" t="s">
        <v>210</v>
      </c>
      <c r="P4554" t="s">
        <v>114</v>
      </c>
      <c r="Q4554" t="s">
        <v>2354</v>
      </c>
      <c r="T4554" t="s">
        <v>2355</v>
      </c>
      <c r="V4554">
        <v>29.084339</v>
      </c>
      <c r="W4554">
        <v>-106.338668</v>
      </c>
      <c r="X4554" t="s">
        <v>132</v>
      </c>
      <c r="Y4554">
        <v>16</v>
      </c>
    </row>
    <row r="4555" spans="1:25" hidden="1" x14ac:dyDescent="0.25">
      <c r="A4555">
        <v>289270</v>
      </c>
      <c r="B4555">
        <v>4489</v>
      </c>
      <c r="C4555" t="s">
        <v>32</v>
      </c>
      <c r="D4555" t="s">
        <v>1824</v>
      </c>
      <c r="E4555" t="s">
        <v>2350</v>
      </c>
      <c r="F4555" t="s">
        <v>1825</v>
      </c>
      <c r="G4555" t="s">
        <v>1837</v>
      </c>
      <c r="H4555" t="s">
        <v>314</v>
      </c>
      <c r="I4555">
        <v>1958</v>
      </c>
      <c r="J4555">
        <v>3</v>
      </c>
      <c r="K4555">
        <v>20</v>
      </c>
      <c r="O4555" t="s">
        <v>488</v>
      </c>
      <c r="P4555" t="s">
        <v>122</v>
      </c>
      <c r="Q4555" t="s">
        <v>1029</v>
      </c>
      <c r="R4555" t="s">
        <v>2351</v>
      </c>
      <c r="T4555" t="s">
        <v>2352</v>
      </c>
    </row>
    <row r="4556" spans="1:25" hidden="1" x14ac:dyDescent="0.25">
      <c r="A4556">
        <v>294761</v>
      </c>
      <c r="B4556">
        <v>9992</v>
      </c>
      <c r="C4556" t="s">
        <v>32</v>
      </c>
      <c r="D4556" t="s">
        <v>1824</v>
      </c>
      <c r="E4556" t="s">
        <v>2174</v>
      </c>
      <c r="F4556" t="s">
        <v>1825</v>
      </c>
      <c r="G4556" t="s">
        <v>2175</v>
      </c>
      <c r="H4556" t="s">
        <v>2176</v>
      </c>
      <c r="I4556">
        <v>1971</v>
      </c>
      <c r="J4556">
        <v>6</v>
      </c>
      <c r="K4556">
        <v>7</v>
      </c>
      <c r="O4556" t="s">
        <v>488</v>
      </c>
      <c r="P4556" t="s">
        <v>122</v>
      </c>
      <c r="Q4556" t="s">
        <v>675</v>
      </c>
      <c r="R4556" t="s">
        <v>1308</v>
      </c>
      <c r="T4556" t="s">
        <v>2177</v>
      </c>
      <c r="V4556">
        <v>43.968200000000003</v>
      </c>
      <c r="W4556">
        <v>-101.7667</v>
      </c>
      <c r="X4556" t="s">
        <v>132</v>
      </c>
      <c r="Y4556">
        <v>6</v>
      </c>
    </row>
    <row r="4557" spans="1:25" hidden="1" x14ac:dyDescent="0.25">
      <c r="A4557">
        <v>301645</v>
      </c>
      <c r="B4557">
        <v>16881</v>
      </c>
      <c r="C4557" t="s">
        <v>32</v>
      </c>
      <c r="D4557" t="s">
        <v>1824</v>
      </c>
      <c r="E4557" t="s">
        <v>2201</v>
      </c>
      <c r="F4557" t="s">
        <v>1825</v>
      </c>
      <c r="G4557" t="s">
        <v>1849</v>
      </c>
      <c r="H4557" t="s">
        <v>1629</v>
      </c>
      <c r="I4557">
        <v>1975</v>
      </c>
      <c r="J4557">
        <v>7</v>
      </c>
      <c r="K4557">
        <v>6</v>
      </c>
      <c r="O4557" t="s">
        <v>1630</v>
      </c>
      <c r="P4557" t="s">
        <v>421</v>
      </c>
      <c r="Q4557" t="s">
        <v>1097</v>
      </c>
      <c r="T4557" t="s">
        <v>1632</v>
      </c>
      <c r="V4557">
        <v>51.72222</v>
      </c>
      <c r="W4557">
        <v>-99.93056</v>
      </c>
      <c r="X4557" t="s">
        <v>1631</v>
      </c>
      <c r="Y4557">
        <v>0</v>
      </c>
    </row>
    <row r="4558" spans="1:25" hidden="1" x14ac:dyDescent="0.25">
      <c r="A4558">
        <v>301646</v>
      </c>
      <c r="B4558">
        <v>16882</v>
      </c>
      <c r="C4558" t="s">
        <v>32</v>
      </c>
      <c r="D4558" t="s">
        <v>1824</v>
      </c>
      <c r="E4558" t="s">
        <v>2201</v>
      </c>
      <c r="F4558" t="s">
        <v>1825</v>
      </c>
      <c r="G4558" t="s">
        <v>1849</v>
      </c>
      <c r="H4558" t="s">
        <v>1629</v>
      </c>
      <c r="I4558">
        <v>1975</v>
      </c>
      <c r="J4558">
        <v>6</v>
      </c>
      <c r="K4558">
        <v>29</v>
      </c>
      <c r="O4558" t="s">
        <v>1630</v>
      </c>
      <c r="P4558" t="s">
        <v>421</v>
      </c>
      <c r="Q4558" t="s">
        <v>1097</v>
      </c>
      <c r="T4558" t="s">
        <v>2247</v>
      </c>
      <c r="V4558">
        <v>51.866669999999999</v>
      </c>
      <c r="W4558">
        <v>-99.962500000000006</v>
      </c>
      <c r="X4558" t="s">
        <v>1631</v>
      </c>
      <c r="Y4558">
        <v>9</v>
      </c>
    </row>
    <row r="4559" spans="1:25" hidden="1" x14ac:dyDescent="0.25">
      <c r="A4559">
        <v>290284</v>
      </c>
      <c r="B4559">
        <v>5505</v>
      </c>
      <c r="C4559" t="s">
        <v>32</v>
      </c>
      <c r="D4559" t="s">
        <v>1824</v>
      </c>
      <c r="E4559" t="s">
        <v>2201</v>
      </c>
      <c r="F4559" t="s">
        <v>1825</v>
      </c>
      <c r="G4559" t="s">
        <v>1849</v>
      </c>
      <c r="H4559" t="s">
        <v>112</v>
      </c>
      <c r="I4559">
        <v>1960</v>
      </c>
      <c r="J4559">
        <v>3</v>
      </c>
      <c r="K4559">
        <v>27</v>
      </c>
      <c r="O4559" t="s">
        <v>210</v>
      </c>
      <c r="P4559" t="s">
        <v>122</v>
      </c>
      <c r="Q4559" t="s">
        <v>675</v>
      </c>
      <c r="R4559" t="s">
        <v>814</v>
      </c>
      <c r="T4559" t="s">
        <v>2226</v>
      </c>
      <c r="V4559">
        <v>42.779299999999999</v>
      </c>
      <c r="W4559">
        <v>-96.8673</v>
      </c>
      <c r="X4559" t="s">
        <v>132</v>
      </c>
      <c r="Y4559">
        <v>4</v>
      </c>
    </row>
    <row r="4560" spans="1:25" hidden="1" x14ac:dyDescent="0.25">
      <c r="A4560">
        <v>290313</v>
      </c>
      <c r="B4560">
        <v>5534</v>
      </c>
      <c r="C4560" t="s">
        <v>32</v>
      </c>
      <c r="D4560" t="s">
        <v>1824</v>
      </c>
      <c r="E4560" t="s">
        <v>2201</v>
      </c>
      <c r="F4560" t="s">
        <v>1825</v>
      </c>
      <c r="G4560" t="s">
        <v>1849</v>
      </c>
      <c r="H4560" t="s">
        <v>1051</v>
      </c>
      <c r="I4560">
        <v>1961</v>
      </c>
      <c r="J4560">
        <v>5</v>
      </c>
      <c r="K4560">
        <v>19</v>
      </c>
      <c r="O4560" t="s">
        <v>210</v>
      </c>
      <c r="P4560" t="s">
        <v>122</v>
      </c>
      <c r="Q4560" t="s">
        <v>123</v>
      </c>
      <c r="R4560" t="s">
        <v>1618</v>
      </c>
      <c r="T4560" t="s">
        <v>2229</v>
      </c>
      <c r="V4560">
        <v>46.431570000000001</v>
      </c>
      <c r="W4560">
        <v>-96.447940000000003</v>
      </c>
      <c r="X4560" t="s">
        <v>132</v>
      </c>
      <c r="Y4560">
        <v>3</v>
      </c>
    </row>
    <row r="4561" spans="1:25" hidden="1" x14ac:dyDescent="0.25">
      <c r="A4561">
        <v>294573</v>
      </c>
      <c r="B4561">
        <v>9804</v>
      </c>
      <c r="C4561" t="s">
        <v>32</v>
      </c>
      <c r="D4561" t="s">
        <v>1824</v>
      </c>
      <c r="E4561" t="s">
        <v>2201</v>
      </c>
      <c r="F4561" t="s">
        <v>1825</v>
      </c>
      <c r="G4561" t="s">
        <v>1849</v>
      </c>
      <c r="H4561" t="s">
        <v>543</v>
      </c>
      <c r="I4561">
        <v>1971</v>
      </c>
      <c r="J4561">
        <v>7</v>
      </c>
      <c r="K4561">
        <v>14</v>
      </c>
      <c r="O4561" t="s">
        <v>210</v>
      </c>
      <c r="P4561" t="s">
        <v>122</v>
      </c>
      <c r="Q4561" t="s">
        <v>675</v>
      </c>
      <c r="R4561" t="s">
        <v>1143</v>
      </c>
      <c r="T4561" t="s">
        <v>2233</v>
      </c>
      <c r="V4561">
        <v>45.806100000000001</v>
      </c>
      <c r="W4561">
        <v>-103.95350000000001</v>
      </c>
      <c r="X4561" t="s">
        <v>132</v>
      </c>
      <c r="Y4561">
        <v>2</v>
      </c>
    </row>
    <row r="4562" spans="1:25" hidden="1" x14ac:dyDescent="0.25">
      <c r="A4562">
        <v>294574</v>
      </c>
      <c r="B4562">
        <v>9805</v>
      </c>
      <c r="C4562" t="s">
        <v>32</v>
      </c>
      <c r="D4562" t="s">
        <v>1824</v>
      </c>
      <c r="E4562" t="s">
        <v>2201</v>
      </c>
      <c r="F4562" t="s">
        <v>1825</v>
      </c>
      <c r="G4562" t="s">
        <v>1849</v>
      </c>
      <c r="H4562" t="s">
        <v>543</v>
      </c>
      <c r="I4562">
        <v>1971</v>
      </c>
      <c r="J4562">
        <v>7</v>
      </c>
      <c r="K4562">
        <v>26</v>
      </c>
      <c r="O4562" t="s">
        <v>210</v>
      </c>
      <c r="P4562" t="s">
        <v>122</v>
      </c>
      <c r="Q4562" t="s">
        <v>675</v>
      </c>
      <c r="R4562" t="s">
        <v>1308</v>
      </c>
      <c r="T4562" t="s">
        <v>2235</v>
      </c>
      <c r="V4562">
        <v>43.9679</v>
      </c>
      <c r="W4562">
        <v>-101.81480000000001</v>
      </c>
      <c r="X4562" t="s">
        <v>132</v>
      </c>
      <c r="Y4562">
        <v>4</v>
      </c>
    </row>
    <row r="4563" spans="1:25" hidden="1" x14ac:dyDescent="0.25">
      <c r="A4563">
        <v>288691</v>
      </c>
      <c r="B4563">
        <v>3905</v>
      </c>
      <c r="C4563" t="s">
        <v>32</v>
      </c>
      <c r="D4563" t="s">
        <v>1824</v>
      </c>
      <c r="E4563" t="s">
        <v>2201</v>
      </c>
      <c r="F4563" t="s">
        <v>1825</v>
      </c>
      <c r="G4563" t="s">
        <v>1849</v>
      </c>
      <c r="H4563" t="s">
        <v>2219</v>
      </c>
      <c r="I4563">
        <v>1957</v>
      </c>
      <c r="J4563">
        <v>3</v>
      </c>
      <c r="K4563">
        <v>25</v>
      </c>
      <c r="O4563" t="s">
        <v>442</v>
      </c>
      <c r="P4563" t="s">
        <v>122</v>
      </c>
      <c r="Q4563" t="s">
        <v>123</v>
      </c>
      <c r="R4563" t="s">
        <v>146</v>
      </c>
      <c r="T4563" t="s">
        <v>496</v>
      </c>
      <c r="V4563">
        <v>47.1736</v>
      </c>
      <c r="W4563">
        <v>-95.986400000000003</v>
      </c>
      <c r="X4563" t="s">
        <v>132</v>
      </c>
      <c r="Y4563">
        <v>1</v>
      </c>
    </row>
    <row r="4564" spans="1:25" hidden="1" x14ac:dyDescent="0.25">
      <c r="A4564">
        <v>289007</v>
      </c>
      <c r="B4564">
        <v>4223</v>
      </c>
      <c r="C4564" t="s">
        <v>32</v>
      </c>
      <c r="D4564" t="s">
        <v>1824</v>
      </c>
      <c r="E4564" t="s">
        <v>2201</v>
      </c>
      <c r="F4564" t="s">
        <v>1825</v>
      </c>
      <c r="G4564" t="s">
        <v>1849</v>
      </c>
      <c r="H4564" t="s">
        <v>1271</v>
      </c>
      <c r="I4564">
        <v>1956</v>
      </c>
      <c r="J4564">
        <v>3</v>
      </c>
      <c r="K4564">
        <v>17</v>
      </c>
      <c r="O4564" t="s">
        <v>442</v>
      </c>
      <c r="P4564" t="s">
        <v>122</v>
      </c>
      <c r="Q4564" t="s">
        <v>123</v>
      </c>
      <c r="R4564" t="s">
        <v>1045</v>
      </c>
      <c r="T4564" t="s">
        <v>496</v>
      </c>
      <c r="V4564">
        <v>45.607100000000003</v>
      </c>
      <c r="W4564">
        <v>-95.211399999999998</v>
      </c>
      <c r="X4564" t="s">
        <v>132</v>
      </c>
      <c r="Y4564">
        <v>1</v>
      </c>
    </row>
    <row r="4565" spans="1:25" hidden="1" x14ac:dyDescent="0.25">
      <c r="A4565">
        <v>290291</v>
      </c>
      <c r="B4565">
        <v>5512</v>
      </c>
      <c r="C4565" t="s">
        <v>32</v>
      </c>
      <c r="D4565" t="s">
        <v>1824</v>
      </c>
      <c r="E4565" t="s">
        <v>2201</v>
      </c>
      <c r="F4565" t="s">
        <v>1825</v>
      </c>
      <c r="G4565" t="s">
        <v>1849</v>
      </c>
      <c r="H4565" t="s">
        <v>112</v>
      </c>
      <c r="I4565">
        <v>1960</v>
      </c>
      <c r="J4565">
        <v>3</v>
      </c>
      <c r="K4565">
        <v>21</v>
      </c>
      <c r="O4565" t="s">
        <v>442</v>
      </c>
      <c r="P4565" t="s">
        <v>122</v>
      </c>
      <c r="Q4565" t="s">
        <v>123</v>
      </c>
      <c r="R4565" t="s">
        <v>302</v>
      </c>
      <c r="T4565" t="s">
        <v>1862</v>
      </c>
      <c r="V4565">
        <v>46.131100000000004</v>
      </c>
      <c r="W4565">
        <v>-92.867199999999997</v>
      </c>
      <c r="X4565" t="s">
        <v>132</v>
      </c>
      <c r="Y4565">
        <v>2</v>
      </c>
    </row>
    <row r="4566" spans="1:25" hidden="1" x14ac:dyDescent="0.25">
      <c r="A4566">
        <v>291201</v>
      </c>
      <c r="B4566">
        <v>6426</v>
      </c>
      <c r="C4566" t="s">
        <v>32</v>
      </c>
      <c r="D4566" t="s">
        <v>1824</v>
      </c>
      <c r="E4566" t="s">
        <v>2201</v>
      </c>
      <c r="F4566" t="s">
        <v>1825</v>
      </c>
      <c r="G4566" t="s">
        <v>1849</v>
      </c>
      <c r="H4566" t="s">
        <v>112</v>
      </c>
      <c r="I4566">
        <v>1960</v>
      </c>
      <c r="J4566">
        <v>3</v>
      </c>
      <c r="K4566">
        <v>27</v>
      </c>
      <c r="O4566" t="s">
        <v>442</v>
      </c>
      <c r="P4566" t="s">
        <v>122</v>
      </c>
      <c r="Q4566" t="s">
        <v>675</v>
      </c>
      <c r="R4566" t="s">
        <v>814</v>
      </c>
      <c r="T4566" t="s">
        <v>2226</v>
      </c>
      <c r="V4566">
        <v>42.779299999999999</v>
      </c>
      <c r="W4566">
        <v>-96.8673</v>
      </c>
      <c r="X4566" t="s">
        <v>132</v>
      </c>
      <c r="Y4566">
        <v>4</v>
      </c>
    </row>
    <row r="4567" spans="1:25" hidden="1" x14ac:dyDescent="0.25">
      <c r="A4567">
        <v>285643</v>
      </c>
      <c r="B4567">
        <v>823</v>
      </c>
      <c r="C4567" t="s">
        <v>32</v>
      </c>
      <c r="D4567" t="s">
        <v>1824</v>
      </c>
      <c r="E4567" t="s">
        <v>2201</v>
      </c>
      <c r="F4567" t="s">
        <v>1825</v>
      </c>
      <c r="G4567" t="s">
        <v>1849</v>
      </c>
      <c r="H4567" t="s">
        <v>1265</v>
      </c>
      <c r="I4567">
        <v>1932</v>
      </c>
      <c r="J4567">
        <v>3</v>
      </c>
      <c r="K4567">
        <v>3</v>
      </c>
      <c r="O4567" t="s">
        <v>488</v>
      </c>
      <c r="P4567" t="s">
        <v>122</v>
      </c>
      <c r="Q4567" t="s">
        <v>123</v>
      </c>
      <c r="R4567" t="s">
        <v>1618</v>
      </c>
      <c r="T4567" t="s">
        <v>147</v>
      </c>
      <c r="V4567">
        <v>46.4</v>
      </c>
      <c r="W4567">
        <v>-95.7</v>
      </c>
      <c r="X4567" t="s">
        <v>132</v>
      </c>
      <c r="Y4567">
        <v>35</v>
      </c>
    </row>
    <row r="4568" spans="1:25" hidden="1" x14ac:dyDescent="0.25">
      <c r="A4568">
        <v>285644</v>
      </c>
      <c r="B4568">
        <v>824</v>
      </c>
      <c r="C4568" t="s">
        <v>32</v>
      </c>
      <c r="D4568" t="s">
        <v>1824</v>
      </c>
      <c r="E4568" t="s">
        <v>2201</v>
      </c>
      <c r="F4568" t="s">
        <v>1825</v>
      </c>
      <c r="G4568" t="s">
        <v>1849</v>
      </c>
      <c r="H4568" t="s">
        <v>1265</v>
      </c>
      <c r="I4568">
        <v>1932</v>
      </c>
      <c r="J4568">
        <v>3</v>
      </c>
      <c r="K4568">
        <v>3</v>
      </c>
      <c r="O4568" t="s">
        <v>488</v>
      </c>
      <c r="P4568" t="s">
        <v>122</v>
      </c>
      <c r="Q4568" t="s">
        <v>123</v>
      </c>
      <c r="R4568" t="s">
        <v>1618</v>
      </c>
      <c r="T4568" t="s">
        <v>147</v>
      </c>
      <c r="V4568">
        <v>46.4</v>
      </c>
      <c r="W4568">
        <v>-95.7</v>
      </c>
      <c r="X4568" t="s">
        <v>132</v>
      </c>
      <c r="Y4568">
        <v>35</v>
      </c>
    </row>
    <row r="4569" spans="1:25" hidden="1" x14ac:dyDescent="0.25">
      <c r="A4569">
        <v>285645</v>
      </c>
      <c r="B4569">
        <v>825</v>
      </c>
      <c r="C4569" t="s">
        <v>32</v>
      </c>
      <c r="D4569" t="s">
        <v>1824</v>
      </c>
      <c r="E4569" t="s">
        <v>2201</v>
      </c>
      <c r="F4569" t="s">
        <v>1825</v>
      </c>
      <c r="G4569" t="s">
        <v>1849</v>
      </c>
      <c r="H4569" t="s">
        <v>1265</v>
      </c>
      <c r="I4569">
        <v>1932</v>
      </c>
      <c r="J4569">
        <v>2</v>
      </c>
      <c r="K4569">
        <v>28</v>
      </c>
      <c r="O4569" t="s">
        <v>488</v>
      </c>
      <c r="P4569" t="s">
        <v>122</v>
      </c>
      <c r="Q4569" t="s">
        <v>123</v>
      </c>
      <c r="R4569" t="s">
        <v>1618</v>
      </c>
      <c r="T4569" t="s">
        <v>147</v>
      </c>
      <c r="V4569">
        <v>46.4</v>
      </c>
      <c r="W4569">
        <v>-95.7</v>
      </c>
      <c r="X4569" t="s">
        <v>132</v>
      </c>
      <c r="Y4569">
        <v>35</v>
      </c>
    </row>
    <row r="4570" spans="1:25" hidden="1" x14ac:dyDescent="0.25">
      <c r="A4570">
        <v>285646</v>
      </c>
      <c r="B4570">
        <v>826</v>
      </c>
      <c r="C4570" t="s">
        <v>32</v>
      </c>
      <c r="D4570" t="s">
        <v>1824</v>
      </c>
      <c r="E4570" t="s">
        <v>2201</v>
      </c>
      <c r="F4570" t="s">
        <v>1825</v>
      </c>
      <c r="G4570" t="s">
        <v>1849</v>
      </c>
      <c r="H4570" t="s">
        <v>1265</v>
      </c>
      <c r="I4570">
        <v>1932</v>
      </c>
      <c r="J4570">
        <v>2</v>
      </c>
      <c r="K4570">
        <v>28</v>
      </c>
      <c r="O4570" t="s">
        <v>488</v>
      </c>
      <c r="P4570" t="s">
        <v>122</v>
      </c>
      <c r="Q4570" t="s">
        <v>123</v>
      </c>
      <c r="R4570" t="s">
        <v>1618</v>
      </c>
      <c r="T4570" t="s">
        <v>147</v>
      </c>
      <c r="V4570">
        <v>46.4</v>
      </c>
      <c r="W4570">
        <v>-95.7</v>
      </c>
      <c r="X4570" t="s">
        <v>132</v>
      </c>
      <c r="Y4570">
        <v>35</v>
      </c>
    </row>
    <row r="4571" spans="1:25" hidden="1" x14ac:dyDescent="0.25">
      <c r="A4571">
        <v>285671</v>
      </c>
      <c r="B4571">
        <v>851</v>
      </c>
      <c r="C4571" t="s">
        <v>32</v>
      </c>
      <c r="D4571" t="s">
        <v>1824</v>
      </c>
      <c r="E4571" t="s">
        <v>2201</v>
      </c>
      <c r="F4571" t="s">
        <v>1825</v>
      </c>
      <c r="G4571" t="s">
        <v>1849</v>
      </c>
      <c r="H4571" t="s">
        <v>1315</v>
      </c>
      <c r="I4571">
        <v>1932</v>
      </c>
      <c r="J4571">
        <v>9</v>
      </c>
      <c r="K4571">
        <v>1</v>
      </c>
      <c r="O4571" t="s">
        <v>488</v>
      </c>
      <c r="P4571" t="s">
        <v>122</v>
      </c>
      <c r="Q4571" t="s">
        <v>123</v>
      </c>
      <c r="R4571" t="s">
        <v>230</v>
      </c>
      <c r="T4571" t="s">
        <v>1106</v>
      </c>
      <c r="V4571">
        <v>47.536099999999998</v>
      </c>
      <c r="W4571">
        <v>-96.28</v>
      </c>
      <c r="X4571" t="s">
        <v>132</v>
      </c>
      <c r="Y4571">
        <v>2</v>
      </c>
    </row>
    <row r="4572" spans="1:25" hidden="1" x14ac:dyDescent="0.25">
      <c r="A4572">
        <v>285984</v>
      </c>
      <c r="B4572">
        <v>1164</v>
      </c>
      <c r="C4572" t="s">
        <v>32</v>
      </c>
      <c r="D4572" t="s">
        <v>1824</v>
      </c>
      <c r="E4572" t="s">
        <v>2201</v>
      </c>
      <c r="F4572" t="s">
        <v>1825</v>
      </c>
      <c r="G4572" t="s">
        <v>1849</v>
      </c>
      <c r="H4572" t="s">
        <v>145</v>
      </c>
      <c r="I4572">
        <v>1935</v>
      </c>
      <c r="J4572">
        <v>10</v>
      </c>
      <c r="K4572">
        <v>25</v>
      </c>
      <c r="O4572" t="s">
        <v>488</v>
      </c>
      <c r="P4572" t="s">
        <v>122</v>
      </c>
      <c r="Q4572" t="s">
        <v>123</v>
      </c>
      <c r="R4572" t="s">
        <v>1048</v>
      </c>
      <c r="T4572" t="s">
        <v>2207</v>
      </c>
      <c r="V4572">
        <v>44.995800000000003</v>
      </c>
      <c r="W4572">
        <v>-92.879199999999997</v>
      </c>
      <c r="X4572" t="s">
        <v>132</v>
      </c>
      <c r="Y4572">
        <v>2</v>
      </c>
    </row>
    <row r="4573" spans="1:25" hidden="1" x14ac:dyDescent="0.25">
      <c r="A4573">
        <v>286166</v>
      </c>
      <c r="B4573">
        <v>1346</v>
      </c>
      <c r="C4573" t="s">
        <v>32</v>
      </c>
      <c r="D4573" t="s">
        <v>1824</v>
      </c>
      <c r="E4573" t="s">
        <v>2201</v>
      </c>
      <c r="F4573" t="s">
        <v>1825</v>
      </c>
      <c r="G4573" t="s">
        <v>1849</v>
      </c>
      <c r="H4573" t="s">
        <v>2209</v>
      </c>
      <c r="I4573">
        <v>1939</v>
      </c>
      <c r="J4573">
        <v>1</v>
      </c>
      <c r="K4573">
        <v>15</v>
      </c>
      <c r="O4573" t="s">
        <v>488</v>
      </c>
      <c r="P4573" t="s">
        <v>122</v>
      </c>
      <c r="Q4573" t="s">
        <v>123</v>
      </c>
      <c r="R4573" t="s">
        <v>449</v>
      </c>
      <c r="T4573" t="s">
        <v>2210</v>
      </c>
      <c r="V4573">
        <v>45.076099999999997</v>
      </c>
      <c r="W4573">
        <v>-93.332499999999996</v>
      </c>
      <c r="X4573" t="s">
        <v>132</v>
      </c>
      <c r="Y4573">
        <v>3</v>
      </c>
    </row>
    <row r="4574" spans="1:25" hidden="1" x14ac:dyDescent="0.25">
      <c r="A4574">
        <v>286225</v>
      </c>
      <c r="B4574">
        <v>1405</v>
      </c>
      <c r="C4574" t="s">
        <v>32</v>
      </c>
      <c r="D4574" t="s">
        <v>1824</v>
      </c>
      <c r="E4574" t="s">
        <v>2201</v>
      </c>
      <c r="F4574" t="s">
        <v>1825</v>
      </c>
      <c r="G4574" t="s">
        <v>1849</v>
      </c>
      <c r="H4574" t="s">
        <v>2212</v>
      </c>
      <c r="I4574">
        <v>1939</v>
      </c>
      <c r="J4574">
        <v>11</v>
      </c>
      <c r="K4574">
        <v>29</v>
      </c>
      <c r="O4574" t="s">
        <v>488</v>
      </c>
      <c r="P4574" t="s">
        <v>122</v>
      </c>
      <c r="Q4574" t="s">
        <v>123</v>
      </c>
      <c r="R4574" t="s">
        <v>1094</v>
      </c>
      <c r="T4574" t="s">
        <v>147</v>
      </c>
      <c r="V4574">
        <v>45.55</v>
      </c>
      <c r="W4574">
        <v>-93.3</v>
      </c>
      <c r="X4574" t="s">
        <v>132</v>
      </c>
      <c r="Y4574">
        <v>19</v>
      </c>
    </row>
    <row r="4575" spans="1:25" hidden="1" x14ac:dyDescent="0.25">
      <c r="A4575">
        <v>288113</v>
      </c>
      <c r="B4575">
        <v>3321</v>
      </c>
      <c r="C4575" t="s">
        <v>32</v>
      </c>
      <c r="D4575" t="s">
        <v>1824</v>
      </c>
      <c r="E4575" t="s">
        <v>2201</v>
      </c>
      <c r="F4575" t="s">
        <v>1825</v>
      </c>
      <c r="G4575" t="s">
        <v>1849</v>
      </c>
      <c r="H4575" t="s">
        <v>1953</v>
      </c>
      <c r="I4575">
        <v>1952</v>
      </c>
      <c r="J4575">
        <v>8</v>
      </c>
      <c r="K4575">
        <v>14</v>
      </c>
      <c r="O4575" t="s">
        <v>488</v>
      </c>
      <c r="P4575" t="s">
        <v>122</v>
      </c>
      <c r="Q4575" t="s">
        <v>123</v>
      </c>
      <c r="R4575" t="s">
        <v>1274</v>
      </c>
      <c r="T4575" t="s">
        <v>2214</v>
      </c>
      <c r="V4575">
        <v>44.943300000000001</v>
      </c>
      <c r="W4575">
        <v>-96.425299999999993</v>
      </c>
      <c r="X4575" t="s">
        <v>132</v>
      </c>
      <c r="Y4575">
        <v>1</v>
      </c>
    </row>
    <row r="4576" spans="1:25" hidden="1" x14ac:dyDescent="0.25">
      <c r="A4576">
        <v>288523</v>
      </c>
      <c r="B4576">
        <v>3734</v>
      </c>
      <c r="C4576" t="s">
        <v>32</v>
      </c>
      <c r="D4576" t="s">
        <v>1824</v>
      </c>
      <c r="E4576" t="s">
        <v>2201</v>
      </c>
      <c r="F4576" t="s">
        <v>1825</v>
      </c>
      <c r="G4576" t="s">
        <v>1849</v>
      </c>
      <c r="H4576" t="s">
        <v>2216</v>
      </c>
      <c r="I4576">
        <v>1936</v>
      </c>
      <c r="J4576">
        <v>10</v>
      </c>
      <c r="K4576">
        <v>28</v>
      </c>
      <c r="O4576" t="s">
        <v>488</v>
      </c>
      <c r="P4576" t="s">
        <v>122</v>
      </c>
      <c r="Q4576" t="s">
        <v>123</v>
      </c>
      <c r="R4576" t="s">
        <v>1025</v>
      </c>
      <c r="T4576" t="s">
        <v>2217</v>
      </c>
      <c r="V4576">
        <v>44.272199999999998</v>
      </c>
      <c r="W4576">
        <v>-92.985299999999995</v>
      </c>
      <c r="X4576" t="s">
        <v>132</v>
      </c>
      <c r="Y4576">
        <v>0</v>
      </c>
    </row>
    <row r="4577" spans="1:25" hidden="1" x14ac:dyDescent="0.25">
      <c r="A4577">
        <v>289879</v>
      </c>
      <c r="B4577">
        <v>5100</v>
      </c>
      <c r="C4577" t="s">
        <v>32</v>
      </c>
      <c r="D4577" t="s">
        <v>1824</v>
      </c>
      <c r="E4577" t="s">
        <v>2201</v>
      </c>
      <c r="F4577" t="s">
        <v>1825</v>
      </c>
      <c r="G4577" t="s">
        <v>1849</v>
      </c>
      <c r="H4577" t="s">
        <v>1051</v>
      </c>
      <c r="I4577">
        <v>1960</v>
      </c>
      <c r="J4577">
        <v>10</v>
      </c>
      <c r="K4577">
        <v>8</v>
      </c>
      <c r="O4577" t="s">
        <v>488</v>
      </c>
      <c r="P4577" t="s">
        <v>122</v>
      </c>
      <c r="Q4577" t="s">
        <v>123</v>
      </c>
      <c r="R4577" t="s">
        <v>1269</v>
      </c>
      <c r="T4577" t="s">
        <v>2222</v>
      </c>
      <c r="V4577">
        <v>45.782919999999997</v>
      </c>
      <c r="W4577">
        <v>-95.230599999999995</v>
      </c>
      <c r="X4577" t="s">
        <v>132</v>
      </c>
      <c r="Y4577">
        <v>8</v>
      </c>
    </row>
    <row r="4578" spans="1:25" hidden="1" x14ac:dyDescent="0.25">
      <c r="A4578">
        <v>289880</v>
      </c>
      <c r="B4578">
        <v>5101</v>
      </c>
      <c r="C4578" t="s">
        <v>32</v>
      </c>
      <c r="D4578" t="s">
        <v>1824</v>
      </c>
      <c r="E4578" t="s">
        <v>2201</v>
      </c>
      <c r="F4578" t="s">
        <v>1825</v>
      </c>
      <c r="G4578" t="s">
        <v>1849</v>
      </c>
      <c r="H4578" t="s">
        <v>1608</v>
      </c>
      <c r="I4578">
        <v>1960</v>
      </c>
      <c r="J4578">
        <v>11</v>
      </c>
      <c r="K4578">
        <v>5</v>
      </c>
      <c r="O4578" t="s">
        <v>488</v>
      </c>
      <c r="P4578" t="s">
        <v>122</v>
      </c>
      <c r="Q4578" t="s">
        <v>123</v>
      </c>
      <c r="R4578" t="s">
        <v>1720</v>
      </c>
      <c r="T4578" t="s">
        <v>2224</v>
      </c>
      <c r="V4578">
        <v>44.921219999999998</v>
      </c>
      <c r="W4578">
        <v>-94.989400000000003</v>
      </c>
      <c r="X4578" t="s">
        <v>132</v>
      </c>
      <c r="Y4578">
        <v>9</v>
      </c>
    </row>
    <row r="4579" spans="1:25" hidden="1" x14ac:dyDescent="0.25">
      <c r="A4579">
        <v>292598</v>
      </c>
      <c r="B4579">
        <v>7829</v>
      </c>
      <c r="C4579" t="s">
        <v>32</v>
      </c>
      <c r="D4579" t="s">
        <v>1824</v>
      </c>
      <c r="E4579" t="s">
        <v>2201</v>
      </c>
      <c r="F4579" t="s">
        <v>1825</v>
      </c>
      <c r="G4579" t="s">
        <v>1849</v>
      </c>
      <c r="H4579" t="s">
        <v>636</v>
      </c>
      <c r="I4579">
        <v>1968</v>
      </c>
      <c r="J4579">
        <v>10</v>
      </c>
      <c r="K4579">
        <v>26</v>
      </c>
      <c r="O4579" t="s">
        <v>488</v>
      </c>
      <c r="P4579" t="s">
        <v>122</v>
      </c>
      <c r="Q4579" t="s">
        <v>123</v>
      </c>
      <c r="R4579" t="s">
        <v>1320</v>
      </c>
      <c r="T4579" t="s">
        <v>1935</v>
      </c>
      <c r="V4579">
        <v>45.887500000000003</v>
      </c>
      <c r="W4579">
        <v>-93.663300000000007</v>
      </c>
      <c r="X4579" t="s">
        <v>132</v>
      </c>
      <c r="Y4579">
        <v>1</v>
      </c>
    </row>
    <row r="4580" spans="1:25" hidden="1" x14ac:dyDescent="0.25">
      <c r="A4580">
        <v>295921</v>
      </c>
      <c r="B4580">
        <v>11152</v>
      </c>
      <c r="C4580" t="s">
        <v>32</v>
      </c>
      <c r="D4580" t="s">
        <v>1824</v>
      </c>
      <c r="E4580" t="s">
        <v>2201</v>
      </c>
      <c r="F4580" t="s">
        <v>1825</v>
      </c>
      <c r="G4580" t="s">
        <v>1849</v>
      </c>
      <c r="H4580" t="s">
        <v>903</v>
      </c>
      <c r="I4580">
        <v>1972</v>
      </c>
      <c r="J4580">
        <v>9</v>
      </c>
      <c r="K4580">
        <v>15</v>
      </c>
      <c r="O4580" t="s">
        <v>488</v>
      </c>
      <c r="P4580" t="s">
        <v>122</v>
      </c>
      <c r="Q4580" t="s">
        <v>675</v>
      </c>
      <c r="R4580" t="s">
        <v>1308</v>
      </c>
      <c r="T4580" t="s">
        <v>1896</v>
      </c>
      <c r="V4580">
        <v>43.938600000000001</v>
      </c>
      <c r="W4580">
        <v>-101.8668</v>
      </c>
      <c r="X4580" t="s">
        <v>132</v>
      </c>
      <c r="Y4580">
        <v>2</v>
      </c>
    </row>
    <row r="4581" spans="1:25" hidden="1" x14ac:dyDescent="0.25">
      <c r="A4581">
        <v>296709</v>
      </c>
      <c r="B4581">
        <v>11940</v>
      </c>
      <c r="C4581" t="s">
        <v>32</v>
      </c>
      <c r="D4581" t="s">
        <v>1824</v>
      </c>
      <c r="E4581" t="s">
        <v>2201</v>
      </c>
      <c r="F4581" t="s">
        <v>1825</v>
      </c>
      <c r="G4581" t="s">
        <v>1849</v>
      </c>
      <c r="H4581" t="s">
        <v>2238</v>
      </c>
      <c r="I4581">
        <v>1972</v>
      </c>
      <c r="J4581">
        <v>3</v>
      </c>
      <c r="K4581">
        <v>5</v>
      </c>
      <c r="O4581" t="s">
        <v>488</v>
      </c>
      <c r="P4581" t="s">
        <v>122</v>
      </c>
      <c r="Q4581" t="s">
        <v>123</v>
      </c>
      <c r="R4581" t="s">
        <v>1135</v>
      </c>
      <c r="T4581" t="s">
        <v>2239</v>
      </c>
      <c r="V4581">
        <v>45.185119999999998</v>
      </c>
      <c r="W4581">
        <v>-94.548259999999999</v>
      </c>
      <c r="X4581" t="s">
        <v>132</v>
      </c>
      <c r="Y4581">
        <v>4</v>
      </c>
    </row>
    <row r="4582" spans="1:25" hidden="1" x14ac:dyDescent="0.25">
      <c r="A4582">
        <v>296710</v>
      </c>
      <c r="B4582">
        <v>11941</v>
      </c>
      <c r="C4582" t="s">
        <v>32</v>
      </c>
      <c r="D4582" t="s">
        <v>1824</v>
      </c>
      <c r="E4582" t="s">
        <v>2201</v>
      </c>
      <c r="F4582" t="s">
        <v>1825</v>
      </c>
      <c r="G4582" t="s">
        <v>1849</v>
      </c>
      <c r="H4582" t="s">
        <v>2241</v>
      </c>
      <c r="I4582">
        <v>1972</v>
      </c>
      <c r="J4582">
        <v>11</v>
      </c>
      <c r="K4582">
        <v>18</v>
      </c>
      <c r="O4582" t="s">
        <v>488</v>
      </c>
      <c r="P4582" t="s">
        <v>122</v>
      </c>
      <c r="Q4582" t="s">
        <v>123</v>
      </c>
      <c r="R4582" t="s">
        <v>1320</v>
      </c>
      <c r="T4582" t="s">
        <v>2242</v>
      </c>
      <c r="V4582">
        <v>45.812109999999997</v>
      </c>
      <c r="W4582">
        <v>-93.573759999999993</v>
      </c>
      <c r="X4582" t="s">
        <v>132</v>
      </c>
      <c r="Y4582">
        <v>4</v>
      </c>
    </row>
    <row r="4583" spans="1:25" hidden="1" x14ac:dyDescent="0.25">
      <c r="A4583">
        <v>299930</v>
      </c>
      <c r="B4583">
        <v>15162</v>
      </c>
      <c r="C4583" t="s">
        <v>32</v>
      </c>
      <c r="D4583" t="s">
        <v>1824</v>
      </c>
      <c r="E4583" t="s">
        <v>2201</v>
      </c>
      <c r="F4583" t="s">
        <v>1825</v>
      </c>
      <c r="G4583" t="s">
        <v>1849</v>
      </c>
      <c r="H4583" t="s">
        <v>1057</v>
      </c>
      <c r="I4583">
        <v>1988</v>
      </c>
      <c r="J4583">
        <v>8</v>
      </c>
      <c r="K4583">
        <v>20</v>
      </c>
      <c r="O4583" t="s">
        <v>488</v>
      </c>
      <c r="P4583" t="s">
        <v>122</v>
      </c>
      <c r="Q4583" t="s">
        <v>123</v>
      </c>
      <c r="R4583" t="s">
        <v>1274</v>
      </c>
      <c r="T4583" t="s">
        <v>2244</v>
      </c>
      <c r="V4583">
        <v>45.0047</v>
      </c>
      <c r="W4583">
        <v>-96.005799999999994</v>
      </c>
      <c r="X4583" t="s">
        <v>132</v>
      </c>
      <c r="Y4583">
        <v>0</v>
      </c>
    </row>
    <row r="4584" spans="1:25" hidden="1" x14ac:dyDescent="0.25">
      <c r="A4584">
        <v>286235</v>
      </c>
      <c r="B4584">
        <v>1415</v>
      </c>
      <c r="C4584" t="s">
        <v>32</v>
      </c>
      <c r="D4584" t="s">
        <v>1863</v>
      </c>
      <c r="E4584" t="s">
        <v>1911</v>
      </c>
      <c r="F4584" t="s">
        <v>1865</v>
      </c>
      <c r="G4584" t="s">
        <v>1866</v>
      </c>
      <c r="H4584" t="s">
        <v>1912</v>
      </c>
      <c r="I4584">
        <v>1931</v>
      </c>
      <c r="J4584">
        <v>8</v>
      </c>
      <c r="K4584">
        <v>17</v>
      </c>
      <c r="O4584" t="s">
        <v>210</v>
      </c>
      <c r="P4584" t="s">
        <v>122</v>
      </c>
      <c r="Q4584" t="s">
        <v>544</v>
      </c>
      <c r="R4584" t="s">
        <v>1696</v>
      </c>
      <c r="T4584" t="s">
        <v>1913</v>
      </c>
    </row>
    <row r="4585" spans="1:25" hidden="1" x14ac:dyDescent="0.25">
      <c r="A4585">
        <v>284962</v>
      </c>
      <c r="B4585">
        <v>139</v>
      </c>
      <c r="C4585" t="s">
        <v>32</v>
      </c>
      <c r="D4585" t="s">
        <v>1863</v>
      </c>
      <c r="E4585" t="s">
        <v>2317</v>
      </c>
      <c r="F4585" t="s">
        <v>1865</v>
      </c>
      <c r="G4585" t="s">
        <v>1866</v>
      </c>
      <c r="H4585" t="s">
        <v>1695</v>
      </c>
      <c r="I4585">
        <v>1911</v>
      </c>
      <c r="J4585">
        <v>8</v>
      </c>
      <c r="K4585">
        <v>2</v>
      </c>
      <c r="O4585" t="s">
        <v>488</v>
      </c>
      <c r="P4585" t="s">
        <v>122</v>
      </c>
      <c r="Q4585" t="s">
        <v>544</v>
      </c>
      <c r="R4585" t="s">
        <v>1696</v>
      </c>
      <c r="T4585" t="s">
        <v>2318</v>
      </c>
    </row>
    <row r="4586" spans="1:25" hidden="1" x14ac:dyDescent="0.25">
      <c r="A4586">
        <v>284963</v>
      </c>
      <c r="B4586">
        <v>140</v>
      </c>
      <c r="C4586" t="s">
        <v>32</v>
      </c>
      <c r="D4586" t="s">
        <v>1863</v>
      </c>
      <c r="E4586" t="s">
        <v>2317</v>
      </c>
      <c r="F4586" t="s">
        <v>1865</v>
      </c>
      <c r="G4586" t="s">
        <v>1866</v>
      </c>
      <c r="H4586" t="s">
        <v>1695</v>
      </c>
      <c r="I4586">
        <v>1911</v>
      </c>
      <c r="J4586">
        <v>8</v>
      </c>
      <c r="K4586">
        <v>1</v>
      </c>
      <c r="O4586" t="s">
        <v>488</v>
      </c>
      <c r="P4586" t="s">
        <v>122</v>
      </c>
      <c r="Q4586" t="s">
        <v>544</v>
      </c>
      <c r="R4586" t="s">
        <v>1696</v>
      </c>
      <c r="T4586" t="s">
        <v>2318</v>
      </c>
    </row>
    <row r="4587" spans="1:25" hidden="1" x14ac:dyDescent="0.25">
      <c r="A4587">
        <v>291124</v>
      </c>
      <c r="B4587">
        <v>6348</v>
      </c>
      <c r="C4587" t="s">
        <v>32</v>
      </c>
      <c r="D4587" t="s">
        <v>1863</v>
      </c>
      <c r="E4587" t="s">
        <v>2192</v>
      </c>
      <c r="F4587" t="s">
        <v>1865</v>
      </c>
      <c r="G4587" t="s">
        <v>1866</v>
      </c>
      <c r="H4587" t="s">
        <v>112</v>
      </c>
      <c r="I4587">
        <v>1957</v>
      </c>
      <c r="J4587">
        <v>9</v>
      </c>
      <c r="K4587">
        <v>26</v>
      </c>
      <c r="O4587" t="s">
        <v>175</v>
      </c>
      <c r="P4587" t="s">
        <v>122</v>
      </c>
      <c r="Q4587" t="s">
        <v>1872</v>
      </c>
      <c r="R4587" t="s">
        <v>2193</v>
      </c>
      <c r="T4587" t="s">
        <v>2194</v>
      </c>
      <c r="V4587">
        <v>37.896170599999998</v>
      </c>
      <c r="W4587">
        <v>-107.563436</v>
      </c>
      <c r="X4587" t="s">
        <v>132</v>
      </c>
      <c r="Y4587">
        <v>1</v>
      </c>
    </row>
    <row r="4588" spans="1:25" hidden="1" x14ac:dyDescent="0.25">
      <c r="A4588">
        <v>291125</v>
      </c>
      <c r="B4588">
        <v>6349</v>
      </c>
      <c r="C4588" t="s">
        <v>32</v>
      </c>
      <c r="D4588" t="s">
        <v>1863</v>
      </c>
      <c r="E4588" t="s">
        <v>2192</v>
      </c>
      <c r="F4588" t="s">
        <v>1865</v>
      </c>
      <c r="G4588" t="s">
        <v>1866</v>
      </c>
      <c r="H4588" t="s">
        <v>112</v>
      </c>
      <c r="I4588">
        <v>1957</v>
      </c>
      <c r="J4588">
        <v>9</v>
      </c>
      <c r="K4588">
        <v>26</v>
      </c>
      <c r="O4588" t="s">
        <v>175</v>
      </c>
      <c r="P4588" t="s">
        <v>122</v>
      </c>
      <c r="Q4588" t="s">
        <v>1872</v>
      </c>
      <c r="R4588" t="s">
        <v>2193</v>
      </c>
      <c r="T4588" t="s">
        <v>2196</v>
      </c>
      <c r="V4588">
        <v>38.001375699999997</v>
      </c>
      <c r="W4588">
        <v>-107.4375447</v>
      </c>
      <c r="X4588" t="s">
        <v>132</v>
      </c>
      <c r="Y4588">
        <v>2</v>
      </c>
    </row>
    <row r="4589" spans="1:25" hidden="1" x14ac:dyDescent="0.25">
      <c r="A4589">
        <v>298330</v>
      </c>
      <c r="B4589">
        <v>13562</v>
      </c>
      <c r="C4589" t="s">
        <v>32</v>
      </c>
      <c r="D4589" t="s">
        <v>1863</v>
      </c>
      <c r="E4589" t="s">
        <v>2192</v>
      </c>
      <c r="F4589" t="s">
        <v>1865</v>
      </c>
      <c r="G4589" t="s">
        <v>1866</v>
      </c>
      <c r="H4589" t="s">
        <v>2198</v>
      </c>
      <c r="I4589">
        <v>1968</v>
      </c>
      <c r="J4589">
        <v>7</v>
      </c>
      <c r="K4589">
        <v>23</v>
      </c>
      <c r="O4589" t="s">
        <v>488</v>
      </c>
      <c r="P4589" t="s">
        <v>122</v>
      </c>
      <c r="Q4589" t="s">
        <v>1872</v>
      </c>
      <c r="R4589" t="s">
        <v>2199</v>
      </c>
      <c r="T4589" t="s">
        <v>147</v>
      </c>
    </row>
    <row r="4590" spans="1:25" hidden="1" x14ac:dyDescent="0.25">
      <c r="A4590">
        <v>288709</v>
      </c>
      <c r="B4590">
        <v>3925</v>
      </c>
      <c r="C4590" t="s">
        <v>32</v>
      </c>
      <c r="D4590" t="s">
        <v>1863</v>
      </c>
      <c r="E4590" t="s">
        <v>1864</v>
      </c>
      <c r="F4590" t="s">
        <v>1865</v>
      </c>
      <c r="G4590" t="s">
        <v>1866</v>
      </c>
      <c r="H4590" t="s">
        <v>1867</v>
      </c>
      <c r="I4590">
        <v>1955</v>
      </c>
      <c r="J4590">
        <v>7</v>
      </c>
      <c r="K4590">
        <v>18</v>
      </c>
      <c r="O4590" t="s">
        <v>488</v>
      </c>
      <c r="P4590" t="s">
        <v>122</v>
      </c>
      <c r="Q4590" t="s">
        <v>140</v>
      </c>
      <c r="R4590" t="s">
        <v>1868</v>
      </c>
      <c r="T4590" t="s">
        <v>1869</v>
      </c>
      <c r="V4590">
        <v>44.969169999999998</v>
      </c>
      <c r="W4590">
        <v>-109.47083000000001</v>
      </c>
      <c r="X4590" t="s">
        <v>132</v>
      </c>
      <c r="Y4590">
        <v>0</v>
      </c>
    </row>
    <row r="4591" spans="1:25" hidden="1" x14ac:dyDescent="0.25">
      <c r="A4591">
        <v>289291</v>
      </c>
      <c r="B4591">
        <v>4510</v>
      </c>
      <c r="C4591" t="s">
        <v>32</v>
      </c>
      <c r="D4591" t="s">
        <v>1824</v>
      </c>
      <c r="E4591" t="s">
        <v>2321</v>
      </c>
      <c r="F4591" t="s">
        <v>1827</v>
      </c>
      <c r="G4591" t="s">
        <v>1908</v>
      </c>
      <c r="H4591" t="s">
        <v>2325</v>
      </c>
      <c r="O4591" t="s">
        <v>210</v>
      </c>
      <c r="P4591" t="s">
        <v>122</v>
      </c>
      <c r="Q4591" t="s">
        <v>222</v>
      </c>
      <c r="R4591" t="s">
        <v>2326</v>
      </c>
      <c r="T4591" t="s">
        <v>496</v>
      </c>
      <c r="V4591">
        <v>46.970300000000002</v>
      </c>
      <c r="W4591">
        <v>-103.37860000000001</v>
      </c>
      <c r="X4591" t="s">
        <v>132</v>
      </c>
      <c r="Y4591">
        <v>38</v>
      </c>
    </row>
    <row r="4592" spans="1:25" hidden="1" x14ac:dyDescent="0.25">
      <c r="A4592">
        <v>297743</v>
      </c>
      <c r="B4592">
        <v>12975</v>
      </c>
      <c r="C4592" t="s">
        <v>32</v>
      </c>
      <c r="D4592" t="s">
        <v>1824</v>
      </c>
      <c r="E4592" t="s">
        <v>2321</v>
      </c>
      <c r="F4592" t="s">
        <v>1827</v>
      </c>
      <c r="G4592" t="s">
        <v>1908</v>
      </c>
      <c r="H4592" t="s">
        <v>451</v>
      </c>
      <c r="I4592">
        <v>1973</v>
      </c>
      <c r="J4592">
        <v>9</v>
      </c>
      <c r="K4592">
        <v>22</v>
      </c>
      <c r="O4592" t="s">
        <v>210</v>
      </c>
      <c r="P4592" t="s">
        <v>122</v>
      </c>
      <c r="Q4592" t="s">
        <v>544</v>
      </c>
      <c r="R4592" t="s">
        <v>545</v>
      </c>
      <c r="T4592" t="s">
        <v>2345</v>
      </c>
    </row>
    <row r="4593" spans="1:25" hidden="1" x14ac:dyDescent="0.25">
      <c r="A4593">
        <v>289267</v>
      </c>
      <c r="B4593">
        <v>4486</v>
      </c>
      <c r="C4593" t="s">
        <v>32</v>
      </c>
      <c r="D4593" t="s">
        <v>1824</v>
      </c>
      <c r="E4593" t="s">
        <v>2321</v>
      </c>
      <c r="F4593" t="s">
        <v>1827</v>
      </c>
      <c r="G4593" t="s">
        <v>1908</v>
      </c>
      <c r="H4593" t="s">
        <v>314</v>
      </c>
      <c r="I4593">
        <v>1958</v>
      </c>
      <c r="J4593">
        <v>6</v>
      </c>
      <c r="K4593">
        <v>25</v>
      </c>
      <c r="O4593" t="s">
        <v>488</v>
      </c>
      <c r="P4593" t="s">
        <v>122</v>
      </c>
      <c r="Q4593" t="s">
        <v>2257</v>
      </c>
      <c r="R4593" t="s">
        <v>2322</v>
      </c>
      <c r="T4593" t="s">
        <v>2323</v>
      </c>
      <c r="V4593">
        <v>41.434849999999997</v>
      </c>
      <c r="W4593">
        <v>-111.04579</v>
      </c>
      <c r="X4593" t="s">
        <v>132</v>
      </c>
      <c r="Y4593">
        <v>4</v>
      </c>
    </row>
    <row r="4594" spans="1:25" hidden="1" x14ac:dyDescent="0.25">
      <c r="A4594">
        <v>289289</v>
      </c>
      <c r="B4594">
        <v>4508</v>
      </c>
      <c r="C4594" t="s">
        <v>32</v>
      </c>
      <c r="D4594" t="s">
        <v>1824</v>
      </c>
      <c r="E4594" t="s">
        <v>2321</v>
      </c>
      <c r="F4594" t="s">
        <v>1827</v>
      </c>
      <c r="G4594" t="s">
        <v>1908</v>
      </c>
      <c r="H4594" t="s">
        <v>2325</v>
      </c>
      <c r="I4594">
        <v>1958</v>
      </c>
      <c r="J4594">
        <v>11</v>
      </c>
      <c r="K4594">
        <v>29</v>
      </c>
      <c r="O4594" t="s">
        <v>488</v>
      </c>
      <c r="P4594" t="s">
        <v>122</v>
      </c>
      <c r="Q4594" t="s">
        <v>222</v>
      </c>
      <c r="R4594" t="s">
        <v>2326</v>
      </c>
      <c r="T4594" t="s">
        <v>496</v>
      </c>
      <c r="V4594">
        <v>46.970300000000002</v>
      </c>
      <c r="W4594">
        <v>-103.37860000000001</v>
      </c>
      <c r="X4594" t="s">
        <v>132</v>
      </c>
      <c r="Y4594">
        <v>38</v>
      </c>
    </row>
    <row r="4595" spans="1:25" hidden="1" x14ac:dyDescent="0.25">
      <c r="A4595">
        <v>289290</v>
      </c>
      <c r="B4595">
        <v>4509</v>
      </c>
      <c r="C4595" t="s">
        <v>32</v>
      </c>
      <c r="D4595" t="s">
        <v>1824</v>
      </c>
      <c r="E4595" t="s">
        <v>2321</v>
      </c>
      <c r="F4595" t="s">
        <v>1827</v>
      </c>
      <c r="G4595" t="s">
        <v>1908</v>
      </c>
      <c r="H4595" t="s">
        <v>2325</v>
      </c>
      <c r="O4595" t="s">
        <v>488</v>
      </c>
      <c r="P4595" t="s">
        <v>122</v>
      </c>
      <c r="Q4595" t="s">
        <v>222</v>
      </c>
      <c r="R4595" t="s">
        <v>2326</v>
      </c>
      <c r="T4595" t="s">
        <v>496</v>
      </c>
      <c r="V4595">
        <v>46.970300000000002</v>
      </c>
      <c r="W4595">
        <v>-103.37860000000001</v>
      </c>
      <c r="X4595" t="s">
        <v>132</v>
      </c>
      <c r="Y4595">
        <v>38</v>
      </c>
    </row>
    <row r="4596" spans="1:25" hidden="1" x14ac:dyDescent="0.25">
      <c r="A4596">
        <v>289292</v>
      </c>
      <c r="B4596">
        <v>4511</v>
      </c>
      <c r="C4596" t="s">
        <v>32</v>
      </c>
      <c r="D4596" t="s">
        <v>1824</v>
      </c>
      <c r="E4596" t="s">
        <v>2321</v>
      </c>
      <c r="F4596" t="s">
        <v>1827</v>
      </c>
      <c r="G4596" t="s">
        <v>1908</v>
      </c>
      <c r="H4596" t="s">
        <v>2325</v>
      </c>
      <c r="O4596" t="s">
        <v>488</v>
      </c>
      <c r="P4596" t="s">
        <v>122</v>
      </c>
      <c r="Q4596" t="s">
        <v>222</v>
      </c>
      <c r="R4596" t="s">
        <v>2326</v>
      </c>
      <c r="T4596" t="s">
        <v>496</v>
      </c>
      <c r="V4596">
        <v>46.970300000000002</v>
      </c>
      <c r="W4596">
        <v>-103.37860000000001</v>
      </c>
      <c r="X4596" t="s">
        <v>132</v>
      </c>
      <c r="Y4596">
        <v>38</v>
      </c>
    </row>
    <row r="4597" spans="1:25" hidden="1" x14ac:dyDescent="0.25">
      <c r="A4597">
        <v>289293</v>
      </c>
      <c r="B4597">
        <v>4512</v>
      </c>
      <c r="C4597" t="s">
        <v>32</v>
      </c>
      <c r="D4597" t="s">
        <v>1824</v>
      </c>
      <c r="E4597" t="s">
        <v>2321</v>
      </c>
      <c r="F4597" t="s">
        <v>1827</v>
      </c>
      <c r="G4597" t="s">
        <v>1908</v>
      </c>
      <c r="H4597" t="s">
        <v>2325</v>
      </c>
      <c r="O4597" t="s">
        <v>488</v>
      </c>
      <c r="P4597" t="s">
        <v>122</v>
      </c>
      <c r="Q4597" t="s">
        <v>222</v>
      </c>
      <c r="R4597" t="s">
        <v>2331</v>
      </c>
      <c r="T4597" t="s">
        <v>496</v>
      </c>
      <c r="V4597">
        <v>46.943399999999997</v>
      </c>
      <c r="W4597">
        <v>-103.8152</v>
      </c>
      <c r="X4597" t="s">
        <v>132</v>
      </c>
      <c r="Y4597">
        <v>12</v>
      </c>
    </row>
    <row r="4598" spans="1:25" hidden="1" x14ac:dyDescent="0.25">
      <c r="A4598">
        <v>289294</v>
      </c>
      <c r="B4598">
        <v>4513</v>
      </c>
      <c r="C4598" t="s">
        <v>32</v>
      </c>
      <c r="D4598" t="s">
        <v>1824</v>
      </c>
      <c r="E4598" t="s">
        <v>2321</v>
      </c>
      <c r="F4598" t="s">
        <v>1827</v>
      </c>
      <c r="G4598" t="s">
        <v>1908</v>
      </c>
      <c r="H4598" t="s">
        <v>2325</v>
      </c>
      <c r="O4598" t="s">
        <v>488</v>
      </c>
      <c r="P4598" t="s">
        <v>122</v>
      </c>
      <c r="Q4598" t="s">
        <v>222</v>
      </c>
      <c r="R4598" t="s">
        <v>2326</v>
      </c>
      <c r="T4598" t="s">
        <v>496</v>
      </c>
      <c r="V4598">
        <v>46.970300000000002</v>
      </c>
      <c r="W4598">
        <v>-103.37860000000001</v>
      </c>
      <c r="X4598" t="s">
        <v>132</v>
      </c>
      <c r="Y4598">
        <v>38</v>
      </c>
    </row>
    <row r="4599" spans="1:25" hidden="1" x14ac:dyDescent="0.25">
      <c r="A4599">
        <v>289457</v>
      </c>
      <c r="B4599">
        <v>4676</v>
      </c>
      <c r="C4599" t="s">
        <v>32</v>
      </c>
      <c r="D4599" t="s">
        <v>1824</v>
      </c>
      <c r="E4599" t="s">
        <v>2321</v>
      </c>
      <c r="F4599" t="s">
        <v>1827</v>
      </c>
      <c r="G4599" t="s">
        <v>1908</v>
      </c>
      <c r="H4599" t="s">
        <v>314</v>
      </c>
      <c r="I4599">
        <v>1958</v>
      </c>
      <c r="J4599">
        <v>6</v>
      </c>
      <c r="K4599">
        <v>27</v>
      </c>
      <c r="O4599" t="s">
        <v>488</v>
      </c>
      <c r="P4599" t="s">
        <v>122</v>
      </c>
      <c r="Q4599" t="s">
        <v>140</v>
      </c>
      <c r="R4599" t="s">
        <v>1868</v>
      </c>
      <c r="T4599" t="s">
        <v>2334</v>
      </c>
      <c r="V4599">
        <v>44.526389999999999</v>
      </c>
      <c r="W4599">
        <v>-108.56997</v>
      </c>
      <c r="X4599" t="s">
        <v>132</v>
      </c>
      <c r="Y4599">
        <v>19</v>
      </c>
    </row>
    <row r="4600" spans="1:25" hidden="1" x14ac:dyDescent="0.25">
      <c r="A4600">
        <v>289876</v>
      </c>
      <c r="B4600">
        <v>5097</v>
      </c>
      <c r="C4600" t="s">
        <v>32</v>
      </c>
      <c r="D4600" t="s">
        <v>1824</v>
      </c>
      <c r="E4600" t="s">
        <v>2321</v>
      </c>
      <c r="F4600" t="s">
        <v>1827</v>
      </c>
      <c r="G4600" t="s">
        <v>1908</v>
      </c>
      <c r="H4600" t="s">
        <v>1051</v>
      </c>
      <c r="I4600">
        <v>1960</v>
      </c>
      <c r="J4600">
        <v>9</v>
      </c>
      <c r="K4600">
        <v>9</v>
      </c>
      <c r="O4600" t="s">
        <v>488</v>
      </c>
      <c r="P4600" t="s">
        <v>122</v>
      </c>
      <c r="Q4600" t="s">
        <v>222</v>
      </c>
      <c r="R4600" t="s">
        <v>2326</v>
      </c>
      <c r="T4600" t="s">
        <v>2336</v>
      </c>
      <c r="V4600">
        <v>46.6586</v>
      </c>
      <c r="W4600">
        <v>-103.2116</v>
      </c>
      <c r="X4600" t="s">
        <v>132</v>
      </c>
      <c r="Y4600">
        <v>3</v>
      </c>
    </row>
    <row r="4601" spans="1:25" hidden="1" x14ac:dyDescent="0.25">
      <c r="A4601">
        <v>290329</v>
      </c>
      <c r="B4601">
        <v>5551</v>
      </c>
      <c r="C4601" t="s">
        <v>32</v>
      </c>
      <c r="D4601" t="s">
        <v>1824</v>
      </c>
      <c r="E4601" t="s">
        <v>2321</v>
      </c>
      <c r="F4601" t="s">
        <v>1827</v>
      </c>
      <c r="G4601" t="s">
        <v>1908</v>
      </c>
      <c r="H4601" t="s">
        <v>1051</v>
      </c>
      <c r="I4601">
        <v>1960</v>
      </c>
      <c r="J4601">
        <v>9</v>
      </c>
      <c r="K4601">
        <v>8</v>
      </c>
      <c r="O4601" t="s">
        <v>488</v>
      </c>
      <c r="P4601" t="s">
        <v>122</v>
      </c>
      <c r="Q4601" t="s">
        <v>222</v>
      </c>
      <c r="R4601" t="s">
        <v>2326</v>
      </c>
      <c r="T4601" t="s">
        <v>2336</v>
      </c>
      <c r="V4601">
        <v>46.6586</v>
      </c>
      <c r="W4601">
        <v>-103.2116</v>
      </c>
      <c r="X4601" t="s">
        <v>132</v>
      </c>
      <c r="Y4601">
        <v>3</v>
      </c>
    </row>
    <row r="4602" spans="1:25" hidden="1" x14ac:dyDescent="0.25">
      <c r="A4602">
        <v>291202</v>
      </c>
      <c r="B4602">
        <v>6427</v>
      </c>
      <c r="C4602" t="s">
        <v>32</v>
      </c>
      <c r="D4602" t="s">
        <v>1824</v>
      </c>
      <c r="E4602" t="s">
        <v>2321</v>
      </c>
      <c r="F4602" t="s">
        <v>1827</v>
      </c>
      <c r="G4602" t="s">
        <v>1908</v>
      </c>
      <c r="H4602" t="s">
        <v>1051</v>
      </c>
      <c r="I4602">
        <v>1960</v>
      </c>
      <c r="J4602">
        <v>9</v>
      </c>
      <c r="K4602">
        <v>8</v>
      </c>
      <c r="O4602" t="s">
        <v>488</v>
      </c>
      <c r="P4602" t="s">
        <v>122</v>
      </c>
      <c r="Q4602" t="s">
        <v>222</v>
      </c>
      <c r="R4602" t="s">
        <v>2326</v>
      </c>
      <c r="T4602" t="s">
        <v>2336</v>
      </c>
      <c r="V4602">
        <v>46.6586</v>
      </c>
      <c r="W4602">
        <v>-103.2116</v>
      </c>
      <c r="X4602" t="s">
        <v>132</v>
      </c>
      <c r="Y4602">
        <v>3</v>
      </c>
    </row>
    <row r="4603" spans="1:25" hidden="1" x14ac:dyDescent="0.25">
      <c r="A4603">
        <v>291801</v>
      </c>
      <c r="B4603">
        <v>7028</v>
      </c>
      <c r="C4603" t="s">
        <v>32</v>
      </c>
      <c r="D4603" t="s">
        <v>1824</v>
      </c>
      <c r="E4603" t="s">
        <v>2321</v>
      </c>
      <c r="F4603" t="s">
        <v>1827</v>
      </c>
      <c r="G4603" t="s">
        <v>1908</v>
      </c>
      <c r="H4603" t="s">
        <v>2340</v>
      </c>
      <c r="I4603">
        <v>1961</v>
      </c>
      <c r="J4603">
        <v>10</v>
      </c>
      <c r="K4603">
        <v>7</v>
      </c>
      <c r="O4603" t="s">
        <v>488</v>
      </c>
      <c r="P4603" t="s">
        <v>122</v>
      </c>
      <c r="Q4603" t="s">
        <v>675</v>
      </c>
      <c r="R4603" t="s">
        <v>1143</v>
      </c>
      <c r="T4603" t="s">
        <v>496</v>
      </c>
      <c r="V4603">
        <v>45.579500000000003</v>
      </c>
      <c r="W4603">
        <v>-103.54470000000001</v>
      </c>
      <c r="X4603" t="s">
        <v>132</v>
      </c>
      <c r="Y4603">
        <v>36</v>
      </c>
    </row>
    <row r="4604" spans="1:25" hidden="1" x14ac:dyDescent="0.25">
      <c r="A4604">
        <v>291802</v>
      </c>
      <c r="B4604">
        <v>7029</v>
      </c>
      <c r="C4604" t="s">
        <v>32</v>
      </c>
      <c r="D4604" t="s">
        <v>1824</v>
      </c>
      <c r="E4604" t="s">
        <v>2321</v>
      </c>
      <c r="F4604" t="s">
        <v>1827</v>
      </c>
      <c r="G4604" t="s">
        <v>1908</v>
      </c>
      <c r="H4604" t="s">
        <v>2342</v>
      </c>
      <c r="I4604">
        <v>1961</v>
      </c>
      <c r="J4604">
        <v>10</v>
      </c>
      <c r="K4604">
        <v>7</v>
      </c>
      <c r="O4604" t="s">
        <v>488</v>
      </c>
      <c r="P4604" t="s">
        <v>122</v>
      </c>
      <c r="Q4604" t="s">
        <v>675</v>
      </c>
      <c r="R4604" t="s">
        <v>1143</v>
      </c>
      <c r="T4604" t="s">
        <v>496</v>
      </c>
      <c r="V4604">
        <v>45.579500000000003</v>
      </c>
      <c r="W4604">
        <v>-103.54470000000001</v>
      </c>
      <c r="X4604" t="s">
        <v>132</v>
      </c>
      <c r="Y4604">
        <v>36</v>
      </c>
    </row>
    <row r="4605" spans="1:25" hidden="1" x14ac:dyDescent="0.25">
      <c r="A4605">
        <v>291803</v>
      </c>
      <c r="B4605">
        <v>7030</v>
      </c>
      <c r="C4605" t="s">
        <v>32</v>
      </c>
      <c r="D4605" t="s">
        <v>1824</v>
      </c>
      <c r="E4605" t="s">
        <v>2321</v>
      </c>
      <c r="F4605" t="s">
        <v>1827</v>
      </c>
      <c r="G4605" t="s">
        <v>1908</v>
      </c>
      <c r="H4605" t="s">
        <v>2342</v>
      </c>
      <c r="I4605">
        <v>1961</v>
      </c>
      <c r="J4605">
        <v>10</v>
      </c>
      <c r="K4605">
        <v>7</v>
      </c>
      <c r="O4605" t="s">
        <v>488</v>
      </c>
      <c r="P4605" t="s">
        <v>122</v>
      </c>
      <c r="Q4605" t="s">
        <v>675</v>
      </c>
      <c r="R4605" t="s">
        <v>1143</v>
      </c>
      <c r="T4605" t="s">
        <v>496</v>
      </c>
      <c r="V4605">
        <v>45.579500000000003</v>
      </c>
      <c r="W4605">
        <v>-103.54470000000001</v>
      </c>
      <c r="X4605" t="s">
        <v>132</v>
      </c>
      <c r="Y4605">
        <v>36</v>
      </c>
    </row>
    <row r="4606" spans="1:25" hidden="1" x14ac:dyDescent="0.25">
      <c r="A4606">
        <v>298331</v>
      </c>
      <c r="B4606">
        <v>13563</v>
      </c>
      <c r="C4606" t="s">
        <v>32</v>
      </c>
      <c r="D4606" t="s">
        <v>1824</v>
      </c>
      <c r="E4606" t="s">
        <v>2321</v>
      </c>
      <c r="F4606" t="s">
        <v>1827</v>
      </c>
      <c r="G4606" t="s">
        <v>1908</v>
      </c>
      <c r="H4606" t="s">
        <v>2347</v>
      </c>
      <c r="I4606">
        <v>1943</v>
      </c>
      <c r="J4606">
        <v>3</v>
      </c>
      <c r="K4606">
        <v>3</v>
      </c>
      <c r="O4606" t="s">
        <v>488</v>
      </c>
      <c r="P4606" t="s">
        <v>122</v>
      </c>
      <c r="Q4606" t="s">
        <v>675</v>
      </c>
      <c r="R4606" t="s">
        <v>2295</v>
      </c>
      <c r="T4606" t="s">
        <v>2348</v>
      </c>
      <c r="V4606">
        <v>44.417499999999997</v>
      </c>
      <c r="W4606">
        <v>-103.7086</v>
      </c>
      <c r="X4606" t="s">
        <v>132</v>
      </c>
      <c r="Y4606">
        <v>0</v>
      </c>
    </row>
    <row r="4607" spans="1:25" hidden="1" x14ac:dyDescent="0.25">
      <c r="A4607">
        <v>295531</v>
      </c>
      <c r="B4607">
        <v>10762</v>
      </c>
      <c r="C4607" t="s">
        <v>32</v>
      </c>
      <c r="D4607" t="s">
        <v>1824</v>
      </c>
      <c r="E4607" t="s">
        <v>2273</v>
      </c>
      <c r="F4607" t="s">
        <v>1827</v>
      </c>
      <c r="G4607" t="s">
        <v>1908</v>
      </c>
      <c r="H4607" t="s">
        <v>608</v>
      </c>
      <c r="I4607">
        <v>1972</v>
      </c>
      <c r="J4607">
        <v>7</v>
      </c>
      <c r="K4607">
        <v>31</v>
      </c>
      <c r="O4607" t="s">
        <v>210</v>
      </c>
      <c r="P4607" t="s">
        <v>122</v>
      </c>
      <c r="Q4607" t="s">
        <v>1296</v>
      </c>
      <c r="R4607" t="s">
        <v>1070</v>
      </c>
      <c r="T4607" t="s">
        <v>2281</v>
      </c>
    </row>
    <row r="4608" spans="1:25" hidden="1" x14ac:dyDescent="0.25">
      <c r="A4608">
        <v>289266</v>
      </c>
      <c r="B4608">
        <v>4485</v>
      </c>
      <c r="C4608" t="s">
        <v>32</v>
      </c>
      <c r="D4608" t="s">
        <v>1824</v>
      </c>
      <c r="E4608" t="s">
        <v>2273</v>
      </c>
      <c r="F4608" t="s">
        <v>1827</v>
      </c>
      <c r="G4608" t="s">
        <v>1908</v>
      </c>
      <c r="H4608" t="s">
        <v>314</v>
      </c>
      <c r="I4608">
        <v>1958</v>
      </c>
      <c r="J4608">
        <v>3</v>
      </c>
      <c r="K4608">
        <v>20</v>
      </c>
      <c r="O4608" t="s">
        <v>488</v>
      </c>
      <c r="P4608" t="s">
        <v>122</v>
      </c>
      <c r="Q4608" t="s">
        <v>1029</v>
      </c>
      <c r="R4608" t="s">
        <v>1306</v>
      </c>
      <c r="T4608" t="s">
        <v>2274</v>
      </c>
    </row>
    <row r="4609" spans="1:25" hidden="1" x14ac:dyDescent="0.25">
      <c r="A4609">
        <v>294569</v>
      </c>
      <c r="B4609">
        <v>9800</v>
      </c>
      <c r="C4609" t="s">
        <v>32</v>
      </c>
      <c r="D4609" t="s">
        <v>1824</v>
      </c>
      <c r="E4609" t="s">
        <v>2273</v>
      </c>
      <c r="F4609" t="s">
        <v>1827</v>
      </c>
      <c r="G4609" t="s">
        <v>1908</v>
      </c>
      <c r="H4609" t="s">
        <v>608</v>
      </c>
      <c r="I4609">
        <v>1971</v>
      </c>
      <c r="J4609">
        <v>8</v>
      </c>
      <c r="K4609">
        <v>2</v>
      </c>
      <c r="O4609" t="s">
        <v>488</v>
      </c>
      <c r="P4609" t="s">
        <v>122</v>
      </c>
      <c r="Q4609" t="s">
        <v>1296</v>
      </c>
      <c r="R4609" t="s">
        <v>1838</v>
      </c>
      <c r="T4609" t="s">
        <v>2276</v>
      </c>
    </row>
    <row r="4610" spans="1:25" hidden="1" x14ac:dyDescent="0.25">
      <c r="A4610">
        <v>294570</v>
      </c>
      <c r="B4610">
        <v>9801</v>
      </c>
      <c r="C4610" t="s">
        <v>32</v>
      </c>
      <c r="D4610" t="s">
        <v>1824</v>
      </c>
      <c r="E4610" t="s">
        <v>2273</v>
      </c>
      <c r="F4610" t="s">
        <v>1827</v>
      </c>
      <c r="G4610" t="s">
        <v>1908</v>
      </c>
      <c r="H4610" t="s">
        <v>451</v>
      </c>
      <c r="I4610">
        <v>1971</v>
      </c>
      <c r="J4610">
        <v>8</v>
      </c>
      <c r="K4610">
        <v>4</v>
      </c>
      <c r="O4610" t="s">
        <v>488</v>
      </c>
      <c r="P4610" t="s">
        <v>122</v>
      </c>
      <c r="Q4610" t="s">
        <v>1149</v>
      </c>
      <c r="R4610" t="s">
        <v>2278</v>
      </c>
      <c r="T4610" t="s">
        <v>2279</v>
      </c>
      <c r="V4610">
        <v>36.874000000000002</v>
      </c>
      <c r="W4610">
        <v>-102.87272</v>
      </c>
      <c r="X4610" t="s">
        <v>132</v>
      </c>
      <c r="Y4610">
        <v>2</v>
      </c>
    </row>
    <row r="4611" spans="1:25" hidden="1" x14ac:dyDescent="0.25">
      <c r="A4611">
        <v>301072</v>
      </c>
      <c r="B4611">
        <v>16307</v>
      </c>
      <c r="C4611" t="s">
        <v>32</v>
      </c>
      <c r="D4611" t="s">
        <v>1824</v>
      </c>
      <c r="E4611" t="s">
        <v>2273</v>
      </c>
      <c r="F4611" t="s">
        <v>1827</v>
      </c>
      <c r="G4611" t="s">
        <v>1908</v>
      </c>
      <c r="H4611" t="s">
        <v>2283</v>
      </c>
      <c r="I4611">
        <v>1975</v>
      </c>
      <c r="J4611">
        <v>8</v>
      </c>
      <c r="K4611">
        <v>7</v>
      </c>
      <c r="O4611" t="s">
        <v>488</v>
      </c>
      <c r="P4611" t="s">
        <v>122</v>
      </c>
      <c r="Q4611" t="s">
        <v>1296</v>
      </c>
      <c r="R4611" t="s">
        <v>1815</v>
      </c>
      <c r="T4611" t="s">
        <v>2284</v>
      </c>
    </row>
    <row r="4612" spans="1:25" hidden="1" x14ac:dyDescent="0.25">
      <c r="A4612">
        <v>301073</v>
      </c>
      <c r="B4612">
        <v>16308</v>
      </c>
      <c r="C4612" t="s">
        <v>32</v>
      </c>
      <c r="D4612" t="s">
        <v>1824</v>
      </c>
      <c r="E4612" t="s">
        <v>2273</v>
      </c>
      <c r="F4612" t="s">
        <v>1827</v>
      </c>
      <c r="G4612" t="s">
        <v>1908</v>
      </c>
      <c r="H4612" t="s">
        <v>1784</v>
      </c>
      <c r="I4612">
        <v>1975</v>
      </c>
      <c r="J4612">
        <v>8</v>
      </c>
      <c r="K4612">
        <v>3</v>
      </c>
      <c r="O4612" t="s">
        <v>488</v>
      </c>
      <c r="P4612" t="s">
        <v>122</v>
      </c>
      <c r="Q4612" t="s">
        <v>1296</v>
      </c>
      <c r="R4612" t="s">
        <v>1815</v>
      </c>
      <c r="T4612" t="s">
        <v>2276</v>
      </c>
    </row>
    <row r="4613" spans="1:25" hidden="1" x14ac:dyDescent="0.25">
      <c r="A4613">
        <v>289149</v>
      </c>
      <c r="B4613">
        <v>4366</v>
      </c>
      <c r="C4613" t="s">
        <v>32</v>
      </c>
      <c r="D4613" t="s">
        <v>1824</v>
      </c>
      <c r="E4613" t="s">
        <v>1907</v>
      </c>
      <c r="F4613" t="s">
        <v>1827</v>
      </c>
      <c r="G4613" t="s">
        <v>1908</v>
      </c>
      <c r="H4613" t="s">
        <v>314</v>
      </c>
      <c r="I4613">
        <v>1958</v>
      </c>
      <c r="J4613">
        <v>4</v>
      </c>
      <c r="K4613">
        <v>19</v>
      </c>
      <c r="O4613" t="s">
        <v>488</v>
      </c>
      <c r="P4613" t="s">
        <v>114</v>
      </c>
      <c r="T4613" t="s">
        <v>1909</v>
      </c>
    </row>
    <row r="4614" spans="1:25" hidden="1" x14ac:dyDescent="0.25">
      <c r="A4614">
        <v>301497</v>
      </c>
      <c r="B4614">
        <v>16733</v>
      </c>
      <c r="C4614" t="s">
        <v>32</v>
      </c>
      <c r="D4614" t="s">
        <v>1824</v>
      </c>
      <c r="E4614" t="s">
        <v>1826</v>
      </c>
      <c r="F4614" t="s">
        <v>1827</v>
      </c>
      <c r="G4614" t="s">
        <v>1323</v>
      </c>
      <c r="H4614" t="s">
        <v>1828</v>
      </c>
      <c r="I4614">
        <v>1993</v>
      </c>
      <c r="J4614">
        <v>7</v>
      </c>
      <c r="K4614">
        <v>30</v>
      </c>
      <c r="O4614" t="s">
        <v>210</v>
      </c>
      <c r="P4614" t="s">
        <v>122</v>
      </c>
      <c r="Q4614" t="s">
        <v>123</v>
      </c>
      <c r="R4614" t="s">
        <v>327</v>
      </c>
      <c r="T4614" t="s">
        <v>1122</v>
      </c>
      <c r="V4614">
        <v>44.0884</v>
      </c>
      <c r="W4614">
        <v>-92.014600000000002</v>
      </c>
      <c r="X4614" t="s">
        <v>132</v>
      </c>
      <c r="Y4614">
        <v>0</v>
      </c>
    </row>
    <row r="4615" spans="1:25" hidden="1" x14ac:dyDescent="0.25">
      <c r="A4615">
        <v>303230</v>
      </c>
      <c r="B4615">
        <v>18637</v>
      </c>
      <c r="C4615" t="s">
        <v>32</v>
      </c>
      <c r="D4615" t="s">
        <v>1824</v>
      </c>
      <c r="E4615" t="s">
        <v>1826</v>
      </c>
      <c r="F4615" t="s">
        <v>1827</v>
      </c>
      <c r="G4615" t="s">
        <v>1323</v>
      </c>
      <c r="H4615" t="s">
        <v>816</v>
      </c>
      <c r="I4615">
        <v>1976</v>
      </c>
      <c r="J4615">
        <v>12</v>
      </c>
      <c r="K4615">
        <v>24</v>
      </c>
      <c r="O4615" t="s">
        <v>210</v>
      </c>
      <c r="P4615" t="s">
        <v>122</v>
      </c>
      <c r="Q4615" t="s">
        <v>1296</v>
      </c>
      <c r="R4615" t="s">
        <v>1815</v>
      </c>
      <c r="T4615" t="s">
        <v>1830</v>
      </c>
    </row>
    <row r="4616" spans="1:25" hidden="1" x14ac:dyDescent="0.25">
      <c r="A4616">
        <v>303508</v>
      </c>
      <c r="B4616">
        <v>19177</v>
      </c>
      <c r="C4616" t="s">
        <v>32</v>
      </c>
      <c r="D4616" t="s">
        <v>1824</v>
      </c>
      <c r="E4616" t="s">
        <v>1826</v>
      </c>
      <c r="F4616" t="s">
        <v>1827</v>
      </c>
      <c r="G4616" t="s">
        <v>1323</v>
      </c>
      <c r="H4616" t="s">
        <v>1832</v>
      </c>
      <c r="I4616">
        <v>2010</v>
      </c>
      <c r="J4616">
        <v>3</v>
      </c>
      <c r="K4616">
        <v>6</v>
      </c>
      <c r="O4616" t="s">
        <v>55</v>
      </c>
      <c r="P4616" t="s">
        <v>122</v>
      </c>
      <c r="Q4616" t="s">
        <v>1833</v>
      </c>
      <c r="T4616" t="s">
        <v>1834</v>
      </c>
      <c r="V4616">
        <v>42.024439999999998</v>
      </c>
      <c r="W4616">
        <v>-91.662486000000001</v>
      </c>
    </row>
    <row r="4617" spans="1:25" hidden="1" x14ac:dyDescent="0.25">
      <c r="A4617">
        <v>295919</v>
      </c>
      <c r="B4617">
        <v>11150</v>
      </c>
      <c r="C4617" t="s">
        <v>32</v>
      </c>
      <c r="D4617" t="s">
        <v>1824</v>
      </c>
      <c r="E4617" t="s">
        <v>2306</v>
      </c>
      <c r="F4617" t="s">
        <v>1827</v>
      </c>
      <c r="G4617" t="s">
        <v>1323</v>
      </c>
      <c r="H4617" t="s">
        <v>608</v>
      </c>
      <c r="I4617">
        <v>1972</v>
      </c>
      <c r="J4617">
        <v>10</v>
      </c>
      <c r="K4617">
        <v>20</v>
      </c>
      <c r="O4617" t="s">
        <v>210</v>
      </c>
      <c r="P4617" t="s">
        <v>122</v>
      </c>
      <c r="Q4617" t="s">
        <v>1149</v>
      </c>
      <c r="R4617" t="s">
        <v>2309</v>
      </c>
      <c r="T4617" t="s">
        <v>2310</v>
      </c>
      <c r="V4617">
        <v>36.956029999999998</v>
      </c>
      <c r="W4617">
        <v>-96.570859999999996</v>
      </c>
      <c r="X4617" t="s">
        <v>132</v>
      </c>
      <c r="Y4617">
        <v>3</v>
      </c>
    </row>
    <row r="4618" spans="1:25" hidden="1" x14ac:dyDescent="0.25">
      <c r="A4618">
        <v>286733</v>
      </c>
      <c r="B4618">
        <v>1938</v>
      </c>
      <c r="C4618" t="s">
        <v>32</v>
      </c>
      <c r="D4618" t="s">
        <v>1824</v>
      </c>
      <c r="E4618" t="s">
        <v>2306</v>
      </c>
      <c r="F4618" t="s">
        <v>1827</v>
      </c>
      <c r="G4618" t="s">
        <v>1323</v>
      </c>
      <c r="H4618" t="s">
        <v>2294</v>
      </c>
      <c r="I4618">
        <v>1946</v>
      </c>
      <c r="J4618">
        <v>1</v>
      </c>
      <c r="K4618">
        <v>19</v>
      </c>
      <c r="O4618" t="s">
        <v>488</v>
      </c>
      <c r="P4618" t="s">
        <v>122</v>
      </c>
      <c r="Q4618" t="s">
        <v>1296</v>
      </c>
      <c r="R4618" t="s">
        <v>2307</v>
      </c>
      <c r="T4618" t="s">
        <v>1140</v>
      </c>
    </row>
    <row r="4619" spans="1:25" hidden="1" x14ac:dyDescent="0.25">
      <c r="A4619">
        <v>288594</v>
      </c>
      <c r="B4619">
        <v>3805</v>
      </c>
      <c r="C4619" t="s">
        <v>32</v>
      </c>
      <c r="D4619" t="s">
        <v>1824</v>
      </c>
      <c r="E4619" t="s">
        <v>2253</v>
      </c>
      <c r="F4619" t="s">
        <v>1827</v>
      </c>
      <c r="G4619" t="s">
        <v>1323</v>
      </c>
      <c r="H4619" t="s">
        <v>1271</v>
      </c>
      <c r="I4619">
        <v>1954</v>
      </c>
      <c r="J4619">
        <v>4</v>
      </c>
      <c r="K4619">
        <v>18</v>
      </c>
      <c r="O4619" t="s">
        <v>488</v>
      </c>
      <c r="P4619" t="s">
        <v>114</v>
      </c>
      <c r="Q4619" t="s">
        <v>410</v>
      </c>
      <c r="T4619" t="s">
        <v>2254</v>
      </c>
      <c r="V4619">
        <v>23.0180556</v>
      </c>
      <c r="W4619">
        <v>-99.11</v>
      </c>
      <c r="X4619" t="s">
        <v>132</v>
      </c>
      <c r="Y4619">
        <v>1</v>
      </c>
    </row>
    <row r="4620" spans="1:25" hidden="1" x14ac:dyDescent="0.25">
      <c r="A4620">
        <v>289151</v>
      </c>
      <c r="B4620">
        <v>4368</v>
      </c>
      <c r="C4620" t="s">
        <v>32</v>
      </c>
      <c r="D4620" t="s">
        <v>1824</v>
      </c>
      <c r="E4620" t="s">
        <v>2168</v>
      </c>
      <c r="F4620" t="s">
        <v>1827</v>
      </c>
      <c r="G4620" t="s">
        <v>1323</v>
      </c>
      <c r="H4620" t="s">
        <v>112</v>
      </c>
      <c r="I4620">
        <v>1956</v>
      </c>
      <c r="J4620">
        <v>8</v>
      </c>
      <c r="K4620">
        <v>12</v>
      </c>
      <c r="O4620" t="s">
        <v>488</v>
      </c>
      <c r="P4620" t="s">
        <v>114</v>
      </c>
      <c r="Q4620" t="s">
        <v>1257</v>
      </c>
      <c r="T4620" t="s">
        <v>2169</v>
      </c>
      <c r="V4620">
        <v>18.875</v>
      </c>
      <c r="W4620">
        <v>-96.863888900000006</v>
      </c>
      <c r="X4620" t="s">
        <v>347</v>
      </c>
      <c r="Y4620">
        <v>1</v>
      </c>
    </row>
    <row r="4621" spans="1:25" hidden="1" x14ac:dyDescent="0.25">
      <c r="A4621">
        <v>291636</v>
      </c>
      <c r="B4621">
        <v>6863</v>
      </c>
      <c r="C4621" t="s">
        <v>32</v>
      </c>
      <c r="D4621" t="s">
        <v>1824</v>
      </c>
      <c r="E4621" t="s">
        <v>2168</v>
      </c>
      <c r="F4621" t="s">
        <v>1827</v>
      </c>
      <c r="G4621" t="s">
        <v>1323</v>
      </c>
      <c r="H4621" t="s">
        <v>314</v>
      </c>
      <c r="I4621">
        <v>1958</v>
      </c>
      <c r="J4621">
        <v>4</v>
      </c>
      <c r="K4621">
        <v>28</v>
      </c>
      <c r="O4621" t="s">
        <v>488</v>
      </c>
      <c r="P4621" t="s">
        <v>114</v>
      </c>
      <c r="Q4621" t="s">
        <v>2171</v>
      </c>
      <c r="T4621" t="s">
        <v>2172</v>
      </c>
      <c r="V4621">
        <v>20.087219999999999</v>
      </c>
      <c r="W4621">
        <v>-98.393991499999998</v>
      </c>
      <c r="X4621" t="s">
        <v>132</v>
      </c>
      <c r="Y4621">
        <v>8</v>
      </c>
    </row>
    <row r="4622" spans="1:25" hidden="1" x14ac:dyDescent="0.25">
      <c r="A4622">
        <v>284752</v>
      </c>
      <c r="B4622">
        <v>18636</v>
      </c>
      <c r="C4622" t="s">
        <v>32</v>
      </c>
      <c r="D4622" t="s">
        <v>1824</v>
      </c>
      <c r="E4622" t="s">
        <v>2291</v>
      </c>
      <c r="F4622" t="s">
        <v>1827</v>
      </c>
      <c r="G4622" t="s">
        <v>1323</v>
      </c>
      <c r="H4622" t="s">
        <v>816</v>
      </c>
      <c r="I4622">
        <v>1976</v>
      </c>
      <c r="J4622">
        <v>12</v>
      </c>
      <c r="K4622">
        <v>24</v>
      </c>
      <c r="O4622" t="s">
        <v>210</v>
      </c>
      <c r="P4622" t="s">
        <v>122</v>
      </c>
      <c r="Q4622" t="s">
        <v>1296</v>
      </c>
      <c r="R4622" t="s">
        <v>1815</v>
      </c>
      <c r="T4622" t="s">
        <v>2292</v>
      </c>
    </row>
    <row r="4623" spans="1:25" hidden="1" x14ac:dyDescent="0.25">
      <c r="A4623">
        <v>295530</v>
      </c>
      <c r="B4623">
        <v>10761</v>
      </c>
      <c r="C4623" t="s">
        <v>32</v>
      </c>
      <c r="D4623" t="s">
        <v>1824</v>
      </c>
      <c r="E4623" t="s">
        <v>2291</v>
      </c>
      <c r="F4623" t="s">
        <v>1827</v>
      </c>
      <c r="G4623" t="s">
        <v>1323</v>
      </c>
      <c r="H4623" t="s">
        <v>608</v>
      </c>
      <c r="I4623">
        <v>1972</v>
      </c>
      <c r="J4623">
        <v>7</v>
      </c>
      <c r="K4623">
        <v>31</v>
      </c>
      <c r="O4623" t="s">
        <v>210</v>
      </c>
      <c r="P4623" t="s">
        <v>122</v>
      </c>
      <c r="Q4623" t="s">
        <v>1296</v>
      </c>
      <c r="R4623" t="s">
        <v>1815</v>
      </c>
      <c r="T4623" t="s">
        <v>2298</v>
      </c>
    </row>
    <row r="4624" spans="1:25" hidden="1" x14ac:dyDescent="0.25">
      <c r="A4624">
        <v>286856</v>
      </c>
      <c r="B4624">
        <v>2061</v>
      </c>
      <c r="C4624" t="s">
        <v>32</v>
      </c>
      <c r="D4624" t="s">
        <v>1824</v>
      </c>
      <c r="E4624" t="s">
        <v>2291</v>
      </c>
      <c r="F4624" t="s">
        <v>1827</v>
      </c>
      <c r="G4624" t="s">
        <v>1323</v>
      </c>
      <c r="H4624" t="s">
        <v>2294</v>
      </c>
      <c r="I4624">
        <v>1946</v>
      </c>
      <c r="J4624">
        <v>6</v>
      </c>
      <c r="K4624">
        <v>27</v>
      </c>
      <c r="O4624" t="s">
        <v>488</v>
      </c>
      <c r="P4624" t="s">
        <v>122</v>
      </c>
      <c r="Q4624" t="s">
        <v>1296</v>
      </c>
      <c r="R4624" t="s">
        <v>2295</v>
      </c>
      <c r="T4624" t="s">
        <v>2296</v>
      </c>
    </row>
    <row r="4625" spans="1:25" hidden="1" x14ac:dyDescent="0.25">
      <c r="A4625">
        <v>284695</v>
      </c>
      <c r="B4625">
        <v>19005</v>
      </c>
      <c r="C4625" t="s">
        <v>32</v>
      </c>
      <c r="D4625" t="s">
        <v>1824</v>
      </c>
      <c r="E4625" t="s">
        <v>2046</v>
      </c>
      <c r="F4625" t="s">
        <v>1827</v>
      </c>
      <c r="G4625" t="s">
        <v>1323</v>
      </c>
      <c r="H4625" t="s">
        <v>2050</v>
      </c>
      <c r="I4625">
        <v>2004</v>
      </c>
      <c r="J4625">
        <v>7</v>
      </c>
      <c r="K4625">
        <v>24</v>
      </c>
      <c r="O4625" t="s">
        <v>175</v>
      </c>
      <c r="P4625" t="s">
        <v>122</v>
      </c>
      <c r="Q4625" t="s">
        <v>123</v>
      </c>
      <c r="R4625" t="s">
        <v>1036</v>
      </c>
      <c r="T4625" t="s">
        <v>1680</v>
      </c>
      <c r="V4625">
        <v>44.755699999999997</v>
      </c>
      <c r="W4625">
        <v>-93.007800000000003</v>
      </c>
      <c r="X4625" t="s">
        <v>132</v>
      </c>
      <c r="Y4625">
        <v>1</v>
      </c>
    </row>
    <row r="4626" spans="1:25" hidden="1" x14ac:dyDescent="0.25">
      <c r="A4626">
        <v>289778</v>
      </c>
      <c r="B4626">
        <v>4999</v>
      </c>
      <c r="C4626" t="s">
        <v>32</v>
      </c>
      <c r="D4626" t="s">
        <v>1824</v>
      </c>
      <c r="E4626" t="s">
        <v>2046</v>
      </c>
      <c r="F4626" t="s">
        <v>1827</v>
      </c>
      <c r="G4626" t="s">
        <v>1323</v>
      </c>
      <c r="H4626" t="s">
        <v>1040</v>
      </c>
      <c r="I4626">
        <v>1937</v>
      </c>
      <c r="J4626">
        <v>12</v>
      </c>
      <c r="K4626">
        <v>26</v>
      </c>
      <c r="O4626" t="s">
        <v>210</v>
      </c>
      <c r="P4626" t="s">
        <v>122</v>
      </c>
      <c r="Q4626" t="s">
        <v>123</v>
      </c>
      <c r="R4626" t="s">
        <v>234</v>
      </c>
      <c r="T4626" t="s">
        <v>2115</v>
      </c>
      <c r="V4626">
        <v>45.121899999999997</v>
      </c>
      <c r="W4626">
        <v>-95.043099999999995</v>
      </c>
      <c r="X4626" t="s">
        <v>132</v>
      </c>
      <c r="Y4626">
        <v>3</v>
      </c>
    </row>
    <row r="4627" spans="1:25" hidden="1" x14ac:dyDescent="0.25">
      <c r="A4627">
        <v>300432</v>
      </c>
      <c r="B4627">
        <v>15665</v>
      </c>
      <c r="C4627" t="s">
        <v>32</v>
      </c>
      <c r="D4627" t="s">
        <v>1824</v>
      </c>
      <c r="E4627" t="s">
        <v>2046</v>
      </c>
      <c r="F4627" t="s">
        <v>1827</v>
      </c>
      <c r="G4627" t="s">
        <v>1323</v>
      </c>
      <c r="H4627" t="s">
        <v>608</v>
      </c>
      <c r="I4627">
        <v>1972</v>
      </c>
      <c r="J4627">
        <v>6</v>
      </c>
      <c r="K4627">
        <v>24</v>
      </c>
      <c r="O4627" t="s">
        <v>210</v>
      </c>
      <c r="P4627" t="s">
        <v>122</v>
      </c>
      <c r="Q4627" t="s">
        <v>123</v>
      </c>
      <c r="R4627" t="s">
        <v>191</v>
      </c>
      <c r="T4627" t="s">
        <v>496</v>
      </c>
      <c r="V4627">
        <v>45.089100000000002</v>
      </c>
      <c r="W4627">
        <v>-93.131</v>
      </c>
      <c r="X4627" t="s">
        <v>132</v>
      </c>
      <c r="Y4627">
        <v>0</v>
      </c>
    </row>
    <row r="4628" spans="1:25" hidden="1" x14ac:dyDescent="0.25">
      <c r="A4628">
        <v>284584</v>
      </c>
      <c r="B4628">
        <v>19006</v>
      </c>
      <c r="C4628" t="s">
        <v>32</v>
      </c>
      <c r="D4628" t="s">
        <v>1824</v>
      </c>
      <c r="E4628" t="s">
        <v>2046</v>
      </c>
      <c r="F4628" t="s">
        <v>1827</v>
      </c>
      <c r="G4628" t="s">
        <v>1323</v>
      </c>
      <c r="H4628" t="s">
        <v>2047</v>
      </c>
      <c r="I4628">
        <v>2004</v>
      </c>
      <c r="J4628">
        <v>2</v>
      </c>
      <c r="K4628">
        <v>14</v>
      </c>
      <c r="O4628" t="s">
        <v>442</v>
      </c>
      <c r="P4628" t="s">
        <v>122</v>
      </c>
      <c r="Q4628" t="s">
        <v>123</v>
      </c>
      <c r="R4628" t="s">
        <v>191</v>
      </c>
      <c r="T4628" t="s">
        <v>2048</v>
      </c>
      <c r="V4628">
        <v>44.933199999999999</v>
      </c>
      <c r="W4628">
        <v>-93.084299999999999</v>
      </c>
      <c r="X4628" t="s">
        <v>132</v>
      </c>
      <c r="Y4628">
        <v>1</v>
      </c>
    </row>
    <row r="4629" spans="1:25" hidden="1" x14ac:dyDescent="0.25">
      <c r="A4629">
        <v>288777</v>
      </c>
      <c r="B4629">
        <v>3993</v>
      </c>
      <c r="C4629" t="s">
        <v>32</v>
      </c>
      <c r="D4629" t="s">
        <v>1824</v>
      </c>
      <c r="E4629" t="s">
        <v>2046</v>
      </c>
      <c r="F4629" t="s">
        <v>1827</v>
      </c>
      <c r="G4629" t="s">
        <v>1323</v>
      </c>
      <c r="H4629" t="s">
        <v>2090</v>
      </c>
      <c r="I4629">
        <v>1955</v>
      </c>
      <c r="J4629">
        <v>12</v>
      </c>
      <c r="K4629">
        <v>22</v>
      </c>
      <c r="O4629" t="s">
        <v>442</v>
      </c>
      <c r="P4629" t="s">
        <v>122</v>
      </c>
      <c r="Q4629" t="s">
        <v>123</v>
      </c>
      <c r="R4629" t="s">
        <v>337</v>
      </c>
      <c r="T4629" t="s">
        <v>2091</v>
      </c>
      <c r="V4629">
        <v>45.040799999999997</v>
      </c>
      <c r="W4629">
        <v>-93.262799999999999</v>
      </c>
      <c r="X4629" t="s">
        <v>132</v>
      </c>
      <c r="Y4629">
        <v>2</v>
      </c>
    </row>
    <row r="4630" spans="1:25" hidden="1" x14ac:dyDescent="0.25">
      <c r="A4630">
        <v>289004</v>
      </c>
      <c r="B4630">
        <v>4220</v>
      </c>
      <c r="C4630" t="s">
        <v>32</v>
      </c>
      <c r="D4630" t="s">
        <v>1824</v>
      </c>
      <c r="E4630" t="s">
        <v>2046</v>
      </c>
      <c r="F4630" t="s">
        <v>1827</v>
      </c>
      <c r="G4630" t="s">
        <v>1323</v>
      </c>
      <c r="H4630" t="s">
        <v>1271</v>
      </c>
      <c r="I4630">
        <v>1956</v>
      </c>
      <c r="J4630">
        <v>3</v>
      </c>
      <c r="K4630">
        <v>17</v>
      </c>
      <c r="O4630" t="s">
        <v>442</v>
      </c>
      <c r="P4630" t="s">
        <v>122</v>
      </c>
      <c r="Q4630" t="s">
        <v>123</v>
      </c>
      <c r="R4630" t="s">
        <v>1045</v>
      </c>
      <c r="T4630" t="s">
        <v>496</v>
      </c>
      <c r="V4630">
        <v>45.607100000000003</v>
      </c>
      <c r="W4630">
        <v>-95.211399999999998</v>
      </c>
      <c r="X4630" t="s">
        <v>132</v>
      </c>
      <c r="Y4630">
        <v>1</v>
      </c>
    </row>
    <row r="4631" spans="1:25" hidden="1" x14ac:dyDescent="0.25">
      <c r="A4631">
        <v>289005</v>
      </c>
      <c r="B4631">
        <v>4221</v>
      </c>
      <c r="C4631" t="s">
        <v>32</v>
      </c>
      <c r="D4631" t="s">
        <v>1824</v>
      </c>
      <c r="E4631" t="s">
        <v>2046</v>
      </c>
      <c r="F4631" t="s">
        <v>1827</v>
      </c>
      <c r="G4631" t="s">
        <v>1323</v>
      </c>
      <c r="H4631" t="s">
        <v>1271</v>
      </c>
      <c r="I4631">
        <v>1956</v>
      </c>
      <c r="J4631">
        <v>3</v>
      </c>
      <c r="K4631">
        <v>17</v>
      </c>
      <c r="O4631" t="s">
        <v>442</v>
      </c>
      <c r="P4631" t="s">
        <v>122</v>
      </c>
      <c r="Q4631" t="s">
        <v>123</v>
      </c>
      <c r="R4631" t="s">
        <v>1045</v>
      </c>
      <c r="T4631" t="s">
        <v>496</v>
      </c>
      <c r="V4631">
        <v>45.607100000000003</v>
      </c>
      <c r="W4631">
        <v>-95.211399999999998</v>
      </c>
      <c r="X4631" t="s">
        <v>132</v>
      </c>
      <c r="Y4631">
        <v>1</v>
      </c>
    </row>
    <row r="4632" spans="1:25" hidden="1" x14ac:dyDescent="0.25">
      <c r="A4632">
        <v>289006</v>
      </c>
      <c r="B4632">
        <v>4222</v>
      </c>
      <c r="C4632" t="s">
        <v>32</v>
      </c>
      <c r="D4632" t="s">
        <v>1824</v>
      </c>
      <c r="E4632" t="s">
        <v>2046</v>
      </c>
      <c r="F4632" t="s">
        <v>1827</v>
      </c>
      <c r="G4632" t="s">
        <v>1323</v>
      </c>
      <c r="H4632" t="s">
        <v>1271</v>
      </c>
      <c r="I4632">
        <v>1956</v>
      </c>
      <c r="J4632">
        <v>3</v>
      </c>
      <c r="K4632">
        <v>17</v>
      </c>
      <c r="O4632" t="s">
        <v>442</v>
      </c>
      <c r="P4632" t="s">
        <v>122</v>
      </c>
      <c r="Q4632" t="s">
        <v>123</v>
      </c>
      <c r="R4632" t="s">
        <v>1045</v>
      </c>
      <c r="T4632" t="s">
        <v>496</v>
      </c>
      <c r="V4632">
        <v>45.607100000000003</v>
      </c>
      <c r="W4632">
        <v>-95.211399999999998</v>
      </c>
      <c r="X4632" t="s">
        <v>132</v>
      </c>
      <c r="Y4632">
        <v>1</v>
      </c>
    </row>
    <row r="4633" spans="1:25" hidden="1" x14ac:dyDescent="0.25">
      <c r="A4633">
        <v>289671</v>
      </c>
      <c r="B4633">
        <v>4891</v>
      </c>
      <c r="C4633" t="s">
        <v>32</v>
      </c>
      <c r="D4633" t="s">
        <v>1824</v>
      </c>
      <c r="E4633" t="s">
        <v>2046</v>
      </c>
      <c r="F4633" t="s">
        <v>1827</v>
      </c>
      <c r="G4633" t="s">
        <v>1323</v>
      </c>
      <c r="H4633" t="s">
        <v>2112</v>
      </c>
      <c r="I4633">
        <v>1959</v>
      </c>
      <c r="J4633">
        <v>12</v>
      </c>
      <c r="K4633">
        <v>21</v>
      </c>
      <c r="O4633" t="s">
        <v>442</v>
      </c>
      <c r="P4633" t="s">
        <v>122</v>
      </c>
      <c r="Q4633" t="s">
        <v>123</v>
      </c>
      <c r="R4633" t="s">
        <v>191</v>
      </c>
      <c r="T4633" t="s">
        <v>2113</v>
      </c>
    </row>
    <row r="4634" spans="1:25" hidden="1" x14ac:dyDescent="0.25">
      <c r="A4634">
        <v>290298</v>
      </c>
      <c r="B4634">
        <v>5519</v>
      </c>
      <c r="C4634" t="s">
        <v>32</v>
      </c>
      <c r="D4634" t="s">
        <v>1824</v>
      </c>
      <c r="E4634" t="s">
        <v>2046</v>
      </c>
      <c r="F4634" t="s">
        <v>1827</v>
      </c>
      <c r="G4634" t="s">
        <v>1323</v>
      </c>
      <c r="H4634" t="s">
        <v>2112</v>
      </c>
      <c r="I4634">
        <v>1959</v>
      </c>
      <c r="J4634">
        <v>12</v>
      </c>
      <c r="K4634">
        <v>10</v>
      </c>
      <c r="O4634" t="s">
        <v>442</v>
      </c>
      <c r="P4634" t="s">
        <v>122</v>
      </c>
      <c r="Q4634" t="s">
        <v>123</v>
      </c>
      <c r="R4634" t="s">
        <v>191</v>
      </c>
      <c r="T4634" t="s">
        <v>691</v>
      </c>
      <c r="V4634">
        <v>44.944400000000002</v>
      </c>
      <c r="W4634">
        <v>-93.093100000000007</v>
      </c>
      <c r="X4634" t="s">
        <v>132</v>
      </c>
      <c r="Y4634">
        <v>3</v>
      </c>
    </row>
    <row r="4635" spans="1:25" hidden="1" x14ac:dyDescent="0.25">
      <c r="A4635">
        <v>290306</v>
      </c>
      <c r="B4635">
        <v>5527</v>
      </c>
      <c r="C4635" t="s">
        <v>32</v>
      </c>
      <c r="D4635" t="s">
        <v>1824</v>
      </c>
      <c r="E4635" t="s">
        <v>2046</v>
      </c>
      <c r="F4635" t="s">
        <v>1827</v>
      </c>
      <c r="G4635" t="s">
        <v>1323</v>
      </c>
      <c r="H4635" t="s">
        <v>2112</v>
      </c>
      <c r="I4635">
        <v>1959</v>
      </c>
      <c r="J4635">
        <v>12</v>
      </c>
      <c r="K4635">
        <v>20</v>
      </c>
      <c r="O4635" t="s">
        <v>442</v>
      </c>
      <c r="P4635" t="s">
        <v>122</v>
      </c>
      <c r="Q4635" t="s">
        <v>123</v>
      </c>
      <c r="R4635" t="s">
        <v>191</v>
      </c>
      <c r="T4635" t="s">
        <v>192</v>
      </c>
    </row>
    <row r="4636" spans="1:25" hidden="1" x14ac:dyDescent="0.25">
      <c r="A4636">
        <v>290730</v>
      </c>
      <c r="B4636">
        <v>5953</v>
      </c>
      <c r="C4636" t="s">
        <v>32</v>
      </c>
      <c r="D4636" t="s">
        <v>1824</v>
      </c>
      <c r="E4636" t="s">
        <v>2046</v>
      </c>
      <c r="F4636" t="s">
        <v>1827</v>
      </c>
      <c r="G4636" t="s">
        <v>1323</v>
      </c>
      <c r="H4636" t="s">
        <v>2129</v>
      </c>
      <c r="O4636" t="s">
        <v>442</v>
      </c>
      <c r="P4636" t="s">
        <v>122</v>
      </c>
      <c r="Q4636" t="s">
        <v>123</v>
      </c>
      <c r="R4636" t="s">
        <v>449</v>
      </c>
      <c r="T4636" t="s">
        <v>147</v>
      </c>
      <c r="V4636">
        <v>45.0167</v>
      </c>
      <c r="W4636">
        <v>-93.45</v>
      </c>
      <c r="X4636" t="s">
        <v>132</v>
      </c>
      <c r="Y4636">
        <v>19</v>
      </c>
    </row>
    <row r="4637" spans="1:25" hidden="1" x14ac:dyDescent="0.25">
      <c r="A4637">
        <v>284926</v>
      </c>
      <c r="B4637">
        <v>103</v>
      </c>
      <c r="C4637" t="s">
        <v>32</v>
      </c>
      <c r="D4637" t="s">
        <v>1824</v>
      </c>
      <c r="E4637" t="s">
        <v>2046</v>
      </c>
      <c r="F4637" t="s">
        <v>1827</v>
      </c>
      <c r="G4637" t="s">
        <v>1323</v>
      </c>
      <c r="H4637" t="s">
        <v>1099</v>
      </c>
      <c r="I4637">
        <v>1913</v>
      </c>
      <c r="J4637">
        <v>5</v>
      </c>
      <c r="K4637">
        <v>10</v>
      </c>
      <c r="O4637" t="s">
        <v>488</v>
      </c>
      <c r="P4637" t="s">
        <v>122</v>
      </c>
      <c r="Q4637" t="s">
        <v>123</v>
      </c>
      <c r="R4637" t="s">
        <v>449</v>
      </c>
      <c r="T4637" t="s">
        <v>2052</v>
      </c>
      <c r="V4637">
        <v>45.088900000000002</v>
      </c>
      <c r="W4637">
        <v>-93.278599999999997</v>
      </c>
      <c r="X4637" t="s">
        <v>132</v>
      </c>
      <c r="Y4637">
        <v>0</v>
      </c>
    </row>
    <row r="4638" spans="1:25" hidden="1" x14ac:dyDescent="0.25">
      <c r="A4638">
        <v>285100</v>
      </c>
      <c r="B4638">
        <v>277</v>
      </c>
      <c r="C4638" t="s">
        <v>32</v>
      </c>
      <c r="D4638" t="s">
        <v>1824</v>
      </c>
      <c r="E4638" t="s">
        <v>2046</v>
      </c>
      <c r="F4638" t="s">
        <v>1827</v>
      </c>
      <c r="G4638" t="s">
        <v>1323</v>
      </c>
      <c r="H4638" t="s">
        <v>2054</v>
      </c>
      <c r="I4638">
        <v>1912</v>
      </c>
      <c r="J4638">
        <v>1</v>
      </c>
      <c r="K4638">
        <v>4</v>
      </c>
      <c r="O4638" t="s">
        <v>488</v>
      </c>
      <c r="P4638" t="s">
        <v>122</v>
      </c>
      <c r="Q4638" t="s">
        <v>123</v>
      </c>
      <c r="R4638" t="s">
        <v>449</v>
      </c>
      <c r="T4638" t="s">
        <v>2055</v>
      </c>
      <c r="V4638">
        <v>44.903300000000002</v>
      </c>
      <c r="W4638">
        <v>-93.566100000000006</v>
      </c>
      <c r="X4638" t="s">
        <v>132</v>
      </c>
      <c r="Y4638">
        <v>2</v>
      </c>
    </row>
    <row r="4639" spans="1:25" hidden="1" x14ac:dyDescent="0.25">
      <c r="A4639">
        <v>285101</v>
      </c>
      <c r="B4639">
        <v>278</v>
      </c>
      <c r="C4639" t="s">
        <v>32</v>
      </c>
      <c r="D4639" t="s">
        <v>1824</v>
      </c>
      <c r="E4639" t="s">
        <v>2046</v>
      </c>
      <c r="F4639" t="s">
        <v>1827</v>
      </c>
      <c r="G4639" t="s">
        <v>1323</v>
      </c>
      <c r="H4639" t="s">
        <v>2054</v>
      </c>
      <c r="I4639">
        <v>1911</v>
      </c>
      <c r="J4639">
        <v>11</v>
      </c>
      <c r="K4639">
        <v>22</v>
      </c>
      <c r="O4639" t="s">
        <v>488</v>
      </c>
      <c r="P4639" t="s">
        <v>122</v>
      </c>
      <c r="Q4639" t="s">
        <v>123</v>
      </c>
      <c r="R4639" t="s">
        <v>449</v>
      </c>
      <c r="T4639" t="s">
        <v>2055</v>
      </c>
      <c r="V4639">
        <v>44.903300000000002</v>
      </c>
      <c r="W4639">
        <v>-93.566100000000006</v>
      </c>
      <c r="X4639" t="s">
        <v>132</v>
      </c>
      <c r="Y4639">
        <v>2</v>
      </c>
    </row>
    <row r="4640" spans="1:25" hidden="1" x14ac:dyDescent="0.25">
      <c r="A4640">
        <v>285780</v>
      </c>
      <c r="B4640">
        <v>960</v>
      </c>
      <c r="C4640" t="s">
        <v>32</v>
      </c>
      <c r="D4640" t="s">
        <v>1824</v>
      </c>
      <c r="E4640" t="s">
        <v>2046</v>
      </c>
      <c r="F4640" t="s">
        <v>1827</v>
      </c>
      <c r="G4640" t="s">
        <v>1323</v>
      </c>
      <c r="H4640" t="s">
        <v>2060</v>
      </c>
      <c r="I4640">
        <v>1933</v>
      </c>
      <c r="J4640">
        <v>1</v>
      </c>
      <c r="K4640">
        <v>14</v>
      </c>
      <c r="O4640" t="s">
        <v>488</v>
      </c>
      <c r="P4640" t="s">
        <v>122</v>
      </c>
      <c r="Q4640" t="s">
        <v>123</v>
      </c>
      <c r="R4640" t="s">
        <v>1135</v>
      </c>
      <c r="T4640" t="s">
        <v>2061</v>
      </c>
      <c r="V4640">
        <v>45.315300000000001</v>
      </c>
      <c r="W4640">
        <v>-94.408299999999997</v>
      </c>
      <c r="X4640" t="s">
        <v>132</v>
      </c>
      <c r="Y4640">
        <v>2</v>
      </c>
    </row>
    <row r="4641" spans="1:25" hidden="1" x14ac:dyDescent="0.25">
      <c r="A4641">
        <v>285845</v>
      </c>
      <c r="B4641">
        <v>1025</v>
      </c>
      <c r="C4641" t="s">
        <v>32</v>
      </c>
      <c r="D4641" t="s">
        <v>1824</v>
      </c>
      <c r="E4641" t="s">
        <v>2046</v>
      </c>
      <c r="F4641" t="s">
        <v>1827</v>
      </c>
      <c r="G4641" t="s">
        <v>1323</v>
      </c>
      <c r="H4641" t="s">
        <v>2063</v>
      </c>
      <c r="I4641">
        <v>1933</v>
      </c>
      <c r="J4641">
        <v>12</v>
      </c>
      <c r="K4641">
        <v>17</v>
      </c>
      <c r="O4641" t="s">
        <v>488</v>
      </c>
      <c r="P4641" t="s">
        <v>122</v>
      </c>
      <c r="Q4641" t="s">
        <v>123</v>
      </c>
      <c r="R4641" t="s">
        <v>1094</v>
      </c>
      <c r="T4641" t="s">
        <v>1094</v>
      </c>
      <c r="V4641">
        <v>45.490299999999998</v>
      </c>
      <c r="W4641">
        <v>-93.247500000000002</v>
      </c>
      <c r="X4641" t="s">
        <v>132</v>
      </c>
      <c r="Y4641">
        <v>1</v>
      </c>
    </row>
    <row r="4642" spans="1:25" hidden="1" x14ac:dyDescent="0.25">
      <c r="A4642">
        <v>285849</v>
      </c>
      <c r="B4642">
        <v>1029</v>
      </c>
      <c r="C4642" t="s">
        <v>32</v>
      </c>
      <c r="D4642" t="s">
        <v>1824</v>
      </c>
      <c r="E4642" t="s">
        <v>2046</v>
      </c>
      <c r="F4642" t="s">
        <v>1827</v>
      </c>
      <c r="G4642" t="s">
        <v>1323</v>
      </c>
      <c r="H4642" t="s">
        <v>2065</v>
      </c>
      <c r="I4642">
        <v>1934</v>
      </c>
      <c r="J4642">
        <v>1</v>
      </c>
      <c r="K4642">
        <v>15</v>
      </c>
      <c r="O4642" t="s">
        <v>488</v>
      </c>
      <c r="P4642" t="s">
        <v>122</v>
      </c>
      <c r="Q4642" t="s">
        <v>123</v>
      </c>
      <c r="R4642" t="s">
        <v>337</v>
      </c>
      <c r="T4642" t="s">
        <v>2066</v>
      </c>
      <c r="V4642">
        <v>45.4039</v>
      </c>
      <c r="W4642">
        <v>-93.267499999999998</v>
      </c>
      <c r="X4642" t="s">
        <v>132</v>
      </c>
      <c r="Y4642">
        <v>1</v>
      </c>
    </row>
    <row r="4643" spans="1:25" hidden="1" x14ac:dyDescent="0.25">
      <c r="A4643">
        <v>285957</v>
      </c>
      <c r="B4643">
        <v>1137</v>
      </c>
      <c r="C4643" t="s">
        <v>32</v>
      </c>
      <c r="D4643" t="s">
        <v>1824</v>
      </c>
      <c r="E4643" t="s">
        <v>2046</v>
      </c>
      <c r="F4643" t="s">
        <v>1827</v>
      </c>
      <c r="G4643" t="s">
        <v>1323</v>
      </c>
      <c r="H4643" t="s">
        <v>145</v>
      </c>
      <c r="I4643">
        <v>1935</v>
      </c>
      <c r="J4643">
        <v>4</v>
      </c>
      <c r="K4643">
        <v>30</v>
      </c>
      <c r="O4643" t="s">
        <v>488</v>
      </c>
      <c r="P4643" t="s">
        <v>122</v>
      </c>
      <c r="Q4643" t="s">
        <v>123</v>
      </c>
      <c r="R4643" t="s">
        <v>337</v>
      </c>
      <c r="T4643" t="s">
        <v>147</v>
      </c>
      <c r="V4643">
        <v>45.250599999999999</v>
      </c>
      <c r="W4643">
        <v>-93.250600000000006</v>
      </c>
      <c r="X4643" t="s">
        <v>132</v>
      </c>
      <c r="Y4643">
        <v>31</v>
      </c>
    </row>
    <row r="4644" spans="1:25" hidden="1" x14ac:dyDescent="0.25">
      <c r="A4644">
        <v>287125</v>
      </c>
      <c r="B4644">
        <v>2330</v>
      </c>
      <c r="C4644" t="s">
        <v>32</v>
      </c>
      <c r="D4644" t="s">
        <v>1824</v>
      </c>
      <c r="E4644" t="s">
        <v>2046</v>
      </c>
      <c r="F4644" t="s">
        <v>1827</v>
      </c>
      <c r="G4644" t="s">
        <v>1323</v>
      </c>
      <c r="H4644" t="s">
        <v>1654</v>
      </c>
      <c r="I4644">
        <v>1947</v>
      </c>
      <c r="J4644">
        <v>7</v>
      </c>
      <c r="K4644">
        <v>14</v>
      </c>
      <c r="O4644" t="s">
        <v>488</v>
      </c>
      <c r="P4644" t="s">
        <v>122</v>
      </c>
      <c r="Q4644" t="s">
        <v>123</v>
      </c>
      <c r="R4644" t="s">
        <v>1027</v>
      </c>
      <c r="T4644" t="s">
        <v>2069</v>
      </c>
      <c r="V4644">
        <v>43.759399999999999</v>
      </c>
      <c r="W4644">
        <v>-91.346400000000003</v>
      </c>
      <c r="X4644" t="s">
        <v>132</v>
      </c>
      <c r="Y4644">
        <v>1</v>
      </c>
    </row>
    <row r="4645" spans="1:25" hidden="1" x14ac:dyDescent="0.25">
      <c r="A4645">
        <v>287294</v>
      </c>
      <c r="B4645">
        <v>2499</v>
      </c>
      <c r="C4645" t="s">
        <v>32</v>
      </c>
      <c r="D4645" t="s">
        <v>1824</v>
      </c>
      <c r="E4645" t="s">
        <v>2046</v>
      </c>
      <c r="F4645" t="s">
        <v>1827</v>
      </c>
      <c r="G4645" t="s">
        <v>1323</v>
      </c>
      <c r="H4645" t="s">
        <v>145</v>
      </c>
      <c r="I4645">
        <v>1948</v>
      </c>
      <c r="J4645">
        <v>6</v>
      </c>
      <c r="K4645">
        <v>26</v>
      </c>
      <c r="O4645" t="s">
        <v>488</v>
      </c>
      <c r="P4645" t="s">
        <v>122</v>
      </c>
      <c r="Q4645" t="s">
        <v>123</v>
      </c>
      <c r="R4645" t="s">
        <v>449</v>
      </c>
      <c r="T4645" t="s">
        <v>2071</v>
      </c>
    </row>
    <row r="4646" spans="1:25" hidden="1" x14ac:dyDescent="0.25">
      <c r="A4646">
        <v>287474</v>
      </c>
      <c r="B4646">
        <v>2679</v>
      </c>
      <c r="C4646" t="s">
        <v>32</v>
      </c>
      <c r="D4646" t="s">
        <v>1824</v>
      </c>
      <c r="E4646" t="s">
        <v>2046</v>
      </c>
      <c r="F4646" t="s">
        <v>1827</v>
      </c>
      <c r="G4646" t="s">
        <v>1323</v>
      </c>
      <c r="H4646" t="s">
        <v>1654</v>
      </c>
      <c r="I4646">
        <v>1949</v>
      </c>
      <c r="J4646">
        <v>7</v>
      </c>
      <c r="K4646">
        <v>18</v>
      </c>
      <c r="O4646" t="s">
        <v>488</v>
      </c>
      <c r="P4646" t="s">
        <v>122</v>
      </c>
      <c r="Q4646" t="s">
        <v>123</v>
      </c>
      <c r="R4646" t="s">
        <v>1655</v>
      </c>
      <c r="T4646" t="s">
        <v>2073</v>
      </c>
      <c r="V4646">
        <v>43.805700000000002</v>
      </c>
      <c r="W4646">
        <v>-96.351500000000001</v>
      </c>
      <c r="X4646" t="s">
        <v>132</v>
      </c>
      <c r="Y4646">
        <v>4</v>
      </c>
    </row>
    <row r="4647" spans="1:25" hidden="1" x14ac:dyDescent="0.25">
      <c r="A4647">
        <v>287491</v>
      </c>
      <c r="B4647">
        <v>2696</v>
      </c>
      <c r="C4647" t="s">
        <v>32</v>
      </c>
      <c r="D4647" t="s">
        <v>1824</v>
      </c>
      <c r="E4647" t="s">
        <v>2046</v>
      </c>
      <c r="F4647" t="s">
        <v>1827</v>
      </c>
      <c r="G4647" t="s">
        <v>1323</v>
      </c>
      <c r="H4647" t="s">
        <v>1654</v>
      </c>
      <c r="I4647">
        <v>1924</v>
      </c>
      <c r="J4647">
        <v>11</v>
      </c>
      <c r="K4647">
        <v>13</v>
      </c>
      <c r="O4647" t="s">
        <v>488</v>
      </c>
      <c r="P4647" t="s">
        <v>122</v>
      </c>
      <c r="Q4647" t="s">
        <v>123</v>
      </c>
      <c r="R4647" t="s">
        <v>2075</v>
      </c>
      <c r="T4647" t="s">
        <v>2076</v>
      </c>
      <c r="V4647">
        <v>43.648099999999999</v>
      </c>
      <c r="W4647">
        <v>-93.368099999999998</v>
      </c>
      <c r="X4647" t="s">
        <v>132</v>
      </c>
      <c r="Y4647">
        <v>4</v>
      </c>
    </row>
    <row r="4648" spans="1:25" hidden="1" x14ac:dyDescent="0.25">
      <c r="A4648">
        <v>287684</v>
      </c>
      <c r="B4648">
        <v>2892</v>
      </c>
      <c r="C4648" t="s">
        <v>32</v>
      </c>
      <c r="D4648" t="s">
        <v>1824</v>
      </c>
      <c r="E4648" t="s">
        <v>2046</v>
      </c>
      <c r="F4648" t="s">
        <v>1827</v>
      </c>
      <c r="G4648" t="s">
        <v>1323</v>
      </c>
      <c r="H4648" t="s">
        <v>314</v>
      </c>
      <c r="I4648">
        <v>1950</v>
      </c>
      <c r="J4648">
        <v>5</v>
      </c>
      <c r="K4648">
        <v>22</v>
      </c>
      <c r="O4648" t="s">
        <v>488</v>
      </c>
      <c r="P4648" t="s">
        <v>122</v>
      </c>
      <c r="Q4648" t="s">
        <v>123</v>
      </c>
      <c r="R4648" t="s">
        <v>449</v>
      </c>
      <c r="T4648" t="s">
        <v>1651</v>
      </c>
      <c r="V4648">
        <v>44.98</v>
      </c>
      <c r="W4648">
        <v>-93.263599999999997</v>
      </c>
      <c r="X4648" t="s">
        <v>132</v>
      </c>
      <c r="Y4648">
        <v>6</v>
      </c>
    </row>
    <row r="4649" spans="1:25" hidden="1" x14ac:dyDescent="0.25">
      <c r="A4649">
        <v>287685</v>
      </c>
      <c r="B4649">
        <v>2893</v>
      </c>
      <c r="C4649" t="s">
        <v>32</v>
      </c>
      <c r="D4649" t="s">
        <v>1824</v>
      </c>
      <c r="E4649" t="s">
        <v>2046</v>
      </c>
      <c r="F4649" t="s">
        <v>1827</v>
      </c>
      <c r="G4649" t="s">
        <v>1323</v>
      </c>
      <c r="H4649" t="s">
        <v>314</v>
      </c>
      <c r="I4649">
        <v>1950</v>
      </c>
      <c r="J4649">
        <v>5</v>
      </c>
      <c r="K4649">
        <v>22</v>
      </c>
      <c r="O4649" t="s">
        <v>488</v>
      </c>
      <c r="P4649" t="s">
        <v>122</v>
      </c>
      <c r="Q4649" t="s">
        <v>123</v>
      </c>
      <c r="R4649" t="s">
        <v>449</v>
      </c>
      <c r="T4649" t="s">
        <v>1651</v>
      </c>
      <c r="V4649">
        <v>44.98</v>
      </c>
      <c r="W4649">
        <v>-93.263599999999997</v>
      </c>
      <c r="X4649" t="s">
        <v>132</v>
      </c>
      <c r="Y4649">
        <v>6</v>
      </c>
    </row>
    <row r="4650" spans="1:25" hidden="1" x14ac:dyDescent="0.25">
      <c r="A4650">
        <v>287686</v>
      </c>
      <c r="B4650">
        <v>2894</v>
      </c>
      <c r="C4650" t="s">
        <v>32</v>
      </c>
      <c r="D4650" t="s">
        <v>1824</v>
      </c>
      <c r="E4650" t="s">
        <v>2046</v>
      </c>
      <c r="F4650" t="s">
        <v>1827</v>
      </c>
      <c r="G4650" t="s">
        <v>1323</v>
      </c>
      <c r="H4650" t="s">
        <v>314</v>
      </c>
      <c r="I4650">
        <v>1950</v>
      </c>
      <c r="J4650">
        <v>5</v>
      </c>
      <c r="K4650">
        <v>22</v>
      </c>
      <c r="O4650" t="s">
        <v>488</v>
      </c>
      <c r="P4650" t="s">
        <v>122</v>
      </c>
      <c r="Q4650" t="s">
        <v>123</v>
      </c>
      <c r="R4650" t="s">
        <v>449</v>
      </c>
      <c r="T4650" t="s">
        <v>1651</v>
      </c>
      <c r="V4650">
        <v>44.98</v>
      </c>
      <c r="W4650">
        <v>-93.263599999999997</v>
      </c>
      <c r="X4650" t="s">
        <v>132</v>
      </c>
      <c r="Y4650">
        <v>6</v>
      </c>
    </row>
    <row r="4651" spans="1:25" hidden="1" x14ac:dyDescent="0.25">
      <c r="A4651">
        <v>287687</v>
      </c>
      <c r="B4651">
        <v>2895</v>
      </c>
      <c r="C4651" t="s">
        <v>32</v>
      </c>
      <c r="D4651" t="s">
        <v>1824</v>
      </c>
      <c r="E4651" t="s">
        <v>2046</v>
      </c>
      <c r="F4651" t="s">
        <v>1827</v>
      </c>
      <c r="G4651" t="s">
        <v>1323</v>
      </c>
      <c r="H4651" t="s">
        <v>314</v>
      </c>
      <c r="I4651">
        <v>1950</v>
      </c>
      <c r="J4651">
        <v>5</v>
      </c>
      <c r="K4651">
        <v>22</v>
      </c>
      <c r="O4651" t="s">
        <v>488</v>
      </c>
      <c r="P4651" t="s">
        <v>122</v>
      </c>
      <c r="Q4651" t="s">
        <v>123</v>
      </c>
      <c r="R4651" t="s">
        <v>449</v>
      </c>
      <c r="T4651" t="s">
        <v>1651</v>
      </c>
      <c r="V4651">
        <v>44.98</v>
      </c>
      <c r="W4651">
        <v>-93.263599999999997</v>
      </c>
      <c r="X4651" t="s">
        <v>132</v>
      </c>
      <c r="Y4651">
        <v>6</v>
      </c>
    </row>
    <row r="4652" spans="1:25" hidden="1" x14ac:dyDescent="0.25">
      <c r="A4652">
        <v>287688</v>
      </c>
      <c r="B4652">
        <v>2896</v>
      </c>
      <c r="C4652" t="s">
        <v>32</v>
      </c>
      <c r="D4652" t="s">
        <v>1824</v>
      </c>
      <c r="E4652" t="s">
        <v>2046</v>
      </c>
      <c r="F4652" t="s">
        <v>1827</v>
      </c>
      <c r="G4652" t="s">
        <v>1323</v>
      </c>
      <c r="H4652" t="s">
        <v>314</v>
      </c>
      <c r="I4652">
        <v>1950</v>
      </c>
      <c r="J4652">
        <v>5</v>
      </c>
      <c r="K4652">
        <v>22</v>
      </c>
      <c r="O4652" t="s">
        <v>488</v>
      </c>
      <c r="P4652" t="s">
        <v>122</v>
      </c>
      <c r="Q4652" t="s">
        <v>123</v>
      </c>
      <c r="R4652" t="s">
        <v>449</v>
      </c>
      <c r="T4652" t="s">
        <v>1651</v>
      </c>
      <c r="V4652">
        <v>44.98</v>
      </c>
      <c r="W4652">
        <v>-93.263599999999997</v>
      </c>
      <c r="X4652" t="s">
        <v>132</v>
      </c>
      <c r="Y4652">
        <v>6</v>
      </c>
    </row>
    <row r="4653" spans="1:25" hidden="1" x14ac:dyDescent="0.25">
      <c r="A4653">
        <v>288460</v>
      </c>
      <c r="B4653">
        <v>3670</v>
      </c>
      <c r="C4653" t="s">
        <v>32</v>
      </c>
      <c r="D4653" t="s">
        <v>1824</v>
      </c>
      <c r="E4653" t="s">
        <v>2046</v>
      </c>
      <c r="F4653" t="s">
        <v>1827</v>
      </c>
      <c r="G4653" t="s">
        <v>1323</v>
      </c>
      <c r="H4653" t="s">
        <v>1319</v>
      </c>
      <c r="I4653">
        <v>1953</v>
      </c>
      <c r="J4653">
        <v>10</v>
      </c>
      <c r="K4653">
        <v>21</v>
      </c>
      <c r="O4653" t="s">
        <v>488</v>
      </c>
      <c r="P4653" t="s">
        <v>122</v>
      </c>
      <c r="Q4653" t="s">
        <v>123</v>
      </c>
      <c r="R4653" t="s">
        <v>1142</v>
      </c>
      <c r="T4653" t="s">
        <v>2083</v>
      </c>
      <c r="V4653">
        <v>45.325620000000001</v>
      </c>
      <c r="W4653">
        <v>-93.566900000000004</v>
      </c>
      <c r="X4653" t="s">
        <v>132</v>
      </c>
      <c r="Y4653">
        <v>5</v>
      </c>
    </row>
    <row r="4654" spans="1:25" hidden="1" x14ac:dyDescent="0.25">
      <c r="A4654">
        <v>288491</v>
      </c>
      <c r="B4654">
        <v>3701</v>
      </c>
      <c r="C4654" t="s">
        <v>32</v>
      </c>
      <c r="D4654" t="s">
        <v>1824</v>
      </c>
      <c r="E4654" t="s">
        <v>2046</v>
      </c>
      <c r="F4654" t="s">
        <v>1827</v>
      </c>
      <c r="G4654" t="s">
        <v>1323</v>
      </c>
      <c r="H4654" t="s">
        <v>1130</v>
      </c>
      <c r="I4654">
        <v>1954</v>
      </c>
      <c r="J4654">
        <v>10</v>
      </c>
      <c r="K4654">
        <v>12</v>
      </c>
      <c r="O4654" t="s">
        <v>488</v>
      </c>
      <c r="P4654" t="s">
        <v>122</v>
      </c>
      <c r="Q4654" t="s">
        <v>123</v>
      </c>
      <c r="R4654" t="s">
        <v>1320</v>
      </c>
      <c r="T4654" t="s">
        <v>2085</v>
      </c>
      <c r="V4654">
        <v>45.887500000000003</v>
      </c>
      <c r="W4654">
        <v>-93.621830000000003</v>
      </c>
      <c r="X4654" t="s">
        <v>132</v>
      </c>
      <c r="Y4654">
        <v>3</v>
      </c>
    </row>
    <row r="4655" spans="1:25" hidden="1" x14ac:dyDescent="0.25">
      <c r="A4655">
        <v>288651</v>
      </c>
      <c r="B4655">
        <v>3865</v>
      </c>
      <c r="C4655" t="s">
        <v>32</v>
      </c>
      <c r="D4655" t="s">
        <v>1824</v>
      </c>
      <c r="E4655" t="s">
        <v>2046</v>
      </c>
      <c r="F4655" t="s">
        <v>1827</v>
      </c>
      <c r="G4655" t="s">
        <v>1323</v>
      </c>
      <c r="H4655" t="s">
        <v>2087</v>
      </c>
      <c r="I4655">
        <v>1956</v>
      </c>
      <c r="J4655">
        <v>6</v>
      </c>
      <c r="K4655">
        <v>13</v>
      </c>
      <c r="O4655" t="s">
        <v>488</v>
      </c>
      <c r="P4655" t="s">
        <v>122</v>
      </c>
      <c r="Q4655" t="s">
        <v>123</v>
      </c>
      <c r="R4655" t="s">
        <v>449</v>
      </c>
      <c r="T4655" t="s">
        <v>1651</v>
      </c>
      <c r="V4655">
        <v>44.98</v>
      </c>
      <c r="W4655">
        <v>-93.263599999999997</v>
      </c>
      <c r="X4655" t="s">
        <v>132</v>
      </c>
      <c r="Y4655">
        <v>6</v>
      </c>
    </row>
    <row r="4656" spans="1:25" hidden="1" x14ac:dyDescent="0.25">
      <c r="A4656">
        <v>288667</v>
      </c>
      <c r="B4656">
        <v>3881</v>
      </c>
      <c r="C4656" t="s">
        <v>32</v>
      </c>
      <c r="D4656" t="s">
        <v>1824</v>
      </c>
      <c r="E4656" t="s">
        <v>2046</v>
      </c>
      <c r="F4656" t="s">
        <v>1827</v>
      </c>
      <c r="G4656" t="s">
        <v>1323</v>
      </c>
      <c r="H4656" t="s">
        <v>160</v>
      </c>
      <c r="I4656">
        <v>1956</v>
      </c>
      <c r="J4656">
        <v>4</v>
      </c>
      <c r="K4656">
        <v>30</v>
      </c>
      <c r="O4656" t="s">
        <v>488</v>
      </c>
      <c r="P4656" t="s">
        <v>122</v>
      </c>
      <c r="Q4656" t="s">
        <v>123</v>
      </c>
      <c r="R4656" t="s">
        <v>337</v>
      </c>
      <c r="T4656" t="s">
        <v>1766</v>
      </c>
      <c r="V4656">
        <v>45.416400000000003</v>
      </c>
      <c r="W4656">
        <v>-93.195599999999999</v>
      </c>
      <c r="X4656" t="s">
        <v>132</v>
      </c>
      <c r="Y4656">
        <v>2</v>
      </c>
    </row>
    <row r="4657" spans="1:25" hidden="1" x14ac:dyDescent="0.25">
      <c r="A4657">
        <v>288871</v>
      </c>
      <c r="B4657">
        <v>4087</v>
      </c>
      <c r="C4657" t="s">
        <v>32</v>
      </c>
      <c r="D4657" t="s">
        <v>1824</v>
      </c>
      <c r="E4657" t="s">
        <v>2046</v>
      </c>
      <c r="F4657" t="s">
        <v>1827</v>
      </c>
      <c r="G4657" t="s">
        <v>1323</v>
      </c>
      <c r="H4657" t="s">
        <v>2093</v>
      </c>
      <c r="I4657">
        <v>1954</v>
      </c>
      <c r="J4657">
        <v>12</v>
      </c>
      <c r="K4657">
        <v>9</v>
      </c>
      <c r="O4657" t="s">
        <v>488</v>
      </c>
      <c r="P4657" t="s">
        <v>122</v>
      </c>
      <c r="Q4657" t="s">
        <v>123</v>
      </c>
      <c r="R4657" t="s">
        <v>449</v>
      </c>
      <c r="T4657" t="s">
        <v>1651</v>
      </c>
      <c r="V4657">
        <v>44.98</v>
      </c>
      <c r="W4657">
        <v>-93.263599999999997</v>
      </c>
      <c r="X4657" t="s">
        <v>132</v>
      </c>
      <c r="Y4657">
        <v>6</v>
      </c>
    </row>
    <row r="4658" spans="1:25" hidden="1" x14ac:dyDescent="0.25">
      <c r="A4658">
        <v>288938</v>
      </c>
      <c r="B4658">
        <v>4154</v>
      </c>
      <c r="C4658" t="s">
        <v>32</v>
      </c>
      <c r="D4658" t="s">
        <v>1824</v>
      </c>
      <c r="E4658" t="s">
        <v>2046</v>
      </c>
      <c r="F4658" t="s">
        <v>1827</v>
      </c>
      <c r="G4658" t="s">
        <v>1323</v>
      </c>
      <c r="H4658" t="s">
        <v>2095</v>
      </c>
      <c r="I4658">
        <v>1957</v>
      </c>
      <c r="J4658">
        <v>8</v>
      </c>
      <c r="K4658">
        <v>5</v>
      </c>
      <c r="O4658" t="s">
        <v>488</v>
      </c>
      <c r="P4658" t="s">
        <v>122</v>
      </c>
      <c r="Q4658" t="s">
        <v>123</v>
      </c>
      <c r="R4658" t="s">
        <v>449</v>
      </c>
      <c r="T4658" t="s">
        <v>1651</v>
      </c>
      <c r="V4658">
        <v>44.98</v>
      </c>
      <c r="W4658">
        <v>-93.263599999999997</v>
      </c>
      <c r="X4658" t="s">
        <v>132</v>
      </c>
      <c r="Y4658">
        <v>6</v>
      </c>
    </row>
    <row r="4659" spans="1:25" hidden="1" x14ac:dyDescent="0.25">
      <c r="A4659">
        <v>289268</v>
      </c>
      <c r="B4659">
        <v>4487</v>
      </c>
      <c r="C4659" t="s">
        <v>32</v>
      </c>
      <c r="D4659" t="s">
        <v>1824</v>
      </c>
      <c r="E4659" t="s">
        <v>2046</v>
      </c>
      <c r="F4659" t="s">
        <v>1827</v>
      </c>
      <c r="G4659" t="s">
        <v>1323</v>
      </c>
      <c r="H4659" t="s">
        <v>314</v>
      </c>
      <c r="I4659">
        <v>1958</v>
      </c>
      <c r="J4659">
        <v>3</v>
      </c>
      <c r="K4659">
        <v>19</v>
      </c>
      <c r="O4659" t="s">
        <v>488</v>
      </c>
      <c r="P4659" t="s">
        <v>122</v>
      </c>
      <c r="Q4659" t="s">
        <v>1177</v>
      </c>
      <c r="R4659" t="s">
        <v>230</v>
      </c>
      <c r="T4659" t="s">
        <v>2100</v>
      </c>
      <c r="V4659">
        <v>41.177300000000002</v>
      </c>
      <c r="W4659">
        <v>-97.598799999999997</v>
      </c>
      <c r="X4659" t="s">
        <v>132</v>
      </c>
      <c r="Y4659">
        <v>2</v>
      </c>
    </row>
    <row r="4660" spans="1:25" hidden="1" x14ac:dyDescent="0.25">
      <c r="A4660">
        <v>289301</v>
      </c>
      <c r="B4660">
        <v>4520</v>
      </c>
      <c r="C4660" t="s">
        <v>32</v>
      </c>
      <c r="D4660" t="s">
        <v>1824</v>
      </c>
      <c r="E4660" t="s">
        <v>2046</v>
      </c>
      <c r="F4660" t="s">
        <v>1827</v>
      </c>
      <c r="G4660" t="s">
        <v>1323</v>
      </c>
      <c r="H4660" t="s">
        <v>2102</v>
      </c>
      <c r="I4660">
        <v>1959</v>
      </c>
      <c r="J4660">
        <v>4</v>
      </c>
      <c r="K4660">
        <v>23</v>
      </c>
      <c r="O4660" t="s">
        <v>488</v>
      </c>
      <c r="P4660" t="s">
        <v>122</v>
      </c>
      <c r="Q4660" t="s">
        <v>123</v>
      </c>
      <c r="R4660" t="s">
        <v>449</v>
      </c>
      <c r="T4660" t="s">
        <v>2103</v>
      </c>
      <c r="V4660">
        <v>44.931899999999999</v>
      </c>
      <c r="W4660">
        <v>-93.3185</v>
      </c>
      <c r="X4660" t="s">
        <v>132</v>
      </c>
      <c r="Y4660">
        <v>0</v>
      </c>
    </row>
    <row r="4661" spans="1:25" hidden="1" x14ac:dyDescent="0.25">
      <c r="A4661">
        <v>289484</v>
      </c>
      <c r="B4661">
        <v>4703</v>
      </c>
      <c r="C4661" t="s">
        <v>32</v>
      </c>
      <c r="D4661" t="s">
        <v>1824</v>
      </c>
      <c r="E4661" t="s">
        <v>2046</v>
      </c>
      <c r="F4661" t="s">
        <v>1827</v>
      </c>
      <c r="G4661" t="s">
        <v>1323</v>
      </c>
      <c r="H4661" t="s">
        <v>145</v>
      </c>
      <c r="I4661">
        <v>1958</v>
      </c>
      <c r="J4661">
        <v>7</v>
      </c>
      <c r="K4661">
        <v>28</v>
      </c>
      <c r="O4661" t="s">
        <v>488</v>
      </c>
      <c r="P4661" t="s">
        <v>122</v>
      </c>
      <c r="Q4661" t="s">
        <v>123</v>
      </c>
      <c r="R4661" t="s">
        <v>449</v>
      </c>
      <c r="T4661" t="s">
        <v>1763</v>
      </c>
      <c r="V4661">
        <v>45.094200000000001</v>
      </c>
      <c r="W4661">
        <v>-93.356099999999998</v>
      </c>
      <c r="X4661" t="s">
        <v>132</v>
      </c>
      <c r="Y4661">
        <v>3</v>
      </c>
    </row>
    <row r="4662" spans="1:25" hidden="1" x14ac:dyDescent="0.25">
      <c r="A4662">
        <v>289539</v>
      </c>
      <c r="B4662">
        <v>4759</v>
      </c>
      <c r="C4662" t="s">
        <v>32</v>
      </c>
      <c r="D4662" t="s">
        <v>1824</v>
      </c>
      <c r="E4662" t="s">
        <v>2046</v>
      </c>
      <c r="F4662" t="s">
        <v>1827</v>
      </c>
      <c r="G4662" t="s">
        <v>1323</v>
      </c>
      <c r="H4662" t="s">
        <v>1049</v>
      </c>
      <c r="I4662">
        <v>1959</v>
      </c>
      <c r="J4662">
        <v>11</v>
      </c>
      <c r="K4662">
        <v>27</v>
      </c>
      <c r="O4662" t="s">
        <v>488</v>
      </c>
      <c r="P4662" t="s">
        <v>122</v>
      </c>
      <c r="Q4662" t="s">
        <v>123</v>
      </c>
      <c r="R4662" t="s">
        <v>1796</v>
      </c>
      <c r="T4662" t="s">
        <v>2106</v>
      </c>
      <c r="V4662">
        <v>44.438110000000002</v>
      </c>
      <c r="W4662">
        <v>-95.255600000000001</v>
      </c>
      <c r="X4662" t="s">
        <v>132</v>
      </c>
      <c r="Y4662">
        <v>3</v>
      </c>
    </row>
    <row r="4663" spans="1:25" hidden="1" x14ac:dyDescent="0.25">
      <c r="A4663">
        <v>289540</v>
      </c>
      <c r="B4663">
        <v>4760</v>
      </c>
      <c r="C4663" t="s">
        <v>32</v>
      </c>
      <c r="D4663" t="s">
        <v>1824</v>
      </c>
      <c r="E4663" t="s">
        <v>2046</v>
      </c>
      <c r="F4663" t="s">
        <v>1827</v>
      </c>
      <c r="G4663" t="s">
        <v>1323</v>
      </c>
      <c r="H4663" t="s">
        <v>1051</v>
      </c>
      <c r="I4663">
        <v>1959</v>
      </c>
      <c r="J4663">
        <v>11</v>
      </c>
      <c r="K4663">
        <v>26</v>
      </c>
      <c r="O4663" t="s">
        <v>488</v>
      </c>
      <c r="P4663" t="s">
        <v>122</v>
      </c>
      <c r="Q4663" t="s">
        <v>123</v>
      </c>
      <c r="R4663" t="s">
        <v>1206</v>
      </c>
      <c r="T4663" t="s">
        <v>2108</v>
      </c>
      <c r="V4663">
        <v>45.995179999999998</v>
      </c>
      <c r="W4663">
        <v>-94.835930000000005</v>
      </c>
      <c r="X4663" t="s">
        <v>132</v>
      </c>
      <c r="Y4663">
        <v>4</v>
      </c>
    </row>
    <row r="4664" spans="1:25" hidden="1" x14ac:dyDescent="0.25">
      <c r="A4664">
        <v>289657</v>
      </c>
      <c r="B4664">
        <v>4877</v>
      </c>
      <c r="C4664" t="s">
        <v>32</v>
      </c>
      <c r="D4664" t="s">
        <v>1824</v>
      </c>
      <c r="E4664" t="s">
        <v>2046</v>
      </c>
      <c r="F4664" t="s">
        <v>1827</v>
      </c>
      <c r="G4664" t="s">
        <v>1323</v>
      </c>
      <c r="H4664" t="s">
        <v>1965</v>
      </c>
      <c r="I4664">
        <v>1959</v>
      </c>
      <c r="J4664">
        <v>10</v>
      </c>
      <c r="K4664">
        <v>29</v>
      </c>
      <c r="O4664" t="s">
        <v>488</v>
      </c>
      <c r="P4664" t="s">
        <v>122</v>
      </c>
      <c r="Q4664" t="s">
        <v>123</v>
      </c>
      <c r="R4664" t="s">
        <v>1614</v>
      </c>
      <c r="T4664" t="s">
        <v>147</v>
      </c>
      <c r="V4664">
        <v>46.0167</v>
      </c>
      <c r="W4664">
        <v>-94.3</v>
      </c>
      <c r="X4664" t="s">
        <v>132</v>
      </c>
      <c r="Y4664">
        <v>30</v>
      </c>
    </row>
    <row r="4665" spans="1:25" hidden="1" x14ac:dyDescent="0.25">
      <c r="A4665">
        <v>289658</v>
      </c>
      <c r="B4665">
        <v>4878</v>
      </c>
      <c r="C4665" t="s">
        <v>32</v>
      </c>
      <c r="D4665" t="s">
        <v>1824</v>
      </c>
      <c r="E4665" t="s">
        <v>2046</v>
      </c>
      <c r="F4665" t="s">
        <v>1827</v>
      </c>
      <c r="G4665" t="s">
        <v>1323</v>
      </c>
      <c r="H4665" t="s">
        <v>1965</v>
      </c>
      <c r="I4665">
        <v>1959</v>
      </c>
      <c r="J4665">
        <v>11</v>
      </c>
      <c r="K4665">
        <v>2</v>
      </c>
      <c r="O4665" t="s">
        <v>488</v>
      </c>
      <c r="P4665" t="s">
        <v>122</v>
      </c>
      <c r="Q4665" t="s">
        <v>123</v>
      </c>
      <c r="R4665" t="s">
        <v>1320</v>
      </c>
      <c r="T4665" t="s">
        <v>1957</v>
      </c>
      <c r="V4665">
        <v>45.887500000000003</v>
      </c>
      <c r="W4665">
        <v>-93.746229999999997</v>
      </c>
      <c r="X4665" t="s">
        <v>132</v>
      </c>
      <c r="Y4665">
        <v>4</v>
      </c>
    </row>
    <row r="4666" spans="1:25" hidden="1" x14ac:dyDescent="0.25">
      <c r="A4666">
        <v>289872</v>
      </c>
      <c r="B4666">
        <v>5093</v>
      </c>
      <c r="C4666" t="s">
        <v>32</v>
      </c>
      <c r="D4666" t="s">
        <v>1824</v>
      </c>
      <c r="E4666" t="s">
        <v>2046</v>
      </c>
      <c r="F4666" t="s">
        <v>1827</v>
      </c>
      <c r="G4666" t="s">
        <v>1323</v>
      </c>
      <c r="H4666" t="s">
        <v>1051</v>
      </c>
      <c r="I4666">
        <v>1961</v>
      </c>
      <c r="J4666">
        <v>1</v>
      </c>
      <c r="K4666">
        <v>8</v>
      </c>
      <c r="O4666" t="s">
        <v>488</v>
      </c>
      <c r="P4666" t="s">
        <v>122</v>
      </c>
      <c r="Q4666" t="s">
        <v>123</v>
      </c>
      <c r="R4666" t="s">
        <v>1316</v>
      </c>
      <c r="T4666" t="s">
        <v>2117</v>
      </c>
    </row>
    <row r="4667" spans="1:25" hidden="1" x14ac:dyDescent="0.25">
      <c r="A4667">
        <v>289873</v>
      </c>
      <c r="B4667">
        <v>5094</v>
      </c>
      <c r="C4667" t="s">
        <v>32</v>
      </c>
      <c r="D4667" t="s">
        <v>1824</v>
      </c>
      <c r="E4667" t="s">
        <v>2046</v>
      </c>
      <c r="F4667" t="s">
        <v>1827</v>
      </c>
      <c r="G4667" t="s">
        <v>1323</v>
      </c>
      <c r="H4667" t="s">
        <v>1051</v>
      </c>
      <c r="I4667">
        <v>1961</v>
      </c>
      <c r="J4667">
        <v>1</v>
      </c>
      <c r="K4667">
        <v>8</v>
      </c>
      <c r="O4667" t="s">
        <v>488</v>
      </c>
      <c r="P4667" t="s">
        <v>122</v>
      </c>
      <c r="Q4667" t="s">
        <v>123</v>
      </c>
      <c r="R4667" t="s">
        <v>1316</v>
      </c>
      <c r="T4667" t="s">
        <v>2117</v>
      </c>
    </row>
    <row r="4668" spans="1:25" hidden="1" x14ac:dyDescent="0.25">
      <c r="A4668">
        <v>289874</v>
      </c>
      <c r="B4668">
        <v>5095</v>
      </c>
      <c r="C4668" t="s">
        <v>32</v>
      </c>
      <c r="D4668" t="s">
        <v>1824</v>
      </c>
      <c r="E4668" t="s">
        <v>2046</v>
      </c>
      <c r="F4668" t="s">
        <v>1827</v>
      </c>
      <c r="G4668" t="s">
        <v>1323</v>
      </c>
      <c r="H4668" t="s">
        <v>1051</v>
      </c>
      <c r="I4668">
        <v>1961</v>
      </c>
      <c r="J4668">
        <v>1</v>
      </c>
      <c r="K4668">
        <v>8</v>
      </c>
      <c r="O4668" t="s">
        <v>488</v>
      </c>
      <c r="P4668" t="s">
        <v>122</v>
      </c>
      <c r="Q4668" t="s">
        <v>123</v>
      </c>
      <c r="R4668" t="s">
        <v>1316</v>
      </c>
      <c r="T4668" t="s">
        <v>2117</v>
      </c>
    </row>
    <row r="4669" spans="1:25" hidden="1" x14ac:dyDescent="0.25">
      <c r="A4669">
        <v>289875</v>
      </c>
      <c r="B4669">
        <v>5096</v>
      </c>
      <c r="C4669" t="s">
        <v>32</v>
      </c>
      <c r="D4669" t="s">
        <v>1824</v>
      </c>
      <c r="E4669" t="s">
        <v>2046</v>
      </c>
      <c r="F4669" t="s">
        <v>1827</v>
      </c>
      <c r="G4669" t="s">
        <v>1323</v>
      </c>
      <c r="H4669" t="s">
        <v>1051</v>
      </c>
      <c r="I4669">
        <v>1961</v>
      </c>
      <c r="J4669">
        <v>1</v>
      </c>
      <c r="K4669">
        <v>8</v>
      </c>
      <c r="O4669" t="s">
        <v>488</v>
      </c>
      <c r="P4669" t="s">
        <v>122</v>
      </c>
      <c r="Q4669" t="s">
        <v>123</v>
      </c>
      <c r="R4669" t="s">
        <v>1316</v>
      </c>
      <c r="T4669" t="s">
        <v>2117</v>
      </c>
    </row>
    <row r="4670" spans="1:25" hidden="1" x14ac:dyDescent="0.25">
      <c r="A4670">
        <v>290326</v>
      </c>
      <c r="B4670">
        <v>5548</v>
      </c>
      <c r="C4670" t="s">
        <v>32</v>
      </c>
      <c r="D4670" t="s">
        <v>1824</v>
      </c>
      <c r="E4670" t="s">
        <v>2046</v>
      </c>
      <c r="F4670" t="s">
        <v>1827</v>
      </c>
      <c r="G4670" t="s">
        <v>1323</v>
      </c>
      <c r="H4670" t="s">
        <v>2112</v>
      </c>
      <c r="I4670">
        <v>1960</v>
      </c>
      <c r="J4670">
        <v>3</v>
      </c>
      <c r="K4670">
        <v>23</v>
      </c>
      <c r="O4670" t="s">
        <v>488</v>
      </c>
      <c r="P4670" t="s">
        <v>122</v>
      </c>
      <c r="Q4670" t="s">
        <v>123</v>
      </c>
      <c r="R4670" t="s">
        <v>449</v>
      </c>
      <c r="T4670" t="s">
        <v>1651</v>
      </c>
      <c r="V4670">
        <v>44.98</v>
      </c>
      <c r="W4670">
        <v>-93.263599999999997</v>
      </c>
      <c r="X4670" t="s">
        <v>132</v>
      </c>
      <c r="Y4670">
        <v>6</v>
      </c>
    </row>
    <row r="4671" spans="1:25" hidden="1" x14ac:dyDescent="0.25">
      <c r="A4671">
        <v>290327</v>
      </c>
      <c r="B4671">
        <v>5549</v>
      </c>
      <c r="C4671" t="s">
        <v>32</v>
      </c>
      <c r="D4671" t="s">
        <v>1824</v>
      </c>
      <c r="E4671" t="s">
        <v>2046</v>
      </c>
      <c r="F4671" t="s">
        <v>1827</v>
      </c>
      <c r="G4671" t="s">
        <v>1323</v>
      </c>
      <c r="H4671" t="s">
        <v>1051</v>
      </c>
      <c r="I4671">
        <v>1959</v>
      </c>
      <c r="J4671">
        <v>6</v>
      </c>
      <c r="K4671">
        <v>22</v>
      </c>
      <c r="O4671" t="s">
        <v>488</v>
      </c>
      <c r="P4671" t="s">
        <v>122</v>
      </c>
      <c r="Q4671" t="s">
        <v>123</v>
      </c>
      <c r="R4671" t="s">
        <v>130</v>
      </c>
      <c r="T4671" t="s">
        <v>2125</v>
      </c>
      <c r="V4671">
        <v>47.228200000000001</v>
      </c>
      <c r="W4671">
        <v>-95.1952</v>
      </c>
      <c r="X4671" t="s">
        <v>132</v>
      </c>
      <c r="Y4671">
        <v>1</v>
      </c>
    </row>
    <row r="4672" spans="1:25" hidden="1" x14ac:dyDescent="0.25">
      <c r="A4672">
        <v>290328</v>
      </c>
      <c r="B4672">
        <v>5550</v>
      </c>
      <c r="C4672" t="s">
        <v>32</v>
      </c>
      <c r="D4672" t="s">
        <v>1824</v>
      </c>
      <c r="E4672" t="s">
        <v>2046</v>
      </c>
      <c r="F4672" t="s">
        <v>1827</v>
      </c>
      <c r="G4672" t="s">
        <v>1323</v>
      </c>
      <c r="H4672" t="s">
        <v>1051</v>
      </c>
      <c r="I4672">
        <v>1960</v>
      </c>
      <c r="J4672">
        <v>5</v>
      </c>
      <c r="K4672">
        <v>3</v>
      </c>
      <c r="O4672" t="s">
        <v>488</v>
      </c>
      <c r="P4672" t="s">
        <v>122</v>
      </c>
      <c r="Q4672" t="s">
        <v>123</v>
      </c>
      <c r="R4672" t="s">
        <v>191</v>
      </c>
      <c r="T4672" t="s">
        <v>2127</v>
      </c>
      <c r="V4672">
        <v>45.035600000000002</v>
      </c>
      <c r="W4672">
        <v>-93.153300000000002</v>
      </c>
      <c r="X4672" t="s">
        <v>132</v>
      </c>
      <c r="Y4672">
        <v>1</v>
      </c>
    </row>
    <row r="4673" spans="1:25" hidden="1" x14ac:dyDescent="0.25">
      <c r="A4673">
        <v>292301</v>
      </c>
      <c r="B4673">
        <v>7531</v>
      </c>
      <c r="C4673" t="s">
        <v>32</v>
      </c>
      <c r="D4673" t="s">
        <v>1824</v>
      </c>
      <c r="E4673" t="s">
        <v>2046</v>
      </c>
      <c r="F4673" t="s">
        <v>1827</v>
      </c>
      <c r="G4673" t="s">
        <v>1323</v>
      </c>
      <c r="H4673" t="s">
        <v>2131</v>
      </c>
      <c r="I4673">
        <v>1967</v>
      </c>
      <c r="J4673">
        <v>6</v>
      </c>
      <c r="K4673">
        <v>14</v>
      </c>
      <c r="O4673" t="s">
        <v>488</v>
      </c>
      <c r="P4673" t="s">
        <v>122</v>
      </c>
      <c r="Q4673" t="s">
        <v>123</v>
      </c>
      <c r="R4673" t="s">
        <v>449</v>
      </c>
      <c r="T4673" t="s">
        <v>2132</v>
      </c>
      <c r="V4673">
        <v>44.973799999999997</v>
      </c>
      <c r="W4673">
        <v>-93.232900000000001</v>
      </c>
      <c r="X4673" t="s">
        <v>132</v>
      </c>
      <c r="Y4673">
        <v>1</v>
      </c>
    </row>
    <row r="4674" spans="1:25" hidden="1" x14ac:dyDescent="0.25">
      <c r="A4674">
        <v>292390</v>
      </c>
      <c r="B4674">
        <v>7621</v>
      </c>
      <c r="C4674" t="s">
        <v>32</v>
      </c>
      <c r="D4674" t="s">
        <v>1824</v>
      </c>
      <c r="E4674" t="s">
        <v>2046</v>
      </c>
      <c r="F4674" t="s">
        <v>1827</v>
      </c>
      <c r="G4674" t="s">
        <v>1323</v>
      </c>
      <c r="H4674" t="s">
        <v>1673</v>
      </c>
      <c r="I4674">
        <v>1966</v>
      </c>
      <c r="J4674">
        <v>5</v>
      </c>
      <c r="K4674">
        <v>6</v>
      </c>
      <c r="O4674" t="s">
        <v>488</v>
      </c>
      <c r="P4674" t="s">
        <v>122</v>
      </c>
      <c r="Q4674" t="s">
        <v>123</v>
      </c>
      <c r="R4674" t="s">
        <v>1086</v>
      </c>
      <c r="T4674" t="s">
        <v>147</v>
      </c>
      <c r="V4674">
        <v>43.9664</v>
      </c>
      <c r="W4674">
        <v>-92.114000000000004</v>
      </c>
      <c r="X4674" t="s">
        <v>132</v>
      </c>
      <c r="Y4674">
        <v>0</v>
      </c>
    </row>
    <row r="4675" spans="1:25" hidden="1" x14ac:dyDescent="0.25">
      <c r="A4675">
        <v>292391</v>
      </c>
      <c r="B4675">
        <v>7622</v>
      </c>
      <c r="C4675" t="s">
        <v>32</v>
      </c>
      <c r="D4675" t="s">
        <v>1824</v>
      </c>
      <c r="E4675" t="s">
        <v>2046</v>
      </c>
      <c r="F4675" t="s">
        <v>1827</v>
      </c>
      <c r="G4675" t="s">
        <v>1323</v>
      </c>
      <c r="H4675" t="s">
        <v>1673</v>
      </c>
      <c r="I4675">
        <v>1966</v>
      </c>
      <c r="J4675">
        <v>6</v>
      </c>
      <c r="K4675">
        <v>10</v>
      </c>
      <c r="O4675" t="s">
        <v>488</v>
      </c>
      <c r="P4675" t="s">
        <v>122</v>
      </c>
      <c r="Q4675" t="s">
        <v>123</v>
      </c>
      <c r="R4675" t="s">
        <v>1717</v>
      </c>
      <c r="T4675" t="s">
        <v>496</v>
      </c>
      <c r="V4675">
        <v>44.343000000000004</v>
      </c>
      <c r="W4675">
        <v>-94.611099999999993</v>
      </c>
      <c r="X4675" t="s">
        <v>132</v>
      </c>
      <c r="Y4675">
        <v>0</v>
      </c>
    </row>
    <row r="4676" spans="1:25" hidden="1" x14ac:dyDescent="0.25">
      <c r="A4676">
        <v>292744</v>
      </c>
      <c r="B4676">
        <v>7975</v>
      </c>
      <c r="C4676" t="s">
        <v>32</v>
      </c>
      <c r="D4676" t="s">
        <v>1824</v>
      </c>
      <c r="E4676" t="s">
        <v>2046</v>
      </c>
      <c r="F4676" t="s">
        <v>1827</v>
      </c>
      <c r="G4676" t="s">
        <v>1323</v>
      </c>
      <c r="H4676" t="s">
        <v>1673</v>
      </c>
      <c r="I4676">
        <v>1966</v>
      </c>
      <c r="J4676">
        <v>5</v>
      </c>
      <c r="K4676">
        <v>6</v>
      </c>
      <c r="O4676" t="s">
        <v>488</v>
      </c>
      <c r="P4676" t="s">
        <v>122</v>
      </c>
      <c r="Q4676" t="s">
        <v>123</v>
      </c>
      <c r="R4676" t="s">
        <v>1086</v>
      </c>
      <c r="T4676" t="s">
        <v>496</v>
      </c>
      <c r="V4676">
        <v>43.9664</v>
      </c>
      <c r="W4676">
        <v>-92.114000000000004</v>
      </c>
      <c r="X4676" t="s">
        <v>132</v>
      </c>
      <c r="Y4676">
        <v>0</v>
      </c>
    </row>
    <row r="4677" spans="1:25" hidden="1" x14ac:dyDescent="0.25">
      <c r="A4677">
        <v>296401</v>
      </c>
      <c r="B4677">
        <v>11632</v>
      </c>
      <c r="C4677" t="s">
        <v>32</v>
      </c>
      <c r="D4677" t="s">
        <v>1824</v>
      </c>
      <c r="E4677" t="s">
        <v>2046</v>
      </c>
      <c r="F4677" t="s">
        <v>1827</v>
      </c>
      <c r="G4677" t="s">
        <v>1323</v>
      </c>
      <c r="H4677" t="s">
        <v>2137</v>
      </c>
      <c r="I4677">
        <v>1972</v>
      </c>
      <c r="J4677">
        <v>5</v>
      </c>
      <c r="K4677">
        <v>21</v>
      </c>
      <c r="O4677" t="s">
        <v>488</v>
      </c>
      <c r="P4677" t="s">
        <v>122</v>
      </c>
      <c r="Q4677" t="s">
        <v>1177</v>
      </c>
      <c r="R4677" t="s">
        <v>1269</v>
      </c>
      <c r="T4677" t="s">
        <v>2138</v>
      </c>
      <c r="V4677">
        <v>41.319650000000003</v>
      </c>
      <c r="W4677">
        <v>-95.955500000000001</v>
      </c>
      <c r="X4677" t="s">
        <v>132</v>
      </c>
      <c r="Y4677">
        <v>12</v>
      </c>
    </row>
    <row r="4678" spans="1:25" hidden="1" x14ac:dyDescent="0.25">
      <c r="A4678">
        <v>296705</v>
      </c>
      <c r="B4678">
        <v>11936</v>
      </c>
      <c r="C4678" t="s">
        <v>32</v>
      </c>
      <c r="D4678" t="s">
        <v>1824</v>
      </c>
      <c r="E4678" t="s">
        <v>2046</v>
      </c>
      <c r="F4678" t="s">
        <v>1827</v>
      </c>
      <c r="G4678" t="s">
        <v>1323</v>
      </c>
      <c r="H4678" t="s">
        <v>2017</v>
      </c>
      <c r="I4678">
        <v>1972</v>
      </c>
      <c r="J4678">
        <v>11</v>
      </c>
      <c r="K4678">
        <v>20</v>
      </c>
      <c r="O4678" t="s">
        <v>488</v>
      </c>
      <c r="P4678" t="s">
        <v>122</v>
      </c>
      <c r="Q4678" t="s">
        <v>2140</v>
      </c>
      <c r="R4678" t="s">
        <v>2141</v>
      </c>
      <c r="T4678" t="s">
        <v>2142</v>
      </c>
      <c r="V4678">
        <v>38.341999999999999</v>
      </c>
      <c r="W4678">
        <v>-94.274699999999996</v>
      </c>
      <c r="X4678" t="s">
        <v>132</v>
      </c>
      <c r="Y4678">
        <v>6</v>
      </c>
    </row>
    <row r="4679" spans="1:25" hidden="1" x14ac:dyDescent="0.25">
      <c r="A4679">
        <v>297608</v>
      </c>
      <c r="B4679">
        <v>12840</v>
      </c>
      <c r="C4679" t="s">
        <v>32</v>
      </c>
      <c r="D4679" t="s">
        <v>1824</v>
      </c>
      <c r="E4679" t="s">
        <v>2046</v>
      </c>
      <c r="F4679" t="s">
        <v>1827</v>
      </c>
      <c r="G4679" t="s">
        <v>1323</v>
      </c>
      <c r="H4679" t="s">
        <v>2041</v>
      </c>
      <c r="I4679">
        <v>1973</v>
      </c>
      <c r="J4679">
        <v>7</v>
      </c>
      <c r="K4679">
        <v>26</v>
      </c>
      <c r="O4679" t="s">
        <v>488</v>
      </c>
      <c r="P4679" t="s">
        <v>122</v>
      </c>
      <c r="Q4679" t="s">
        <v>123</v>
      </c>
      <c r="R4679" t="s">
        <v>337</v>
      </c>
      <c r="T4679" t="s">
        <v>2144</v>
      </c>
      <c r="V4679">
        <v>45.286900000000003</v>
      </c>
      <c r="W4679">
        <v>-93.044300000000007</v>
      </c>
      <c r="X4679" t="s">
        <v>132</v>
      </c>
      <c r="Y4679">
        <v>0</v>
      </c>
    </row>
    <row r="4680" spans="1:25" hidden="1" x14ac:dyDescent="0.25">
      <c r="A4680">
        <v>285430</v>
      </c>
      <c r="B4680">
        <v>609</v>
      </c>
      <c r="C4680" t="s">
        <v>32</v>
      </c>
      <c r="D4680" t="s">
        <v>1824</v>
      </c>
      <c r="E4680" t="s">
        <v>2046</v>
      </c>
      <c r="F4680" t="s">
        <v>1827</v>
      </c>
      <c r="G4680" t="s">
        <v>1323</v>
      </c>
      <c r="H4680" t="s">
        <v>2058</v>
      </c>
      <c r="I4680">
        <v>1920</v>
      </c>
      <c r="J4680">
        <v>11</v>
      </c>
      <c r="K4680">
        <v>14</v>
      </c>
      <c r="O4680" t="s">
        <v>570</v>
      </c>
      <c r="P4680" t="s">
        <v>122</v>
      </c>
      <c r="Q4680" t="s">
        <v>123</v>
      </c>
      <c r="R4680" t="s">
        <v>234</v>
      </c>
      <c r="T4680" t="s">
        <v>147</v>
      </c>
      <c r="V4680">
        <v>45.133299999999998</v>
      </c>
      <c r="W4680">
        <v>-95.000600000000006</v>
      </c>
      <c r="X4680" t="s">
        <v>132</v>
      </c>
      <c r="Y4680">
        <v>20</v>
      </c>
    </row>
    <row r="4681" spans="1:25" hidden="1" x14ac:dyDescent="0.25">
      <c r="A4681">
        <v>288443</v>
      </c>
      <c r="B4681">
        <v>3653</v>
      </c>
      <c r="C4681" t="s">
        <v>32</v>
      </c>
      <c r="D4681" t="s">
        <v>1824</v>
      </c>
      <c r="E4681" t="s">
        <v>2179</v>
      </c>
      <c r="F4681" t="s">
        <v>1827</v>
      </c>
      <c r="G4681" t="s">
        <v>1323</v>
      </c>
      <c r="H4681" t="s">
        <v>2180</v>
      </c>
      <c r="I4681">
        <v>1951</v>
      </c>
      <c r="J4681">
        <v>12</v>
      </c>
      <c r="K4681">
        <v>17</v>
      </c>
      <c r="O4681" t="s">
        <v>210</v>
      </c>
      <c r="P4681" t="s">
        <v>114</v>
      </c>
      <c r="Q4681" t="s">
        <v>734</v>
      </c>
      <c r="T4681" t="s">
        <v>2183</v>
      </c>
    </row>
    <row r="4682" spans="1:25" hidden="1" x14ac:dyDescent="0.25">
      <c r="A4682">
        <v>288379</v>
      </c>
      <c r="B4682">
        <v>3588</v>
      </c>
      <c r="C4682" t="s">
        <v>32</v>
      </c>
      <c r="D4682" t="s">
        <v>1824</v>
      </c>
      <c r="E4682" t="s">
        <v>2179</v>
      </c>
      <c r="F4682" t="s">
        <v>1827</v>
      </c>
      <c r="G4682" t="s">
        <v>1323</v>
      </c>
      <c r="H4682" t="s">
        <v>2180</v>
      </c>
      <c r="I4682">
        <v>1951</v>
      </c>
      <c r="J4682">
        <v>12</v>
      </c>
      <c r="K4682">
        <v>9</v>
      </c>
      <c r="O4682" t="s">
        <v>488</v>
      </c>
      <c r="P4682" t="s">
        <v>114</v>
      </c>
      <c r="Q4682" t="s">
        <v>734</v>
      </c>
      <c r="T4682" t="s">
        <v>2181</v>
      </c>
    </row>
    <row r="4683" spans="1:25" hidden="1" x14ac:dyDescent="0.25">
      <c r="A4683">
        <v>289026</v>
      </c>
      <c r="B4683">
        <v>4243</v>
      </c>
      <c r="C4683" t="s">
        <v>32</v>
      </c>
      <c r="D4683" t="s">
        <v>1824</v>
      </c>
      <c r="E4683" t="s">
        <v>2179</v>
      </c>
      <c r="F4683" t="s">
        <v>1827</v>
      </c>
      <c r="G4683" t="s">
        <v>1323</v>
      </c>
      <c r="H4683" t="s">
        <v>112</v>
      </c>
      <c r="I4683">
        <v>1957</v>
      </c>
      <c r="J4683">
        <v>6</v>
      </c>
      <c r="K4683">
        <v>28</v>
      </c>
      <c r="O4683" t="s">
        <v>488</v>
      </c>
      <c r="P4683" t="s">
        <v>114</v>
      </c>
      <c r="Q4683" t="s">
        <v>2171</v>
      </c>
      <c r="T4683" t="s">
        <v>2185</v>
      </c>
      <c r="V4683">
        <v>20.736940000000001</v>
      </c>
      <c r="W4683">
        <v>-99.163667899999993</v>
      </c>
      <c r="X4683" t="s">
        <v>132</v>
      </c>
      <c r="Y4683">
        <v>20</v>
      </c>
    </row>
    <row r="4684" spans="1:25" hidden="1" x14ac:dyDescent="0.25">
      <c r="A4684">
        <v>289163</v>
      </c>
      <c r="B4684">
        <v>4380</v>
      </c>
      <c r="C4684" t="s">
        <v>32</v>
      </c>
      <c r="D4684" t="s">
        <v>1824</v>
      </c>
      <c r="E4684" t="s">
        <v>2269</v>
      </c>
      <c r="F4684" t="s">
        <v>1827</v>
      </c>
      <c r="G4684" t="s">
        <v>1323</v>
      </c>
      <c r="H4684" t="s">
        <v>112</v>
      </c>
      <c r="I4684">
        <v>1956</v>
      </c>
      <c r="J4684">
        <v>7</v>
      </c>
      <c r="K4684">
        <v>21</v>
      </c>
      <c r="O4684" t="s">
        <v>488</v>
      </c>
      <c r="P4684" t="s">
        <v>114</v>
      </c>
      <c r="Q4684" t="s">
        <v>2270</v>
      </c>
      <c r="T4684" t="s">
        <v>2271</v>
      </c>
      <c r="V4684">
        <v>20.120277999999999</v>
      </c>
      <c r="W4684">
        <v>-103.545227</v>
      </c>
      <c r="X4684" t="s">
        <v>132</v>
      </c>
      <c r="Y4684">
        <v>4</v>
      </c>
    </row>
    <row r="4685" spans="1:25" hidden="1" x14ac:dyDescent="0.25">
      <c r="A4685">
        <v>290312</v>
      </c>
      <c r="B4685">
        <v>5533</v>
      </c>
      <c r="C4685" t="s">
        <v>32</v>
      </c>
      <c r="D4685" t="s">
        <v>1824</v>
      </c>
      <c r="E4685" t="s">
        <v>1886</v>
      </c>
      <c r="F4685" t="s">
        <v>1827</v>
      </c>
      <c r="G4685" t="s">
        <v>1323</v>
      </c>
      <c r="H4685" t="s">
        <v>112</v>
      </c>
      <c r="I4685">
        <v>1960</v>
      </c>
      <c r="J4685">
        <v>3</v>
      </c>
      <c r="K4685">
        <v>27</v>
      </c>
      <c r="O4685" t="s">
        <v>210</v>
      </c>
      <c r="P4685" t="s">
        <v>122</v>
      </c>
      <c r="Q4685" t="s">
        <v>675</v>
      </c>
      <c r="R4685" t="s">
        <v>814</v>
      </c>
      <c r="T4685" t="s">
        <v>1888</v>
      </c>
      <c r="V4685">
        <v>42.779299999999999</v>
      </c>
      <c r="W4685">
        <v>-96.8673</v>
      </c>
      <c r="X4685" t="s">
        <v>132</v>
      </c>
      <c r="Y4685">
        <v>4</v>
      </c>
    </row>
    <row r="4686" spans="1:25" hidden="1" x14ac:dyDescent="0.25">
      <c r="A4686">
        <v>294760</v>
      </c>
      <c r="B4686">
        <v>9991</v>
      </c>
      <c r="C4686" t="s">
        <v>32</v>
      </c>
      <c r="D4686" t="s">
        <v>1824</v>
      </c>
      <c r="E4686" t="s">
        <v>1886</v>
      </c>
      <c r="F4686" t="s">
        <v>1827</v>
      </c>
      <c r="G4686" t="s">
        <v>1323</v>
      </c>
      <c r="H4686" t="s">
        <v>543</v>
      </c>
      <c r="I4686">
        <v>1971</v>
      </c>
      <c r="J4686">
        <v>7</v>
      </c>
      <c r="K4686">
        <v>23</v>
      </c>
      <c r="O4686" t="s">
        <v>210</v>
      </c>
      <c r="P4686" t="s">
        <v>122</v>
      </c>
      <c r="Q4686" t="s">
        <v>675</v>
      </c>
      <c r="R4686" t="s">
        <v>1308</v>
      </c>
      <c r="T4686" t="s">
        <v>1823</v>
      </c>
      <c r="V4686">
        <v>43.9681</v>
      </c>
      <c r="W4686">
        <v>-101.85469999999999</v>
      </c>
      <c r="X4686" t="s">
        <v>132</v>
      </c>
      <c r="Y4686">
        <v>3</v>
      </c>
    </row>
    <row r="4687" spans="1:25" hidden="1" x14ac:dyDescent="0.25">
      <c r="A4687">
        <v>295920</v>
      </c>
      <c r="B4687">
        <v>11151</v>
      </c>
      <c r="C4687" t="s">
        <v>32</v>
      </c>
      <c r="D4687" t="s">
        <v>1824</v>
      </c>
      <c r="E4687" t="s">
        <v>1886</v>
      </c>
      <c r="F4687" t="s">
        <v>1827</v>
      </c>
      <c r="G4687" t="s">
        <v>1323</v>
      </c>
      <c r="H4687" t="s">
        <v>903</v>
      </c>
      <c r="I4687">
        <v>1972</v>
      </c>
      <c r="J4687">
        <v>7</v>
      </c>
      <c r="K4687">
        <v>29</v>
      </c>
      <c r="O4687" t="s">
        <v>210</v>
      </c>
      <c r="P4687" t="s">
        <v>122</v>
      </c>
      <c r="Q4687" t="s">
        <v>675</v>
      </c>
      <c r="R4687" t="s">
        <v>1308</v>
      </c>
      <c r="T4687" t="s">
        <v>1896</v>
      </c>
      <c r="V4687">
        <v>43.938600000000001</v>
      </c>
      <c r="W4687">
        <v>-101.8668</v>
      </c>
      <c r="X4687" t="s">
        <v>132</v>
      </c>
      <c r="Y4687">
        <v>2</v>
      </c>
    </row>
    <row r="4688" spans="1:25" hidden="1" x14ac:dyDescent="0.25">
      <c r="A4688">
        <v>285633</v>
      </c>
      <c r="B4688">
        <v>813</v>
      </c>
      <c r="C4688" t="s">
        <v>32</v>
      </c>
      <c r="D4688" t="s">
        <v>1824</v>
      </c>
      <c r="E4688" t="s">
        <v>1886</v>
      </c>
      <c r="F4688" t="s">
        <v>1827</v>
      </c>
      <c r="G4688" t="s">
        <v>1323</v>
      </c>
      <c r="H4688" t="s">
        <v>1265</v>
      </c>
      <c r="I4688">
        <v>1932</v>
      </c>
      <c r="J4688">
        <v>1</v>
      </c>
      <c r="K4688">
        <v>18</v>
      </c>
      <c r="O4688" t="s">
        <v>488</v>
      </c>
      <c r="P4688" t="s">
        <v>122</v>
      </c>
      <c r="Q4688" t="s">
        <v>123</v>
      </c>
      <c r="R4688" t="s">
        <v>1618</v>
      </c>
      <c r="T4688" t="s">
        <v>147</v>
      </c>
      <c r="V4688">
        <v>46.4</v>
      </c>
      <c r="W4688">
        <v>-95.7</v>
      </c>
      <c r="X4688" t="s">
        <v>132</v>
      </c>
      <c r="Y4688">
        <v>35</v>
      </c>
    </row>
    <row r="4689" spans="1:25" hidden="1" x14ac:dyDescent="0.25">
      <c r="A4689">
        <v>291800</v>
      </c>
      <c r="B4689">
        <v>7027</v>
      </c>
      <c r="C4689" t="s">
        <v>32</v>
      </c>
      <c r="D4689" t="s">
        <v>1824</v>
      </c>
      <c r="E4689" t="s">
        <v>1886</v>
      </c>
      <c r="F4689" t="s">
        <v>1827</v>
      </c>
      <c r="G4689" t="s">
        <v>1323</v>
      </c>
      <c r="H4689" t="s">
        <v>1890</v>
      </c>
      <c r="I4689">
        <v>1961</v>
      </c>
      <c r="J4689">
        <v>10</v>
      </c>
      <c r="K4689">
        <v>7</v>
      </c>
      <c r="O4689" t="s">
        <v>488</v>
      </c>
      <c r="P4689" t="s">
        <v>122</v>
      </c>
      <c r="Q4689" t="s">
        <v>675</v>
      </c>
      <c r="R4689" t="s">
        <v>1143</v>
      </c>
      <c r="T4689" t="s">
        <v>496</v>
      </c>
      <c r="V4689">
        <v>45.579500000000003</v>
      </c>
      <c r="W4689">
        <v>-103.54470000000001</v>
      </c>
      <c r="X4689" t="s">
        <v>132</v>
      </c>
      <c r="Y4689">
        <v>36</v>
      </c>
    </row>
    <row r="4690" spans="1:25" hidden="1" x14ac:dyDescent="0.25">
      <c r="A4690">
        <v>293724</v>
      </c>
      <c r="B4690">
        <v>8955</v>
      </c>
      <c r="C4690" t="s">
        <v>32</v>
      </c>
      <c r="D4690" t="s">
        <v>1824</v>
      </c>
      <c r="E4690" t="s">
        <v>1886</v>
      </c>
      <c r="F4690" t="s">
        <v>1827</v>
      </c>
      <c r="G4690" t="s">
        <v>1323</v>
      </c>
      <c r="H4690" t="s">
        <v>1673</v>
      </c>
      <c r="I4690">
        <v>1968</v>
      </c>
      <c r="J4690">
        <v>8</v>
      </c>
      <c r="K4690">
        <v>21</v>
      </c>
      <c r="O4690" t="s">
        <v>488</v>
      </c>
      <c r="P4690" t="s">
        <v>122</v>
      </c>
      <c r="Q4690" t="s">
        <v>123</v>
      </c>
      <c r="R4690" t="s">
        <v>1618</v>
      </c>
      <c r="T4690" t="s">
        <v>496</v>
      </c>
      <c r="V4690">
        <v>46.3035</v>
      </c>
      <c r="W4690">
        <v>-95.661299999999997</v>
      </c>
      <c r="X4690" t="s">
        <v>132</v>
      </c>
      <c r="Y4690">
        <v>0</v>
      </c>
    </row>
    <row r="4691" spans="1:25" hidden="1" x14ac:dyDescent="0.25">
      <c r="A4691">
        <v>294571</v>
      </c>
      <c r="B4691">
        <v>9802</v>
      </c>
      <c r="C4691" t="s">
        <v>32</v>
      </c>
      <c r="D4691" t="s">
        <v>1824</v>
      </c>
      <c r="E4691" t="s">
        <v>1886</v>
      </c>
      <c r="F4691" t="s">
        <v>1827</v>
      </c>
      <c r="G4691" t="s">
        <v>1323</v>
      </c>
      <c r="H4691" t="s">
        <v>608</v>
      </c>
      <c r="I4691">
        <v>1971</v>
      </c>
      <c r="J4691">
        <v>7</v>
      </c>
      <c r="K4691">
        <v>20</v>
      </c>
      <c r="O4691" t="s">
        <v>488</v>
      </c>
      <c r="P4691" t="s">
        <v>122</v>
      </c>
      <c r="Q4691" t="s">
        <v>544</v>
      </c>
      <c r="R4691" t="s">
        <v>545</v>
      </c>
      <c r="T4691" t="s">
        <v>1893</v>
      </c>
    </row>
    <row r="4692" spans="1:25" hidden="1" x14ac:dyDescent="0.25">
      <c r="A4692">
        <v>297192</v>
      </c>
      <c r="B4692">
        <v>12423</v>
      </c>
      <c r="C4692" t="s">
        <v>32</v>
      </c>
      <c r="D4692" t="s">
        <v>1824</v>
      </c>
      <c r="E4692" t="s">
        <v>1886</v>
      </c>
      <c r="F4692" t="s">
        <v>1827</v>
      </c>
      <c r="G4692" t="s">
        <v>1323</v>
      </c>
      <c r="H4692" t="s">
        <v>451</v>
      </c>
      <c r="I4692">
        <v>1973</v>
      </c>
      <c r="J4692">
        <v>9</v>
      </c>
      <c r="K4692">
        <v>21</v>
      </c>
      <c r="O4692" t="s">
        <v>488</v>
      </c>
      <c r="P4692" t="s">
        <v>122</v>
      </c>
      <c r="Q4692" t="s">
        <v>544</v>
      </c>
      <c r="R4692" t="s">
        <v>545</v>
      </c>
      <c r="T4692" t="s">
        <v>1898</v>
      </c>
    </row>
  </sheetData>
  <autoFilter ref="A1:Y4692">
    <filterColumn colId="2">
      <filters>
        <filter val="Carnivora"/>
      </filters>
    </filterColumn>
    <filterColumn colId="3">
      <filters>
        <filter val="CANIDAE"/>
      </filters>
    </filterColumn>
    <sortState ref="A2:Y4692">
      <sortCondition ref="C1:C2402"/>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37"/>
  <sheetViews>
    <sheetView zoomScale="115" zoomScaleNormal="115" workbookViewId="0">
      <pane xSplit="4" ySplit="1" topLeftCell="E2" activePane="bottomRight" state="frozen"/>
      <selection activeCell="D1" sqref="D1"/>
      <selection pane="topRight" activeCell="E1" sqref="E1"/>
      <selection pane="bottomLeft" activeCell="D2" sqref="D2"/>
      <selection pane="bottomRight" activeCell="E10" sqref="E10"/>
    </sheetView>
  </sheetViews>
  <sheetFormatPr defaultRowHeight="15" x14ac:dyDescent="0.25"/>
  <cols>
    <col min="1" max="1" width="11.7109375" customWidth="1"/>
    <col min="2" max="2" width="48.5703125" customWidth="1"/>
    <col min="3" max="3" width="9.7109375" customWidth="1"/>
    <col min="4" max="4" width="12.85546875" bestFit="1" customWidth="1"/>
    <col min="5" max="5" width="16.7109375" customWidth="1"/>
    <col min="6" max="6" width="5.5703125" customWidth="1"/>
    <col min="7" max="7" width="22.28515625" customWidth="1"/>
    <col min="8" max="8" width="12.85546875" customWidth="1"/>
    <col min="9" max="9" width="18" customWidth="1"/>
    <col min="10" max="10" width="10.42578125" customWidth="1"/>
    <col min="11" max="11" width="28.140625" customWidth="1"/>
    <col min="12" max="12" width="10.5703125" customWidth="1"/>
    <col min="13" max="13" width="12.140625" customWidth="1"/>
    <col min="14" max="14" width="22.28515625" customWidth="1"/>
    <col min="15" max="15" width="17.42578125" bestFit="1" customWidth="1"/>
    <col min="16" max="16" width="12.140625" customWidth="1"/>
    <col min="17" max="17" width="21.7109375" bestFit="1" customWidth="1"/>
    <col min="18" max="19" width="18.140625" bestFit="1" customWidth="1"/>
    <col min="20" max="20" width="31.85546875" customWidth="1"/>
    <col min="21" max="22" width="18.85546875" bestFit="1" customWidth="1"/>
    <col min="23" max="23" width="29.140625" bestFit="1" customWidth="1"/>
    <col min="24" max="24" width="29.140625" customWidth="1"/>
    <col min="25" max="25" width="26" customWidth="1"/>
    <col min="26" max="26" width="36.140625" bestFit="1" customWidth="1"/>
    <col min="27" max="27" width="48.5703125" bestFit="1" customWidth="1"/>
    <col min="28" max="28" width="25.140625" bestFit="1" customWidth="1"/>
    <col min="29" max="29" width="21.140625" customWidth="1"/>
    <col min="30" max="30" width="28.42578125" customWidth="1"/>
    <col min="31" max="31" width="20.7109375" customWidth="1"/>
    <col min="32" max="32" width="28" customWidth="1"/>
    <col min="33" max="33" width="44.7109375" customWidth="1"/>
    <col min="34" max="34" width="31.28515625" customWidth="1"/>
    <col min="35" max="35" width="25" customWidth="1"/>
    <col min="36" max="36" width="21.85546875" customWidth="1"/>
    <col min="37" max="37" width="38.42578125" customWidth="1"/>
  </cols>
  <sheetData>
    <row r="1" spans="1:37" s="17" customFormat="1" x14ac:dyDescent="0.25">
      <c r="A1" s="17" t="s">
        <v>2498</v>
      </c>
      <c r="B1" s="17" t="s">
        <v>2499</v>
      </c>
      <c r="C1" s="17" t="s">
        <v>2500</v>
      </c>
      <c r="D1" s="17" t="s">
        <v>2501</v>
      </c>
      <c r="E1" s="17" t="s">
        <v>2502</v>
      </c>
      <c r="F1" s="17" t="s">
        <v>2536</v>
      </c>
      <c r="G1" s="17" t="s">
        <v>2503</v>
      </c>
      <c r="H1" s="17" t="s">
        <v>2504</v>
      </c>
      <c r="I1" s="17" t="s">
        <v>2505</v>
      </c>
      <c r="J1" s="17" t="s">
        <v>2506</v>
      </c>
      <c r="K1" s="17" t="s">
        <v>2507</v>
      </c>
      <c r="L1" s="17" t="s">
        <v>2508</v>
      </c>
      <c r="M1" s="17" t="s">
        <v>2509</v>
      </c>
      <c r="N1" s="17" t="s">
        <v>2530</v>
      </c>
      <c r="O1" s="17" t="s">
        <v>2535</v>
      </c>
      <c r="P1" s="17" t="s">
        <v>2519</v>
      </c>
      <c r="Q1" s="17" t="s">
        <v>2520</v>
      </c>
      <c r="R1" s="17" t="s">
        <v>2510</v>
      </c>
      <c r="S1" s="17" t="s">
        <v>2511</v>
      </c>
      <c r="T1" s="17" t="s">
        <v>2521</v>
      </c>
      <c r="U1" s="17" t="s">
        <v>2512</v>
      </c>
      <c r="V1" s="17" t="s">
        <v>2513</v>
      </c>
      <c r="W1" s="17" t="s">
        <v>2515</v>
      </c>
      <c r="X1" s="17" t="s">
        <v>2516</v>
      </c>
      <c r="Y1" s="17" t="s">
        <v>2529</v>
      </c>
      <c r="Z1" s="17" t="s">
        <v>2517</v>
      </c>
      <c r="AA1" s="17" t="s">
        <v>2518</v>
      </c>
      <c r="AB1" s="17" t="s">
        <v>2514</v>
      </c>
      <c r="AC1" s="17" t="s">
        <v>2522</v>
      </c>
      <c r="AD1" s="17" t="s">
        <v>2538</v>
      </c>
      <c r="AE1" s="17" t="s">
        <v>2523</v>
      </c>
      <c r="AF1" s="17" t="s">
        <v>2539</v>
      </c>
      <c r="AG1" s="17" t="s">
        <v>2524</v>
      </c>
      <c r="AH1" s="17" t="s">
        <v>2525</v>
      </c>
      <c r="AI1" s="17" t="s">
        <v>2527</v>
      </c>
      <c r="AJ1" s="17" t="s">
        <v>2526</v>
      </c>
      <c r="AK1" s="17" t="s">
        <v>2528</v>
      </c>
    </row>
    <row r="2" spans="1:37" x14ac:dyDescent="0.25">
      <c r="A2" t="str">
        <f>VLOOKUP($E2,'Filtered MMNH specimens'!$B:$Y,2,FALSE)</f>
        <v>Carnivora</v>
      </c>
      <c r="B2" t="str">
        <f>VLOOKUP($E2,'Filtered MMNH specimens'!$B:$Y,3,FALSE)</f>
        <v>MUSTELIDAE</v>
      </c>
      <c r="C2" t="str">
        <f>VLOOKUP($E2,'Filtered MMNH specimens'!$B:$Y,5,FALSE)</f>
        <v>Melogale</v>
      </c>
      <c r="D2">
        <f>VLOOKUP($E2,'Filtered MMNH specimens'!$B:$Y,6,FALSE)</f>
        <v>0</v>
      </c>
      <c r="E2">
        <v>16508</v>
      </c>
      <c r="F2" t="s">
        <v>2541</v>
      </c>
      <c r="G2">
        <f>VLOOKUP($E2,'Filtered MMNH specimens'!$B:$Y,9,FALSE)</f>
        <v>0</v>
      </c>
      <c r="H2" t="str">
        <f>VLOOKUP($E2,'Filtered MMNH specimens'!$B:$Y,15,FALSE)</f>
        <v>null</v>
      </c>
      <c r="I2">
        <f>VLOOKUP($E2,'Filtered MMNH specimens'!$B:$Y,17,FALSE)</f>
        <v>0</v>
      </c>
      <c r="J2" t="str">
        <f>VLOOKUP($E2,'Filtered MMNH specimens'!$B:$Y,18,FALSE)</f>
        <v>LAB STOCK, VETERANS ADMINISTRATION HOSPITAL</v>
      </c>
      <c r="K2">
        <f>VLOOKUP($E2,'Filtered MMNH specimens'!$B:$Y,20,FALSE)</f>
        <v>0</v>
      </c>
      <c r="L2">
        <f>VLOOKUP($E2,'Filtered MMNH specimens'!$B:$Y,21,FALSE)</f>
        <v>0</v>
      </c>
      <c r="M2">
        <f>VLOOKUP($E2,'Filtered MMNH specimens'!$B:$Y,22,FALSE)</f>
        <v>0</v>
      </c>
      <c r="N2">
        <v>524</v>
      </c>
      <c r="O2">
        <v>800</v>
      </c>
      <c r="P2">
        <v>8.1</v>
      </c>
      <c r="Q2">
        <v>10</v>
      </c>
      <c r="R2">
        <v>9.86</v>
      </c>
      <c r="S2">
        <v>0</v>
      </c>
      <c r="T2">
        <v>111.56</v>
      </c>
      <c r="U2">
        <v>8.59</v>
      </c>
      <c r="V2">
        <v>6.08</v>
      </c>
      <c r="W2">
        <v>18.670000000000002</v>
      </c>
      <c r="X2">
        <v>10.57</v>
      </c>
      <c r="Y2">
        <v>30.5</v>
      </c>
      <c r="Z2">
        <v>28.11</v>
      </c>
      <c r="AA2">
        <v>11.47</v>
      </c>
      <c r="AB2">
        <v>140.63999999999999</v>
      </c>
      <c r="AG2">
        <v>9.76</v>
      </c>
      <c r="AH2">
        <v>16.2</v>
      </c>
      <c r="AI2">
        <v>16.170000000000002</v>
      </c>
      <c r="AJ2">
        <v>138.59</v>
      </c>
      <c r="AK2">
        <v>14.45</v>
      </c>
    </row>
    <row r="3" spans="1:37" x14ac:dyDescent="0.25">
      <c r="A3" t="str">
        <f>VLOOKUP($E3,'Filtered MMNH specimens'!$B:$Y,2,FALSE)</f>
        <v>Carnivora</v>
      </c>
      <c r="B3" t="str">
        <f>VLOOKUP($E3,'Filtered MMNH specimens'!$B:$Y,3,FALSE)</f>
        <v>CANIDAE</v>
      </c>
      <c r="C3" t="str">
        <f>VLOOKUP($E3,'Filtered MMNH specimens'!$B:$Y,5,FALSE)</f>
        <v>Canis</v>
      </c>
      <c r="D3">
        <v>0</v>
      </c>
      <c r="E3">
        <v>13244</v>
      </c>
      <c r="F3" t="s">
        <v>2541</v>
      </c>
      <c r="G3">
        <f>VLOOKUP($E3,'Filtered MMNH specimens'!$B:$Y,9,FALSE)</f>
        <v>11</v>
      </c>
      <c r="H3" t="str">
        <f>VLOOKUP($E3,'Filtered MMNH specimens'!$B:$Y,15,FALSE)</f>
        <v>United States</v>
      </c>
      <c r="I3" t="str">
        <f>VLOOKUP($E3,'Filtered MMNH specimens'!$B:$Y,17,FALSE)</f>
        <v>HARRIS</v>
      </c>
      <c r="J3">
        <f>VLOOKUP($E3,'Filtered MMNH specimens'!$B:$Y,18,FALSE)</f>
        <v>0</v>
      </c>
      <c r="K3">
        <f>VLOOKUP($E3,'Filtered MMNH specimens'!$B:$Y,20,FALSE)</f>
        <v>0</v>
      </c>
      <c r="L3">
        <f>VLOOKUP($E3,'Filtered MMNH specimens'!$B:$Y,21,FALSE)</f>
        <v>0</v>
      </c>
      <c r="M3">
        <f>VLOOKUP($E3,'Filtered MMNH specimens'!$B:$Y,22,FALSE)</f>
        <v>0</v>
      </c>
      <c r="N3">
        <v>1188</v>
      </c>
      <c r="O3">
        <v>11793</v>
      </c>
      <c r="P3">
        <v>12.9</v>
      </c>
      <c r="Q3">
        <v>23.47</v>
      </c>
      <c r="R3">
        <v>9.9700000000000006</v>
      </c>
      <c r="S3">
        <v>5.68</v>
      </c>
      <c r="T3">
        <v>178.66</v>
      </c>
      <c r="U3">
        <v>11.39</v>
      </c>
      <c r="V3">
        <v>7.59</v>
      </c>
    </row>
    <row r="4" spans="1:37" x14ac:dyDescent="0.25">
      <c r="A4" t="str">
        <f>VLOOKUP($E4,'Filtered MMNH specimens'!$B:$Y,2,FALSE)</f>
        <v>Artiodactyla</v>
      </c>
      <c r="B4" t="str">
        <f>VLOOKUP($E4,'Filtered MMNH specimens'!$B:$Y,3,FALSE)</f>
        <v>CERVIDAE</v>
      </c>
      <c r="C4" t="str">
        <f>VLOOKUP($E4,'Filtered MMNH specimens'!$B:$Y,5,FALSE)</f>
        <v>Alces</v>
      </c>
      <c r="D4" t="str">
        <f>VLOOKUP($E4,'Filtered MMNH specimens'!$B:$Y,6,FALSE)</f>
        <v>alces</v>
      </c>
      <c r="E4">
        <v>4056</v>
      </c>
      <c r="F4" t="s">
        <v>2540</v>
      </c>
      <c r="G4">
        <f>VLOOKUP($E4,'Filtered MMNH specimens'!$B:$Y,9,FALSE)</f>
        <v>0</v>
      </c>
      <c r="H4" t="str">
        <f>VLOOKUP($E4,'Filtered MMNH specimens'!$B:$Y,15,FALSE)</f>
        <v>United States</v>
      </c>
      <c r="I4" t="str">
        <f>VLOOKUP($E4,'Filtered MMNH specimens'!$B:$Y,17,FALSE)</f>
        <v>MARSHALL</v>
      </c>
      <c r="J4">
        <f>VLOOKUP($E4,'Filtered MMNH specimens'!$B:$Y,18,FALSE)</f>
        <v>0</v>
      </c>
      <c r="K4">
        <f>VLOOKUP($E4,'Filtered MMNH specimens'!$B:$Y,20,FALSE)</f>
        <v>0</v>
      </c>
      <c r="L4">
        <f>VLOOKUP($E4,'Filtered MMNH specimens'!$B:$Y,21,FALSE)</f>
        <v>0</v>
      </c>
      <c r="M4">
        <f>VLOOKUP($E4,'Filtered MMNH specimens'!$B:$Y,22,FALSE)</f>
        <v>0</v>
      </c>
      <c r="N4" t="s">
        <v>2537</v>
      </c>
      <c r="O4">
        <v>430459</v>
      </c>
      <c r="Q4">
        <v>22.99</v>
      </c>
      <c r="R4">
        <v>28.4</v>
      </c>
      <c r="S4">
        <v>37.130000000000003</v>
      </c>
      <c r="U4">
        <v>20.72</v>
      </c>
      <c r="V4">
        <v>21.44</v>
      </c>
      <c r="W4">
        <v>71.599999999999994</v>
      </c>
      <c r="X4">
        <v>42.31</v>
      </c>
      <c r="Z4">
        <v>74.8</v>
      </c>
      <c r="AA4">
        <v>43.47</v>
      </c>
      <c r="AB4">
        <v>452</v>
      </c>
      <c r="AC4">
        <v>310</v>
      </c>
      <c r="AD4">
        <v>23.57</v>
      </c>
      <c r="AE4">
        <v>365</v>
      </c>
      <c r="AF4">
        <v>28.85</v>
      </c>
    </row>
    <row r="5" spans="1:37" x14ac:dyDescent="0.25">
      <c r="A5" t="str">
        <f>VLOOKUP($E5,'Filtered MMNH specimens'!$B:$Y,2,FALSE)</f>
        <v>Artiodactyla</v>
      </c>
      <c r="B5" t="str">
        <f>VLOOKUP($E5,'Filtered MMNH specimens'!$B:$Y,3,FALSE)</f>
        <v>CERVIDAE</v>
      </c>
      <c r="C5" t="str">
        <f>VLOOKUP($E5,'Filtered MMNH specimens'!$B:$Y,5,FALSE)</f>
        <v>Alces</v>
      </c>
      <c r="D5" t="str">
        <f>VLOOKUP($E5,'Filtered MMNH specimens'!$B:$Y,6,FALSE)</f>
        <v>alces</v>
      </c>
      <c r="E5">
        <v>6086</v>
      </c>
      <c r="F5" t="s">
        <v>2540</v>
      </c>
      <c r="G5">
        <f>VLOOKUP($E5,'Filtered MMNH specimens'!$B:$Y,9,FALSE)</f>
        <v>0</v>
      </c>
      <c r="H5" t="str">
        <f>VLOOKUP($E5,'Filtered MMNH specimens'!$B:$Y,15,FALSE)</f>
        <v>United States</v>
      </c>
      <c r="I5" t="str">
        <f>VLOOKUP($E5,'Filtered MMNH specimens'!$B:$Y,17,FALSE)</f>
        <v>HENNEPIN</v>
      </c>
      <c r="J5">
        <f>VLOOKUP($E5,'Filtered MMNH specimens'!$B:$Y,18,FALSE)</f>
        <v>0</v>
      </c>
      <c r="K5">
        <f>VLOOKUP($E5,'Filtered MMNH specimens'!$B:$Y,20,FALSE)</f>
        <v>0</v>
      </c>
      <c r="L5">
        <f>VLOOKUP($E5,'Filtered MMNH specimens'!$B:$Y,21,FALSE)</f>
        <v>0</v>
      </c>
      <c r="M5">
        <f>VLOOKUP($E5,'Filtered MMNH specimens'!$B:$Y,22,FALSE)</f>
        <v>0</v>
      </c>
      <c r="N5" t="s">
        <v>2537</v>
      </c>
      <c r="O5" t="s">
        <v>2537</v>
      </c>
      <c r="Q5">
        <v>27.27</v>
      </c>
      <c r="R5">
        <v>31.49</v>
      </c>
      <c r="S5">
        <v>36.909999999999997</v>
      </c>
      <c r="U5">
        <v>29.05</v>
      </c>
      <c r="V5">
        <v>28.32</v>
      </c>
      <c r="W5">
        <v>69.59</v>
      </c>
      <c r="X5">
        <v>39.340000000000003</v>
      </c>
      <c r="Z5">
        <v>68.75</v>
      </c>
      <c r="AA5">
        <v>36.58</v>
      </c>
      <c r="AB5" s="20">
        <v>475</v>
      </c>
      <c r="AC5">
        <v>335.28</v>
      </c>
      <c r="AD5">
        <v>23.61</v>
      </c>
      <c r="AE5">
        <v>406</v>
      </c>
      <c r="AF5">
        <v>24.77</v>
      </c>
    </row>
    <row r="6" spans="1:37" x14ac:dyDescent="0.25">
      <c r="A6" t="str">
        <f>VLOOKUP($E6,'Filtered MMNH specimens'!$B:$Y,2,FALSE)</f>
        <v>Artiodactyla</v>
      </c>
      <c r="B6" t="str">
        <f>VLOOKUP($E6,'Filtered MMNH specimens'!$B:$Y,3,FALSE)</f>
        <v>CERVIDAE</v>
      </c>
      <c r="C6" t="str">
        <f>VLOOKUP($E6,'Filtered MMNH specimens'!$B:$Y,5,FALSE)</f>
        <v>Cervus</v>
      </c>
      <c r="D6" t="s">
        <v>173</v>
      </c>
      <c r="E6">
        <v>6139</v>
      </c>
      <c r="F6" t="s">
        <v>2540</v>
      </c>
      <c r="G6">
        <f>VLOOKUP($E6,'Filtered MMNH specimens'!$B:$Y,9,FALSE)</f>
        <v>0</v>
      </c>
      <c r="H6" t="str">
        <f>VLOOKUP($E6,'Filtered MMNH specimens'!$B:$Y,15,FALSE)</f>
        <v>null</v>
      </c>
      <c r="I6">
        <f>VLOOKUP($E6,'Filtered MMNH specimens'!$B:$Y,17,FALSE)</f>
        <v>0</v>
      </c>
      <c r="J6">
        <f>VLOOKUP($E6,'Filtered MMNH specimens'!$B:$Y,18,FALSE)</f>
        <v>0</v>
      </c>
      <c r="K6">
        <f>VLOOKUP($E6,'Filtered MMNH specimens'!$B:$Y,20,FALSE)</f>
        <v>0</v>
      </c>
      <c r="L6">
        <f>VLOOKUP($E6,'Filtered MMNH specimens'!$B:$Y,21,FALSE)</f>
        <v>0</v>
      </c>
      <c r="M6">
        <f>VLOOKUP($E6,'Filtered MMNH specimens'!$B:$Y,22,FALSE)</f>
        <v>0</v>
      </c>
      <c r="N6" t="s">
        <v>2537</v>
      </c>
      <c r="O6" t="s">
        <v>2537</v>
      </c>
      <c r="U6">
        <v>20.59</v>
      </c>
      <c r="V6">
        <v>24.31</v>
      </c>
    </row>
    <row r="7" spans="1:37" x14ac:dyDescent="0.25">
      <c r="A7" t="str">
        <f>VLOOKUP($E7,'Filtered MMNH specimens'!$B:$Y,2,FALSE)</f>
        <v>Artiodactyla</v>
      </c>
      <c r="B7" t="str">
        <f>VLOOKUP($E7,'Filtered MMNH specimens'!$B:$Y,3,FALSE)</f>
        <v>CERVIDAE</v>
      </c>
      <c r="C7" t="str">
        <f>VLOOKUP($E7,'Filtered MMNH specimens'!$B:$Y,5,FALSE)</f>
        <v>Alces</v>
      </c>
      <c r="D7" t="str">
        <f>VLOOKUP($E7,'Filtered MMNH specimens'!$B:$Y,6,FALSE)</f>
        <v>alces</v>
      </c>
      <c r="E7">
        <v>4956</v>
      </c>
      <c r="F7" t="s">
        <v>2540</v>
      </c>
      <c r="G7">
        <f>VLOOKUP($E7,'Filtered MMNH specimens'!$B:$Y,9,FALSE)</f>
        <v>0</v>
      </c>
      <c r="H7" t="str">
        <f>VLOOKUP($E7,'Filtered MMNH specimens'!$B:$Y,15,FALSE)</f>
        <v>United States</v>
      </c>
      <c r="I7" t="str">
        <f>VLOOKUP($E7,'Filtered MMNH specimens'!$B:$Y,17,FALSE)</f>
        <v>ROSEAU</v>
      </c>
      <c r="J7">
        <f>VLOOKUP($E7,'Filtered MMNH specimens'!$B:$Y,18,FALSE)</f>
        <v>0</v>
      </c>
      <c r="K7">
        <f>VLOOKUP($E7,'Filtered MMNH specimens'!$B:$Y,20,FALSE)</f>
        <v>0</v>
      </c>
      <c r="L7">
        <f>VLOOKUP($E7,'Filtered MMNH specimens'!$B:$Y,21,FALSE)</f>
        <v>0</v>
      </c>
      <c r="M7">
        <f>VLOOKUP($E7,'Filtered MMNH specimens'!$B:$Y,22,FALSE)</f>
        <v>0</v>
      </c>
      <c r="N7" t="s">
        <v>2537</v>
      </c>
      <c r="O7" t="s">
        <v>2537</v>
      </c>
      <c r="Q7">
        <v>22.74</v>
      </c>
      <c r="R7">
        <v>26.7</v>
      </c>
      <c r="S7">
        <v>38.65</v>
      </c>
      <c r="U7">
        <v>23.72</v>
      </c>
      <c r="V7">
        <v>25.63</v>
      </c>
      <c r="W7">
        <v>76.7</v>
      </c>
      <c r="X7">
        <v>47.36</v>
      </c>
      <c r="Z7">
        <v>78.709999999999994</v>
      </c>
      <c r="AA7">
        <v>48.57</v>
      </c>
      <c r="AB7">
        <v>485</v>
      </c>
      <c r="AC7">
        <v>340</v>
      </c>
      <c r="AD7">
        <v>30.78</v>
      </c>
      <c r="AE7">
        <v>398</v>
      </c>
      <c r="AF7">
        <v>37.799999999999997</v>
      </c>
    </row>
    <row r="8" spans="1:37" x14ac:dyDescent="0.25">
      <c r="A8" t="str">
        <f>VLOOKUP($E8,'Filtered MMNH specimens'!$B:$Y,2,FALSE)</f>
        <v>Artiodactyla</v>
      </c>
      <c r="B8" t="str">
        <f>VLOOKUP($E8,'Filtered MMNH specimens'!$B:$Y,3,FALSE)</f>
        <v>CERVIDAE</v>
      </c>
      <c r="C8" t="str">
        <f>VLOOKUP($E8,'Filtered MMNH specimens'!$B:$Y,5,FALSE)</f>
        <v>Alces</v>
      </c>
      <c r="D8" t="str">
        <f>VLOOKUP($E8,'Filtered MMNH specimens'!$B:$Y,6,FALSE)</f>
        <v>alces</v>
      </c>
      <c r="E8">
        <v>6085</v>
      </c>
      <c r="F8" t="s">
        <v>2540</v>
      </c>
      <c r="G8">
        <f>VLOOKUP($E8,'Filtered MMNH specimens'!$B:$Y,9,FALSE)</f>
        <v>0</v>
      </c>
      <c r="H8" t="str">
        <f>VLOOKUP($E8,'Filtered MMNH specimens'!$B:$Y,15,FALSE)</f>
        <v>United States</v>
      </c>
      <c r="I8" t="str">
        <f>VLOOKUP($E8,'Filtered MMNH specimens'!$B:$Y,17,FALSE)</f>
        <v>AITKIN</v>
      </c>
      <c r="J8">
        <f>VLOOKUP($E8,'Filtered MMNH specimens'!$B:$Y,18,FALSE)</f>
        <v>0</v>
      </c>
      <c r="K8">
        <f>VLOOKUP($E8,'Filtered MMNH specimens'!$B:$Y,20,FALSE)</f>
        <v>0</v>
      </c>
      <c r="L8">
        <f>VLOOKUP($E8,'Filtered MMNH specimens'!$B:$Y,21,FALSE)</f>
        <v>0</v>
      </c>
      <c r="M8">
        <f>VLOOKUP($E8,'Filtered MMNH specimens'!$B:$Y,22,FALSE)</f>
        <v>0</v>
      </c>
      <c r="N8" t="s">
        <v>2537</v>
      </c>
      <c r="O8" t="s">
        <v>2537</v>
      </c>
      <c r="Q8">
        <v>26.07</v>
      </c>
      <c r="R8">
        <v>29.35</v>
      </c>
      <c r="S8">
        <v>39.89</v>
      </c>
      <c r="U8">
        <v>27.64</v>
      </c>
      <c r="V8">
        <v>30.31</v>
      </c>
      <c r="W8">
        <v>77.900000000000006</v>
      </c>
      <c r="X8">
        <v>46.39</v>
      </c>
      <c r="Z8">
        <v>76.37</v>
      </c>
      <c r="AA8">
        <v>44.16</v>
      </c>
      <c r="AB8">
        <v>475</v>
      </c>
      <c r="AC8">
        <v>330</v>
      </c>
      <c r="AD8">
        <v>26.38</v>
      </c>
      <c r="AE8">
        <v>390</v>
      </c>
      <c r="AF8">
        <v>313</v>
      </c>
    </row>
    <row r="9" spans="1:37" x14ac:dyDescent="0.25">
      <c r="A9" t="str">
        <f>VLOOKUP($E9,'Filtered MMNH specimens'!$B:$Y,2,FALSE)</f>
        <v>Artiodactyla</v>
      </c>
      <c r="B9" t="str">
        <f>VLOOKUP($E9,'Filtered MMNH specimens'!$B:$Y,3,FALSE)</f>
        <v>CERVIDAE</v>
      </c>
      <c r="C9" t="str">
        <f>VLOOKUP($E9,'Filtered MMNH specimens'!$B:$Y,5,FALSE)</f>
        <v>Alces</v>
      </c>
      <c r="D9" t="str">
        <f>VLOOKUP($E9,'Filtered MMNH specimens'!$B:$Y,6,FALSE)</f>
        <v>alces</v>
      </c>
      <c r="E9">
        <v>2259</v>
      </c>
      <c r="F9" t="s">
        <v>2541</v>
      </c>
      <c r="G9">
        <f>VLOOKUP($E9,'Filtered MMNH specimens'!$B:$Y,8,FALSE)</f>
        <v>1938</v>
      </c>
      <c r="H9" t="str">
        <f>VLOOKUP($E9,'Filtered MMNH specimens'!$B:$Y,15,FALSE)</f>
        <v>United States</v>
      </c>
      <c r="I9" t="str">
        <f>VLOOKUP($E9,'Filtered MMNH specimens'!$B:$Y,17,FALSE)</f>
        <v>CLEARWATER</v>
      </c>
      <c r="J9">
        <f>VLOOKUP($E9,'Filtered MMNH specimens'!$B:$Y,18,FALSE)</f>
        <v>0</v>
      </c>
      <c r="K9">
        <f>VLOOKUP($E9,'Filtered MMNH specimens'!$B:$Y,20,FALSE)</f>
        <v>0</v>
      </c>
      <c r="L9">
        <f>VLOOKUP($E9,'Filtered MMNH specimens'!$B:$Y,21,FALSE)</f>
        <v>0</v>
      </c>
      <c r="M9">
        <f>VLOOKUP($E9,'Filtered MMNH specimens'!$B:$Y,22,FALSE)</f>
        <v>0</v>
      </c>
      <c r="N9" t="s">
        <v>2537</v>
      </c>
      <c r="O9" t="s">
        <v>2537</v>
      </c>
      <c r="Q9">
        <v>27.09</v>
      </c>
      <c r="R9">
        <v>26.75</v>
      </c>
      <c r="S9">
        <v>36.78</v>
      </c>
      <c r="U9">
        <v>23.86</v>
      </c>
      <c r="V9">
        <v>27.03</v>
      </c>
      <c r="W9">
        <v>79.3</v>
      </c>
      <c r="X9">
        <v>46.14</v>
      </c>
      <c r="Z9">
        <v>81.86</v>
      </c>
      <c r="AA9">
        <v>44.4</v>
      </c>
      <c r="AB9">
        <v>505</v>
      </c>
      <c r="AC9">
        <v>335</v>
      </c>
      <c r="AD9">
        <v>27.68</v>
      </c>
      <c r="AE9">
        <v>415</v>
      </c>
      <c r="AF9">
        <v>34.19</v>
      </c>
    </row>
    <row r="10" spans="1:37" x14ac:dyDescent="0.25">
      <c r="A10" t="str">
        <f>VLOOKUP($E10,'Filtered MMNH specimens'!$B:$Y,2,FALSE)</f>
        <v>Artiodactyla</v>
      </c>
      <c r="B10" t="str">
        <f>VLOOKUP($E10,'Filtered MMNH specimens'!$B:$Y,3,FALSE)</f>
        <v>CERVIDAE</v>
      </c>
      <c r="C10" t="str">
        <f>VLOOKUP($E10,'Filtered MMNH specimens'!$B:$Y,5,FALSE)</f>
        <v>Alces</v>
      </c>
      <c r="D10" t="str">
        <f>VLOOKUP($E10,'Filtered MMNH specimens'!$B:$Y,6,FALSE)</f>
        <v>alces</v>
      </c>
      <c r="E10">
        <v>2258</v>
      </c>
      <c r="F10" t="s">
        <v>2541</v>
      </c>
      <c r="G10">
        <f>VLOOKUP($E10,'Filtered MMNH specimens'!$B:$Y,8,FALSE)</f>
        <v>0</v>
      </c>
      <c r="H10" t="str">
        <f>VLOOKUP($E10,'Filtered MMNH specimens'!$B:$Y,15,FALSE)</f>
        <v>United States</v>
      </c>
      <c r="I10" t="str">
        <f>VLOOKUP($E10,'Filtered MMNH specimens'!$B:$Y,17,FALSE)</f>
        <v>COOK</v>
      </c>
      <c r="J10">
        <f>VLOOKUP($E10,'Filtered MMNH specimens'!$B:$Y,18,FALSE)</f>
        <v>0</v>
      </c>
      <c r="K10">
        <f>VLOOKUP($E10,'Filtered MMNH specimens'!$B:$Y,20,FALSE)</f>
        <v>0</v>
      </c>
      <c r="L10">
        <f>VLOOKUP($E10,'Filtered MMNH specimens'!$B:$Y,21,FALSE)</f>
        <v>0</v>
      </c>
      <c r="M10">
        <f>VLOOKUP($E10,'Filtered MMNH specimens'!$B:$Y,22,FALSE)</f>
        <v>0</v>
      </c>
      <c r="N10" t="s">
        <v>2537</v>
      </c>
      <c r="O10" t="s">
        <v>2537</v>
      </c>
      <c r="Q10">
        <v>22.41</v>
      </c>
      <c r="R10">
        <v>23.27</v>
      </c>
      <c r="S10">
        <v>39.61</v>
      </c>
      <c r="U10">
        <v>22.97</v>
      </c>
      <c r="V10">
        <v>24.44</v>
      </c>
    </row>
    <row r="11" spans="1:37" x14ac:dyDescent="0.25">
      <c r="A11" t="str">
        <f>VLOOKUP($E11,'Filtered MMNH specimens'!$B:$Y,2,FALSE)</f>
        <v>Artiodactyla</v>
      </c>
      <c r="B11" t="str">
        <f>VLOOKUP($E11,'Filtered MMNH specimens'!$B:$Y,3,FALSE)</f>
        <v>CERVIDAE</v>
      </c>
      <c r="C11" t="str">
        <f>VLOOKUP($E11,'Filtered MMNH specimens'!$B:$Y,5,FALSE)</f>
        <v>Alces</v>
      </c>
      <c r="D11" t="str">
        <f>VLOOKUP($E11,'Filtered MMNH specimens'!$B:$Y,6,FALSE)</f>
        <v>alces</v>
      </c>
      <c r="E11">
        <v>5021</v>
      </c>
      <c r="F11" t="s">
        <v>2541</v>
      </c>
      <c r="G11">
        <f>VLOOKUP($E11,'Filtered MMNH specimens'!$B:$Y,8,FALSE)</f>
        <v>1960</v>
      </c>
      <c r="H11" t="str">
        <f>VLOOKUP($E11,'Filtered MMNH specimens'!$B:$Y,15,FALSE)</f>
        <v>United States</v>
      </c>
      <c r="I11" t="str">
        <f>VLOOKUP($E11,'Filtered MMNH specimens'!$B:$Y,17,FALSE)</f>
        <v>MARSHALL</v>
      </c>
      <c r="J11">
        <f>VLOOKUP($E11,'Filtered MMNH specimens'!$B:$Y,18,FALSE)</f>
        <v>0</v>
      </c>
      <c r="K11">
        <f>VLOOKUP($E11,'Filtered MMNH specimens'!$B:$Y,20,FALSE)</f>
        <v>0</v>
      </c>
      <c r="L11">
        <f>VLOOKUP($E11,'Filtered MMNH specimens'!$B:$Y,21,FALSE)</f>
        <v>0</v>
      </c>
      <c r="M11">
        <f>VLOOKUP($E11,'Filtered MMNH specimens'!$B:$Y,22,FALSE)</f>
        <v>0</v>
      </c>
      <c r="N11" t="s">
        <v>2537</v>
      </c>
      <c r="O11" t="s">
        <v>2537</v>
      </c>
      <c r="Q11">
        <v>25.09</v>
      </c>
      <c r="R11">
        <v>28.85</v>
      </c>
      <c r="S11">
        <v>37.299999999999997</v>
      </c>
      <c r="U11">
        <v>27.3</v>
      </c>
      <c r="V11">
        <v>28.7</v>
      </c>
      <c r="W11">
        <v>78.23</v>
      </c>
      <c r="X11">
        <v>46.51</v>
      </c>
      <c r="Z11">
        <v>82.01</v>
      </c>
      <c r="AA11">
        <v>47.79</v>
      </c>
      <c r="AB11">
        <v>475</v>
      </c>
      <c r="AC11">
        <v>335</v>
      </c>
      <c r="AD11">
        <v>30.63</v>
      </c>
      <c r="AE11">
        <v>395</v>
      </c>
      <c r="AF11">
        <v>36.770000000000003</v>
      </c>
    </row>
    <row r="12" spans="1:37" x14ac:dyDescent="0.25">
      <c r="A12" t="str">
        <f>VLOOKUP($E12,'Filtered MMNH specimens'!$B:$Y,2,FALSE)</f>
        <v>Carnivora</v>
      </c>
      <c r="B12" t="str">
        <f>VLOOKUP($E12,'Filtered MMNH specimens'!$B:$Y,3,FALSE)</f>
        <v>MUSTELIDAE</v>
      </c>
      <c r="C12" t="str">
        <f>VLOOKUP($E12,'Filtered MMNH specimens'!$B:$Y,5,FALSE)</f>
        <v>Martes</v>
      </c>
      <c r="D12" t="str">
        <f>VLOOKUP($E12,'Filtered MMNH specimens'!$B:$Y,6,FALSE)</f>
        <v>americana</v>
      </c>
      <c r="E12">
        <v>14063</v>
      </c>
      <c r="F12" t="s">
        <v>2541</v>
      </c>
      <c r="G12">
        <f>VLOOKUP($E12,'Filtered MMNH specimens'!$B:$Y,8,FALSE)</f>
        <v>1978</v>
      </c>
      <c r="H12" t="str">
        <f>VLOOKUP($E12,'Filtered MMNH specimens'!$B:$Y,15,FALSE)</f>
        <v>United States</v>
      </c>
      <c r="N12">
        <v>580</v>
      </c>
      <c r="O12">
        <v>756</v>
      </c>
      <c r="P12">
        <v>5.56</v>
      </c>
      <c r="Q12">
        <v>10.09</v>
      </c>
      <c r="R12">
        <v>3.02</v>
      </c>
      <c r="S12">
        <v>0</v>
      </c>
      <c r="T12">
        <v>73.709999999999994</v>
      </c>
      <c r="U12">
        <v>4.79</v>
      </c>
      <c r="V12">
        <v>0</v>
      </c>
      <c r="W12">
        <v>11.36</v>
      </c>
      <c r="X12">
        <v>5.73</v>
      </c>
      <c r="Y12">
        <v>17.399999999999999</v>
      </c>
      <c r="Z12">
        <v>13.1</v>
      </c>
      <c r="AA12">
        <v>4.1399999999999997</v>
      </c>
      <c r="AB12">
        <v>76.28</v>
      </c>
      <c r="AG12">
        <v>4.18</v>
      </c>
      <c r="AH12">
        <v>11.31</v>
      </c>
      <c r="AI12">
        <v>6.1</v>
      </c>
      <c r="AJ12">
        <v>68.260000000000005</v>
      </c>
      <c r="AK12">
        <v>6.54</v>
      </c>
    </row>
    <row r="13" spans="1:37" x14ac:dyDescent="0.25">
      <c r="A13" t="str">
        <f>VLOOKUP($E13,'Filtered MMNH specimens'!$B:$Y,2,FALSE)</f>
        <v>Carnivora</v>
      </c>
      <c r="B13" t="str">
        <f>VLOOKUP($E13,'Filtered MMNH specimens'!$B:$Y,3,FALSE)</f>
        <v>MUSTELIDAE</v>
      </c>
      <c r="C13" t="str">
        <f>VLOOKUP($E13,'Filtered MMNH specimens'!$B:$Y,5,FALSE)</f>
        <v>Martes</v>
      </c>
      <c r="D13" t="str">
        <f>VLOOKUP($E13,'Filtered MMNH specimens'!$B:$Y,6,FALSE)</f>
        <v>americana</v>
      </c>
      <c r="E13">
        <v>14062</v>
      </c>
      <c r="F13" t="s">
        <v>2541</v>
      </c>
      <c r="G13">
        <f>VLOOKUP($E13,'Filtered MMNH specimens'!$B:$Y,8,FALSE)</f>
        <v>1978</v>
      </c>
      <c r="H13" t="str">
        <f>VLOOKUP($E13,'Filtered MMNH specimens'!$B:$Y,15,FALSE)</f>
        <v>United States</v>
      </c>
      <c r="N13">
        <v>600</v>
      </c>
      <c r="O13">
        <v>845.5</v>
      </c>
      <c r="P13">
        <v>5.73</v>
      </c>
      <c r="Q13">
        <v>9.4600000000000009</v>
      </c>
      <c r="R13">
        <v>2.98</v>
      </c>
      <c r="S13">
        <v>0</v>
      </c>
      <c r="T13">
        <v>75.180000000000007</v>
      </c>
      <c r="U13">
        <v>4.24</v>
      </c>
      <c r="V13">
        <v>0</v>
      </c>
      <c r="W13">
        <v>12.39</v>
      </c>
      <c r="X13">
        <v>5.45</v>
      </c>
      <c r="Y13">
        <v>14.99</v>
      </c>
      <c r="Z13">
        <v>12.18</v>
      </c>
      <c r="AA13">
        <v>4.8</v>
      </c>
      <c r="AB13">
        <v>77.5</v>
      </c>
      <c r="AG13">
        <v>4.66</v>
      </c>
      <c r="AH13">
        <v>11.93</v>
      </c>
      <c r="AI13">
        <v>6.51</v>
      </c>
      <c r="AJ13">
        <v>69.349999999999994</v>
      </c>
      <c r="AK13">
        <v>6.61</v>
      </c>
    </row>
    <row r="14" spans="1:37" x14ac:dyDescent="0.25">
      <c r="A14" t="str">
        <f>VLOOKUP($E14,'Filtered MMNH specimens'!$B:$Y,2,FALSE)</f>
        <v>Carnivora</v>
      </c>
      <c r="B14" t="str">
        <f>VLOOKUP($E14,'Filtered MMNH specimens'!$B:$Y,3,FALSE)</f>
        <v>MUSTELIDAE</v>
      </c>
      <c r="C14" t="str">
        <f>VLOOKUP($E14,'Filtered MMNH specimens'!$B:$Y,5,FALSE)</f>
        <v>Martes</v>
      </c>
      <c r="D14" t="str">
        <f>VLOOKUP($E14,'Filtered MMNH specimens'!$B:$Y,6,FALSE)</f>
        <v>americana</v>
      </c>
      <c r="E14">
        <v>15696</v>
      </c>
      <c r="F14" t="s">
        <v>2541</v>
      </c>
      <c r="G14">
        <f>VLOOKUP($E14,'Filtered MMNH specimens'!$B:$Y,8,FALSE)</f>
        <v>1974</v>
      </c>
      <c r="H14" t="str">
        <f>VLOOKUP($E14,'Filtered MMNH specimens'!$B:$Y,15,FALSE)</f>
        <v>United States</v>
      </c>
      <c r="N14">
        <v>600</v>
      </c>
      <c r="O14" t="s">
        <v>2537</v>
      </c>
      <c r="P14">
        <v>5.75</v>
      </c>
      <c r="Q14">
        <v>9.27</v>
      </c>
      <c r="R14">
        <v>3.29</v>
      </c>
      <c r="S14">
        <v>0</v>
      </c>
      <c r="T14">
        <v>71.44</v>
      </c>
      <c r="U14">
        <v>3.78</v>
      </c>
      <c r="V14">
        <v>0</v>
      </c>
      <c r="Z14">
        <v>12.06</v>
      </c>
      <c r="AA14">
        <v>4.38</v>
      </c>
      <c r="AG14">
        <v>4.16</v>
      </c>
      <c r="AH14">
        <v>11.78</v>
      </c>
      <c r="AI14">
        <v>6.56</v>
      </c>
      <c r="AJ14">
        <v>66.45</v>
      </c>
      <c r="AK14">
        <v>6.59</v>
      </c>
    </row>
    <row r="15" spans="1:37" x14ac:dyDescent="0.25">
      <c r="A15" t="str">
        <f>VLOOKUP($E15,'Filtered MMNH specimens'!$B:$Y,2,FALSE)</f>
        <v>Carnivora</v>
      </c>
      <c r="B15" t="str">
        <f>VLOOKUP($E15,'Filtered MMNH specimens'!$B:$Y,3,FALSE)</f>
        <v>MUSTELIDAE</v>
      </c>
      <c r="C15" t="str">
        <f>VLOOKUP($E15,'Filtered MMNH specimens'!$B:$Y,5,FALSE)</f>
        <v>Martes</v>
      </c>
      <c r="D15" t="str">
        <f>VLOOKUP($E15,'Filtered MMNH specimens'!$B:$Y,6,FALSE)</f>
        <v>americana</v>
      </c>
      <c r="E15">
        <v>15695</v>
      </c>
      <c r="F15" t="s">
        <v>2541</v>
      </c>
      <c r="G15">
        <f>VLOOKUP($E15,'Filtered MMNH specimens'!$B:$Y,8,FALSE)</f>
        <v>1973</v>
      </c>
      <c r="H15" t="str">
        <f>VLOOKUP($E15,'Filtered MMNH specimens'!$B:$Y,15,FALSE)</f>
        <v>United States</v>
      </c>
      <c r="N15">
        <v>710</v>
      </c>
      <c r="O15">
        <v>1134</v>
      </c>
      <c r="P15">
        <v>5.73</v>
      </c>
      <c r="Q15">
        <v>8.8800000000000008</v>
      </c>
      <c r="R15">
        <v>3.18</v>
      </c>
      <c r="S15">
        <v>0</v>
      </c>
      <c r="T15">
        <v>75.739999999999995</v>
      </c>
      <c r="U15">
        <v>4.59</v>
      </c>
      <c r="V15">
        <v>0</v>
      </c>
      <c r="Z15">
        <v>12.91</v>
      </c>
      <c r="AA15">
        <v>4.4800000000000004</v>
      </c>
      <c r="AG15">
        <v>4.24</v>
      </c>
      <c r="AH15">
        <v>12.44</v>
      </c>
      <c r="AI15">
        <v>6.22</v>
      </c>
      <c r="AJ15">
        <v>71.05</v>
      </c>
      <c r="AK15">
        <v>7.32</v>
      </c>
    </row>
    <row r="16" spans="1:37" x14ac:dyDescent="0.25">
      <c r="A16" t="str">
        <f>VLOOKUP($E16,'Filtered MMNH specimens'!$B:$Y,2,FALSE)</f>
        <v>Artiodactyla</v>
      </c>
      <c r="B16" t="str">
        <f>VLOOKUP($E16,'Filtered MMNH specimens'!$B:$Y,3,FALSE)</f>
        <v>ANTILOCAPRIDAE</v>
      </c>
      <c r="C16" t="str">
        <f>VLOOKUP($E16,'Filtered MMNH specimens'!$B:$Y,5,FALSE)</f>
        <v>Antilocapra</v>
      </c>
      <c r="D16" t="str">
        <f>VLOOKUP($E16,'Filtered MMNH specimens'!$B:$Y,6,FALSE)</f>
        <v>americana</v>
      </c>
      <c r="E16">
        <v>4554</v>
      </c>
      <c r="F16" t="s">
        <v>2541</v>
      </c>
      <c r="G16">
        <f>VLOOKUP($E16,'Filtered MMNH specimens'!$B:$Y,8,FALSE)</f>
        <v>0</v>
      </c>
      <c r="H16" t="str">
        <f>VLOOKUP($E16,'Filtered MMNH specimens'!$B:$Y,15,FALSE)</f>
        <v>United States</v>
      </c>
      <c r="N16" t="s">
        <v>2537</v>
      </c>
      <c r="O16" t="s">
        <v>2537</v>
      </c>
      <c r="Q16">
        <v>11.62</v>
      </c>
      <c r="R16">
        <v>13.69</v>
      </c>
      <c r="S16">
        <v>22.72</v>
      </c>
      <c r="U16">
        <v>12.73</v>
      </c>
      <c r="V16">
        <v>14.38</v>
      </c>
    </row>
    <row r="17" spans="1:32" x14ac:dyDescent="0.25">
      <c r="A17" t="str">
        <f>VLOOKUP($E17,'Filtered MMNH specimens'!$B:$Y,2,FALSE)</f>
        <v>Artiodactyla</v>
      </c>
      <c r="B17" t="str">
        <f>VLOOKUP($E17,'Filtered MMNH specimens'!$B:$Y,3,FALSE)</f>
        <v>ANTILOCAPRIDAE</v>
      </c>
      <c r="C17" t="str">
        <f>VLOOKUP($E17,'Filtered MMNH specimens'!$B:$Y,5,FALSE)</f>
        <v>Antilocapra</v>
      </c>
      <c r="D17" t="str">
        <f>VLOOKUP($E17,'Filtered MMNH specimens'!$B:$Y,6,FALSE)</f>
        <v>americana</v>
      </c>
      <c r="E17">
        <v>12288</v>
      </c>
      <c r="F17" t="s">
        <v>2543</v>
      </c>
      <c r="G17">
        <f>VLOOKUP($E17,'Filtered MMNH specimens'!$B:$Y,8,FALSE)</f>
        <v>1973</v>
      </c>
      <c r="H17" t="str">
        <f>VLOOKUP($E17,'Filtered MMNH specimens'!$B:$Y,15,FALSE)</f>
        <v>United States</v>
      </c>
      <c r="N17" t="s">
        <v>2537</v>
      </c>
      <c r="O17" t="s">
        <v>2537</v>
      </c>
      <c r="Q17">
        <v>13.23</v>
      </c>
      <c r="R17">
        <v>14.68</v>
      </c>
      <c r="S17">
        <v>20.329999999999998</v>
      </c>
      <c r="U17">
        <v>12.9</v>
      </c>
      <c r="V17">
        <v>14.79</v>
      </c>
    </row>
    <row r="18" spans="1:32" x14ac:dyDescent="0.25">
      <c r="A18" t="str">
        <f>VLOOKUP($E18,'Filtered MMNH specimens'!$B:$Y,2,FALSE)</f>
        <v>Artiodactyla</v>
      </c>
      <c r="B18" t="str">
        <f>VLOOKUP($E18,'Filtered MMNH specimens'!$B:$Y,3,FALSE)</f>
        <v>ANTILOCAPRIDAE</v>
      </c>
      <c r="C18" t="str">
        <f>VLOOKUP($E18,'Filtered MMNH specimens'!$B:$Y,5,FALSE)</f>
        <v>Antilocapra</v>
      </c>
      <c r="D18" t="str">
        <f>VLOOKUP($E18,'Filtered MMNH specimens'!$B:$Y,6,FALSE)</f>
        <v>americana</v>
      </c>
      <c r="E18">
        <v>4656</v>
      </c>
      <c r="F18" t="s">
        <v>2543</v>
      </c>
      <c r="G18">
        <f>VLOOKUP($E18,'Filtered MMNH specimens'!$B:$Y,8,FALSE)</f>
        <v>1958</v>
      </c>
      <c r="H18" t="str">
        <f>VLOOKUP($E18,'Filtered MMNH specimens'!$B:$Y,15,FALSE)</f>
        <v>United States</v>
      </c>
      <c r="N18" t="s">
        <v>2537</v>
      </c>
      <c r="O18" t="s">
        <v>2537</v>
      </c>
      <c r="Q18">
        <v>12.11</v>
      </c>
      <c r="R18">
        <v>13.23</v>
      </c>
      <c r="S18">
        <v>22.48</v>
      </c>
      <c r="W18">
        <v>34.119999999999997</v>
      </c>
      <c r="X18">
        <v>20.5</v>
      </c>
      <c r="Z18">
        <v>34.61</v>
      </c>
      <c r="AA18">
        <v>19.88</v>
      </c>
      <c r="AB18">
        <v>260</v>
      </c>
      <c r="AC18">
        <v>206</v>
      </c>
      <c r="AD18">
        <v>11.59</v>
      </c>
      <c r="AE18">
        <v>216</v>
      </c>
      <c r="AF18">
        <v>13.12</v>
      </c>
    </row>
    <row r="19" spans="1:32" x14ac:dyDescent="0.25">
      <c r="A19" t="str">
        <f>VLOOKUP($E19,'Filtered MMNH specimens'!$B:$Y,2,FALSE)</f>
        <v>Lagomorpha</v>
      </c>
      <c r="B19" t="str">
        <f>VLOOKUP($E19,'Filtered MMNH specimens'!$B:$Y,3,FALSE)</f>
        <v>LEPORIDAE</v>
      </c>
      <c r="C19" t="str">
        <f>VLOOKUP($E19,'Filtered MMNH specimens'!$B:$Y,5,FALSE)</f>
        <v>Lepus</v>
      </c>
      <c r="D19" t="str">
        <f>VLOOKUP($E19,'Filtered MMNH specimens'!$B:$Y,6,FALSE)</f>
        <v>americanus</v>
      </c>
      <c r="E19">
        <v>11939</v>
      </c>
      <c r="F19" t="s">
        <v>2540</v>
      </c>
      <c r="G19">
        <f>VLOOKUP($E19,'Filtered MMNH specimens'!$B:$Y,8,FALSE)</f>
        <v>1972</v>
      </c>
      <c r="H19" t="str">
        <f>VLOOKUP($E19,'Filtered MMNH specimens'!$B:$Y,15,FALSE)</f>
        <v>United States</v>
      </c>
      <c r="I19" t="str">
        <f>VLOOKUP($E19,'Filtered MMNH specimens'!$B:$Y,17,FALSE)</f>
        <v>BURNETT</v>
      </c>
      <c r="J19">
        <f>VLOOKUP($E19,'Filtered MMNH specimens'!$B:$Y,18,FALSE)</f>
        <v>0</v>
      </c>
      <c r="K19">
        <f>VLOOKUP($E19,'Filtered MMNH specimens'!$B:$Y,20,FALSE)</f>
        <v>0</v>
      </c>
      <c r="L19">
        <f>VLOOKUP($E19,'Filtered MMNH specimens'!$B:$Y,21,FALSE)</f>
        <v>45.829270000000001</v>
      </c>
      <c r="M19">
        <f>VLOOKUP($E19,'Filtered MMNH specimens'!$B:$Y,22,FALSE)</f>
        <v>-92.380830000000003</v>
      </c>
      <c r="N19">
        <v>391</v>
      </c>
      <c r="O19">
        <v>1899</v>
      </c>
      <c r="Q19">
        <v>2.7440000000000002</v>
      </c>
    </row>
    <row r="20" spans="1:32" x14ac:dyDescent="0.25">
      <c r="A20" t="str">
        <f>VLOOKUP($E20,'Filtered MMNH specimens'!$B:$Y,2,FALSE)</f>
        <v>Lagomorpha</v>
      </c>
      <c r="B20" t="str">
        <f>VLOOKUP($E20,'Filtered MMNH specimens'!$B:$Y,3,FALSE)</f>
        <v>LEPORIDAE</v>
      </c>
      <c r="C20" t="str">
        <f>VLOOKUP($E20,'Filtered MMNH specimens'!$B:$Y,5,FALSE)</f>
        <v>Lepus</v>
      </c>
      <c r="D20" t="str">
        <f>VLOOKUP($E20,'Filtered MMNH specimens'!$B:$Y,6,FALSE)</f>
        <v>americanus</v>
      </c>
      <c r="E20">
        <v>12760</v>
      </c>
      <c r="F20" t="s">
        <v>2540</v>
      </c>
      <c r="G20">
        <f>VLOOKUP($E20,'Filtered MMNH specimens'!$B:$Y,8,FALSE)</f>
        <v>1973</v>
      </c>
      <c r="H20" t="str">
        <f>VLOOKUP($E20,'Filtered MMNH specimens'!$B:$Y,15,FALSE)</f>
        <v>United States</v>
      </c>
      <c r="I20" t="str">
        <f>VLOOKUP($E20,'Filtered MMNH specimens'!$B:$Y,17,FALSE)</f>
        <v>ANOKA</v>
      </c>
      <c r="J20">
        <f>VLOOKUP($E20,'Filtered MMNH specimens'!$B:$Y,18,FALSE)</f>
        <v>0</v>
      </c>
      <c r="K20">
        <f>VLOOKUP($E20,'Filtered MMNH specimens'!$B:$Y,20,FALSE)</f>
        <v>0</v>
      </c>
      <c r="L20">
        <f>VLOOKUP($E20,'Filtered MMNH specimens'!$B:$Y,21,FALSE)</f>
        <v>45.171700000000001</v>
      </c>
      <c r="M20">
        <f>VLOOKUP($E20,'Filtered MMNH specimens'!$B:$Y,22,FALSE)</f>
        <v>-93.168000000000006</v>
      </c>
      <c r="N20">
        <v>420</v>
      </c>
      <c r="O20">
        <v>1288</v>
      </c>
      <c r="P20" s="20"/>
      <c r="Q20">
        <v>2.8519999999999999</v>
      </c>
      <c r="T20" s="19"/>
    </row>
    <row r="21" spans="1:32" x14ac:dyDescent="0.25">
      <c r="A21" t="str">
        <f>VLOOKUP($E21,'Filtered MMNH specimens'!$B:$Y,2,FALSE)</f>
        <v>Lagomorpha</v>
      </c>
      <c r="B21" t="str">
        <f>VLOOKUP($E21,'Filtered MMNH specimens'!$B:$Y,3,FALSE)</f>
        <v>LEPORIDAE</v>
      </c>
      <c r="C21" t="str">
        <f>VLOOKUP($E21,'Filtered MMNH specimens'!$B:$Y,5,FALSE)</f>
        <v>Lepus</v>
      </c>
      <c r="D21" t="str">
        <f>VLOOKUP($E21,'Filtered MMNH specimens'!$B:$Y,6,FALSE)</f>
        <v>americanus</v>
      </c>
      <c r="E21">
        <v>3887</v>
      </c>
      <c r="F21" t="s">
        <v>2540</v>
      </c>
      <c r="G21">
        <f>VLOOKUP($E21,'Filtered MMNH specimens'!$B:$Y,8,FALSE)</f>
        <v>1936</v>
      </c>
      <c r="H21" t="str">
        <f>VLOOKUP($E21,'Filtered MMNH specimens'!$B:$Y,15,FALSE)</f>
        <v>United States</v>
      </c>
      <c r="I21" t="str">
        <f>VLOOKUP($E21,'Filtered MMNH specimens'!$B:$Y,17,FALSE)</f>
        <v>CARLTON</v>
      </c>
      <c r="J21">
        <f>VLOOKUP($E21,'Filtered MMNH specimens'!$B:$Y,18,FALSE)</f>
        <v>0</v>
      </c>
      <c r="K21">
        <f>VLOOKUP($E21,'Filtered MMNH specimens'!$B:$Y,20,FALSE)</f>
        <v>0</v>
      </c>
      <c r="L21">
        <f>VLOOKUP($E21,'Filtered MMNH specimens'!$B:$Y,21,FALSE)</f>
        <v>46.704500000000003</v>
      </c>
      <c r="M21">
        <f>VLOOKUP($E21,'Filtered MMNH specimens'!$B:$Y,22,FALSE)</f>
        <v>-92.530900000000003</v>
      </c>
      <c r="N21">
        <v>420</v>
      </c>
      <c r="O21">
        <v>1843</v>
      </c>
      <c r="P21" s="20"/>
      <c r="Q21">
        <v>2.7559999999999998</v>
      </c>
      <c r="T21" s="19"/>
    </row>
    <row r="22" spans="1:32" x14ac:dyDescent="0.25">
      <c r="A22" t="str">
        <f>VLOOKUP($E22,'Filtered MMNH specimens'!$B:$Y,2,FALSE)</f>
        <v>Lagomorpha</v>
      </c>
      <c r="B22" t="str">
        <f>VLOOKUP($E22,'Filtered MMNH specimens'!$B:$Y,3,FALSE)</f>
        <v>LEPORIDAE</v>
      </c>
      <c r="C22" t="str">
        <f>VLOOKUP($E22,'Filtered MMNH specimens'!$B:$Y,5,FALSE)</f>
        <v>Lepus</v>
      </c>
      <c r="D22" t="str">
        <f>VLOOKUP($E22,'Filtered MMNH specimens'!$B:$Y,6,FALSE)</f>
        <v>americanus</v>
      </c>
      <c r="E22">
        <v>5089</v>
      </c>
      <c r="F22" t="s">
        <v>2540</v>
      </c>
      <c r="G22">
        <f>VLOOKUP($E22,'Filtered MMNH specimens'!$B:$Y,8,FALSE)</f>
        <v>1961</v>
      </c>
      <c r="H22" t="str">
        <f>VLOOKUP($E22,'Filtered MMNH specimens'!$B:$Y,15,FALSE)</f>
        <v>United States</v>
      </c>
      <c r="I22" t="str">
        <f>VLOOKUP($E22,'Filtered MMNH specimens'!$B:$Y,17,FALSE)</f>
        <v>PINE</v>
      </c>
      <c r="J22">
        <f>VLOOKUP($E22,'Filtered MMNH specimens'!$B:$Y,18,FALSE)</f>
        <v>0</v>
      </c>
      <c r="K22">
        <f>VLOOKUP($E22,'Filtered MMNH specimens'!$B:$Y,20,FALSE)</f>
        <v>0</v>
      </c>
      <c r="L22">
        <f>VLOOKUP($E22,'Filtered MMNH specimens'!$B:$Y,21,FALSE)</f>
        <v>45.910299999999999</v>
      </c>
      <c r="M22">
        <f>VLOOKUP($E22,'Filtered MMNH specimens'!$B:$Y,22,FALSE)</f>
        <v>-92.747590000000002</v>
      </c>
      <c r="N22">
        <v>435</v>
      </c>
      <c r="O22">
        <v>2070</v>
      </c>
      <c r="Q22">
        <v>2.8540000000000001</v>
      </c>
    </row>
    <row r="23" spans="1:32" x14ac:dyDescent="0.25">
      <c r="A23" t="str">
        <f>VLOOKUP($E23,'Filtered MMNH specimens'!$B:$Y,2,FALSE)</f>
        <v>Lagomorpha</v>
      </c>
      <c r="B23" t="str">
        <f>VLOOKUP($E23,'Filtered MMNH specimens'!$B:$Y,3,FALSE)</f>
        <v>LEPORIDAE</v>
      </c>
      <c r="C23" t="str">
        <f>VLOOKUP($E23,'Filtered MMNH specimens'!$B:$Y,5,FALSE)</f>
        <v>Lepus</v>
      </c>
      <c r="D23" t="str">
        <f>VLOOKUP($E23,'Filtered MMNH specimens'!$B:$Y,6,FALSE)</f>
        <v>americanus</v>
      </c>
      <c r="E23">
        <v>4964</v>
      </c>
      <c r="F23" t="s">
        <v>2540</v>
      </c>
      <c r="G23">
        <f>VLOOKUP($E23,'Filtered MMNH specimens'!$B:$Y,8,FALSE)</f>
        <v>1960</v>
      </c>
      <c r="H23" t="str">
        <f>VLOOKUP($E23,'Filtered MMNH specimens'!$B:$Y,15,FALSE)</f>
        <v>United States</v>
      </c>
      <c r="I23" t="str">
        <f>VLOOKUP($E23,'Filtered MMNH specimens'!$B:$Y,17,FALSE)</f>
        <v>CARLTON</v>
      </c>
      <c r="J23">
        <f>VLOOKUP($E23,'Filtered MMNH specimens'!$B:$Y,18,FALSE)</f>
        <v>0</v>
      </c>
      <c r="K23">
        <f>VLOOKUP($E23,'Filtered MMNH specimens'!$B:$Y,20,FALSE)</f>
        <v>0</v>
      </c>
      <c r="L23">
        <f>VLOOKUP($E23,'Filtered MMNH specimens'!$B:$Y,21,FALSE)</f>
        <v>46.680700000000002</v>
      </c>
      <c r="M23">
        <f>VLOOKUP($E23,'Filtered MMNH specimens'!$B:$Y,22,FALSE)</f>
        <v>-92.518699999999995</v>
      </c>
      <c r="N23">
        <v>443</v>
      </c>
      <c r="O23">
        <v>1497</v>
      </c>
      <c r="Q23">
        <v>2.9220000000000002</v>
      </c>
    </row>
    <row r="24" spans="1:32" x14ac:dyDescent="0.25">
      <c r="A24" t="str">
        <f>VLOOKUP($E24,'Filtered MMNH specimens'!$B:$Y,2,FALSE)</f>
        <v>Lagomorpha</v>
      </c>
      <c r="B24" t="str">
        <f>VLOOKUP($E24,'Filtered MMNH specimens'!$B:$Y,3,FALSE)</f>
        <v>LEPORIDAE</v>
      </c>
      <c r="C24" t="str">
        <f>VLOOKUP($E24,'Filtered MMNH specimens'!$B:$Y,5,FALSE)</f>
        <v>Lepus</v>
      </c>
      <c r="D24" t="str">
        <f>VLOOKUP($E24,'Filtered MMNH specimens'!$B:$Y,6,FALSE)</f>
        <v>americanus</v>
      </c>
      <c r="E24">
        <v>12762</v>
      </c>
      <c r="F24" t="s">
        <v>2540</v>
      </c>
      <c r="G24">
        <f>VLOOKUP($E24,'Filtered MMNH specimens'!$B:$Y,8,FALSE)</f>
        <v>1973</v>
      </c>
      <c r="H24" t="str">
        <f>VLOOKUP($E24,'Filtered MMNH specimens'!$B:$Y,15,FALSE)</f>
        <v>United States</v>
      </c>
      <c r="I24" t="str">
        <f>VLOOKUP($E24,'Filtered MMNH specimens'!$B:$Y,17,FALSE)</f>
        <v>ANOKA</v>
      </c>
      <c r="J24">
        <f>VLOOKUP($E24,'Filtered MMNH specimens'!$B:$Y,18,FALSE)</f>
        <v>0</v>
      </c>
      <c r="K24">
        <f>VLOOKUP($E24,'Filtered MMNH specimens'!$B:$Y,20,FALSE)</f>
        <v>0</v>
      </c>
      <c r="L24">
        <f>VLOOKUP($E24,'Filtered MMNH specimens'!$B:$Y,21,FALSE)</f>
        <v>45.4041</v>
      </c>
      <c r="M24">
        <f>VLOOKUP($E24,'Filtered MMNH specimens'!$B:$Y,22,FALSE)</f>
        <v>-93.197599999999994</v>
      </c>
      <c r="N24">
        <v>445</v>
      </c>
      <c r="O24">
        <v>1443</v>
      </c>
      <c r="P24" s="20"/>
      <c r="Q24">
        <v>2.7480000000000002</v>
      </c>
      <c r="T24" s="19"/>
    </row>
    <row r="25" spans="1:32" x14ac:dyDescent="0.25">
      <c r="A25" t="str">
        <f>VLOOKUP($E25,'Filtered MMNH specimens'!$B:$Y,2,FALSE)</f>
        <v>Carnivora</v>
      </c>
      <c r="B25" t="str">
        <f>VLOOKUP($E25,'Filtered MMNH specimens'!$B:$Y,3,FALSE)</f>
        <v>URSIDAE</v>
      </c>
      <c r="C25" t="str">
        <f>VLOOKUP($E25,'Filtered MMNH specimens'!$B:$Y,5,FALSE)</f>
        <v>Ursus</v>
      </c>
      <c r="D25" t="str">
        <f>VLOOKUP($E25,'Filtered MMNH specimens'!$B:$Y,6,FALSE)</f>
        <v>americanus</v>
      </c>
      <c r="E25">
        <v>15637</v>
      </c>
      <c r="F25" t="s">
        <v>2540</v>
      </c>
      <c r="G25">
        <f>VLOOKUP($E25,'Filtered MMNH specimens'!$B:$Y,8,FALSE)</f>
        <v>1968</v>
      </c>
      <c r="H25" t="str">
        <f>VLOOKUP($E25,'Filtered MMNH specimens'!$B:$Y,15,FALSE)</f>
        <v>United States</v>
      </c>
      <c r="N25" t="s">
        <v>2537</v>
      </c>
      <c r="O25" t="s">
        <v>2537</v>
      </c>
      <c r="P25">
        <v>8.91</v>
      </c>
      <c r="Q25">
        <v>18.97</v>
      </c>
      <c r="R25">
        <v>20.2</v>
      </c>
      <c r="S25">
        <v>15.09</v>
      </c>
      <c r="T25">
        <v>235.35</v>
      </c>
      <c r="U25">
        <v>17.03</v>
      </c>
      <c r="V25">
        <v>26.01</v>
      </c>
    </row>
    <row r="26" spans="1:32" x14ac:dyDescent="0.25">
      <c r="A26" t="str">
        <f>VLOOKUP($E26,'Filtered MMNH specimens'!$B:$Y,2,FALSE)</f>
        <v>Carnivora</v>
      </c>
      <c r="B26" t="str">
        <f>VLOOKUP($E26,'Filtered MMNH specimens'!$B:$Y,3,FALSE)</f>
        <v>URSIDAE</v>
      </c>
      <c r="C26" t="str">
        <f>VLOOKUP($E26,'Filtered MMNH specimens'!$B:$Y,5,FALSE)</f>
        <v>Ursus</v>
      </c>
      <c r="D26" t="str">
        <f>VLOOKUP($E26,'Filtered MMNH specimens'!$B:$Y,6,FALSE)</f>
        <v>americanus</v>
      </c>
      <c r="E26">
        <v>11847</v>
      </c>
      <c r="F26" t="s">
        <v>2540</v>
      </c>
      <c r="G26">
        <f>VLOOKUP($E26,'Filtered MMNH specimens'!$B:$Y,8,FALSE)</f>
        <v>1972</v>
      </c>
      <c r="H26" t="str">
        <f>VLOOKUP($E26,'Filtered MMNH specimens'!$B:$Y,15,FALSE)</f>
        <v>United States</v>
      </c>
      <c r="N26" t="s">
        <v>2537</v>
      </c>
      <c r="O26" t="s">
        <v>2537</v>
      </c>
      <c r="P26">
        <v>10.4</v>
      </c>
      <c r="Q26">
        <v>17.22</v>
      </c>
      <c r="R26">
        <v>18.89</v>
      </c>
      <c r="S26">
        <v>14.51</v>
      </c>
      <c r="T26">
        <v>239.33</v>
      </c>
      <c r="U26">
        <v>16.5</v>
      </c>
      <c r="V26">
        <v>24.06</v>
      </c>
    </row>
    <row r="27" spans="1:32" x14ac:dyDescent="0.25">
      <c r="A27" t="str">
        <f>VLOOKUP($E27,'Filtered MMNH specimens'!$B:$Y,2,FALSE)</f>
        <v>Carnivora</v>
      </c>
      <c r="B27" t="str">
        <f>VLOOKUP($E27,'Filtered MMNH specimens'!$B:$Y,3,FALSE)</f>
        <v>URSIDAE</v>
      </c>
      <c r="C27" t="str">
        <f>VLOOKUP($E27,'Filtered MMNH specimens'!$B:$Y,5,FALSE)</f>
        <v>Ursus</v>
      </c>
      <c r="D27" t="str">
        <f>VLOOKUP($E27,'Filtered MMNH specimens'!$B:$Y,6,FALSE)</f>
        <v>americanus</v>
      </c>
      <c r="E27">
        <v>3107</v>
      </c>
      <c r="F27" t="s">
        <v>2540</v>
      </c>
      <c r="G27">
        <f>VLOOKUP($E27,'Filtered MMNH specimens'!$B:$Y,8,FALSE)</f>
        <v>1951</v>
      </c>
      <c r="H27" t="str">
        <f>VLOOKUP($E27,'Filtered MMNH specimens'!$B:$Y,15,FALSE)</f>
        <v>United States</v>
      </c>
      <c r="N27" t="s">
        <v>2537</v>
      </c>
      <c r="O27" t="s">
        <v>2537</v>
      </c>
      <c r="P27">
        <v>8.49</v>
      </c>
      <c r="Q27">
        <v>16.64</v>
      </c>
      <c r="R27">
        <v>17.71</v>
      </c>
      <c r="S27">
        <v>13.17</v>
      </c>
      <c r="T27">
        <v>233.97</v>
      </c>
      <c r="U27">
        <v>15.07</v>
      </c>
      <c r="V27">
        <v>22.74</v>
      </c>
    </row>
    <row r="28" spans="1:32" x14ac:dyDescent="0.25">
      <c r="A28" t="str">
        <f>VLOOKUP($E28,'Filtered MMNH specimens'!$B:$Y,2,FALSE)</f>
        <v>Lagomorpha</v>
      </c>
      <c r="B28" t="str">
        <f>VLOOKUP($E28,'Filtered MMNH specimens'!$B:$Y,3,FALSE)</f>
        <v>LEPORIDAE</v>
      </c>
      <c r="C28" t="str">
        <f>VLOOKUP($E28,'Filtered MMNH specimens'!$B:$Y,5,FALSE)</f>
        <v>Lepus</v>
      </c>
      <c r="D28" t="str">
        <f>VLOOKUP($E28,'Filtered MMNH specimens'!$B:$Y,6,FALSE)</f>
        <v>americanus</v>
      </c>
      <c r="E28">
        <v>5731</v>
      </c>
      <c r="F28" t="s">
        <v>2541</v>
      </c>
      <c r="G28">
        <f>VLOOKUP($E28,'Filtered MMNH specimens'!$B:$Y,8,FALSE)</f>
        <v>1961</v>
      </c>
      <c r="H28" t="str">
        <f>VLOOKUP($E28,'Filtered MMNH specimens'!$B:$Y,15,FALSE)</f>
        <v>United States</v>
      </c>
      <c r="I28" t="str">
        <f>VLOOKUP($E28,'Filtered MMNH specimens'!$B:$Y,17,FALSE)</f>
        <v>BOTTINEAU</v>
      </c>
      <c r="J28">
        <f>VLOOKUP($E28,'Filtered MMNH specimens'!$B:$Y,18,FALSE)</f>
        <v>0</v>
      </c>
      <c r="K28">
        <f>VLOOKUP($E28,'Filtered MMNH specimens'!$B:$Y,20,FALSE)</f>
        <v>0</v>
      </c>
      <c r="L28">
        <f>VLOOKUP($E28,'Filtered MMNH specimens'!$B:$Y,21,FALSE)</f>
        <v>48.984699999999997</v>
      </c>
      <c r="M28">
        <f>VLOOKUP($E28,'Filtered MMNH specimens'!$B:$Y,22,FALSE)</f>
        <v>-100.3501</v>
      </c>
      <c r="N28">
        <v>428</v>
      </c>
      <c r="O28">
        <v>1928</v>
      </c>
      <c r="Q28">
        <v>2.919</v>
      </c>
    </row>
    <row r="29" spans="1:32" x14ac:dyDescent="0.25">
      <c r="A29" t="str">
        <f>VLOOKUP($E29,'Filtered MMNH specimens'!$B:$Y,2,FALSE)</f>
        <v>Lagomorpha</v>
      </c>
      <c r="B29" t="str">
        <f>VLOOKUP($E29,'Filtered MMNH specimens'!$B:$Y,3,FALSE)</f>
        <v>LEPORIDAE</v>
      </c>
      <c r="C29" t="str">
        <f>VLOOKUP($E29,'Filtered MMNH specimens'!$B:$Y,5,FALSE)</f>
        <v>Lepus</v>
      </c>
      <c r="D29" t="str">
        <f>VLOOKUP($E29,'Filtered MMNH specimens'!$B:$Y,6,FALSE)</f>
        <v>americanus</v>
      </c>
      <c r="E29">
        <v>12765</v>
      </c>
      <c r="F29" t="s">
        <v>2541</v>
      </c>
      <c r="G29">
        <f>VLOOKUP($E29,'Filtered MMNH specimens'!$B:$Y,8,FALSE)</f>
        <v>1973</v>
      </c>
      <c r="H29" t="str">
        <f>VLOOKUP($E29,'Filtered MMNH specimens'!$B:$Y,15,FALSE)</f>
        <v>United States</v>
      </c>
      <c r="I29" t="str">
        <f>VLOOKUP($E29,'Filtered MMNH specimens'!$B:$Y,17,FALSE)</f>
        <v>ANOKA</v>
      </c>
      <c r="J29">
        <f>VLOOKUP($E29,'Filtered MMNH specimens'!$B:$Y,18,FALSE)</f>
        <v>0</v>
      </c>
      <c r="K29">
        <f>VLOOKUP($E29,'Filtered MMNH specimens'!$B:$Y,20,FALSE)</f>
        <v>0</v>
      </c>
      <c r="L29">
        <f>VLOOKUP($E29,'Filtered MMNH specimens'!$B:$Y,21,FALSE)</f>
        <v>45.171700000000001</v>
      </c>
      <c r="M29">
        <f>VLOOKUP($E29,'Filtered MMNH specimens'!$B:$Y,22,FALSE)</f>
        <v>-93.168000000000006</v>
      </c>
      <c r="N29">
        <v>435</v>
      </c>
      <c r="O29">
        <v>1294</v>
      </c>
      <c r="P29" s="20"/>
      <c r="Q29">
        <v>2.4969999999999999</v>
      </c>
      <c r="T29" s="19"/>
    </row>
    <row r="30" spans="1:32" x14ac:dyDescent="0.25">
      <c r="A30" t="str">
        <f>VLOOKUP($E30,'Filtered MMNH specimens'!$B:$Y,2,FALSE)</f>
        <v>Lagomorpha</v>
      </c>
      <c r="B30" t="str">
        <f>VLOOKUP($E30,'Filtered MMNH specimens'!$B:$Y,3,FALSE)</f>
        <v>LEPORIDAE</v>
      </c>
      <c r="C30" t="str">
        <f>VLOOKUP($E30,'Filtered MMNH specimens'!$B:$Y,5,FALSE)</f>
        <v>Lepus</v>
      </c>
      <c r="D30" t="str">
        <f>VLOOKUP($E30,'Filtered MMNH specimens'!$B:$Y,6,FALSE)</f>
        <v>americanus</v>
      </c>
      <c r="E30">
        <v>1022</v>
      </c>
      <c r="F30" t="s">
        <v>2541</v>
      </c>
      <c r="G30">
        <f>VLOOKUP($E30,'Filtered MMNH specimens'!$B:$Y,8,FALSE)</f>
        <v>1933</v>
      </c>
      <c r="H30" t="str">
        <f>VLOOKUP($E30,'Filtered MMNH specimens'!$B:$Y,15,FALSE)</f>
        <v>CANADA</v>
      </c>
      <c r="I30">
        <f>VLOOKUP($E30,'Filtered MMNH specimens'!$B:$Y,17,FALSE)</f>
        <v>0</v>
      </c>
      <c r="J30">
        <f>VLOOKUP($E30,'Filtered MMNH specimens'!$B:$Y,18,FALSE)</f>
        <v>0</v>
      </c>
      <c r="K30">
        <f>VLOOKUP($E30,'Filtered MMNH specimens'!$B:$Y,20,FALSE)</f>
        <v>0</v>
      </c>
      <c r="L30">
        <f>VLOOKUP($E30,'Filtered MMNH specimens'!$B:$Y,21,FALSE)</f>
        <v>54.212499999999999</v>
      </c>
      <c r="M30">
        <f>VLOOKUP($E30,'Filtered MMNH specimens'!$B:$Y,22,FALSE)</f>
        <v>-100.8</v>
      </c>
      <c r="N30" t="s">
        <v>2537</v>
      </c>
      <c r="O30">
        <v>2098</v>
      </c>
      <c r="P30" s="20"/>
      <c r="Q30">
        <v>2.66</v>
      </c>
      <c r="T30" s="19"/>
    </row>
    <row r="31" spans="1:32" x14ac:dyDescent="0.25">
      <c r="A31" t="str">
        <f>VLOOKUP($E31,'Filtered MMNH specimens'!$B:$Y,2,FALSE)</f>
        <v>Carnivora</v>
      </c>
      <c r="B31" t="str">
        <f>VLOOKUP($E31,'Filtered MMNH specimens'!$B:$Y,3,FALSE)</f>
        <v>URSIDAE</v>
      </c>
      <c r="C31" t="str">
        <f>VLOOKUP($E31,'Filtered MMNH specimens'!$B:$Y,5,FALSE)</f>
        <v>Ursus</v>
      </c>
      <c r="D31" t="str">
        <f>VLOOKUP($E31,'Filtered MMNH specimens'!$B:$Y,6,FALSE)</f>
        <v>americanus</v>
      </c>
      <c r="E31">
        <v>3175</v>
      </c>
      <c r="F31" t="s">
        <v>2541</v>
      </c>
      <c r="G31">
        <f>VLOOKUP($E31,'Filtered MMNH specimens'!$B:$Y,8,FALSE)</f>
        <v>1951</v>
      </c>
      <c r="H31" t="str">
        <f>VLOOKUP($E31,'Filtered MMNH specimens'!$B:$Y,15,FALSE)</f>
        <v>United States</v>
      </c>
      <c r="N31" t="s">
        <v>2537</v>
      </c>
      <c r="O31">
        <v>136078</v>
      </c>
      <c r="P31">
        <v>10.08</v>
      </c>
      <c r="Q31">
        <v>18.100000000000001</v>
      </c>
      <c r="R31">
        <v>19.2</v>
      </c>
      <c r="S31">
        <v>14.89</v>
      </c>
      <c r="T31" t="s">
        <v>2537</v>
      </c>
      <c r="U31">
        <v>16.91</v>
      </c>
      <c r="V31">
        <v>26.19</v>
      </c>
    </row>
    <row r="32" spans="1:32" x14ac:dyDescent="0.25">
      <c r="A32" t="str">
        <f>VLOOKUP($E32,'Filtered MMNH specimens'!$B:$Y,2,FALSE)</f>
        <v>Carnivora</v>
      </c>
      <c r="B32" t="str">
        <f>VLOOKUP($E32,'Filtered MMNH specimens'!$B:$Y,3,FALSE)</f>
        <v>URSIDAE</v>
      </c>
      <c r="C32" t="str">
        <f>VLOOKUP($E32,'Filtered MMNH specimens'!$B:$Y,5,FALSE)</f>
        <v>Ursus</v>
      </c>
      <c r="D32" t="str">
        <f>VLOOKUP($E32,'Filtered MMNH specimens'!$B:$Y,6,FALSE)</f>
        <v>americanus</v>
      </c>
      <c r="E32">
        <v>15629</v>
      </c>
      <c r="F32" t="s">
        <v>2541</v>
      </c>
      <c r="G32">
        <f>VLOOKUP($E32,'Filtered MMNH specimens'!$B:$Y,8,FALSE)</f>
        <v>1968</v>
      </c>
      <c r="H32" t="str">
        <f>VLOOKUP($E32,'Filtered MMNH specimens'!$B:$Y,15,FALSE)</f>
        <v>United States</v>
      </c>
      <c r="N32" t="s">
        <v>2537</v>
      </c>
      <c r="O32" t="s">
        <v>2537</v>
      </c>
      <c r="P32">
        <v>9.48</v>
      </c>
      <c r="Q32">
        <v>18.760000000000002</v>
      </c>
      <c r="R32">
        <v>19.87</v>
      </c>
      <c r="S32">
        <v>15.38</v>
      </c>
      <c r="T32">
        <v>274.72000000000003</v>
      </c>
      <c r="U32">
        <v>17.23</v>
      </c>
      <c r="V32">
        <v>26.82</v>
      </c>
    </row>
    <row r="33" spans="1:37" x14ac:dyDescent="0.25">
      <c r="A33" t="str">
        <f>VLOOKUP($E33,'Filtered MMNH specimens'!$B:$Y,2,FALSE)</f>
        <v>Carnivora</v>
      </c>
      <c r="B33" t="str">
        <f>VLOOKUP($E33,'Filtered MMNH specimens'!$B:$Y,3,FALSE)</f>
        <v>URSIDAE</v>
      </c>
      <c r="C33" t="str">
        <f>VLOOKUP($E33,'Filtered MMNH specimens'!$B:$Y,5,FALSE)</f>
        <v>Ursus</v>
      </c>
      <c r="D33" t="str">
        <f>VLOOKUP($E33,'Filtered MMNH specimens'!$B:$Y,6,FALSE)</f>
        <v>americanus</v>
      </c>
      <c r="E33">
        <v>15630</v>
      </c>
      <c r="F33" t="s">
        <v>2541</v>
      </c>
      <c r="G33">
        <f>VLOOKUP($E33,'Filtered MMNH specimens'!$B:$Y,8,FALSE)</f>
        <v>1968</v>
      </c>
      <c r="H33" t="str">
        <f>VLOOKUP($E33,'Filtered MMNH specimens'!$B:$Y,15,FALSE)</f>
        <v>United States</v>
      </c>
      <c r="N33" t="s">
        <v>2537</v>
      </c>
      <c r="O33" t="s">
        <v>2537</v>
      </c>
      <c r="P33">
        <v>10.43</v>
      </c>
      <c r="Q33">
        <v>19.39</v>
      </c>
      <c r="R33">
        <v>20.11</v>
      </c>
      <c r="S33">
        <v>15.3</v>
      </c>
      <c r="T33">
        <v>257.70999999999998</v>
      </c>
      <c r="U33">
        <v>18.87</v>
      </c>
      <c r="V33">
        <v>26.83</v>
      </c>
    </row>
    <row r="34" spans="1:37" x14ac:dyDescent="0.25">
      <c r="A34" t="str">
        <f>VLOOKUP($E34,'Filtered MMNH specimens'!$B:$Y,2,FALSE)</f>
        <v>Carnivora</v>
      </c>
      <c r="B34" t="str">
        <f>VLOOKUP($E34,'Filtered MMNH specimens'!$B:$Y,3,FALSE)</f>
        <v>URSIDAE</v>
      </c>
      <c r="C34" t="str">
        <f>VLOOKUP($E34,'Filtered MMNH specimens'!$B:$Y,5,FALSE)</f>
        <v>Ursus</v>
      </c>
      <c r="D34" t="str">
        <f>VLOOKUP($E34,'Filtered MMNH specimens'!$B:$Y,6,FALSE)</f>
        <v>americanus</v>
      </c>
      <c r="E34">
        <v>15631</v>
      </c>
      <c r="F34" t="s">
        <v>2541</v>
      </c>
      <c r="G34">
        <f>VLOOKUP($E34,'Filtered MMNH specimens'!$B:$Y,8,FALSE)</f>
        <v>1968</v>
      </c>
      <c r="H34" t="str">
        <f>VLOOKUP($E34,'Filtered MMNH specimens'!$B:$Y,15,FALSE)</f>
        <v>United States</v>
      </c>
      <c r="N34" t="s">
        <v>2537</v>
      </c>
      <c r="O34" t="s">
        <v>2537</v>
      </c>
      <c r="P34">
        <v>9.3800000000000008</v>
      </c>
      <c r="Q34">
        <v>18.27</v>
      </c>
      <c r="R34">
        <v>19.239999999999998</v>
      </c>
      <c r="S34">
        <v>13.79</v>
      </c>
      <c r="T34">
        <v>263.14</v>
      </c>
      <c r="U34">
        <v>17.010000000000002</v>
      </c>
      <c r="V34">
        <v>24.45</v>
      </c>
    </row>
    <row r="35" spans="1:37" x14ac:dyDescent="0.25">
      <c r="A35" t="str">
        <f>VLOOKUP($E35,'Filtered MMNH specimens'!$B:$Y,2,FALSE)</f>
        <v>Carnivora</v>
      </c>
      <c r="B35" t="str">
        <f>VLOOKUP($E35,'Filtered MMNH specimens'!$B:$Y,3,FALSE)</f>
        <v>URSIDAE</v>
      </c>
      <c r="C35" t="str">
        <f>VLOOKUP($E35,'Filtered MMNH specimens'!$B:$Y,5,FALSE)</f>
        <v>Ursus</v>
      </c>
      <c r="D35" t="str">
        <f>VLOOKUP($E35,'Filtered MMNH specimens'!$B:$Y,6,FALSE)</f>
        <v>americanus</v>
      </c>
      <c r="E35">
        <v>15635</v>
      </c>
      <c r="F35" t="s">
        <v>2541</v>
      </c>
      <c r="G35">
        <f>VLOOKUP($E35,'Filtered MMNH specimens'!$B:$Y,8,FALSE)</f>
        <v>1968</v>
      </c>
      <c r="H35" t="str">
        <f>VLOOKUP($E35,'Filtered MMNH specimens'!$B:$Y,15,FALSE)</f>
        <v>United States</v>
      </c>
      <c r="N35" t="s">
        <v>2537</v>
      </c>
      <c r="O35" t="s">
        <v>2537</v>
      </c>
      <c r="P35">
        <v>10.74</v>
      </c>
      <c r="Q35">
        <v>19.41</v>
      </c>
      <c r="R35">
        <v>21.25</v>
      </c>
      <c r="S35">
        <v>16.079999999999998</v>
      </c>
      <c r="T35">
        <v>269.17</v>
      </c>
      <c r="U35">
        <v>18.59</v>
      </c>
      <c r="V35">
        <v>27.56</v>
      </c>
    </row>
    <row r="36" spans="1:37" x14ac:dyDescent="0.25">
      <c r="A36" t="str">
        <f>VLOOKUP($E36,'Filtered MMNH specimens'!$B:$Y,2,FALSE)</f>
        <v>Carnivora</v>
      </c>
      <c r="B36" t="str">
        <f>VLOOKUP($E36,'Filtered MMNH specimens'!$B:$Y,3,FALSE)</f>
        <v>URSIDAE</v>
      </c>
      <c r="C36" t="str">
        <f>VLOOKUP($E36,'Filtered MMNH specimens'!$B:$Y,5,FALSE)</f>
        <v>Ursus</v>
      </c>
      <c r="D36" t="str">
        <f>VLOOKUP($E36,'Filtered MMNH specimens'!$B:$Y,6,FALSE)</f>
        <v>americanus</v>
      </c>
      <c r="E36">
        <v>15634</v>
      </c>
      <c r="F36" t="s">
        <v>2541</v>
      </c>
      <c r="G36">
        <f>VLOOKUP($E36,'Filtered MMNH specimens'!$B:$Y,8,FALSE)</f>
        <v>1968</v>
      </c>
      <c r="H36" t="str">
        <f>VLOOKUP($E36,'Filtered MMNH specimens'!$B:$Y,15,FALSE)</f>
        <v>United States</v>
      </c>
      <c r="N36" t="s">
        <v>2537</v>
      </c>
      <c r="O36" t="s">
        <v>2537</v>
      </c>
      <c r="P36">
        <v>10.37</v>
      </c>
      <c r="Q36">
        <v>20.18</v>
      </c>
      <c r="R36">
        <v>21.09</v>
      </c>
      <c r="S36">
        <v>16.32</v>
      </c>
      <c r="T36">
        <v>261.97000000000003</v>
      </c>
      <c r="U36">
        <v>18.260000000000002</v>
      </c>
      <c r="V36">
        <v>28.19</v>
      </c>
    </row>
    <row r="37" spans="1:37" x14ac:dyDescent="0.25">
      <c r="A37" t="str">
        <f>VLOOKUP($E37,'Filtered MMNH specimens'!$B:$Y,2,FALSE)</f>
        <v>Carnivora</v>
      </c>
      <c r="B37" t="str">
        <f>VLOOKUP($E37,'Filtered MMNH specimens'!$B:$Y,3,FALSE)</f>
        <v>URSIDAE</v>
      </c>
      <c r="C37" t="str">
        <f>VLOOKUP($E37,'Filtered MMNH specimens'!$B:$Y,5,FALSE)</f>
        <v>Ursus</v>
      </c>
      <c r="D37" t="str">
        <f>VLOOKUP($E37,'Filtered MMNH specimens'!$B:$Y,6,FALSE)</f>
        <v>americanus</v>
      </c>
      <c r="E37">
        <v>1324</v>
      </c>
      <c r="F37" t="s">
        <v>2541</v>
      </c>
      <c r="G37">
        <f>VLOOKUP($E37,'Filtered MMNH specimens'!$B:$Y,8,FALSE)</f>
        <v>0</v>
      </c>
      <c r="H37" t="str">
        <f>VLOOKUP($E37,'Filtered MMNH specimens'!$B:$Y,15,FALSE)</f>
        <v>United States</v>
      </c>
      <c r="N37" t="s">
        <v>2537</v>
      </c>
      <c r="O37" t="s">
        <v>2537</v>
      </c>
      <c r="P37">
        <v>12.1</v>
      </c>
      <c r="Q37">
        <v>20.25</v>
      </c>
      <c r="R37">
        <v>21.47</v>
      </c>
      <c r="S37">
        <v>15.96</v>
      </c>
      <c r="T37">
        <v>272.08</v>
      </c>
      <c r="U37">
        <v>19.440000000000001</v>
      </c>
      <c r="V37">
        <v>27.97</v>
      </c>
    </row>
    <row r="38" spans="1:37" x14ac:dyDescent="0.25">
      <c r="A38" t="str">
        <f>VLOOKUP($E38,'Filtered MMNH specimens'!$B:$Y,2,FALSE)</f>
        <v>Carnivora</v>
      </c>
      <c r="B38" t="str">
        <f>VLOOKUP($E38,'Filtered MMNH specimens'!$B:$Y,3,FALSE)</f>
        <v>URSIDAE</v>
      </c>
      <c r="C38" t="str">
        <f>VLOOKUP($E38,'Filtered MMNH specimens'!$B:$Y,5,FALSE)</f>
        <v>Ursus</v>
      </c>
      <c r="D38" t="str">
        <f>VLOOKUP($E38,'Filtered MMNH specimens'!$B:$Y,6,FALSE)</f>
        <v>americanus</v>
      </c>
      <c r="E38">
        <v>15632</v>
      </c>
      <c r="F38" t="s">
        <v>2541</v>
      </c>
      <c r="G38">
        <f>VLOOKUP($E38,'Filtered MMNH specimens'!$B:$Y,8,FALSE)</f>
        <v>1968</v>
      </c>
      <c r="H38" t="str">
        <f>VLOOKUP($E38,'Filtered MMNH specimens'!$B:$Y,15,FALSE)</f>
        <v>United States</v>
      </c>
      <c r="N38" t="s">
        <v>2537</v>
      </c>
      <c r="O38" t="s">
        <v>2537</v>
      </c>
      <c r="P38">
        <v>9.49</v>
      </c>
      <c r="Q38">
        <v>18.52</v>
      </c>
      <c r="R38">
        <v>20.84</v>
      </c>
      <c r="S38">
        <v>15.03</v>
      </c>
      <c r="T38">
        <v>268.2</v>
      </c>
      <c r="U38">
        <v>17.93</v>
      </c>
      <c r="V38">
        <v>25.02</v>
      </c>
    </row>
    <row r="39" spans="1:37" x14ac:dyDescent="0.25">
      <c r="A39" t="str">
        <f>VLOOKUP($E39,'Filtered MMNH specimens'!$B:$Y,2,FALSE)</f>
        <v>Carnivora</v>
      </c>
      <c r="B39" t="str">
        <f>VLOOKUP($E39,'Filtered MMNH specimens'!$B:$Y,3,FALSE)</f>
        <v>URSIDAE</v>
      </c>
      <c r="C39" t="str">
        <f>VLOOKUP($E39,'Filtered MMNH specimens'!$B:$Y,5,FALSE)</f>
        <v>Ursus</v>
      </c>
      <c r="D39" t="str">
        <f>VLOOKUP($E39,'Filtered MMNH specimens'!$B:$Y,6,FALSE)</f>
        <v>americanus</v>
      </c>
      <c r="E39">
        <v>15633</v>
      </c>
      <c r="F39" t="s">
        <v>2541</v>
      </c>
      <c r="G39">
        <f>VLOOKUP($E39,'Filtered MMNH specimens'!$B:$Y,8,FALSE)</f>
        <v>1968</v>
      </c>
      <c r="H39" t="str">
        <f>VLOOKUP($E39,'Filtered MMNH specimens'!$B:$Y,15,FALSE)</f>
        <v>United States</v>
      </c>
      <c r="N39" t="s">
        <v>2537</v>
      </c>
      <c r="O39" t="s">
        <v>2537</v>
      </c>
      <c r="P39">
        <v>11.64</v>
      </c>
      <c r="Q39">
        <v>20.100000000000001</v>
      </c>
      <c r="R39">
        <v>19.66</v>
      </c>
      <c r="S39">
        <v>15.51</v>
      </c>
      <c r="T39">
        <v>202.01</v>
      </c>
      <c r="U39">
        <v>18.91</v>
      </c>
      <c r="V39">
        <v>27.51</v>
      </c>
    </row>
    <row r="40" spans="1:37" x14ac:dyDescent="0.25">
      <c r="A40" t="str">
        <f>VLOOKUP($E40,'Filtered MMNH specimens'!$B:$Y,2,FALSE)</f>
        <v>Carnivora</v>
      </c>
      <c r="B40" t="str">
        <f>VLOOKUP($E40,'Filtered MMNH specimens'!$B:$Y,3,FALSE)</f>
        <v>URSIDAE</v>
      </c>
      <c r="C40" t="str">
        <f>VLOOKUP($E40,'Filtered MMNH specimens'!$B:$Y,5,FALSE)</f>
        <v>Ursus</v>
      </c>
      <c r="D40" t="str">
        <f>VLOOKUP($E40,'Filtered MMNH specimens'!$B:$Y,6,FALSE)</f>
        <v>americanus</v>
      </c>
      <c r="E40">
        <v>5025</v>
      </c>
      <c r="F40" t="s">
        <v>2541</v>
      </c>
      <c r="G40">
        <f>VLOOKUP($E40,'Filtered MMNH specimens'!$B:$Y,8,FALSE)</f>
        <v>1960</v>
      </c>
      <c r="H40" t="str">
        <f>VLOOKUP($E40,'Filtered MMNH specimens'!$B:$Y,15,FALSE)</f>
        <v>United States</v>
      </c>
      <c r="N40" t="s">
        <v>2537</v>
      </c>
      <c r="O40" t="s">
        <v>2537</v>
      </c>
      <c r="W40">
        <v>36.270000000000003</v>
      </c>
    </row>
    <row r="41" spans="1:37" x14ac:dyDescent="0.25">
      <c r="A41" t="str">
        <f>VLOOKUP($E41,'Filtered MMNH specimens'!$B:$Y,2,FALSE)</f>
        <v>Carnivora</v>
      </c>
      <c r="B41" t="str">
        <f>VLOOKUP($E41,'Filtered MMNH specimens'!$B:$Y,3,FALSE)</f>
        <v>URSIDAE</v>
      </c>
      <c r="C41" t="str">
        <f>VLOOKUP($E41,'Filtered MMNH specimens'!$B:$Y,5,FALSE)</f>
        <v>Ursus</v>
      </c>
      <c r="D41" t="str">
        <f>VLOOKUP($E41,'Filtered MMNH specimens'!$B:$Y,6,FALSE)</f>
        <v>americanus</v>
      </c>
      <c r="E41">
        <v>5493</v>
      </c>
      <c r="F41" t="s">
        <v>2541</v>
      </c>
      <c r="G41">
        <f>VLOOKUP($E41,'Filtered MMNH specimens'!$B:$Y,8,FALSE)</f>
        <v>1960</v>
      </c>
      <c r="H41" t="str">
        <f>VLOOKUP($E41,'Filtered MMNH specimens'!$B:$Y,15,FALSE)</f>
        <v>United States</v>
      </c>
      <c r="N41" t="s">
        <v>2537</v>
      </c>
      <c r="O41" t="s">
        <v>2537</v>
      </c>
      <c r="P41">
        <v>11.15</v>
      </c>
      <c r="Q41">
        <v>18.510000000000002</v>
      </c>
      <c r="R41">
        <v>21.2</v>
      </c>
      <c r="S41">
        <v>14.77</v>
      </c>
      <c r="T41" t="s">
        <v>2790</v>
      </c>
      <c r="U41">
        <v>18.03</v>
      </c>
      <c r="V41">
        <v>26.7</v>
      </c>
    </row>
    <row r="42" spans="1:37" x14ac:dyDescent="0.25">
      <c r="A42" t="str">
        <f>VLOOKUP($E42,'Filtered MMNH specimens'!$B:$Y,2,FALSE)</f>
        <v>Carnivora</v>
      </c>
      <c r="B42" t="str">
        <f>VLOOKUP($E42,'Filtered MMNH specimens'!$B:$Y,3,FALSE)</f>
        <v>URSIDAE</v>
      </c>
      <c r="C42" t="str">
        <f>VLOOKUP($E42,'Filtered MMNH specimens'!$B:$Y,5,FALSE)</f>
        <v>Ursus</v>
      </c>
      <c r="D42" t="str">
        <f>VLOOKUP($E42,'Filtered MMNH specimens'!$B:$Y,6,FALSE)</f>
        <v>americanus</v>
      </c>
      <c r="E42">
        <v>19170</v>
      </c>
      <c r="F42" t="s">
        <v>2541</v>
      </c>
      <c r="G42">
        <f>VLOOKUP($E42,'Filtered MMNH specimens'!$B:$Y,8,FALSE)</f>
        <v>0</v>
      </c>
      <c r="H42" t="str">
        <f>VLOOKUP($E42,'Filtered MMNH specimens'!$B:$Y,15,FALSE)</f>
        <v>United States</v>
      </c>
      <c r="N42" t="s">
        <v>2537</v>
      </c>
      <c r="O42" t="s">
        <v>2537</v>
      </c>
      <c r="P42">
        <v>9.8800000000000008</v>
      </c>
      <c r="Q42">
        <v>18.72</v>
      </c>
      <c r="R42">
        <v>19.95</v>
      </c>
      <c r="S42">
        <v>14.26</v>
      </c>
      <c r="T42">
        <v>210.14</v>
      </c>
      <c r="U42">
        <v>17.86</v>
      </c>
      <c r="V42">
        <v>26.49</v>
      </c>
      <c r="W42">
        <v>35.979999999999997</v>
      </c>
      <c r="X42">
        <v>30.93</v>
      </c>
      <c r="Y42">
        <v>60.68</v>
      </c>
      <c r="Z42">
        <v>65.459999999999994</v>
      </c>
      <c r="AA42">
        <v>21.44</v>
      </c>
      <c r="AB42">
        <v>211.25</v>
      </c>
      <c r="AG42">
        <v>16.670000000000002</v>
      </c>
      <c r="AH42">
        <v>58.35</v>
      </c>
      <c r="AI42">
        <v>33.200000000000003</v>
      </c>
      <c r="AJ42">
        <v>258.66000000000003</v>
      </c>
      <c r="AK42">
        <v>31.4</v>
      </c>
    </row>
    <row r="43" spans="1:37" x14ac:dyDescent="0.25">
      <c r="A43" t="s">
        <v>15</v>
      </c>
      <c r="B43" t="s">
        <v>766</v>
      </c>
      <c r="C43" t="s">
        <v>928</v>
      </c>
      <c r="D43" t="s">
        <v>997</v>
      </c>
      <c r="E43">
        <v>1875</v>
      </c>
      <c r="F43" t="s">
        <v>2541</v>
      </c>
      <c r="G43" t="e">
        <f>VLOOKUP($E43,'Filtered MMNH specimens'!$B:$Y,8,FALSE)</f>
        <v>#N/A</v>
      </c>
      <c r="H43" t="e">
        <f>VLOOKUP($E43,'Filtered MMNH specimens'!$B:$Y,15,FALSE)</f>
        <v>#N/A</v>
      </c>
      <c r="N43" t="s">
        <v>2537</v>
      </c>
      <c r="O43" t="s">
        <v>2537</v>
      </c>
      <c r="T43">
        <v>289.89999999999998</v>
      </c>
      <c r="U43">
        <v>19.43</v>
      </c>
      <c r="V43">
        <v>24.57</v>
      </c>
      <c r="W43">
        <v>39.270000000000003</v>
      </c>
      <c r="X43">
        <v>27.39</v>
      </c>
      <c r="Y43">
        <v>63.77</v>
      </c>
      <c r="Z43">
        <v>81.900000000000006</v>
      </c>
      <c r="AA43">
        <v>33.369999999999997</v>
      </c>
      <c r="AB43">
        <v>267.5</v>
      </c>
      <c r="AG43">
        <v>21.99</v>
      </c>
      <c r="AH43">
        <v>60.69</v>
      </c>
      <c r="AI43">
        <v>38.81</v>
      </c>
      <c r="AJ43">
        <v>350</v>
      </c>
      <c r="AK43">
        <v>41.44</v>
      </c>
    </row>
    <row r="44" spans="1:37" x14ac:dyDescent="0.25">
      <c r="A44" t="str">
        <f>VLOOKUP($E44,'Filtered MMNH specimens'!$B:$Y,2,FALSE)</f>
        <v>Lagomorpha</v>
      </c>
      <c r="B44" t="str">
        <f>VLOOKUP($E44,'Filtered MMNH specimens'!$B:$Y,3,FALSE)</f>
        <v>LEPORIDAE</v>
      </c>
      <c r="C44" t="str">
        <f>VLOOKUP($E44,'Filtered MMNH specimens'!$B:$Y,5,FALSE)</f>
        <v>Lepus</v>
      </c>
      <c r="D44" t="str">
        <f>VLOOKUP($E44,'Filtered MMNH specimens'!$B:$Y,6,FALSE)</f>
        <v>americanus</v>
      </c>
      <c r="E44">
        <v>1020</v>
      </c>
      <c r="F44" t="s">
        <v>2543</v>
      </c>
      <c r="G44">
        <f>VLOOKUP($E44,'Filtered MMNH specimens'!$B:$Y,8,FALSE)</f>
        <v>1933</v>
      </c>
      <c r="H44" t="str">
        <f>VLOOKUP($E44,'Filtered MMNH specimens'!$B:$Y,15,FALSE)</f>
        <v>CANADA</v>
      </c>
      <c r="I44">
        <f>VLOOKUP($E44,'Filtered MMNH specimens'!$B:$Y,17,FALSE)</f>
        <v>0</v>
      </c>
      <c r="J44">
        <f>VLOOKUP($E44,'Filtered MMNH specimens'!$B:$Y,18,FALSE)</f>
        <v>0</v>
      </c>
      <c r="K44">
        <f>VLOOKUP($E44,'Filtered MMNH specimens'!$B:$Y,20,FALSE)</f>
        <v>0</v>
      </c>
      <c r="L44">
        <f>VLOOKUP($E44,'Filtered MMNH specimens'!$B:$Y,21,FALSE)</f>
        <v>54.212499999999999</v>
      </c>
      <c r="M44">
        <f>VLOOKUP($E44,'Filtered MMNH specimens'!$B:$Y,22,FALSE)</f>
        <v>-100.8</v>
      </c>
      <c r="N44" t="s">
        <v>2537</v>
      </c>
      <c r="O44">
        <v>1077</v>
      </c>
      <c r="P44" s="20"/>
      <c r="Q44">
        <v>2.6749999999999998</v>
      </c>
      <c r="T44" s="19"/>
    </row>
    <row r="45" spans="1:37" x14ac:dyDescent="0.25">
      <c r="A45" t="str">
        <f>VLOOKUP($E45,'Filtered MMNH specimens'!$B:$Y,2,FALSE)</f>
        <v>Carnivora</v>
      </c>
      <c r="B45" t="str">
        <f>VLOOKUP($E45,'Filtered MMNH specimens'!$B:$Y,3,FALSE)</f>
        <v>URSIDAE</v>
      </c>
      <c r="C45" t="str">
        <f>VLOOKUP($E45,'Filtered MMNH specimens'!$B:$Y,5,FALSE)</f>
        <v>Ursus</v>
      </c>
      <c r="D45" t="str">
        <f>VLOOKUP($E45,'Filtered MMNH specimens'!$B:$Y,6,FALSE)</f>
        <v>americanus</v>
      </c>
      <c r="E45">
        <v>5026</v>
      </c>
      <c r="F45" t="s">
        <v>2543</v>
      </c>
      <c r="G45">
        <f>VLOOKUP($E45,'Filtered MMNH specimens'!$B:$Y,8,FALSE)</f>
        <v>1960</v>
      </c>
      <c r="H45" t="str">
        <f>VLOOKUP($E45,'Filtered MMNH specimens'!$B:$Y,15,FALSE)</f>
        <v>United States</v>
      </c>
      <c r="N45" t="s">
        <v>2537</v>
      </c>
      <c r="O45" t="s">
        <v>2537</v>
      </c>
      <c r="P45">
        <v>10.39</v>
      </c>
      <c r="Q45">
        <v>16.649999999999999</v>
      </c>
      <c r="R45">
        <v>18.07</v>
      </c>
      <c r="S45">
        <v>13.18</v>
      </c>
      <c r="T45">
        <v>238.54</v>
      </c>
      <c r="U45">
        <v>16.89</v>
      </c>
      <c r="V45">
        <v>23.73</v>
      </c>
      <c r="W45">
        <v>34.54</v>
      </c>
      <c r="X45">
        <v>25.96</v>
      </c>
      <c r="Y45">
        <v>58.77</v>
      </c>
      <c r="Z45">
        <v>68.28</v>
      </c>
      <c r="AA45">
        <v>31.29</v>
      </c>
      <c r="AB45">
        <v>232.34</v>
      </c>
      <c r="AG45">
        <v>21.26</v>
      </c>
      <c r="AH45">
        <v>56.58</v>
      </c>
      <c r="AI45">
        <v>33.33</v>
      </c>
      <c r="AJ45">
        <v>312</v>
      </c>
      <c r="AK45">
        <v>32.51</v>
      </c>
    </row>
    <row r="46" spans="1:37" x14ac:dyDescent="0.25">
      <c r="A46" t="str">
        <f>VLOOKUP($E46,'Filtered MMNH specimens'!$B:$Y,2,FALSE)</f>
        <v>Carnivora</v>
      </c>
      <c r="B46" t="str">
        <f>VLOOKUP($E46,'Filtered MMNH specimens'!$B:$Y,3,FALSE)</f>
        <v>URSIDAE</v>
      </c>
      <c r="C46" t="str">
        <f>VLOOKUP($E46,'Filtered MMNH specimens'!$B:$Y,5,FALSE)</f>
        <v>Ursus</v>
      </c>
      <c r="D46" t="str">
        <f>VLOOKUP($E46,'Filtered MMNH specimens'!$B:$Y,6,FALSE)</f>
        <v>americanus</v>
      </c>
      <c r="E46">
        <v>1323</v>
      </c>
      <c r="F46" t="s">
        <v>2543</v>
      </c>
      <c r="G46">
        <f>VLOOKUP($E46,'Filtered MMNH specimens'!$B:$Y,8,FALSE)</f>
        <v>0</v>
      </c>
      <c r="H46" t="str">
        <f>VLOOKUP($E46,'Filtered MMNH specimens'!$B:$Y,15,FALSE)</f>
        <v>United States</v>
      </c>
      <c r="N46" t="s">
        <v>2537</v>
      </c>
      <c r="O46" t="s">
        <v>2537</v>
      </c>
    </row>
    <row r="47" spans="1:37" x14ac:dyDescent="0.25">
      <c r="A47" t="str">
        <f>VLOOKUP($E47,'Filtered MMNH specimens'!$B:$Y,2,FALSE)</f>
        <v>Carnivora</v>
      </c>
      <c r="B47" t="str">
        <f>VLOOKUP($E47,'Filtered MMNH specimens'!$B:$Y,3,FALSE)</f>
        <v>URSIDAE</v>
      </c>
      <c r="C47" t="str">
        <f>VLOOKUP($E47,'Filtered MMNH specimens'!$B:$Y,5,FALSE)</f>
        <v>Ursus</v>
      </c>
      <c r="D47" t="str">
        <f>VLOOKUP($E47,'Filtered MMNH specimens'!$B:$Y,6,FALSE)</f>
        <v>americanus</v>
      </c>
      <c r="E47">
        <v>7600</v>
      </c>
      <c r="F47" t="s">
        <v>2543</v>
      </c>
      <c r="G47">
        <f>VLOOKUP($E47,'Filtered MMNH specimens'!$B:$Y,8,FALSE)</f>
        <v>0</v>
      </c>
      <c r="H47" t="str">
        <f>VLOOKUP($E47,'Filtered MMNH specimens'!$B:$Y,15,FALSE)</f>
        <v>United States</v>
      </c>
      <c r="N47" t="s">
        <v>2537</v>
      </c>
      <c r="O47" t="s">
        <v>2537</v>
      </c>
      <c r="P47">
        <v>9.1199999999999992</v>
      </c>
      <c r="Q47">
        <v>18.579999999999998</v>
      </c>
      <c r="R47">
        <v>21.25</v>
      </c>
      <c r="S47">
        <v>13.76</v>
      </c>
      <c r="T47">
        <v>247.62</v>
      </c>
      <c r="U47">
        <v>18.28</v>
      </c>
      <c r="V47">
        <v>27.01</v>
      </c>
    </row>
    <row r="48" spans="1:37" x14ac:dyDescent="0.25">
      <c r="A48" t="str">
        <f>VLOOKUP($E48,'Filtered MMNH specimens'!$B:$Y,2,FALSE)</f>
        <v>Carnivora</v>
      </c>
      <c r="B48" t="str">
        <f>VLOOKUP($E48,'Filtered MMNH specimens'!$B:$Y,3,FALSE)</f>
        <v>URSIDAE</v>
      </c>
      <c r="C48" t="str">
        <f>VLOOKUP($E48,'Filtered MMNH specimens'!$B:$Y,5,FALSE)</f>
        <v>Ursus</v>
      </c>
      <c r="D48" t="str">
        <f>VLOOKUP($E48,'Filtered MMNH specimens'!$B:$Y,6,FALSE)</f>
        <v>americanus</v>
      </c>
      <c r="E48">
        <v>7445</v>
      </c>
      <c r="F48" t="s">
        <v>2543</v>
      </c>
      <c r="G48">
        <f>VLOOKUP($E48,'Filtered MMNH specimens'!$B:$Y,8,FALSE)</f>
        <v>0</v>
      </c>
      <c r="H48" t="str">
        <f>VLOOKUP($E48,'Filtered MMNH specimens'!$B:$Y,15,FALSE)</f>
        <v>United States</v>
      </c>
      <c r="N48" t="s">
        <v>2537</v>
      </c>
      <c r="O48" t="s">
        <v>2537</v>
      </c>
      <c r="P48">
        <v>9.6199999999999992</v>
      </c>
      <c r="Q48">
        <v>18.899999999999999</v>
      </c>
      <c r="R48">
        <v>20.03</v>
      </c>
      <c r="S48">
        <v>17.59</v>
      </c>
      <c r="W48">
        <v>38.200000000000003</v>
      </c>
      <c r="X48">
        <v>32.33</v>
      </c>
      <c r="Y48">
        <v>61.83</v>
      </c>
      <c r="Z48">
        <v>74.13</v>
      </c>
      <c r="AA48">
        <v>24.61</v>
      </c>
      <c r="AB48">
        <v>222.02</v>
      </c>
      <c r="AG48">
        <v>20.07</v>
      </c>
      <c r="AH48">
        <v>59.57</v>
      </c>
      <c r="AI48">
        <v>35.96</v>
      </c>
      <c r="AJ48">
        <v>285.66000000000003</v>
      </c>
      <c r="AK48">
        <v>27.78</v>
      </c>
    </row>
    <row r="49" spans="1:37" x14ac:dyDescent="0.25">
      <c r="A49" t="str">
        <f>VLOOKUP($E49,'Filtered MMNH specimens'!$B:$Y,2,FALSE)</f>
        <v>Lagomorpha</v>
      </c>
      <c r="B49" t="str">
        <f>VLOOKUP($E49,'Filtered MMNH specimens'!$B:$Y,3,FALSE)</f>
        <v>LEPORIDAE</v>
      </c>
      <c r="C49" t="str">
        <f>VLOOKUP($E49,'Filtered MMNH specimens'!$B:$Y,5,FALSE)</f>
        <v>Sylvilagus</v>
      </c>
      <c r="D49" t="str">
        <f>VLOOKUP($E49,'Filtered MMNH specimens'!$B:$Y,6,FALSE)</f>
        <v>aquaticus</v>
      </c>
      <c r="E49">
        <v>5926</v>
      </c>
      <c r="F49" t="s">
        <v>2541</v>
      </c>
      <c r="G49">
        <f>VLOOKUP($E49,'Filtered MMNH specimens'!$B:$Y,8,FALSE)</f>
        <v>1958</v>
      </c>
      <c r="H49" t="str">
        <f>VLOOKUP($E49,'Filtered MMNH specimens'!$B:$Y,15,FALSE)</f>
        <v>United States</v>
      </c>
      <c r="I49" t="str">
        <f>VLOOKUP($E49,'Filtered MMNH specimens'!$B:$Y,17,FALSE)</f>
        <v>PIMA</v>
      </c>
      <c r="J49">
        <f>VLOOKUP($E49,'Filtered MMNH specimens'!$B:$Y,18,FALSE)</f>
        <v>0</v>
      </c>
      <c r="K49">
        <f>VLOOKUP($E49,'Filtered MMNH specimens'!$B:$Y,20,FALSE)</f>
        <v>0</v>
      </c>
      <c r="L49">
        <f>VLOOKUP($E49,'Filtered MMNH specimens'!$B:$Y,21,FALSE)</f>
        <v>32.128500000000003</v>
      </c>
      <c r="M49">
        <f>VLOOKUP($E49,'Filtered MMNH specimens'!$B:$Y,22,FALSE)</f>
        <v>-110.8312</v>
      </c>
      <c r="N49">
        <v>321</v>
      </c>
      <c r="O49">
        <v>442</v>
      </c>
      <c r="Q49">
        <v>1.863</v>
      </c>
    </row>
    <row r="50" spans="1:37" x14ac:dyDescent="0.25">
      <c r="A50" t="str">
        <f>VLOOKUP($E50,'Filtered MMNH specimens'!$B:$Y,2,FALSE)</f>
        <v>Lagomorpha</v>
      </c>
      <c r="B50" t="str">
        <f>VLOOKUP($E50,'Filtered MMNH specimens'!$B:$Y,3,FALSE)</f>
        <v>LEPORIDAE</v>
      </c>
      <c r="C50" t="str">
        <f>VLOOKUP($E50,'Filtered MMNH specimens'!$B:$Y,5,FALSE)</f>
        <v>Lepus</v>
      </c>
      <c r="D50" t="str">
        <f>VLOOKUP($E50,'Filtered MMNH specimens'!$B:$Y,6,FALSE)</f>
        <v>arcticus</v>
      </c>
      <c r="E50">
        <v>4791</v>
      </c>
      <c r="F50" t="s">
        <v>2540</v>
      </c>
      <c r="G50">
        <f>VLOOKUP($E50,'Filtered MMNH specimens'!$B:$Y,8,FALSE)</f>
        <v>0</v>
      </c>
      <c r="H50" t="str">
        <f>VLOOKUP($E50,'Filtered MMNH specimens'!$B:$Y,15,FALSE)</f>
        <v>GREENLAND</v>
      </c>
      <c r="I50">
        <f>VLOOKUP($E50,'Filtered MMNH specimens'!$B:$Y,17,FALSE)</f>
        <v>0</v>
      </c>
      <c r="J50">
        <f>VLOOKUP($E50,'Filtered MMNH specimens'!$B:$Y,18,FALSE)</f>
        <v>0</v>
      </c>
      <c r="K50">
        <f>VLOOKUP($E50,'Filtered MMNH specimens'!$B:$Y,20,FALSE)</f>
        <v>0</v>
      </c>
      <c r="L50">
        <f>VLOOKUP($E50,'Filtered MMNH specimens'!$B:$Y,21,FALSE)</f>
        <v>0</v>
      </c>
      <c r="M50">
        <f>VLOOKUP($E50,'Filtered MMNH specimens'!$B:$Y,22,FALSE)</f>
        <v>0</v>
      </c>
      <c r="N50">
        <v>468</v>
      </c>
      <c r="O50">
        <v>2268</v>
      </c>
      <c r="Q50">
        <v>3.3039999999999998</v>
      </c>
    </row>
    <row r="51" spans="1:37" x14ac:dyDescent="0.25">
      <c r="A51" t="str">
        <f>VLOOKUP($E51,'Filtered MMNH specimens'!$B:$Y,2,FALSE)</f>
        <v>Carnivora</v>
      </c>
      <c r="B51" t="str">
        <f>VLOOKUP($E51,'Filtered MMNH specimens'!$B:$Y,3,FALSE)</f>
        <v>URSIDAE</v>
      </c>
      <c r="C51" t="str">
        <f>VLOOKUP($E51,'Filtered MMNH specimens'!$B:$Y,5,FALSE)</f>
        <v>Ursus</v>
      </c>
      <c r="D51" t="str">
        <f>VLOOKUP($E51,'Filtered MMNH specimens'!$B:$Y,6,FALSE)</f>
        <v>arctos</v>
      </c>
      <c r="E51">
        <v>5020</v>
      </c>
      <c r="F51" t="s">
        <v>2540</v>
      </c>
      <c r="G51">
        <f>VLOOKUP($E51,'Filtered MMNH specimens'!$B:$Y,8,FALSE)</f>
        <v>1960</v>
      </c>
      <c r="H51" t="str">
        <f>VLOOKUP($E51,'Filtered MMNH specimens'!$B:$Y,15,FALSE)</f>
        <v>CANADA</v>
      </c>
      <c r="N51" t="s">
        <v>2537</v>
      </c>
      <c r="O51" t="s">
        <v>2537</v>
      </c>
      <c r="P51">
        <v>8.15</v>
      </c>
      <c r="Q51">
        <v>17.489999999999998</v>
      </c>
      <c r="R51">
        <v>20.57</v>
      </c>
      <c r="S51">
        <v>13.95</v>
      </c>
      <c r="T51">
        <v>285</v>
      </c>
      <c r="U51">
        <v>11.57</v>
      </c>
      <c r="V51">
        <v>25.67</v>
      </c>
    </row>
    <row r="52" spans="1:37" x14ac:dyDescent="0.25">
      <c r="A52" t="str">
        <f>VLOOKUP($E52,'Filtered MMNH specimens'!$B:$Y,2,FALSE)</f>
        <v>Carnivora</v>
      </c>
      <c r="B52" t="str">
        <f>VLOOKUP($E52,'Filtered MMNH specimens'!$B:$Y,3,FALSE)</f>
        <v>URSIDAE</v>
      </c>
      <c r="C52" t="str">
        <f>VLOOKUP($E52,'Filtered MMNH specimens'!$B:$Y,5,FALSE)</f>
        <v>Ursus</v>
      </c>
      <c r="D52" t="str">
        <f>VLOOKUP($E52,'Filtered MMNH specimens'!$B:$Y,6,FALSE)</f>
        <v>arctos</v>
      </c>
      <c r="E52">
        <v>5612</v>
      </c>
      <c r="F52" t="s">
        <v>2541</v>
      </c>
      <c r="G52">
        <f>VLOOKUP($E52,'Filtered MMNH specimens'!$B:$Y,8,FALSE)</f>
        <v>1962</v>
      </c>
      <c r="H52" t="str">
        <f>VLOOKUP($E52,'Filtered MMNH specimens'!$B:$Y,15,FALSE)</f>
        <v>United States</v>
      </c>
      <c r="N52">
        <v>1396</v>
      </c>
      <c r="O52">
        <v>64864</v>
      </c>
      <c r="P52">
        <v>18.600000000000001</v>
      </c>
      <c r="Q52">
        <v>29.47</v>
      </c>
      <c r="R52">
        <v>30.1</v>
      </c>
      <c r="S52">
        <v>25.61</v>
      </c>
      <c r="T52">
        <v>273.54000000000002</v>
      </c>
      <c r="U52">
        <v>27.83</v>
      </c>
      <c r="V52">
        <v>40.14</v>
      </c>
    </row>
    <row r="53" spans="1:37" x14ac:dyDescent="0.25">
      <c r="A53" t="str">
        <f>VLOOKUP($E53,'Filtered MMNH specimens'!$B:$Y,2,FALSE)</f>
        <v>Carnivora</v>
      </c>
      <c r="B53" t="str">
        <f>VLOOKUP($E53,'Filtered MMNH specimens'!$B:$Y,3,FALSE)</f>
        <v>URSIDAE</v>
      </c>
      <c r="C53" t="str">
        <f>VLOOKUP($E53,'Filtered MMNH specimens'!$B:$Y,5,FALSE)</f>
        <v>Ursus</v>
      </c>
      <c r="D53" t="str">
        <f>VLOOKUP($E53,'Filtered MMNH specimens'!$B:$Y,6,FALSE)</f>
        <v>arctos</v>
      </c>
      <c r="E53">
        <v>7441</v>
      </c>
      <c r="F53" t="s">
        <v>2541</v>
      </c>
      <c r="G53">
        <f>VLOOKUP($E53,'Filtered MMNH specimens'!$B:$Y,8,FALSE)</f>
        <v>0</v>
      </c>
      <c r="H53" t="str">
        <f>VLOOKUP($E53,'Filtered MMNH specimens'!$B:$Y,15,FALSE)</f>
        <v>United States</v>
      </c>
      <c r="N53" t="s">
        <v>2537</v>
      </c>
      <c r="O53" t="s">
        <v>2537</v>
      </c>
      <c r="P53">
        <v>13.98</v>
      </c>
      <c r="Q53">
        <v>27.14</v>
      </c>
      <c r="R53">
        <v>26.46</v>
      </c>
      <c r="S53">
        <v>20.54</v>
      </c>
      <c r="T53">
        <v>326</v>
      </c>
      <c r="U53">
        <v>23.82</v>
      </c>
      <c r="V53">
        <v>34.880000000000003</v>
      </c>
      <c r="W53">
        <v>46.72</v>
      </c>
      <c r="X53">
        <v>40.1</v>
      </c>
      <c r="Y53">
        <v>75.67</v>
      </c>
      <c r="Z53">
        <v>92.5</v>
      </c>
      <c r="AA53">
        <v>35.9</v>
      </c>
      <c r="AB53">
        <v>284.70999999999998</v>
      </c>
      <c r="AG53">
        <v>21.6</v>
      </c>
      <c r="AH53">
        <v>74.180000000000007</v>
      </c>
      <c r="AI53">
        <v>42.28</v>
      </c>
      <c r="AJ53">
        <v>386</v>
      </c>
      <c r="AK53">
        <v>34.81</v>
      </c>
    </row>
    <row r="54" spans="1:37" x14ac:dyDescent="0.25">
      <c r="A54" t="str">
        <f>VLOOKUP($E54,'Filtered MMNH specimens'!$B:$Y,2,FALSE)</f>
        <v>Carnivora</v>
      </c>
      <c r="B54" t="str">
        <f>VLOOKUP($E54,'Filtered MMNH specimens'!$B:$Y,3,FALSE)</f>
        <v>URSIDAE</v>
      </c>
      <c r="C54" t="str">
        <f>VLOOKUP($E54,'Filtered MMNH specimens'!$B:$Y,5,FALSE)</f>
        <v>Ursus</v>
      </c>
      <c r="D54" t="str">
        <f>VLOOKUP($E54,'Filtered MMNH specimens'!$B:$Y,6,FALSE)</f>
        <v>arctos</v>
      </c>
      <c r="E54">
        <v>17529</v>
      </c>
      <c r="F54" t="s">
        <v>2541</v>
      </c>
      <c r="G54">
        <f>VLOOKUP($E54,'Filtered MMNH specimens'!$B:$Y,8,FALSE)</f>
        <v>1970</v>
      </c>
      <c r="H54" t="str">
        <f>VLOOKUP($E54,'Filtered MMNH specimens'!$B:$Y,15,FALSE)</f>
        <v>United States</v>
      </c>
      <c r="N54" t="s">
        <v>2537</v>
      </c>
      <c r="O54" t="s">
        <v>2537</v>
      </c>
      <c r="P54">
        <v>10.86</v>
      </c>
      <c r="Q54">
        <v>21.97</v>
      </c>
      <c r="R54">
        <v>23.74</v>
      </c>
      <c r="S54">
        <v>19.399999999999999</v>
      </c>
      <c r="T54">
        <v>349</v>
      </c>
      <c r="U54">
        <v>20.51</v>
      </c>
      <c r="V54">
        <v>34.090000000000003</v>
      </c>
    </row>
    <row r="55" spans="1:37" x14ac:dyDescent="0.25">
      <c r="A55" t="str">
        <f>VLOOKUP($E55,'Filtered MMNH specimens'!$B:$Y,2,FALSE)</f>
        <v>Carnivora</v>
      </c>
      <c r="B55" t="str">
        <f>VLOOKUP($E55,'Filtered MMNH specimens'!$B:$Y,3,FALSE)</f>
        <v>URSIDAE</v>
      </c>
      <c r="C55" t="str">
        <f>VLOOKUP($E55,'Filtered MMNH specimens'!$B:$Y,5,FALSE)</f>
        <v>Ursus</v>
      </c>
      <c r="D55" t="str">
        <f>VLOOKUP($E55,'Filtered MMNH specimens'!$B:$Y,6,FALSE)</f>
        <v>arctos</v>
      </c>
      <c r="E55">
        <v>5882</v>
      </c>
      <c r="F55" t="s">
        <v>2541</v>
      </c>
      <c r="G55">
        <f>VLOOKUP($E55,'Filtered MMNH specimens'!$B:$Y,8,FALSE)</f>
        <v>0</v>
      </c>
      <c r="H55" t="str">
        <f>VLOOKUP($E55,'Filtered MMNH specimens'!$B:$Y,15,FALSE)</f>
        <v>United States</v>
      </c>
      <c r="N55" t="s">
        <v>2537</v>
      </c>
      <c r="O55" t="s">
        <v>2537</v>
      </c>
      <c r="P55">
        <v>14.23</v>
      </c>
      <c r="Q55">
        <v>26.05</v>
      </c>
      <c r="R55">
        <v>28.09</v>
      </c>
      <c r="S55">
        <v>20.010000000000002</v>
      </c>
      <c r="T55">
        <v>344</v>
      </c>
      <c r="U55">
        <v>23.71</v>
      </c>
      <c r="V55">
        <v>38.79</v>
      </c>
    </row>
    <row r="56" spans="1:37" x14ac:dyDescent="0.25">
      <c r="A56" t="str">
        <f>VLOOKUP($E56,'Filtered MMNH specimens'!$B:$Y,2,FALSE)</f>
        <v>Carnivora</v>
      </c>
      <c r="B56" t="str">
        <f>VLOOKUP($E56,'Filtered MMNH specimens'!$B:$Y,3,FALSE)</f>
        <v>URSIDAE</v>
      </c>
      <c r="C56" t="str">
        <f>VLOOKUP($E56,'Filtered MMNH specimens'!$B:$Y,5,FALSE)</f>
        <v>Ursus</v>
      </c>
      <c r="D56" t="str">
        <f>VLOOKUP($E56,'Filtered MMNH specimens'!$B:$Y,6,FALSE)</f>
        <v>arctos</v>
      </c>
      <c r="E56">
        <v>5880</v>
      </c>
      <c r="F56" t="s">
        <v>2541</v>
      </c>
      <c r="G56">
        <f>VLOOKUP($E56,'Filtered MMNH specimens'!$B:$Y,8,FALSE)</f>
        <v>0</v>
      </c>
      <c r="H56" t="str">
        <f>VLOOKUP($E56,'Filtered MMNH specimens'!$B:$Y,15,FALSE)</f>
        <v>United States</v>
      </c>
      <c r="N56" t="s">
        <v>2537</v>
      </c>
      <c r="O56" t="s">
        <v>2537</v>
      </c>
      <c r="P56">
        <v>1383</v>
      </c>
      <c r="Q56">
        <v>25.29</v>
      </c>
      <c r="R56">
        <v>25.67</v>
      </c>
      <c r="S56">
        <v>18.03</v>
      </c>
      <c r="T56">
        <v>354</v>
      </c>
      <c r="U56">
        <v>22.07</v>
      </c>
      <c r="V56">
        <v>34.340000000000003</v>
      </c>
    </row>
    <row r="57" spans="1:37" x14ac:dyDescent="0.25">
      <c r="A57" t="str">
        <f>VLOOKUP($E57,'Filtered MMNH specimens'!$B:$Y,2,FALSE)</f>
        <v>Carnivora</v>
      </c>
      <c r="B57" t="str">
        <f>VLOOKUP($E57,'Filtered MMNH specimens'!$B:$Y,3,FALSE)</f>
        <v>URSIDAE</v>
      </c>
      <c r="C57" t="str">
        <f>VLOOKUP($E57,'Filtered MMNH specimens'!$B:$Y,5,FALSE)</f>
        <v>Ursus</v>
      </c>
      <c r="D57" t="str">
        <f>VLOOKUP($E57,'Filtered MMNH specimens'!$B:$Y,6,FALSE)</f>
        <v>arctos</v>
      </c>
      <c r="E57">
        <v>18613</v>
      </c>
      <c r="F57" t="s">
        <v>2541</v>
      </c>
      <c r="G57">
        <f>VLOOKUP($E57,'Filtered MMNH specimens'!$B:$Y,8,FALSE)</f>
        <v>1962</v>
      </c>
      <c r="H57">
        <f>VLOOKUP($E57,'Filtered MMNH specimens'!$B:$Y,15,FALSE)</f>
        <v>0</v>
      </c>
      <c r="N57" t="s">
        <v>2537</v>
      </c>
      <c r="O57" t="s">
        <v>2537</v>
      </c>
      <c r="P57">
        <v>12.37</v>
      </c>
      <c r="Q57">
        <v>24.64</v>
      </c>
      <c r="R57">
        <v>25.25</v>
      </c>
      <c r="S57">
        <v>21.08</v>
      </c>
      <c r="T57">
        <v>352</v>
      </c>
      <c r="U57">
        <v>22.97</v>
      </c>
      <c r="V57">
        <v>37.020000000000003</v>
      </c>
    </row>
    <row r="58" spans="1:37" x14ac:dyDescent="0.25">
      <c r="A58" t="str">
        <f>VLOOKUP($E58,'Filtered MMNH specimens'!$B:$Y,2,FALSE)</f>
        <v>Carnivora</v>
      </c>
      <c r="B58" t="str">
        <f>VLOOKUP($E58,'Filtered MMNH specimens'!$B:$Y,3,FALSE)</f>
        <v>URSIDAE</v>
      </c>
      <c r="C58" t="str">
        <f>VLOOKUP($E58,'Filtered MMNH specimens'!$B:$Y,5,FALSE)</f>
        <v>Ursus</v>
      </c>
      <c r="D58" t="str">
        <f>VLOOKUP($E58,'Filtered MMNH specimens'!$B:$Y,6,FALSE)</f>
        <v>arctos</v>
      </c>
      <c r="E58">
        <v>7032</v>
      </c>
      <c r="F58" t="s">
        <v>2543</v>
      </c>
      <c r="G58">
        <f>VLOOKUP($E58,'Filtered MMNH specimens'!$B:$Y,8,FALSE)</f>
        <v>1935</v>
      </c>
      <c r="H58" t="str">
        <f>VLOOKUP($E58,'Filtered MMNH specimens'!$B:$Y,15,FALSE)</f>
        <v>United States</v>
      </c>
      <c r="N58">
        <v>2388</v>
      </c>
      <c r="O58" t="s">
        <v>2537</v>
      </c>
      <c r="P58">
        <v>15.09</v>
      </c>
      <c r="Q58">
        <v>25.8</v>
      </c>
      <c r="R58">
        <v>27.41</v>
      </c>
      <c r="S58">
        <v>19.55</v>
      </c>
      <c r="T58">
        <v>367</v>
      </c>
      <c r="U58">
        <v>23.07</v>
      </c>
      <c r="V58">
        <v>39</v>
      </c>
    </row>
    <row r="59" spans="1:37" x14ac:dyDescent="0.25">
      <c r="A59" t="str">
        <f>VLOOKUP($E59,'Filtered MMNH specimens'!$B:$Y,2,FALSE)</f>
        <v>Carnivora</v>
      </c>
      <c r="B59" t="str">
        <f>VLOOKUP($E59,'Filtered MMNH specimens'!$B:$Y,3,FALSE)</f>
        <v>URSIDAE</v>
      </c>
      <c r="C59" t="str">
        <f>VLOOKUP($E59,'Filtered MMNH specimens'!$B:$Y,5,FALSE)</f>
        <v>Ursus</v>
      </c>
      <c r="D59" t="str">
        <f>VLOOKUP($E59,'Filtered MMNH specimens'!$B:$Y,6,FALSE)</f>
        <v>arctos</v>
      </c>
      <c r="E59">
        <v>4968</v>
      </c>
      <c r="F59" t="s">
        <v>2543</v>
      </c>
      <c r="G59">
        <f>VLOOKUP($E59,'Filtered MMNH specimens'!$B:$Y,8,FALSE)</f>
        <v>1959</v>
      </c>
      <c r="H59" t="str">
        <f>VLOOKUP($E59,'Filtered MMNH specimens'!$B:$Y,15,FALSE)</f>
        <v>United States</v>
      </c>
      <c r="N59">
        <v>2794</v>
      </c>
      <c r="O59" t="s">
        <v>2537</v>
      </c>
      <c r="P59">
        <v>14.86</v>
      </c>
      <c r="Q59">
        <v>24.56</v>
      </c>
      <c r="R59">
        <v>25.81</v>
      </c>
      <c r="S59">
        <v>19.72</v>
      </c>
      <c r="T59">
        <v>366</v>
      </c>
      <c r="U59">
        <v>17.920000000000002</v>
      </c>
      <c r="V59">
        <v>31.9</v>
      </c>
    </row>
    <row r="60" spans="1:37" x14ac:dyDescent="0.25">
      <c r="A60" t="str">
        <f>VLOOKUP($E60,'Filtered MMNH specimens'!$B:$Y,2,FALSE)</f>
        <v>Carnivora</v>
      </c>
      <c r="B60" t="str">
        <f>VLOOKUP($E60,'Filtered MMNH specimens'!$B:$Y,3,FALSE)</f>
        <v>PROCYONIDAE</v>
      </c>
      <c r="C60" t="str">
        <f>VLOOKUP($E60,'Filtered MMNH specimens'!$B:$Y,5,FALSE)</f>
        <v>Bassariscus</v>
      </c>
      <c r="D60" t="str">
        <f>VLOOKUP($E60,'Filtered MMNH specimens'!$B:$Y,6,FALSE)</f>
        <v>astutus</v>
      </c>
      <c r="E60">
        <v>12566</v>
      </c>
      <c r="F60" t="s">
        <v>2540</v>
      </c>
      <c r="G60">
        <f>VLOOKUP($E60,'Filtered MMNH specimens'!$B:$Y,8,FALSE)</f>
        <v>1973</v>
      </c>
      <c r="H60" t="str">
        <f>VLOOKUP($E60,'Filtered MMNH specimens'!$B:$Y,15,FALSE)</f>
        <v>United States</v>
      </c>
      <c r="N60">
        <v>700</v>
      </c>
      <c r="O60">
        <v>9683</v>
      </c>
      <c r="P60">
        <v>5.0199999999999996</v>
      </c>
      <c r="Q60">
        <v>7.1</v>
      </c>
      <c r="R60">
        <v>5.5</v>
      </c>
      <c r="S60">
        <v>0</v>
      </c>
      <c r="T60">
        <v>69.040000000000006</v>
      </c>
      <c r="U60">
        <v>7.21</v>
      </c>
      <c r="V60">
        <v>6.15</v>
      </c>
      <c r="W60">
        <v>9.3800000000000008</v>
      </c>
      <c r="X60">
        <v>5.4</v>
      </c>
      <c r="Y60">
        <v>14.69</v>
      </c>
      <c r="Z60">
        <v>9.07</v>
      </c>
      <c r="AA60">
        <v>5.25</v>
      </c>
      <c r="AB60">
        <v>61.26</v>
      </c>
      <c r="AG60">
        <v>4.6900000000000004</v>
      </c>
      <c r="AH60">
        <v>11.72</v>
      </c>
      <c r="AI60">
        <v>6.29</v>
      </c>
      <c r="AJ60">
        <v>62.37</v>
      </c>
      <c r="AK60">
        <v>5.62</v>
      </c>
    </row>
    <row r="61" spans="1:37" x14ac:dyDescent="0.25">
      <c r="A61" t="str">
        <f>VLOOKUP($E61,'Filtered MMNH specimens'!$B:$Y,2,FALSE)</f>
        <v>Carnivora</v>
      </c>
      <c r="B61" t="str">
        <f>VLOOKUP($E61,'Filtered MMNH specimens'!$B:$Y,3,FALSE)</f>
        <v>PROCYONIDAE</v>
      </c>
      <c r="C61" t="str">
        <f>VLOOKUP($E61,'Filtered MMNH specimens'!$B:$Y,5,FALSE)</f>
        <v>Bassariscus</v>
      </c>
      <c r="D61" t="str">
        <f>VLOOKUP($E61,'Filtered MMNH specimens'!$B:$Y,6,FALSE)</f>
        <v>astutus</v>
      </c>
      <c r="E61">
        <v>13585</v>
      </c>
      <c r="F61" t="s">
        <v>2541</v>
      </c>
      <c r="G61">
        <f>VLOOKUP($E61,'Filtered MMNH specimens'!$B:$Y,8,FALSE)</f>
        <v>1951</v>
      </c>
      <c r="H61" t="str">
        <f>VLOOKUP($E61,'Filtered MMNH specimens'!$B:$Y,15,FALSE)</f>
        <v>United States</v>
      </c>
      <c r="N61" t="s">
        <v>2537</v>
      </c>
      <c r="O61" t="s">
        <v>2537</v>
      </c>
      <c r="P61">
        <v>5.73</v>
      </c>
      <c r="Q61">
        <v>8.23</v>
      </c>
      <c r="R61">
        <v>5.49</v>
      </c>
      <c r="S61">
        <v>0</v>
      </c>
      <c r="T61">
        <v>71.2</v>
      </c>
      <c r="U61">
        <v>6.79</v>
      </c>
      <c r="V61">
        <v>5.82</v>
      </c>
    </row>
    <row r="62" spans="1:37" x14ac:dyDescent="0.25">
      <c r="A62" t="str">
        <f>VLOOKUP($E62,'Filtered MMNH specimens'!$B:$Y,2,FALSE)</f>
        <v>Carnivora</v>
      </c>
      <c r="B62" t="str">
        <f>VLOOKUP($E62,'Filtered MMNH specimens'!$B:$Y,3,FALSE)</f>
        <v>PROCYONIDAE</v>
      </c>
      <c r="C62" t="str">
        <f>VLOOKUP($E62,'Filtered MMNH specimens'!$B:$Y,5,FALSE)</f>
        <v>Bassariscus</v>
      </c>
      <c r="D62" t="str">
        <f>VLOOKUP($E62,'Filtered MMNH specimens'!$B:$Y,6,FALSE)</f>
        <v>astutus</v>
      </c>
      <c r="E62">
        <v>5701</v>
      </c>
      <c r="F62" t="s">
        <v>2543</v>
      </c>
      <c r="G62">
        <f>VLOOKUP($E62,'Filtered MMNH specimens'!$B:$Y,8,FALSE)</f>
        <v>0</v>
      </c>
      <c r="H62" t="str">
        <f>VLOOKUP($E62,'Filtered MMNH specimens'!$B:$Y,15,FALSE)</f>
        <v>United States</v>
      </c>
      <c r="N62" t="s">
        <v>2537</v>
      </c>
      <c r="O62" t="s">
        <v>2537</v>
      </c>
      <c r="P62">
        <v>4.92</v>
      </c>
      <c r="Q62">
        <v>8</v>
      </c>
      <c r="R62">
        <v>5.14</v>
      </c>
      <c r="S62">
        <v>0</v>
      </c>
      <c r="T62">
        <v>75.38</v>
      </c>
      <c r="U62">
        <v>7.75</v>
      </c>
      <c r="V62">
        <v>5.82</v>
      </c>
      <c r="W62">
        <v>11.17</v>
      </c>
      <c r="X62">
        <v>5.63</v>
      </c>
      <c r="Y62">
        <v>17.559999999999999</v>
      </c>
      <c r="Z62">
        <v>13.18</v>
      </c>
      <c r="AA62">
        <v>3.37</v>
      </c>
      <c r="AB62">
        <v>68.56</v>
      </c>
      <c r="AG62">
        <v>5.69</v>
      </c>
      <c r="AH62">
        <v>12.53</v>
      </c>
      <c r="AI62">
        <v>7.48</v>
      </c>
      <c r="AJ62">
        <v>69.39</v>
      </c>
      <c r="AK62">
        <v>6.94</v>
      </c>
    </row>
    <row r="63" spans="1:37" x14ac:dyDescent="0.25">
      <c r="A63" t="str">
        <f>VLOOKUP($E63,'Filtered MMNH specimens'!$B:$Y,2,FALSE)</f>
        <v>Lagomorpha</v>
      </c>
      <c r="B63" t="str">
        <f>VLOOKUP($E63,'Filtered MMNH specimens'!$B:$Y,3,FALSE)</f>
        <v>LEPORIDAE</v>
      </c>
      <c r="C63" t="str">
        <f>VLOOKUP($E63,'Filtered MMNH specimens'!$B:$Y,5,FALSE)</f>
        <v>Sylvilagus</v>
      </c>
      <c r="D63" t="str">
        <f>VLOOKUP($E63,'Filtered MMNH specimens'!$B:$Y,6,FALSE)</f>
        <v>audubonii</v>
      </c>
      <c r="E63">
        <v>4511</v>
      </c>
      <c r="F63" t="s">
        <v>2540</v>
      </c>
      <c r="G63">
        <f>VLOOKUP($E63,'Filtered MMNH specimens'!$B:$Y,8,FALSE)</f>
        <v>0</v>
      </c>
      <c r="H63" t="str">
        <f>VLOOKUP($E63,'Filtered MMNH specimens'!$B:$Y,15,FALSE)</f>
        <v>United States</v>
      </c>
      <c r="I63" t="str">
        <f>VLOOKUP($E63,'Filtered MMNH specimens'!$B:$Y,17,FALSE)</f>
        <v>BILLINGS</v>
      </c>
      <c r="J63">
        <f>VLOOKUP($E63,'Filtered MMNH specimens'!$B:$Y,18,FALSE)</f>
        <v>0</v>
      </c>
      <c r="K63">
        <f>VLOOKUP($E63,'Filtered MMNH specimens'!$B:$Y,20,FALSE)</f>
        <v>0</v>
      </c>
      <c r="L63">
        <f>VLOOKUP($E63,'Filtered MMNH specimens'!$B:$Y,21,FALSE)</f>
        <v>46.970300000000002</v>
      </c>
      <c r="M63">
        <f>VLOOKUP($E63,'Filtered MMNH specimens'!$B:$Y,22,FALSE)</f>
        <v>-103.37860000000001</v>
      </c>
      <c r="N63">
        <v>373</v>
      </c>
      <c r="O63" t="s">
        <v>2537</v>
      </c>
      <c r="Q63">
        <v>2.492</v>
      </c>
    </row>
    <row r="64" spans="1:37" x14ac:dyDescent="0.25">
      <c r="A64" t="str">
        <f>VLOOKUP($E64,'Filtered MMNH specimens'!$B:$Y,2,FALSE)</f>
        <v>Lagomorpha</v>
      </c>
      <c r="B64" t="str">
        <f>VLOOKUP($E64,'Filtered MMNH specimens'!$B:$Y,3,FALSE)</f>
        <v>LEPORIDAE</v>
      </c>
      <c r="C64" t="str">
        <f>VLOOKUP($E64,'Filtered MMNH specimens'!$B:$Y,5,FALSE)</f>
        <v>Sylvilagus</v>
      </c>
      <c r="D64" t="str">
        <f>VLOOKUP($E64,'Filtered MMNH specimens'!$B:$Y,6,FALSE)</f>
        <v>audubonii</v>
      </c>
      <c r="E64">
        <v>4676</v>
      </c>
      <c r="F64" t="s">
        <v>2541</v>
      </c>
      <c r="G64">
        <f>VLOOKUP($E64,'Filtered MMNH specimens'!$B:$Y,8,FALSE)</f>
        <v>1958</v>
      </c>
      <c r="H64" t="str">
        <f>VLOOKUP($E64,'Filtered MMNH specimens'!$B:$Y,15,FALSE)</f>
        <v>United States</v>
      </c>
      <c r="I64" t="str">
        <f>VLOOKUP($E64,'Filtered MMNH specimens'!$B:$Y,17,FALSE)</f>
        <v>PARK</v>
      </c>
      <c r="J64">
        <f>VLOOKUP($E64,'Filtered MMNH specimens'!$B:$Y,18,FALSE)</f>
        <v>0</v>
      </c>
      <c r="K64">
        <f>VLOOKUP($E64,'Filtered MMNH specimens'!$B:$Y,20,FALSE)</f>
        <v>0</v>
      </c>
      <c r="L64">
        <f>VLOOKUP($E64,'Filtered MMNH specimens'!$B:$Y,21,FALSE)</f>
        <v>44.526389999999999</v>
      </c>
      <c r="M64">
        <f>VLOOKUP($E64,'Filtered MMNH specimens'!$B:$Y,22,FALSE)</f>
        <v>-108.56997</v>
      </c>
      <c r="N64">
        <v>300</v>
      </c>
      <c r="O64" t="s">
        <v>2537</v>
      </c>
      <c r="Q64">
        <v>1.913</v>
      </c>
    </row>
    <row r="65" spans="1:37" x14ac:dyDescent="0.25">
      <c r="A65" t="str">
        <f>VLOOKUP($E65,'Filtered MMNH specimens'!$B:$Y,2,FALSE)</f>
        <v>Lagomorpha</v>
      </c>
      <c r="B65" t="str">
        <f>VLOOKUP($E65,'Filtered MMNH specimens'!$B:$Y,3,FALSE)</f>
        <v>LEPORIDAE</v>
      </c>
      <c r="C65" t="str">
        <f>VLOOKUP($E65,'Filtered MMNH specimens'!$B:$Y,5,FALSE)</f>
        <v>Sylvilagus</v>
      </c>
      <c r="D65" t="str">
        <f>VLOOKUP($E65,'Filtered MMNH specimens'!$B:$Y,6,FALSE)</f>
        <v>audubonii</v>
      </c>
      <c r="E65">
        <v>4486</v>
      </c>
      <c r="F65" t="s">
        <v>2541</v>
      </c>
      <c r="G65">
        <f>VLOOKUP($E65,'Filtered MMNH specimens'!$B:$Y,8,FALSE)</f>
        <v>1958</v>
      </c>
      <c r="H65" t="str">
        <f>VLOOKUP($E65,'Filtered MMNH specimens'!$B:$Y,15,FALSE)</f>
        <v>United States</v>
      </c>
      <c r="I65" t="str">
        <f>VLOOKUP($E65,'Filtered MMNH specimens'!$B:$Y,17,FALSE)</f>
        <v>RICH</v>
      </c>
      <c r="J65">
        <f>VLOOKUP($E65,'Filtered MMNH specimens'!$B:$Y,18,FALSE)</f>
        <v>0</v>
      </c>
      <c r="K65">
        <f>VLOOKUP($E65,'Filtered MMNH specimens'!$B:$Y,20,FALSE)</f>
        <v>0</v>
      </c>
      <c r="L65">
        <f>VLOOKUP($E65,'Filtered MMNH specimens'!$B:$Y,21,FALSE)</f>
        <v>41.434849999999997</v>
      </c>
      <c r="M65">
        <f>VLOOKUP($E65,'Filtered MMNH specimens'!$B:$Y,22,FALSE)</f>
        <v>-111.04579</v>
      </c>
      <c r="N65">
        <v>321</v>
      </c>
      <c r="O65" t="s">
        <v>2537</v>
      </c>
      <c r="Q65">
        <v>1.97</v>
      </c>
    </row>
    <row r="66" spans="1:37" x14ac:dyDescent="0.25">
      <c r="A66" t="str">
        <f>VLOOKUP($E66,'Filtered MMNH specimens'!$B:$Y,2,FALSE)</f>
        <v>Lagomorpha</v>
      </c>
      <c r="B66" t="str">
        <f>VLOOKUP($E66,'Filtered MMNH specimens'!$B:$Y,3,FALSE)</f>
        <v>LEPORIDAE</v>
      </c>
      <c r="C66" t="str">
        <f>VLOOKUP($E66,'Filtered MMNH specimens'!$B:$Y,5,FALSE)</f>
        <v>Sylvilagus</v>
      </c>
      <c r="D66" t="str">
        <f>VLOOKUP($E66,'Filtered MMNH specimens'!$B:$Y,6,FALSE)</f>
        <v>audubonii</v>
      </c>
      <c r="E66">
        <v>4485</v>
      </c>
      <c r="F66" t="s">
        <v>2541</v>
      </c>
      <c r="G66">
        <f>VLOOKUP($E66,'Filtered MMNH specimens'!$B:$Y,8,FALSE)</f>
        <v>1958</v>
      </c>
      <c r="H66" t="str">
        <f>VLOOKUP($E66,'Filtered MMNH specimens'!$B:$Y,15,FALSE)</f>
        <v>United States</v>
      </c>
      <c r="I66" t="str">
        <f>VLOOKUP($E66,'Filtered MMNH specimens'!$B:$Y,17,FALSE)</f>
        <v>LINCOLN</v>
      </c>
      <c r="J66">
        <f>VLOOKUP($E66,'Filtered MMNH specimens'!$B:$Y,18,FALSE)</f>
        <v>0</v>
      </c>
      <c r="K66">
        <f>VLOOKUP($E66,'Filtered MMNH specimens'!$B:$Y,20,FALSE)</f>
        <v>0</v>
      </c>
      <c r="L66">
        <f>VLOOKUP($E66,'Filtered MMNH specimens'!$B:$Y,21,FALSE)</f>
        <v>0</v>
      </c>
      <c r="M66">
        <f>VLOOKUP($E66,'Filtered MMNH specimens'!$B:$Y,22,FALSE)</f>
        <v>0</v>
      </c>
      <c r="N66">
        <v>361</v>
      </c>
      <c r="O66" t="s">
        <v>2537</v>
      </c>
      <c r="Q66">
        <v>2.2170000000000001</v>
      </c>
    </row>
    <row r="67" spans="1:37" x14ac:dyDescent="0.25">
      <c r="A67" t="str">
        <f>VLOOKUP($E67,'Filtered MMNH specimens'!$B:$Y,2,FALSE)</f>
        <v>Lagomorpha</v>
      </c>
      <c r="B67" t="str">
        <f>VLOOKUP($E67,'Filtered MMNH specimens'!$B:$Y,3,FALSE)</f>
        <v>LEPORIDAE</v>
      </c>
      <c r="C67" t="str">
        <f>VLOOKUP($E67,'Filtered MMNH specimens'!$B:$Y,5,FALSE)</f>
        <v>Sylvilagus</v>
      </c>
      <c r="D67" t="str">
        <f>VLOOKUP($E67,'Filtered MMNH specimens'!$B:$Y,6,FALSE)</f>
        <v>audubonii</v>
      </c>
      <c r="E67">
        <v>4509</v>
      </c>
      <c r="F67" t="s">
        <v>2541</v>
      </c>
      <c r="G67">
        <f>VLOOKUP($E67,'Filtered MMNH specimens'!$B:$Y,8,FALSE)</f>
        <v>0</v>
      </c>
      <c r="H67" t="str">
        <f>VLOOKUP($E67,'Filtered MMNH specimens'!$B:$Y,15,FALSE)</f>
        <v>United States</v>
      </c>
      <c r="I67" t="str">
        <f>VLOOKUP($E67,'Filtered MMNH specimens'!$B:$Y,17,FALSE)</f>
        <v>BILLINGS</v>
      </c>
      <c r="J67">
        <f>VLOOKUP($E67,'Filtered MMNH specimens'!$B:$Y,18,FALSE)</f>
        <v>0</v>
      </c>
      <c r="K67">
        <f>VLOOKUP($E67,'Filtered MMNH specimens'!$B:$Y,20,FALSE)</f>
        <v>0</v>
      </c>
      <c r="L67">
        <f>VLOOKUP($E67,'Filtered MMNH specimens'!$B:$Y,21,FALSE)</f>
        <v>46.970300000000002</v>
      </c>
      <c r="M67">
        <f>VLOOKUP($E67,'Filtered MMNH specimens'!$B:$Y,22,FALSE)</f>
        <v>-103.37860000000001</v>
      </c>
      <c r="N67">
        <v>376</v>
      </c>
      <c r="O67" t="s">
        <v>2537</v>
      </c>
      <c r="Q67">
        <v>2.36</v>
      </c>
    </row>
    <row r="68" spans="1:37" x14ac:dyDescent="0.25">
      <c r="A68" t="str">
        <f>VLOOKUP($E68,'Filtered MMNH specimens'!$B:$Y,2,FALSE)</f>
        <v>Lagomorpha</v>
      </c>
      <c r="B68" t="str">
        <f>VLOOKUP($E68,'Filtered MMNH specimens'!$B:$Y,3,FALSE)</f>
        <v>LEPORIDAE</v>
      </c>
      <c r="C68" t="str">
        <f>VLOOKUP($E68,'Filtered MMNH specimens'!$B:$Y,5,FALSE)</f>
        <v>Sylvilagus</v>
      </c>
      <c r="D68" t="str">
        <f>VLOOKUP($E68,'Filtered MMNH specimens'!$B:$Y,6,FALSE)</f>
        <v>audubonii</v>
      </c>
      <c r="E68">
        <v>12975</v>
      </c>
      <c r="F68" t="s">
        <v>2541</v>
      </c>
      <c r="G68">
        <f>VLOOKUP($E68,'Filtered MMNH specimens'!$B:$Y,8,FALSE)</f>
        <v>1973</v>
      </c>
      <c r="H68" t="str">
        <f>VLOOKUP($E68,'Filtered MMNH specimens'!$B:$Y,15,FALSE)</f>
        <v>United States</v>
      </c>
      <c r="I68" t="str">
        <f>VLOOKUP($E68,'Filtered MMNH specimens'!$B:$Y,17,FALSE)</f>
        <v>CARTER</v>
      </c>
      <c r="J68">
        <f>VLOOKUP($E68,'Filtered MMNH specimens'!$B:$Y,18,FALSE)</f>
        <v>0</v>
      </c>
      <c r="K68">
        <f>VLOOKUP($E68,'Filtered MMNH specimens'!$B:$Y,20,FALSE)</f>
        <v>0</v>
      </c>
      <c r="L68">
        <f>VLOOKUP($E68,'Filtered MMNH specimens'!$B:$Y,21,FALSE)</f>
        <v>0</v>
      </c>
      <c r="M68">
        <f>VLOOKUP($E68,'Filtered MMNH specimens'!$B:$Y,22,FALSE)</f>
        <v>0</v>
      </c>
      <c r="N68" t="s">
        <v>2537</v>
      </c>
      <c r="O68" t="s">
        <v>2537</v>
      </c>
      <c r="Q68">
        <v>1.794</v>
      </c>
    </row>
    <row r="69" spans="1:37" x14ac:dyDescent="0.25">
      <c r="A69" t="str">
        <f>VLOOKUP($E69,'Filtered MMNH specimens'!$B:$Y,2,FALSE)</f>
        <v>Lagomorpha</v>
      </c>
      <c r="B69" t="str">
        <f>VLOOKUP($E69,'Filtered MMNH specimens'!$B:$Y,3,FALSE)</f>
        <v>LEPORIDAE</v>
      </c>
      <c r="C69" t="str">
        <f>VLOOKUP($E69,'Filtered MMNH specimens'!$B:$Y,5,FALSE)</f>
        <v>Sylvilagus</v>
      </c>
      <c r="D69" t="str">
        <f>VLOOKUP($E69,'Filtered MMNH specimens'!$B:$Y,6,FALSE)</f>
        <v>audubonii</v>
      </c>
      <c r="E69">
        <v>10762</v>
      </c>
      <c r="F69" t="s">
        <v>2541</v>
      </c>
      <c r="G69">
        <f>VLOOKUP($E69,'Filtered MMNH specimens'!$B:$Y,8,FALSE)</f>
        <v>1972</v>
      </c>
      <c r="H69" t="str">
        <f>VLOOKUP($E69,'Filtered MMNH specimens'!$B:$Y,15,FALSE)</f>
        <v>United States</v>
      </c>
      <c r="I69" t="str">
        <f>VLOOKUP($E69,'Filtered MMNH specimens'!$B:$Y,17,FALSE)</f>
        <v>GRANT</v>
      </c>
      <c r="J69">
        <f>VLOOKUP($E69,'Filtered MMNH specimens'!$B:$Y,18,FALSE)</f>
        <v>0</v>
      </c>
      <c r="K69">
        <f>VLOOKUP($E69,'Filtered MMNH specimens'!$B:$Y,20,FALSE)</f>
        <v>0</v>
      </c>
      <c r="L69">
        <f>VLOOKUP($E69,'Filtered MMNH specimens'!$B:$Y,21,FALSE)</f>
        <v>0</v>
      </c>
      <c r="M69">
        <f>VLOOKUP($E69,'Filtered MMNH specimens'!$B:$Y,22,FALSE)</f>
        <v>0</v>
      </c>
      <c r="N69" t="s">
        <v>2537</v>
      </c>
      <c r="O69" t="s">
        <v>2537</v>
      </c>
      <c r="Q69">
        <v>2.2400000000000002</v>
      </c>
    </row>
    <row r="70" spans="1:37" x14ac:dyDescent="0.25">
      <c r="A70" t="str">
        <f>VLOOKUP($E70,'Filtered MMNH specimens'!$B:$Y,2,FALSE)</f>
        <v>Lagomorpha</v>
      </c>
      <c r="B70" t="str">
        <f>VLOOKUP($E70,'Filtered MMNH specimens'!$B:$Y,3,FALSE)</f>
        <v>LEPORIDAE</v>
      </c>
      <c r="C70" t="str">
        <f>VLOOKUP($E70,'Filtered MMNH specimens'!$B:$Y,5,FALSE)</f>
        <v>Sylvilagus</v>
      </c>
      <c r="D70" t="str">
        <f>VLOOKUP($E70,'Filtered MMNH specimens'!$B:$Y,6,FALSE)</f>
        <v>audubonii</v>
      </c>
      <c r="E70">
        <v>9801</v>
      </c>
      <c r="F70" t="s">
        <v>2541</v>
      </c>
      <c r="G70">
        <f>VLOOKUP($E70,'Filtered MMNH specimens'!$B:$Y,8,FALSE)</f>
        <v>1971</v>
      </c>
      <c r="H70" t="str">
        <f>VLOOKUP($E70,'Filtered MMNH specimens'!$B:$Y,15,FALSE)</f>
        <v>United States</v>
      </c>
      <c r="I70" t="str">
        <f>VLOOKUP($E70,'Filtered MMNH specimens'!$B:$Y,17,FALSE)</f>
        <v>CIMARRON</v>
      </c>
      <c r="J70">
        <f>VLOOKUP($E70,'Filtered MMNH specimens'!$B:$Y,18,FALSE)</f>
        <v>0</v>
      </c>
      <c r="K70">
        <f>VLOOKUP($E70,'Filtered MMNH specimens'!$B:$Y,20,FALSE)</f>
        <v>0</v>
      </c>
      <c r="L70">
        <f>VLOOKUP($E70,'Filtered MMNH specimens'!$B:$Y,21,FALSE)</f>
        <v>36.874000000000002</v>
      </c>
      <c r="M70">
        <f>VLOOKUP($E70,'Filtered MMNH specimens'!$B:$Y,22,FALSE)</f>
        <v>-102.87272</v>
      </c>
      <c r="N70" t="s">
        <v>2537</v>
      </c>
      <c r="O70" t="s">
        <v>2537</v>
      </c>
      <c r="Q70">
        <v>2.0870000000000002</v>
      </c>
    </row>
    <row r="71" spans="1:37" x14ac:dyDescent="0.25">
      <c r="A71" t="str">
        <f>VLOOKUP($E71,'Filtered MMNH specimens'!$B:$Y,2,FALSE)</f>
        <v>Lagomorpha</v>
      </c>
      <c r="B71" t="str">
        <f>VLOOKUP($E71,'Filtered MMNH specimens'!$B:$Y,3,FALSE)</f>
        <v>LEPORIDAE</v>
      </c>
      <c r="C71" t="str">
        <f>VLOOKUP($E71,'Filtered MMNH specimens'!$B:$Y,5,FALSE)</f>
        <v>Sylvilagus</v>
      </c>
      <c r="D71" t="str">
        <f>VLOOKUP($E71,'Filtered MMNH specimens'!$B:$Y,6,FALSE)</f>
        <v>audubonii</v>
      </c>
      <c r="E71">
        <v>4366</v>
      </c>
      <c r="F71" t="s">
        <v>2541</v>
      </c>
      <c r="G71">
        <f>VLOOKUP($E71,'Filtered MMNH specimens'!$B:$Y,8,FALSE)</f>
        <v>1958</v>
      </c>
      <c r="H71" t="str">
        <f>VLOOKUP($E71,'Filtered MMNH specimens'!$B:$Y,15,FALSE)</f>
        <v>MEXICO</v>
      </c>
      <c r="I71">
        <f>VLOOKUP($E71,'Filtered MMNH specimens'!$B:$Y,17,FALSE)</f>
        <v>0</v>
      </c>
      <c r="J71">
        <f>VLOOKUP($E71,'Filtered MMNH specimens'!$B:$Y,18,FALSE)</f>
        <v>0</v>
      </c>
      <c r="K71">
        <f>VLOOKUP($E71,'Filtered MMNH specimens'!$B:$Y,20,FALSE)</f>
        <v>0</v>
      </c>
      <c r="L71">
        <f>VLOOKUP($E71,'Filtered MMNH specimens'!$B:$Y,21,FALSE)</f>
        <v>0</v>
      </c>
      <c r="M71">
        <f>VLOOKUP($E71,'Filtered MMNH specimens'!$B:$Y,22,FALSE)</f>
        <v>0</v>
      </c>
      <c r="N71" t="s">
        <v>2537</v>
      </c>
      <c r="O71" t="s">
        <v>2537</v>
      </c>
      <c r="Q71">
        <v>2.15</v>
      </c>
    </row>
    <row r="72" spans="1:37" x14ac:dyDescent="0.25">
      <c r="A72" t="str">
        <f>VLOOKUP($E72,'Filtered MMNH specimens'!$B:$Y,2,FALSE)</f>
        <v>Carnivora</v>
      </c>
      <c r="B72" t="str">
        <f>VLOOKUP($E72,'Filtered MMNH specimens'!$B:$Y,3,FALSE)</f>
        <v>MUSTELIDAE</v>
      </c>
      <c r="C72" t="str">
        <f>VLOOKUP($E72,'Filtered MMNH specimens'!$B:$Y,5,FALSE)</f>
        <v>Eira</v>
      </c>
      <c r="D72" t="str">
        <f>VLOOKUP($E72,'Filtered MMNH specimens'!$B:$Y,6,FALSE)</f>
        <v>barbara</v>
      </c>
      <c r="E72">
        <v>14049</v>
      </c>
      <c r="F72" t="s">
        <v>2540</v>
      </c>
      <c r="G72">
        <f>VLOOKUP($E72,'Filtered MMNH specimens'!$B:$Y,8,FALSE)</f>
        <v>1974</v>
      </c>
      <c r="H72" t="str">
        <f>VLOOKUP($E72,'Filtered MMNH specimens'!$B:$Y,15,FALSE)</f>
        <v>MEXICO</v>
      </c>
      <c r="N72">
        <v>970</v>
      </c>
      <c r="O72">
        <v>3849</v>
      </c>
      <c r="P72">
        <v>7.91</v>
      </c>
      <c r="Q72">
        <v>11.45</v>
      </c>
      <c r="R72">
        <v>3.05</v>
      </c>
      <c r="S72">
        <v>0</v>
      </c>
      <c r="T72">
        <v>98.06</v>
      </c>
      <c r="U72">
        <v>10.11</v>
      </c>
      <c r="V72">
        <v>3.38</v>
      </c>
    </row>
    <row r="73" spans="1:37" x14ac:dyDescent="0.25">
      <c r="A73" t="str">
        <f>VLOOKUP($E73,'Filtered MMNH specimens'!$B:$Y,2,FALSE)</f>
        <v>Artiodactyla</v>
      </c>
      <c r="B73" t="str">
        <f>VLOOKUP($E73,'Filtered MMNH specimens'!$B:$Y,3,FALSE)</f>
        <v>SUIDAE</v>
      </c>
      <c r="C73" t="str">
        <f>VLOOKUP($E73,'Filtered MMNH specimens'!$B:$Y,5,FALSE)</f>
        <v>Sus</v>
      </c>
      <c r="D73" t="str">
        <f>VLOOKUP($E73,'Filtered MMNH specimens'!$B:$Y,6,FALSE)</f>
        <v>barbatus</v>
      </c>
      <c r="E73">
        <v>6137</v>
      </c>
      <c r="F73" t="s">
        <v>2540</v>
      </c>
      <c r="G73">
        <f>VLOOKUP($E73,'Filtered MMNH specimens'!$B:$Y,8,FALSE)</f>
        <v>0</v>
      </c>
      <c r="H73" t="str">
        <f>VLOOKUP($E73,'Filtered MMNH specimens'!$B:$Y,15,FALSE)</f>
        <v>PHILIPPINE</v>
      </c>
      <c r="N73" t="s">
        <v>2537</v>
      </c>
      <c r="O73" t="s">
        <v>2537</v>
      </c>
      <c r="Q73">
        <v>15.12</v>
      </c>
      <c r="R73">
        <v>20.67</v>
      </c>
      <c r="S73">
        <v>27.16</v>
      </c>
      <c r="U73">
        <v>16.350000000000001</v>
      </c>
      <c r="V73">
        <v>21.38</v>
      </c>
    </row>
    <row r="74" spans="1:37" x14ac:dyDescent="0.25">
      <c r="A74" t="str">
        <f>VLOOKUP($E74,'Filtered MMNH specimens'!$B:$Y,2,FALSE)</f>
        <v>Artiodactyla</v>
      </c>
      <c r="B74" t="str">
        <f>VLOOKUP($E74,'Filtered MMNH specimens'!$B:$Y,3,FALSE)</f>
        <v>SUIDAE</v>
      </c>
      <c r="C74" t="str">
        <f>VLOOKUP($E74,'Filtered MMNH specimens'!$B:$Y,5,FALSE)</f>
        <v>Sus</v>
      </c>
      <c r="D74" t="str">
        <f>VLOOKUP($E74,'Filtered MMNH specimens'!$B:$Y,6,FALSE)</f>
        <v>barbatus</v>
      </c>
      <c r="E74">
        <v>15657</v>
      </c>
      <c r="F74" t="s">
        <v>2541</v>
      </c>
      <c r="G74">
        <f>VLOOKUP($E74,'Filtered MMNH specimens'!$B:$Y,8,FALSE)</f>
        <v>0</v>
      </c>
      <c r="H74" t="str">
        <f>VLOOKUP($E74,'Filtered MMNH specimens'!$B:$Y,15,FALSE)</f>
        <v>PHILIPPINE</v>
      </c>
      <c r="N74" t="s">
        <v>2537</v>
      </c>
      <c r="O74" t="s">
        <v>2537</v>
      </c>
      <c r="Q74">
        <v>16.96</v>
      </c>
      <c r="R74">
        <v>21.56</v>
      </c>
      <c r="S74">
        <v>40.950000000000003</v>
      </c>
      <c r="U74">
        <v>17.52</v>
      </c>
      <c r="V74">
        <v>34.49</v>
      </c>
    </row>
    <row r="75" spans="1:37" x14ac:dyDescent="0.25">
      <c r="A75" t="str">
        <f>VLOOKUP($E75,'Filtered MMNH specimens'!$B:$Y,2,FALSE)</f>
        <v>Carnivora</v>
      </c>
      <c r="B75" t="str">
        <f>VLOOKUP($E75,'Filtered MMNH specimens'!$B:$Y,3,FALSE)</f>
        <v>FELIDAE</v>
      </c>
      <c r="C75" t="str">
        <f>VLOOKUP($E75,'Filtered MMNH specimens'!$B:$Y,5,FALSE)</f>
        <v>Felis</v>
      </c>
      <c r="D75" t="str">
        <f>VLOOKUP($E75,'Filtered MMNH specimens'!$B:$Y,6,FALSE)</f>
        <v>bengalensis</v>
      </c>
      <c r="E75">
        <v>8062</v>
      </c>
      <c r="F75" t="s">
        <v>2540</v>
      </c>
      <c r="G75">
        <f>VLOOKUP($E75,'Filtered MMNH specimens'!$B:$Y,8,FALSE)</f>
        <v>1966</v>
      </c>
      <c r="H75" t="str">
        <f>VLOOKUP($E75,'Filtered MMNH specimens'!$B:$Y,15,FALSE)</f>
        <v>null</v>
      </c>
      <c r="N75">
        <v>532</v>
      </c>
      <c r="O75">
        <v>603.70000000000005</v>
      </c>
      <c r="P75">
        <v>8.67</v>
      </c>
      <c r="Q75">
        <v>8.17</v>
      </c>
      <c r="R75">
        <v>0</v>
      </c>
      <c r="S75">
        <v>0</v>
      </c>
      <c r="T75">
        <v>90.59</v>
      </c>
      <c r="U75">
        <v>2.33</v>
      </c>
      <c r="V75">
        <v>0</v>
      </c>
      <c r="W75">
        <v>13.54</v>
      </c>
      <c r="X75">
        <v>7.1</v>
      </c>
      <c r="Y75">
        <v>23.67</v>
      </c>
      <c r="Z75">
        <v>17.98</v>
      </c>
      <c r="AA75">
        <v>7.42</v>
      </c>
      <c r="AB75">
        <v>107.42</v>
      </c>
      <c r="AG75">
        <v>6.36</v>
      </c>
      <c r="AH75">
        <v>15.19</v>
      </c>
      <c r="AI75">
        <v>8.74</v>
      </c>
      <c r="AJ75">
        <v>101.49</v>
      </c>
      <c r="AK75">
        <v>13.07</v>
      </c>
    </row>
    <row r="76" spans="1:37" x14ac:dyDescent="0.25">
      <c r="A76" t="str">
        <f>VLOOKUP($E76,'Filtered MMNH specimens'!$B:$Y,2,FALSE)</f>
        <v>Carnivora</v>
      </c>
      <c r="B76" t="str">
        <f>VLOOKUP($E76,'Filtered MMNH specimens'!$B:$Y,3,FALSE)</f>
        <v>FELIDAE</v>
      </c>
      <c r="C76" t="str">
        <f>VLOOKUP($E76,'Filtered MMNH specimens'!$B:$Y,5,FALSE)</f>
        <v>Felis</v>
      </c>
      <c r="D76" t="str">
        <f>VLOOKUP($E76,'Filtered MMNH specimens'!$B:$Y,6,FALSE)</f>
        <v>bengalensis</v>
      </c>
      <c r="E76">
        <v>16487</v>
      </c>
      <c r="F76" t="s">
        <v>2540</v>
      </c>
      <c r="G76">
        <f>VLOOKUP($E76,'Filtered MMNH specimens'!$B:$Y,8,FALSE)</f>
        <v>0</v>
      </c>
      <c r="H76" t="str">
        <f>VLOOKUP($E76,'Filtered MMNH specimens'!$B:$Y,15,FALSE)</f>
        <v>null</v>
      </c>
      <c r="N76">
        <v>682</v>
      </c>
      <c r="O76">
        <v>2430</v>
      </c>
      <c r="P76">
        <v>6.56</v>
      </c>
      <c r="Q76">
        <v>7.53</v>
      </c>
      <c r="R76">
        <v>0</v>
      </c>
      <c r="S76">
        <v>0</v>
      </c>
      <c r="T76">
        <v>71.41</v>
      </c>
      <c r="U76">
        <v>1.81</v>
      </c>
      <c r="V76">
        <v>0</v>
      </c>
      <c r="Z76">
        <v>15.16</v>
      </c>
      <c r="AA76">
        <v>6.19</v>
      </c>
      <c r="AB76">
        <v>105.62</v>
      </c>
      <c r="AG76">
        <v>6.91</v>
      </c>
      <c r="AH76">
        <v>15.85</v>
      </c>
      <c r="AI76">
        <v>8.3800000000000008</v>
      </c>
      <c r="AJ76">
        <v>102.47</v>
      </c>
      <c r="AK76">
        <v>10.53</v>
      </c>
    </row>
    <row r="77" spans="1:37" x14ac:dyDescent="0.25">
      <c r="A77" t="str">
        <f>VLOOKUP($E77,'Filtered MMNH specimens'!$B:$Y,2,FALSE)</f>
        <v>Carnivora</v>
      </c>
      <c r="B77" t="str">
        <f>VLOOKUP($E77,'Filtered MMNH specimens'!$B:$Y,3,FALSE)</f>
        <v>FELIDAE</v>
      </c>
      <c r="C77" t="str">
        <f>VLOOKUP($E77,'Filtered MMNH specimens'!$B:$Y,5,FALSE)</f>
        <v>Felis</v>
      </c>
      <c r="D77" t="str">
        <f>VLOOKUP($E77,'Filtered MMNH specimens'!$B:$Y,6,FALSE)</f>
        <v>bengalensis</v>
      </c>
      <c r="E77">
        <v>8017</v>
      </c>
      <c r="F77" t="s">
        <v>2541</v>
      </c>
      <c r="G77">
        <f>VLOOKUP($E77,'Filtered MMNH specimens'!$B:$Y,8,FALSE)</f>
        <v>1967</v>
      </c>
      <c r="H77" t="str">
        <f>VLOOKUP($E77,'Filtered MMNH specimens'!$B:$Y,15,FALSE)</f>
        <v>null</v>
      </c>
      <c r="N77">
        <v>868</v>
      </c>
      <c r="O77">
        <v>2268</v>
      </c>
      <c r="P77">
        <v>7.59</v>
      </c>
      <c r="Q77">
        <v>8.41</v>
      </c>
      <c r="R77">
        <v>0</v>
      </c>
      <c r="S77">
        <v>0</v>
      </c>
      <c r="T77">
        <v>83.86</v>
      </c>
      <c r="U77">
        <v>1.89</v>
      </c>
      <c r="V77">
        <v>0</v>
      </c>
      <c r="W77">
        <v>16.559999999999999</v>
      </c>
      <c r="X77">
        <v>7.74</v>
      </c>
      <c r="Y77">
        <v>28.81</v>
      </c>
      <c r="Z77">
        <v>17.62</v>
      </c>
      <c r="AA77">
        <v>8.08</v>
      </c>
      <c r="AB77">
        <v>120.71</v>
      </c>
      <c r="AG77">
        <v>8.06</v>
      </c>
      <c r="AH77">
        <v>19.440000000000001</v>
      </c>
      <c r="AI77">
        <v>9.82</v>
      </c>
      <c r="AJ77">
        <v>119.49</v>
      </c>
      <c r="AK77">
        <v>12.85</v>
      </c>
    </row>
    <row r="78" spans="1:37" x14ac:dyDescent="0.25">
      <c r="A78" t="str">
        <f>VLOOKUP($E78,'Filtered MMNH specimens'!$B:$Y,2,FALSE)</f>
        <v>Carnivora</v>
      </c>
      <c r="B78" t="str">
        <f>VLOOKUP($E78,'Filtered MMNH specimens'!$B:$Y,3,FALSE)</f>
        <v>FELIDAE</v>
      </c>
      <c r="C78" t="str">
        <f>VLOOKUP($E78,'Filtered MMNH specimens'!$B:$Y,5,FALSE)</f>
        <v>Felis</v>
      </c>
      <c r="D78" t="str">
        <f>VLOOKUP($E78,'Filtered MMNH specimens'!$B:$Y,6,FALSE)</f>
        <v>bengalensis</v>
      </c>
      <c r="E78">
        <v>8031</v>
      </c>
      <c r="F78" t="s">
        <v>2543</v>
      </c>
      <c r="G78">
        <f>VLOOKUP($E78,'Filtered MMNH specimens'!$B:$Y,8,FALSE)</f>
        <v>1968</v>
      </c>
      <c r="H78" t="str">
        <f>VLOOKUP($E78,'Filtered MMNH specimens'!$B:$Y,15,FALSE)</f>
        <v>null</v>
      </c>
      <c r="N78">
        <v>720</v>
      </c>
      <c r="O78">
        <v>1814</v>
      </c>
      <c r="P78">
        <v>6.32</v>
      </c>
      <c r="Q78">
        <v>7.56</v>
      </c>
      <c r="R78">
        <v>0</v>
      </c>
      <c r="S78">
        <v>0</v>
      </c>
      <c r="T78">
        <v>74.650000000000006</v>
      </c>
      <c r="U78">
        <v>1.49</v>
      </c>
      <c r="V78">
        <v>0</v>
      </c>
    </row>
    <row r="79" spans="1:37" x14ac:dyDescent="0.25">
      <c r="A79" t="s">
        <v>0</v>
      </c>
      <c r="B79" t="s">
        <v>108</v>
      </c>
      <c r="C79" t="s">
        <v>182</v>
      </c>
      <c r="D79" t="s">
        <v>183</v>
      </c>
      <c r="E79">
        <v>5</v>
      </c>
      <c r="F79" t="s">
        <v>2541</v>
      </c>
      <c r="G79" t="e">
        <f>VLOOKUP($E79,'Filtered MMNH specimens'!$B:$Y,8,FALSE)</f>
        <v>#N/A</v>
      </c>
      <c r="H79" t="e">
        <f>VLOOKUP($E79,'Filtered MMNH specimens'!$B:$Y,15,FALSE)</f>
        <v>#N/A</v>
      </c>
      <c r="N79" t="s">
        <v>2537</v>
      </c>
      <c r="O79" t="s">
        <v>2537</v>
      </c>
      <c r="Q79">
        <v>28.7</v>
      </c>
      <c r="R79">
        <v>31.32</v>
      </c>
      <c r="S79">
        <v>44.5</v>
      </c>
      <c r="U79">
        <v>27.84</v>
      </c>
      <c r="V79">
        <v>32.44</v>
      </c>
      <c r="Z79">
        <v>88.88</v>
      </c>
      <c r="AA79">
        <v>57.56</v>
      </c>
      <c r="AB79">
        <v>522</v>
      </c>
    </row>
    <row r="80" spans="1:37" x14ac:dyDescent="0.25">
      <c r="A80" t="s">
        <v>0</v>
      </c>
      <c r="B80" t="s">
        <v>108</v>
      </c>
      <c r="C80" t="s">
        <v>182</v>
      </c>
      <c r="D80" t="s">
        <v>183</v>
      </c>
      <c r="E80">
        <v>3587</v>
      </c>
      <c r="F80" t="s">
        <v>2541</v>
      </c>
      <c r="G80">
        <f>VLOOKUP($E80,'Filtered MMNH specimens'!$B:$Y,8,FALSE)</f>
        <v>1951</v>
      </c>
      <c r="H80" t="str">
        <f>VLOOKUP($E80,'Filtered MMNH specimens'!$B:$Y,15,FALSE)</f>
        <v>MEXICO</v>
      </c>
      <c r="N80" t="s">
        <v>2537</v>
      </c>
      <c r="O80" t="s">
        <v>2537</v>
      </c>
      <c r="W80">
        <v>80.23</v>
      </c>
      <c r="X80">
        <v>51.68</v>
      </c>
      <c r="Z80">
        <v>88.05</v>
      </c>
      <c r="AA80">
        <v>54.71</v>
      </c>
      <c r="AB80">
        <v>508</v>
      </c>
      <c r="AC80">
        <v>247</v>
      </c>
      <c r="AD80">
        <v>34.96</v>
      </c>
      <c r="AE80">
        <v>348</v>
      </c>
      <c r="AF80">
        <v>31.17</v>
      </c>
    </row>
    <row r="81" spans="1:37" x14ac:dyDescent="0.25">
      <c r="A81" t="s">
        <v>0</v>
      </c>
      <c r="B81" t="s">
        <v>108</v>
      </c>
      <c r="C81" t="s">
        <v>182</v>
      </c>
      <c r="D81" t="s">
        <v>183</v>
      </c>
      <c r="E81" t="s">
        <v>2793</v>
      </c>
      <c r="F81" t="s">
        <v>2543</v>
      </c>
      <c r="G81" t="e">
        <f>VLOOKUP($E81,'Filtered MMNH specimens'!$B:$Y,8,FALSE)</f>
        <v>#N/A</v>
      </c>
      <c r="H81" t="e">
        <f>VLOOKUP($E81,'Filtered MMNH specimens'!$B:$Y,15,FALSE)</f>
        <v>#N/A</v>
      </c>
      <c r="N81" t="s">
        <v>2537</v>
      </c>
      <c r="O81" t="s">
        <v>2537</v>
      </c>
      <c r="U81">
        <v>29.47</v>
      </c>
      <c r="V81">
        <v>33.369999999999997</v>
      </c>
    </row>
    <row r="82" spans="1:37" x14ac:dyDescent="0.25">
      <c r="A82" t="str">
        <f>VLOOKUP($E82,'Filtered MMNH specimens'!$B:$Y,2,FALSE)</f>
        <v>Carnivora</v>
      </c>
      <c r="B82" t="str">
        <f>VLOOKUP($E82,'Filtered MMNH specimens'!$B:$Y,3,FALSE)</f>
        <v>CANIDAE</v>
      </c>
      <c r="C82" t="str">
        <f>VLOOKUP($E82,'Filtered MMNH specimens'!$B:$Y,5,FALSE)</f>
        <v>Chrysocyon</v>
      </c>
      <c r="D82" t="str">
        <f>VLOOKUP($E82,'Filtered MMNH specimens'!$B:$Y,6,FALSE)</f>
        <v>brachiurus</v>
      </c>
      <c r="E82">
        <v>16465</v>
      </c>
      <c r="F82" t="s">
        <v>2540</v>
      </c>
      <c r="G82">
        <f>VLOOKUP($E82,'Filtered MMNH specimens'!$B:$Y,8,FALSE)</f>
        <v>1970</v>
      </c>
      <c r="H82" t="str">
        <f>VLOOKUP($E82,'Filtered MMNH specimens'!$B:$Y,15,FALSE)</f>
        <v>null</v>
      </c>
      <c r="N82" t="s">
        <v>2537</v>
      </c>
      <c r="O82" t="s">
        <v>2537</v>
      </c>
      <c r="P82">
        <v>11.43</v>
      </c>
      <c r="Q82">
        <v>20.39</v>
      </c>
      <c r="R82">
        <v>11.08</v>
      </c>
      <c r="S82">
        <v>6.2</v>
      </c>
      <c r="T82">
        <v>191.38</v>
      </c>
      <c r="U82">
        <v>10.74</v>
      </c>
      <c r="V82">
        <v>7.62</v>
      </c>
      <c r="W82">
        <v>34.28</v>
      </c>
      <c r="X82">
        <v>18.329999999999998</v>
      </c>
      <c r="Y82">
        <v>54.52</v>
      </c>
    </row>
    <row r="83" spans="1:37" x14ac:dyDescent="0.25">
      <c r="A83" t="str">
        <f>VLOOKUP($E83,'Filtered MMNH specimens'!$B:$Y,2,FALSE)</f>
        <v>Lagomorpha</v>
      </c>
      <c r="B83" t="str">
        <f>VLOOKUP($E83,'Filtered MMNH specimens'!$B:$Y,3,FALSE)</f>
        <v>LEPORIDAE</v>
      </c>
      <c r="C83" t="str">
        <f>VLOOKUP($E83,'Filtered MMNH specimens'!$B:$Y,5,FALSE)</f>
        <v>Lepus</v>
      </c>
      <c r="D83" t="str">
        <f>VLOOKUP($E83,'Filtered MMNH specimens'!$B:$Y,6,FALSE)</f>
        <v>californicus</v>
      </c>
      <c r="E83">
        <v>4519</v>
      </c>
      <c r="F83" t="s">
        <v>2540</v>
      </c>
      <c r="G83">
        <f>VLOOKUP($E83,'Filtered MMNH specimens'!$B:$Y,8,FALSE)</f>
        <v>1958</v>
      </c>
      <c r="H83" t="str">
        <f>VLOOKUP($E83,'Filtered MMNH specimens'!$B:$Y,15,FALSE)</f>
        <v>United States</v>
      </c>
      <c r="I83" t="str">
        <f>VLOOKUP($E83,'Filtered MMNH specimens'!$B:$Y,17,FALSE)</f>
        <v>PIMA</v>
      </c>
      <c r="J83">
        <f>VLOOKUP($E83,'Filtered MMNH specimens'!$B:$Y,18,FALSE)</f>
        <v>0</v>
      </c>
      <c r="K83">
        <f>VLOOKUP($E83,'Filtered MMNH specimens'!$B:$Y,20,FALSE)</f>
        <v>0</v>
      </c>
      <c r="L83">
        <f>VLOOKUP($E83,'Filtered MMNH specimens'!$B:$Y,21,FALSE)</f>
        <v>32.107999999999997</v>
      </c>
      <c r="M83">
        <f>VLOOKUP($E83,'Filtered MMNH specimens'!$B:$Y,22,FALSE)</f>
        <v>-110.80710000000001</v>
      </c>
      <c r="N83">
        <v>598</v>
      </c>
      <c r="O83">
        <v>2595</v>
      </c>
      <c r="Q83">
        <v>3.1659999999999999</v>
      </c>
    </row>
    <row r="84" spans="1:37" x14ac:dyDescent="0.25">
      <c r="A84" t="str">
        <f>VLOOKUP($E84,'Filtered MMNH specimens'!$B:$Y,2,FALSE)</f>
        <v>Lagomorpha</v>
      </c>
      <c r="B84" t="str">
        <f>VLOOKUP($E84,'Filtered MMNH specimens'!$B:$Y,3,FALSE)</f>
        <v>LEPORIDAE</v>
      </c>
      <c r="C84" t="str">
        <f>VLOOKUP($E84,'Filtered MMNH specimens'!$B:$Y,5,FALSE)</f>
        <v>Lepus</v>
      </c>
      <c r="D84" t="str">
        <f>VLOOKUP($E84,'Filtered MMNH specimens'!$B:$Y,6,FALSE)</f>
        <v>californicus</v>
      </c>
      <c r="E84">
        <v>4488</v>
      </c>
      <c r="F84" t="s">
        <v>2541</v>
      </c>
      <c r="G84">
        <f>VLOOKUP($E84,'Filtered MMNH specimens'!$B:$Y,8,FALSE)</f>
        <v>1958</v>
      </c>
      <c r="H84" t="str">
        <f>VLOOKUP($E84,'Filtered MMNH specimens'!$B:$Y,15,FALSE)</f>
        <v>United States</v>
      </c>
      <c r="I84" t="str">
        <f>VLOOKUP($E84,'Filtered MMNH specimens'!$B:$Y,17,FALSE)</f>
        <v>SHERMAN</v>
      </c>
      <c r="J84">
        <f>VLOOKUP($E84,'Filtered MMNH specimens'!$B:$Y,18,FALSE)</f>
        <v>0</v>
      </c>
      <c r="K84">
        <f>VLOOKUP($E84,'Filtered MMNH specimens'!$B:$Y,20,FALSE)</f>
        <v>0</v>
      </c>
      <c r="L84">
        <f>VLOOKUP($E84,'Filtered MMNH specimens'!$B:$Y,21,FALSE)</f>
        <v>36.489829999999998</v>
      </c>
      <c r="M84">
        <f>VLOOKUP($E84,'Filtered MMNH specimens'!$B:$Y,22,FALSE)</f>
        <v>-101.88188</v>
      </c>
      <c r="N84">
        <v>531</v>
      </c>
      <c r="O84" t="s">
        <v>2537</v>
      </c>
      <c r="Q84">
        <v>3.75</v>
      </c>
    </row>
    <row r="85" spans="1:37" x14ac:dyDescent="0.25">
      <c r="A85" t="str">
        <f>VLOOKUP($E85,'Filtered MMNH specimens'!$B:$Y,2,FALSE)</f>
        <v>Lagomorpha</v>
      </c>
      <c r="B85" t="str">
        <f>VLOOKUP($E85,'Filtered MMNH specimens'!$B:$Y,3,FALSE)</f>
        <v>LEPORIDAE</v>
      </c>
      <c r="C85" t="str">
        <f>VLOOKUP($E85,'Filtered MMNH specimens'!$B:$Y,5,FALSE)</f>
        <v>Lepus</v>
      </c>
      <c r="D85" t="str">
        <f>VLOOKUP($E85,'Filtered MMNH specimens'!$B:$Y,6,FALSE)</f>
        <v>californicus</v>
      </c>
      <c r="E85">
        <v>4489</v>
      </c>
      <c r="F85" t="s">
        <v>2541</v>
      </c>
      <c r="G85">
        <f>VLOOKUP($E85,'Filtered MMNH specimens'!$B:$Y,8,FALSE)</f>
        <v>1958</v>
      </c>
      <c r="H85" t="str">
        <f>VLOOKUP($E85,'Filtered MMNH specimens'!$B:$Y,15,FALSE)</f>
        <v>United States</v>
      </c>
      <c r="I85" t="str">
        <f>VLOOKUP($E85,'Filtered MMNH specimens'!$B:$Y,17,FALSE)</f>
        <v>TORRENCE</v>
      </c>
      <c r="J85">
        <f>VLOOKUP($E85,'Filtered MMNH specimens'!$B:$Y,18,FALSE)</f>
        <v>0</v>
      </c>
      <c r="K85">
        <f>VLOOKUP($E85,'Filtered MMNH specimens'!$B:$Y,20,FALSE)</f>
        <v>0</v>
      </c>
      <c r="L85">
        <f>VLOOKUP($E85,'Filtered MMNH specimens'!$B:$Y,21,FALSE)</f>
        <v>0</v>
      </c>
      <c r="M85">
        <f>VLOOKUP($E85,'Filtered MMNH specimens'!$B:$Y,22,FALSE)</f>
        <v>0</v>
      </c>
      <c r="N85">
        <v>556</v>
      </c>
      <c r="O85" t="s">
        <v>2537</v>
      </c>
      <c r="Q85">
        <v>3.258</v>
      </c>
    </row>
    <row r="86" spans="1:37" x14ac:dyDescent="0.25">
      <c r="A86" t="str">
        <f>VLOOKUP($E86,'Filtered MMNH specimens'!$B:$Y,2,FALSE)</f>
        <v>Lagomorpha</v>
      </c>
      <c r="B86" t="str">
        <f>VLOOKUP($E86,'Filtered MMNH specimens'!$B:$Y,3,FALSE)</f>
        <v>LEPORIDAE</v>
      </c>
      <c r="C86" t="str">
        <f>VLOOKUP($E86,'Filtered MMNH specimens'!$B:$Y,5,FALSE)</f>
        <v>Lepus</v>
      </c>
      <c r="D86" t="str">
        <f>VLOOKUP($E86,'Filtered MMNH specimens'!$B:$Y,6,FALSE)</f>
        <v>californicus</v>
      </c>
      <c r="E86">
        <v>4503</v>
      </c>
      <c r="F86" t="s">
        <v>2541</v>
      </c>
      <c r="G86">
        <f>VLOOKUP($E86,'Filtered MMNH specimens'!$B:$Y,8,FALSE)</f>
        <v>1958</v>
      </c>
      <c r="H86" t="str">
        <f>VLOOKUP($E86,'Filtered MMNH specimens'!$B:$Y,15,FALSE)</f>
        <v>MEXICO</v>
      </c>
      <c r="I86">
        <f>VLOOKUP($E86,'Filtered MMNH specimens'!$B:$Y,17,FALSE)</f>
        <v>0</v>
      </c>
      <c r="J86">
        <f>VLOOKUP($E86,'Filtered MMNH specimens'!$B:$Y,18,FALSE)</f>
        <v>0</v>
      </c>
      <c r="K86">
        <f>VLOOKUP($E86,'Filtered MMNH specimens'!$B:$Y,20,FALSE)</f>
        <v>0</v>
      </c>
      <c r="L86">
        <f>VLOOKUP($E86,'Filtered MMNH specimens'!$B:$Y,21,FALSE)</f>
        <v>29.084339</v>
      </c>
      <c r="M86">
        <f>VLOOKUP($E86,'Filtered MMNH specimens'!$B:$Y,22,FALSE)</f>
        <v>-106.338668</v>
      </c>
      <c r="N86">
        <v>556</v>
      </c>
      <c r="O86" t="s">
        <v>2537</v>
      </c>
      <c r="Q86">
        <v>3.1619999999999999</v>
      </c>
    </row>
    <row r="87" spans="1:37" x14ac:dyDescent="0.25">
      <c r="A87" t="str">
        <f>VLOOKUP($E87,'Filtered MMNH specimens'!$B:$Y,2,FALSE)</f>
        <v>Lagomorpha</v>
      </c>
      <c r="B87" t="str">
        <f>VLOOKUP($E87,'Filtered MMNH specimens'!$B:$Y,3,FALSE)</f>
        <v>LEPORIDAE</v>
      </c>
      <c r="C87" t="str">
        <f>VLOOKUP($E87,'Filtered MMNH specimens'!$B:$Y,5,FALSE)</f>
        <v>Lepus</v>
      </c>
      <c r="D87" t="str">
        <f>VLOOKUP($E87,'Filtered MMNH specimens'!$B:$Y,6,FALSE)</f>
        <v>californicus</v>
      </c>
      <c r="E87">
        <v>4552</v>
      </c>
      <c r="F87" t="s">
        <v>2543</v>
      </c>
      <c r="G87">
        <f>VLOOKUP($E87,'Filtered MMNH specimens'!$B:$Y,8,FALSE)</f>
        <v>1958</v>
      </c>
      <c r="H87" t="str">
        <f>VLOOKUP($E87,'Filtered MMNH specimens'!$B:$Y,15,FALSE)</f>
        <v>United States</v>
      </c>
      <c r="I87" t="str">
        <f>VLOOKUP($E87,'Filtered MMNH specimens'!$B:$Y,17,FALSE)</f>
        <v>SANPETE</v>
      </c>
      <c r="J87">
        <f>VLOOKUP($E87,'Filtered MMNH specimens'!$B:$Y,18,FALSE)</f>
        <v>0</v>
      </c>
      <c r="K87">
        <f>VLOOKUP($E87,'Filtered MMNH specimens'!$B:$Y,20,FALSE)</f>
        <v>0</v>
      </c>
      <c r="L87">
        <f>VLOOKUP($E87,'Filtered MMNH specimens'!$B:$Y,21,FALSE)</f>
        <v>39.700049999999997</v>
      </c>
      <c r="M87">
        <f>VLOOKUP($E87,'Filtered MMNH specimens'!$B:$Y,22,FALSE)</f>
        <v>-111.47834</v>
      </c>
      <c r="N87">
        <v>472</v>
      </c>
      <c r="O87" t="s">
        <v>2537</v>
      </c>
      <c r="Q87">
        <v>2.4620000000000002</v>
      </c>
    </row>
    <row r="88" spans="1:37" x14ac:dyDescent="0.25">
      <c r="A88" t="str">
        <f>VLOOKUP($E88,'Filtered MMNH specimens'!$B:$Y,2,FALSE)</f>
        <v>Carnivora</v>
      </c>
      <c r="B88" t="str">
        <f>VLOOKUP($E88,'Filtered MMNH specimens'!$B:$Y,3,FALSE)</f>
        <v>FELIDAE</v>
      </c>
      <c r="C88" t="str">
        <f>VLOOKUP($E88,'Filtered MMNH specimens'!$B:$Y,5,FALSE)</f>
        <v>Felis</v>
      </c>
      <c r="D88" t="str">
        <f>VLOOKUP($E88,'Filtered MMNH specimens'!$B:$Y,6,FALSE)</f>
        <v>chaus</v>
      </c>
      <c r="E88">
        <v>16489</v>
      </c>
      <c r="F88" t="s">
        <v>2541</v>
      </c>
      <c r="G88">
        <f>VLOOKUP($E88,'Filtered MMNH specimens'!$B:$Y,8,FALSE)</f>
        <v>0</v>
      </c>
      <c r="H88" t="str">
        <f>VLOOKUP($E88,'Filtered MMNH specimens'!$B:$Y,15,FALSE)</f>
        <v>null</v>
      </c>
      <c r="N88">
        <v>610</v>
      </c>
      <c r="O88" t="s">
        <v>2537</v>
      </c>
      <c r="P88">
        <v>7.41</v>
      </c>
      <c r="Q88">
        <v>8.24</v>
      </c>
      <c r="R88">
        <v>0</v>
      </c>
      <c r="S88">
        <v>0</v>
      </c>
      <c r="T88">
        <v>84.91</v>
      </c>
      <c r="U88">
        <v>1.84</v>
      </c>
      <c r="V88">
        <v>0</v>
      </c>
      <c r="W88">
        <v>14.73</v>
      </c>
      <c r="X88">
        <v>7.46</v>
      </c>
      <c r="Y88" t="s">
        <v>2790</v>
      </c>
      <c r="Z88">
        <v>16.66</v>
      </c>
      <c r="AA88">
        <v>6.91</v>
      </c>
      <c r="AB88">
        <v>98.9</v>
      </c>
      <c r="AG88">
        <v>6.46</v>
      </c>
      <c r="AH88">
        <v>15.66</v>
      </c>
      <c r="AI88">
        <v>8.77</v>
      </c>
      <c r="AJ88">
        <v>91.9</v>
      </c>
      <c r="AK88">
        <v>12.87</v>
      </c>
    </row>
    <row r="89" spans="1:37" x14ac:dyDescent="0.25">
      <c r="A89" t="str">
        <f>VLOOKUP($E89,'Filtered MMNH specimens'!$B:$Y,2,FALSE)</f>
        <v>Carnivora</v>
      </c>
      <c r="B89" t="str">
        <f>VLOOKUP($E89,'Filtered MMNH specimens'!$B:$Y,3,FALSE)</f>
        <v>FELIDAE</v>
      </c>
      <c r="C89" t="str">
        <f>VLOOKUP($E89,'Filtered MMNH specimens'!$B:$Y,5,FALSE)</f>
        <v>Felis</v>
      </c>
      <c r="D89" t="str">
        <f>VLOOKUP($E89,'Filtered MMNH specimens'!$B:$Y,6,FALSE)</f>
        <v>chaus</v>
      </c>
      <c r="E89">
        <v>7997</v>
      </c>
      <c r="F89" t="s">
        <v>2541</v>
      </c>
      <c r="G89">
        <f>VLOOKUP($E89,'Filtered MMNH specimens'!$B:$Y,8,FALSE)</f>
        <v>1969</v>
      </c>
      <c r="H89" t="str">
        <f>VLOOKUP($E89,'Filtered MMNH specimens'!$B:$Y,15,FALSE)</f>
        <v>null</v>
      </c>
      <c r="N89">
        <v>939</v>
      </c>
      <c r="O89">
        <v>8136</v>
      </c>
      <c r="P89">
        <v>7.85</v>
      </c>
      <c r="Q89">
        <v>9.1199999999999992</v>
      </c>
      <c r="R89">
        <v>0</v>
      </c>
      <c r="S89">
        <v>0</v>
      </c>
      <c r="T89">
        <v>101.89</v>
      </c>
      <c r="U89">
        <v>1.57</v>
      </c>
      <c r="V89">
        <v>0</v>
      </c>
      <c r="W89">
        <v>19.18</v>
      </c>
      <c r="X89">
        <v>10.94</v>
      </c>
      <c r="Y89">
        <v>36.31</v>
      </c>
      <c r="Z89">
        <v>23.81</v>
      </c>
      <c r="AA89">
        <v>8.09</v>
      </c>
      <c r="AB89">
        <v>152</v>
      </c>
      <c r="AG89">
        <v>9.18</v>
      </c>
      <c r="AH89">
        <v>25.44</v>
      </c>
      <c r="AI89">
        <v>12.85</v>
      </c>
      <c r="AJ89">
        <v>148.22</v>
      </c>
      <c r="AK89">
        <v>15.74</v>
      </c>
    </row>
    <row r="90" spans="1:37" x14ac:dyDescent="0.25">
      <c r="A90" t="str">
        <f>VLOOKUP($E90,'Filtered MMNH specimens'!$B:$Y,2,FALSE)</f>
        <v>Carnivora</v>
      </c>
      <c r="B90" t="str">
        <f>VLOOKUP($E90,'Filtered MMNH specimens'!$B:$Y,3,FALSE)</f>
        <v>CANIDAE</v>
      </c>
      <c r="C90" t="str">
        <f>VLOOKUP($E90,'Filtered MMNH specimens'!$B:$Y,5,FALSE)</f>
        <v>Urocyon</v>
      </c>
      <c r="D90" t="str">
        <f>VLOOKUP($E90,'Filtered MMNH specimens'!$B:$Y,6,FALSE)</f>
        <v>cinereoargenteus</v>
      </c>
      <c r="E90">
        <v>7990</v>
      </c>
      <c r="F90" t="s">
        <v>2540</v>
      </c>
      <c r="G90">
        <f>VLOOKUP($E90,'Filtered MMNH specimens'!$B:$Y,8,FALSE)</f>
        <v>1969</v>
      </c>
      <c r="H90" t="str">
        <f>VLOOKUP($E90,'Filtered MMNH specimens'!$B:$Y,15,FALSE)</f>
        <v>null</v>
      </c>
      <c r="N90">
        <v>780</v>
      </c>
      <c r="O90">
        <v>1843</v>
      </c>
      <c r="P90">
        <v>7.84</v>
      </c>
      <c r="Q90">
        <v>11.64</v>
      </c>
      <c r="R90">
        <v>6.46</v>
      </c>
      <c r="S90">
        <v>3.78</v>
      </c>
      <c r="T90">
        <v>99.41</v>
      </c>
      <c r="U90">
        <v>7.54</v>
      </c>
      <c r="V90">
        <v>6.58</v>
      </c>
      <c r="W90">
        <v>14.22</v>
      </c>
      <c r="X90">
        <v>7.92</v>
      </c>
      <c r="Y90">
        <v>21.72</v>
      </c>
      <c r="Z90">
        <v>16.22</v>
      </c>
      <c r="AA90">
        <v>6.74</v>
      </c>
      <c r="AB90">
        <v>98.34</v>
      </c>
      <c r="AG90">
        <v>6.29</v>
      </c>
      <c r="AH90">
        <v>17.43</v>
      </c>
      <c r="AI90">
        <v>8.8800000000000008</v>
      </c>
      <c r="AJ90">
        <v>94.07</v>
      </c>
      <c r="AK90">
        <v>10.25</v>
      </c>
    </row>
    <row r="91" spans="1:37" x14ac:dyDescent="0.25">
      <c r="A91" t="str">
        <f>VLOOKUP($E91,'Filtered MMNH specimens'!$B:$Y,2,FALSE)</f>
        <v>Carnivora</v>
      </c>
      <c r="B91" t="str">
        <f>VLOOKUP($E91,'Filtered MMNH specimens'!$B:$Y,3,FALSE)</f>
        <v>CANIDAE</v>
      </c>
      <c r="C91" t="str">
        <f>VLOOKUP($E91,'Filtered MMNH specimens'!$B:$Y,5,FALSE)</f>
        <v>Urocyon</v>
      </c>
      <c r="D91" t="str">
        <f>VLOOKUP($E91,'Filtered MMNH specimens'!$B:$Y,6,FALSE)</f>
        <v>cinereoargenteus</v>
      </c>
      <c r="E91">
        <v>11694</v>
      </c>
      <c r="F91" t="s">
        <v>2540</v>
      </c>
      <c r="G91">
        <f>VLOOKUP($E91,'Filtered MMNH specimens'!$B:$Y,8,FALSE)</f>
        <v>1972</v>
      </c>
      <c r="H91" t="str">
        <f>VLOOKUP($E91,'Filtered MMNH specimens'!$B:$Y,15,FALSE)</f>
        <v>United States</v>
      </c>
      <c r="N91">
        <v>908</v>
      </c>
      <c r="O91">
        <v>4082</v>
      </c>
      <c r="P91">
        <v>7.42</v>
      </c>
      <c r="Q91">
        <v>12.12</v>
      </c>
      <c r="R91">
        <v>7.16</v>
      </c>
      <c r="S91">
        <v>2.91</v>
      </c>
      <c r="T91">
        <v>113.49</v>
      </c>
      <c r="U91">
        <v>6.55</v>
      </c>
      <c r="V91">
        <v>4.8899999999999997</v>
      </c>
    </row>
    <row r="92" spans="1:37" x14ac:dyDescent="0.25">
      <c r="A92" t="str">
        <f>VLOOKUP($E92,'Filtered MMNH specimens'!$B:$Y,2,FALSE)</f>
        <v>Carnivora</v>
      </c>
      <c r="B92" t="str">
        <f>VLOOKUP($E92,'Filtered MMNH specimens'!$B:$Y,3,FALSE)</f>
        <v>CANIDAE</v>
      </c>
      <c r="C92" t="str">
        <f>VLOOKUP($E92,'Filtered MMNH specimens'!$B:$Y,5,FALSE)</f>
        <v>Urocyon</v>
      </c>
      <c r="D92" t="str">
        <f>VLOOKUP($E92,'Filtered MMNH specimens'!$B:$Y,6,FALSE)</f>
        <v>cinereoargenteus</v>
      </c>
      <c r="E92">
        <v>1368</v>
      </c>
      <c r="F92" t="s">
        <v>2540</v>
      </c>
      <c r="G92">
        <f>VLOOKUP($E92,'Filtered MMNH specimens'!$B:$Y,8,FALSE)</f>
        <v>1939</v>
      </c>
      <c r="H92" t="str">
        <f>VLOOKUP($E92,'Filtered MMNH specimens'!$B:$Y,15,FALSE)</f>
        <v>United States</v>
      </c>
      <c r="N92">
        <v>940</v>
      </c>
      <c r="O92">
        <v>3856</v>
      </c>
      <c r="P92">
        <v>7.88</v>
      </c>
      <c r="Q92">
        <v>13.47</v>
      </c>
      <c r="R92">
        <v>7.43</v>
      </c>
      <c r="S92">
        <v>3.82</v>
      </c>
      <c r="T92" t="s">
        <v>2790</v>
      </c>
      <c r="U92">
        <v>7.38</v>
      </c>
      <c r="V92">
        <v>5.74</v>
      </c>
      <c r="W92">
        <v>18.13</v>
      </c>
      <c r="X92">
        <v>9.69</v>
      </c>
      <c r="Y92">
        <v>29.85</v>
      </c>
      <c r="Z92">
        <v>19.7</v>
      </c>
      <c r="AA92">
        <v>8.49</v>
      </c>
      <c r="AB92">
        <v>131.97999999999999</v>
      </c>
      <c r="AG92">
        <v>7.97</v>
      </c>
      <c r="AH92">
        <v>21.24</v>
      </c>
      <c r="AI92">
        <v>11.31</v>
      </c>
      <c r="AJ92">
        <v>125.36</v>
      </c>
      <c r="AK92">
        <v>13.08</v>
      </c>
    </row>
    <row r="93" spans="1:37" x14ac:dyDescent="0.25">
      <c r="A93" t="str">
        <f>VLOOKUP($E93,'Filtered MMNH specimens'!$B:$Y,2,FALSE)</f>
        <v>Carnivora</v>
      </c>
      <c r="B93" t="str">
        <f>VLOOKUP($E93,'Filtered MMNH specimens'!$B:$Y,3,FALSE)</f>
        <v>CANIDAE</v>
      </c>
      <c r="C93" t="str">
        <f>VLOOKUP($E93,'Filtered MMNH specimens'!$B:$Y,5,FALSE)</f>
        <v>Urocyon</v>
      </c>
      <c r="D93" t="str">
        <f>VLOOKUP($E93,'Filtered MMNH specimens'!$B:$Y,6,FALSE)</f>
        <v>cinereoargenteus</v>
      </c>
      <c r="E93">
        <v>14181</v>
      </c>
      <c r="F93" t="s">
        <v>2541</v>
      </c>
      <c r="G93">
        <f>VLOOKUP($E93,'Filtered MMNH specimens'!$B:$Y,8,FALSE)</f>
        <v>1974</v>
      </c>
      <c r="H93" t="str">
        <f>VLOOKUP($E93,'Filtered MMNH specimens'!$B:$Y,15,FALSE)</f>
        <v>COSTA RICA</v>
      </c>
      <c r="N93">
        <v>820</v>
      </c>
      <c r="O93" t="s">
        <v>2537</v>
      </c>
      <c r="P93">
        <v>7.06</v>
      </c>
      <c r="Q93">
        <v>12.1</v>
      </c>
      <c r="R93">
        <v>5.85</v>
      </c>
      <c r="S93">
        <v>3.74</v>
      </c>
      <c r="T93">
        <v>103.27</v>
      </c>
      <c r="U93">
        <v>6.08</v>
      </c>
      <c r="V93">
        <v>4.17</v>
      </c>
    </row>
    <row r="94" spans="1:37" x14ac:dyDescent="0.25">
      <c r="A94" t="str">
        <f>VLOOKUP($E94,'Filtered MMNH specimens'!$B:$Y,2,FALSE)</f>
        <v>Carnivora</v>
      </c>
      <c r="B94" t="str">
        <f>VLOOKUP($E94,'Filtered MMNH specimens'!$B:$Y,3,FALSE)</f>
        <v>CANIDAE</v>
      </c>
      <c r="C94" t="str">
        <f>VLOOKUP($E94,'Filtered MMNH specimens'!$B:$Y,5,FALSE)</f>
        <v>Urocyon</v>
      </c>
      <c r="D94" t="str">
        <f>VLOOKUP($E94,'Filtered MMNH specimens'!$B:$Y,6,FALSE)</f>
        <v>cinereoargenteus</v>
      </c>
      <c r="E94">
        <v>4922</v>
      </c>
      <c r="F94" t="s">
        <v>2541</v>
      </c>
      <c r="G94">
        <f>VLOOKUP($E94,'Filtered MMNH specimens'!$B:$Y,8,FALSE)</f>
        <v>0</v>
      </c>
      <c r="H94" t="str">
        <f>VLOOKUP($E94,'Filtered MMNH specimens'!$B:$Y,15,FALSE)</f>
        <v>United States</v>
      </c>
      <c r="N94">
        <v>949</v>
      </c>
      <c r="O94">
        <v>4621</v>
      </c>
      <c r="P94">
        <v>6.8</v>
      </c>
      <c r="Q94">
        <v>11.99</v>
      </c>
      <c r="R94">
        <v>6.82</v>
      </c>
      <c r="S94">
        <v>3.2</v>
      </c>
      <c r="T94">
        <v>116.51</v>
      </c>
      <c r="U94">
        <v>6.29</v>
      </c>
      <c r="V94">
        <v>4.83</v>
      </c>
    </row>
    <row r="95" spans="1:37" x14ac:dyDescent="0.25">
      <c r="A95" t="str">
        <f>VLOOKUP($E95,'Filtered MMNH specimens'!$B:$Y,2,FALSE)</f>
        <v>Carnivora</v>
      </c>
      <c r="B95" t="str">
        <f>VLOOKUP($E95,'Filtered MMNH specimens'!$B:$Y,3,FALSE)</f>
        <v>CANIDAE</v>
      </c>
      <c r="C95" t="str">
        <f>VLOOKUP($E95,'Filtered MMNH specimens'!$B:$Y,5,FALSE)</f>
        <v>Urocyon</v>
      </c>
      <c r="D95" t="str">
        <f>VLOOKUP($E95,'Filtered MMNH specimens'!$B:$Y,6,FALSE)</f>
        <v>cinereoargenteus</v>
      </c>
      <c r="E95">
        <v>5514</v>
      </c>
      <c r="F95" t="s">
        <v>2541</v>
      </c>
      <c r="G95">
        <f>VLOOKUP($E95,'Filtered MMNH specimens'!$B:$Y,8,FALSE)</f>
        <v>0</v>
      </c>
      <c r="H95" t="str">
        <f>VLOOKUP($E95,'Filtered MMNH specimens'!$B:$Y,15,FALSE)</f>
        <v>United States</v>
      </c>
      <c r="N95">
        <v>967</v>
      </c>
      <c r="O95" t="s">
        <v>2537</v>
      </c>
      <c r="P95">
        <v>8.2899999999999991</v>
      </c>
      <c r="Q95">
        <v>13.31</v>
      </c>
      <c r="R95">
        <v>8.19</v>
      </c>
      <c r="S95">
        <v>3.69</v>
      </c>
      <c r="T95">
        <v>122.69</v>
      </c>
      <c r="U95">
        <v>7.14</v>
      </c>
      <c r="V95">
        <v>5.29</v>
      </c>
      <c r="W95">
        <v>18.32</v>
      </c>
      <c r="X95">
        <v>9.6999999999999993</v>
      </c>
      <c r="Y95">
        <v>29.71</v>
      </c>
      <c r="Z95">
        <v>21.1</v>
      </c>
      <c r="AA95">
        <v>9.1</v>
      </c>
      <c r="AB95">
        <v>131.97999999999999</v>
      </c>
      <c r="AG95">
        <v>8.5</v>
      </c>
      <c r="AH95">
        <v>22.16</v>
      </c>
      <c r="AI95">
        <v>11.59</v>
      </c>
      <c r="AJ95">
        <v>125.92</v>
      </c>
      <c r="AK95">
        <v>13.33</v>
      </c>
    </row>
    <row r="96" spans="1:37" x14ac:dyDescent="0.25">
      <c r="A96" t="str">
        <f>VLOOKUP($E96,'Filtered MMNH specimens'!$B:$Y,2,FALSE)</f>
        <v>Carnivora</v>
      </c>
      <c r="B96" t="str">
        <f>VLOOKUP($E96,'Filtered MMNH specimens'!$B:$Y,3,FALSE)</f>
        <v>CANIDAE</v>
      </c>
      <c r="C96" t="str">
        <f>VLOOKUP($E96,'Filtered MMNH specimens'!$B:$Y,5,FALSE)</f>
        <v>Urocyon</v>
      </c>
      <c r="D96" t="str">
        <f>VLOOKUP($E96,'Filtered MMNH specimens'!$B:$Y,6,FALSE)</f>
        <v>cinereoargenteus</v>
      </c>
      <c r="E96">
        <v>3974</v>
      </c>
      <c r="F96" t="s">
        <v>2541</v>
      </c>
      <c r="G96">
        <f>VLOOKUP($E96,'Filtered MMNH specimens'!$B:$Y,8,FALSE)</f>
        <v>1957</v>
      </c>
      <c r="H96" t="str">
        <f>VLOOKUP($E96,'Filtered MMNH specimens'!$B:$Y,15,FALSE)</f>
        <v>United States</v>
      </c>
      <c r="N96">
        <v>1013</v>
      </c>
      <c r="O96">
        <v>4508</v>
      </c>
      <c r="P96">
        <v>7.64</v>
      </c>
      <c r="Q96">
        <v>13.05</v>
      </c>
      <c r="R96">
        <v>7.81</v>
      </c>
      <c r="S96">
        <v>3.67</v>
      </c>
      <c r="T96">
        <v>118.31</v>
      </c>
      <c r="U96">
        <v>7.15</v>
      </c>
      <c r="V96">
        <v>5.69</v>
      </c>
      <c r="W96">
        <v>18.11</v>
      </c>
      <c r="X96">
        <v>9.1300000000000008</v>
      </c>
      <c r="Y96">
        <v>29.09</v>
      </c>
      <c r="Z96">
        <v>20.81</v>
      </c>
      <c r="AA96">
        <v>8.3699999999999992</v>
      </c>
      <c r="AB96">
        <v>128.58000000000001</v>
      </c>
      <c r="AG96">
        <v>8.6300000000000008</v>
      </c>
      <c r="AH96">
        <v>21.86</v>
      </c>
      <c r="AI96">
        <v>11.48</v>
      </c>
      <c r="AJ96">
        <v>125.05</v>
      </c>
      <c r="AK96">
        <v>14.05</v>
      </c>
    </row>
    <row r="97" spans="1:37" x14ac:dyDescent="0.25">
      <c r="A97" t="str">
        <f>VLOOKUP($E97,'Filtered MMNH specimens'!$B:$Y,2,FALSE)</f>
        <v>Carnivora</v>
      </c>
      <c r="B97" t="str">
        <f>VLOOKUP($E97,'Filtered MMNH specimens'!$B:$Y,3,FALSE)</f>
        <v>MUSTELIDAE</v>
      </c>
      <c r="C97" t="str">
        <f>VLOOKUP($E97,'Filtered MMNH specimens'!$B:$Y,5,FALSE)</f>
        <v>Arctonyx</v>
      </c>
      <c r="D97" t="str">
        <f>VLOOKUP($E97,'Filtered MMNH specimens'!$B:$Y,6,FALSE)</f>
        <v>collaris</v>
      </c>
      <c r="E97">
        <v>8016</v>
      </c>
      <c r="F97" t="s">
        <v>2540</v>
      </c>
      <c r="G97">
        <f>VLOOKUP($E97,'Filtered MMNH specimens'!$B:$Y,8,FALSE)</f>
        <v>1969</v>
      </c>
      <c r="H97" t="str">
        <f>VLOOKUP($E97,'Filtered MMNH specimens'!$B:$Y,15,FALSE)</f>
        <v>null</v>
      </c>
      <c r="N97">
        <v>903</v>
      </c>
      <c r="O97" t="s">
        <v>2537</v>
      </c>
      <c r="P97">
        <v>7.78</v>
      </c>
      <c r="Q97">
        <v>18.54</v>
      </c>
      <c r="R97">
        <v>7.18</v>
      </c>
      <c r="S97">
        <v>0</v>
      </c>
      <c r="T97">
        <v>134.35</v>
      </c>
      <c r="U97">
        <v>15.46</v>
      </c>
      <c r="V97">
        <v>0</v>
      </c>
      <c r="W97">
        <v>20.239999999999998</v>
      </c>
      <c r="X97">
        <v>11.87</v>
      </c>
      <c r="Y97">
        <v>32.83</v>
      </c>
      <c r="Z97">
        <v>34.54</v>
      </c>
      <c r="AA97">
        <v>11.33</v>
      </c>
      <c r="AB97">
        <v>101.72</v>
      </c>
      <c r="AG97">
        <v>8.7799999999999994</v>
      </c>
      <c r="AH97">
        <v>27.29</v>
      </c>
      <c r="AI97">
        <v>15.53</v>
      </c>
      <c r="AJ97">
        <v>119.31</v>
      </c>
      <c r="AK97">
        <v>22.7</v>
      </c>
    </row>
    <row r="98" spans="1:37" x14ac:dyDescent="0.25">
      <c r="A98" t="str">
        <f>VLOOKUP($E98,'Filtered MMNH specimens'!$B:$Y,2,FALSE)</f>
        <v>Carnivora</v>
      </c>
      <c r="B98" t="str">
        <f>VLOOKUP($E98,'Filtered MMNH specimens'!$B:$Y,3,FALSE)</f>
        <v>FELIDAE</v>
      </c>
      <c r="C98" t="str">
        <f>VLOOKUP($E98,'Filtered MMNH specimens'!$B:$Y,5,FALSE)</f>
        <v>Felis</v>
      </c>
      <c r="D98" t="str">
        <f>VLOOKUP($E98,'Filtered MMNH specimens'!$B:$Y,6,FALSE)</f>
        <v>concolor</v>
      </c>
      <c r="E98">
        <v>4286</v>
      </c>
      <c r="F98" t="s">
        <v>2540</v>
      </c>
      <c r="G98">
        <f>VLOOKUP($E98,'Filtered MMNH specimens'!$B:$Y,8,FALSE)</f>
        <v>1956</v>
      </c>
      <c r="H98" t="str">
        <f>VLOOKUP($E98,'Filtered MMNH specimens'!$B:$Y,15,FALSE)</f>
        <v>United States</v>
      </c>
      <c r="N98" t="s">
        <v>2537</v>
      </c>
      <c r="O98" t="s">
        <v>2537</v>
      </c>
      <c r="P98">
        <v>15.43</v>
      </c>
      <c r="Q98">
        <v>16.57</v>
      </c>
      <c r="R98">
        <v>0</v>
      </c>
      <c r="S98">
        <v>0</v>
      </c>
      <c r="T98">
        <v>161.52000000000001</v>
      </c>
      <c r="U98">
        <v>3.05</v>
      </c>
      <c r="V98">
        <v>0</v>
      </c>
    </row>
    <row r="99" spans="1:37" x14ac:dyDescent="0.25">
      <c r="A99" t="str">
        <f>VLOOKUP($E99,'Filtered MMNH specimens'!$B:$Y,2,FALSE)</f>
        <v>Carnivora</v>
      </c>
      <c r="B99" t="str">
        <f>VLOOKUP($E99,'Filtered MMNH specimens'!$B:$Y,3,FALSE)</f>
        <v>FELIDAE</v>
      </c>
      <c r="C99" t="str">
        <f>VLOOKUP($E99,'Filtered MMNH specimens'!$B:$Y,5,FALSE)</f>
        <v>Felis</v>
      </c>
      <c r="D99" t="str">
        <f>VLOOKUP($E99,'Filtered MMNH specimens'!$B:$Y,6,FALSE)</f>
        <v>concolor</v>
      </c>
      <c r="E99">
        <v>4287</v>
      </c>
      <c r="F99" t="s">
        <v>2540</v>
      </c>
      <c r="G99">
        <f>VLOOKUP($E99,'Filtered MMNH specimens'!$B:$Y,8,FALSE)</f>
        <v>1927</v>
      </c>
      <c r="H99" t="str">
        <f>VLOOKUP($E99,'Filtered MMNH specimens'!$B:$Y,15,FALSE)</f>
        <v>United States</v>
      </c>
      <c r="N99" t="s">
        <v>2537</v>
      </c>
      <c r="O99" t="s">
        <v>2537</v>
      </c>
      <c r="P99">
        <v>14.09</v>
      </c>
      <c r="Q99">
        <v>14.79</v>
      </c>
      <c r="R99">
        <v>0</v>
      </c>
      <c r="S99">
        <v>0</v>
      </c>
      <c r="T99">
        <v>141.9</v>
      </c>
      <c r="U99">
        <v>2.5499999999999998</v>
      </c>
      <c r="V99">
        <v>0</v>
      </c>
    </row>
    <row r="100" spans="1:37" x14ac:dyDescent="0.25">
      <c r="A100" t="str">
        <f>VLOOKUP($E100,'Filtered MMNH specimens'!$B:$Y,2,FALSE)</f>
        <v>Carnivora</v>
      </c>
      <c r="B100" t="str">
        <f>VLOOKUP($E100,'Filtered MMNH specimens'!$B:$Y,3,FALSE)</f>
        <v>FELIDAE</v>
      </c>
      <c r="C100" t="str">
        <f>VLOOKUP($E100,'Filtered MMNH specimens'!$B:$Y,5,FALSE)</f>
        <v>Felis</v>
      </c>
      <c r="D100" t="str">
        <f>VLOOKUP($E100,'Filtered MMNH specimens'!$B:$Y,6,FALSE)</f>
        <v>concolor</v>
      </c>
      <c r="E100">
        <v>4461</v>
      </c>
      <c r="F100" t="s">
        <v>2541</v>
      </c>
      <c r="G100">
        <f>VLOOKUP($E100,'Filtered MMNH specimens'!$B:$Y,8,FALSE)</f>
        <v>1958</v>
      </c>
      <c r="H100" t="str">
        <f>VLOOKUP($E100,'Filtered MMNH specimens'!$B:$Y,15,FALSE)</f>
        <v>MEXICO</v>
      </c>
      <c r="N100" t="s">
        <v>2537</v>
      </c>
      <c r="O100" t="s">
        <v>2537</v>
      </c>
      <c r="P100">
        <v>15.63</v>
      </c>
      <c r="Q100">
        <v>15.93</v>
      </c>
      <c r="R100">
        <v>0</v>
      </c>
      <c r="S100">
        <v>0</v>
      </c>
      <c r="T100">
        <v>146.22</v>
      </c>
      <c r="U100">
        <v>3.43</v>
      </c>
      <c r="V100">
        <v>0</v>
      </c>
    </row>
    <row r="101" spans="1:37" x14ac:dyDescent="0.25">
      <c r="A101" t="str">
        <f>VLOOKUP($E101,'Filtered MMNH specimens'!$B:$Y,2,FALSE)</f>
        <v>Carnivora</v>
      </c>
      <c r="B101" t="str">
        <f>VLOOKUP($E101,'Filtered MMNH specimens'!$B:$Y,3,FALSE)</f>
        <v>HYAENIDAE</v>
      </c>
      <c r="C101" t="str">
        <f>VLOOKUP($E101,'Filtered MMNH specimens'!$B:$Y,5,FALSE)</f>
        <v>Crocuta</v>
      </c>
      <c r="D101" t="str">
        <f>VLOOKUP($E101,'Filtered MMNH specimens'!$B:$Y,6,FALSE)</f>
        <v>crocuta</v>
      </c>
      <c r="E101">
        <v>19171</v>
      </c>
      <c r="F101" t="s">
        <v>2543</v>
      </c>
      <c r="G101">
        <f>VLOOKUP($E101,'Filtered MMNH specimens'!$B:$Y,8,FALSE)</f>
        <v>0</v>
      </c>
      <c r="H101" t="str">
        <f>VLOOKUP($E101,'Filtered MMNH specimens'!$B:$Y,15,FALSE)</f>
        <v>null</v>
      </c>
      <c r="N101" t="s">
        <v>2537</v>
      </c>
      <c r="O101" t="s">
        <v>2537</v>
      </c>
      <c r="P101">
        <v>23.25</v>
      </c>
      <c r="Q101">
        <v>27.73</v>
      </c>
      <c r="R101">
        <v>0</v>
      </c>
      <c r="S101">
        <v>0</v>
      </c>
      <c r="T101">
        <v>210.32</v>
      </c>
      <c r="U101">
        <v>37.6</v>
      </c>
      <c r="V101">
        <v>0</v>
      </c>
      <c r="W101">
        <v>37.97</v>
      </c>
      <c r="X101">
        <v>23.75</v>
      </c>
      <c r="Y101">
        <v>63.54</v>
      </c>
      <c r="Z101">
        <v>52.88</v>
      </c>
      <c r="AA101">
        <v>22.78</v>
      </c>
      <c r="AB101">
        <v>199.23</v>
      </c>
      <c r="AG101">
        <v>17.21</v>
      </c>
      <c r="AH101">
        <v>46.16</v>
      </c>
      <c r="AI101">
        <v>29.01</v>
      </c>
      <c r="AJ101">
        <v>242.3</v>
      </c>
      <c r="AK101">
        <v>30.54</v>
      </c>
    </row>
    <row r="102" spans="1:37" x14ac:dyDescent="0.25">
      <c r="A102" t="str">
        <f>VLOOKUP($E102,'Filtered MMNH specimens'!$B:$Y,2,FALSE)</f>
        <v>Carnivora</v>
      </c>
      <c r="B102" t="str">
        <f>VLOOKUP($E102,'Filtered MMNH specimens'!$B:$Y,3,FALSE)</f>
        <v>MUSTELIDAE</v>
      </c>
      <c r="C102" t="str">
        <f>VLOOKUP($E102,'Filtered MMNH specimens'!$B:$Y,5,FALSE)</f>
        <v>Galictis</v>
      </c>
      <c r="D102" t="str">
        <f>VLOOKUP($E102,'Filtered MMNH specimens'!$B:$Y,6,FALSE)</f>
        <v>cuja</v>
      </c>
      <c r="E102">
        <v>16471</v>
      </c>
      <c r="F102" t="s">
        <v>2541</v>
      </c>
      <c r="G102">
        <f>VLOOKUP($E102,'Filtered MMNH specimens'!$B:$Y,8,FALSE)</f>
        <v>0</v>
      </c>
      <c r="H102" t="str">
        <f>VLOOKUP($E102,'Filtered MMNH specimens'!$B:$Y,15,FALSE)</f>
        <v>null</v>
      </c>
      <c r="N102">
        <v>569</v>
      </c>
      <c r="O102">
        <v>1050</v>
      </c>
      <c r="P102">
        <v>5.27</v>
      </c>
      <c r="Q102">
        <v>9.27</v>
      </c>
      <c r="R102">
        <v>3.01</v>
      </c>
      <c r="S102">
        <v>0</v>
      </c>
      <c r="T102">
        <v>70.959999999999994</v>
      </c>
      <c r="U102">
        <v>8.3699999999999992</v>
      </c>
      <c r="V102">
        <v>4.2</v>
      </c>
      <c r="Z102">
        <v>14.45</v>
      </c>
      <c r="AA102">
        <v>5.38</v>
      </c>
      <c r="AB102">
        <v>55.95</v>
      </c>
      <c r="AG102">
        <v>3.9</v>
      </c>
      <c r="AH102">
        <v>12.6</v>
      </c>
      <c r="AI102">
        <v>6.58</v>
      </c>
      <c r="AJ102">
        <v>57.26</v>
      </c>
      <c r="AK102">
        <v>8.06</v>
      </c>
    </row>
    <row r="103" spans="1:37" x14ac:dyDescent="0.25">
      <c r="A103" t="str">
        <f>VLOOKUP($E103,'Filtered MMNH specimens'!$B:$Y,2,FALSE)</f>
        <v>Carnivora</v>
      </c>
      <c r="B103" t="str">
        <f>VLOOKUP($E103,'Filtered MMNH specimens'!$B:$Y,3,FALSE)</f>
        <v>FELIDAE</v>
      </c>
      <c r="C103" t="str">
        <f>VLOOKUP($E103,'Filtered MMNH specimens'!$B:$Y,5,FALSE)</f>
        <v>Felis</v>
      </c>
      <c r="D103" t="str">
        <f>VLOOKUP($E103,'Filtered MMNH specimens'!$B:$Y,6,FALSE)</f>
        <v>domesticus</v>
      </c>
      <c r="E103">
        <v>4239</v>
      </c>
      <c r="F103" t="s">
        <v>2541</v>
      </c>
      <c r="G103">
        <f>VLOOKUP($E103,'Filtered MMNH specimens'!$B:$Y,8,FALSE)</f>
        <v>1958</v>
      </c>
      <c r="H103" t="str">
        <f>VLOOKUP($E103,'Filtered MMNH specimens'!$B:$Y,15,FALSE)</f>
        <v>United States</v>
      </c>
      <c r="N103">
        <v>767</v>
      </c>
      <c r="O103">
        <v>4167</v>
      </c>
      <c r="P103">
        <v>7.24</v>
      </c>
      <c r="Q103">
        <v>8.2100000000000009</v>
      </c>
      <c r="R103">
        <v>0</v>
      </c>
      <c r="S103">
        <v>0</v>
      </c>
      <c r="T103">
        <v>81.400000000000006</v>
      </c>
      <c r="U103">
        <v>2.08</v>
      </c>
      <c r="V103">
        <v>0</v>
      </c>
      <c r="W103">
        <v>17.260000000000002</v>
      </c>
      <c r="X103">
        <v>9.94</v>
      </c>
      <c r="Y103">
        <v>31.98</v>
      </c>
      <c r="Z103">
        <v>18.45</v>
      </c>
      <c r="AA103">
        <v>8.77</v>
      </c>
      <c r="AB103">
        <v>115.77</v>
      </c>
      <c r="AG103">
        <v>7.92</v>
      </c>
      <c r="AH103">
        <v>18.86</v>
      </c>
      <c r="AI103">
        <v>10.46</v>
      </c>
      <c r="AJ103">
        <v>111.13</v>
      </c>
      <c r="AK103">
        <v>11.55</v>
      </c>
    </row>
    <row r="104" spans="1:37" x14ac:dyDescent="0.25">
      <c r="A104" t="str">
        <f>VLOOKUP($E104,'Filtered MMNH specimens'!$B:$Y,2,FALSE)</f>
        <v>Carnivora</v>
      </c>
      <c r="B104" t="str">
        <f>VLOOKUP($E104,'Filtered MMNH specimens'!$B:$Y,3,FALSE)</f>
        <v>FELIDAE</v>
      </c>
      <c r="C104" t="str">
        <f>VLOOKUP($E104,'Filtered MMNH specimens'!$B:$Y,5,FALSE)</f>
        <v>Felis</v>
      </c>
      <c r="D104" t="str">
        <f>VLOOKUP($E104,'Filtered MMNH specimens'!$B:$Y,6,FALSE)</f>
        <v>domesticus</v>
      </c>
      <c r="E104">
        <v>4377</v>
      </c>
      <c r="F104" t="s">
        <v>2541</v>
      </c>
      <c r="G104">
        <f>VLOOKUP($E104,'Filtered MMNH specimens'!$B:$Y,8,FALSE)</f>
        <v>1958</v>
      </c>
      <c r="H104" t="str">
        <f>VLOOKUP($E104,'Filtered MMNH specimens'!$B:$Y,15,FALSE)</f>
        <v>United States</v>
      </c>
      <c r="N104">
        <v>776</v>
      </c>
      <c r="O104">
        <v>3742</v>
      </c>
      <c r="P104">
        <v>7.5</v>
      </c>
      <c r="Q104">
        <v>7.94</v>
      </c>
      <c r="R104">
        <v>0</v>
      </c>
      <c r="S104">
        <v>0</v>
      </c>
      <c r="T104">
        <v>78.59</v>
      </c>
      <c r="U104">
        <v>2.08</v>
      </c>
      <c r="V104">
        <v>0</v>
      </c>
      <c r="W104">
        <v>17.149999999999999</v>
      </c>
      <c r="X104">
        <v>9.41</v>
      </c>
      <c r="Y104">
        <v>30.89</v>
      </c>
      <c r="Z104">
        <v>19.850000000000001</v>
      </c>
      <c r="AA104">
        <v>8.89</v>
      </c>
      <c r="AB104">
        <v>107.77</v>
      </c>
      <c r="AG104">
        <v>8.02</v>
      </c>
      <c r="AH104">
        <v>18.34</v>
      </c>
      <c r="AI104">
        <v>9.93</v>
      </c>
      <c r="AJ104">
        <v>103.27</v>
      </c>
      <c r="AK104">
        <v>12.39</v>
      </c>
    </row>
    <row r="105" spans="1:37" x14ac:dyDescent="0.25">
      <c r="A105" t="str">
        <f>VLOOKUP($E105,'Filtered MMNH specimens'!$B:$Y,2,FALSE)</f>
        <v>Artiodactyla</v>
      </c>
      <c r="B105" t="str">
        <f>VLOOKUP($E105,'Filtered MMNH specimens'!$B:$Y,3,FALSE)</f>
        <v>CERVIDAE</v>
      </c>
      <c r="C105" t="str">
        <f>VLOOKUP($E105,'Filtered MMNH specimens'!$B:$Y,5,FALSE)</f>
        <v>Cervus</v>
      </c>
      <c r="D105" t="str">
        <f>VLOOKUP($E105,'Filtered MMNH specimens'!$B:$Y,6,FALSE)</f>
        <v>elaphus</v>
      </c>
      <c r="E105">
        <v>1932</v>
      </c>
      <c r="F105" t="s">
        <v>2543</v>
      </c>
      <c r="G105">
        <f>VLOOKUP($E105,'Filtered MMNH specimens'!$B:$Y,8,FALSE)</f>
        <v>1946</v>
      </c>
      <c r="H105" t="str">
        <f>VLOOKUP($E105,'Filtered MMNH specimens'!$B:$Y,15,FALSE)</f>
        <v>United States</v>
      </c>
      <c r="N105" t="s">
        <v>2537</v>
      </c>
      <c r="O105" t="s">
        <v>2537</v>
      </c>
      <c r="U105">
        <v>25.57</v>
      </c>
      <c r="V105">
        <v>28.97</v>
      </c>
      <c r="Z105">
        <v>69.84</v>
      </c>
      <c r="AA105">
        <v>47.8</v>
      </c>
      <c r="AB105">
        <v>445</v>
      </c>
      <c r="AC105">
        <v>289</v>
      </c>
      <c r="AD105">
        <v>26.29</v>
      </c>
      <c r="AE105">
        <v>337</v>
      </c>
      <c r="AF105">
        <v>27.29</v>
      </c>
    </row>
    <row r="106" spans="1:37" x14ac:dyDescent="0.25">
      <c r="A106" t="str">
        <f>VLOOKUP($E106,'Filtered MMNH specimens'!$B:$Y,2,FALSE)</f>
        <v>Carnivora</v>
      </c>
      <c r="B106" t="str">
        <f>VLOOKUP($E106,'Filtered MMNH specimens'!$B:$Y,3,FALSE)</f>
        <v>MUSTELIDAE</v>
      </c>
      <c r="C106" t="str">
        <f>VLOOKUP($E106,'Filtered MMNH specimens'!$B:$Y,5,FALSE)</f>
        <v>Mustela</v>
      </c>
      <c r="D106" t="str">
        <f>VLOOKUP($E106,'Filtered MMNH specimens'!$B:$Y,6,FALSE)</f>
        <v>erminea</v>
      </c>
      <c r="E106">
        <v>18690</v>
      </c>
      <c r="F106" t="s">
        <v>2540</v>
      </c>
      <c r="G106">
        <f>VLOOKUP($E106,'Filtered MMNH specimens'!$B:$Y,8,FALSE)</f>
        <v>0</v>
      </c>
      <c r="H106" t="str">
        <f>VLOOKUP($E106,'Filtered MMNH specimens'!$B:$Y,15,FALSE)</f>
        <v>United States</v>
      </c>
      <c r="N106">
        <v>215</v>
      </c>
      <c r="O106">
        <v>49.83</v>
      </c>
      <c r="P106">
        <v>2.27</v>
      </c>
      <c r="Q106">
        <v>3.99</v>
      </c>
      <c r="R106">
        <v>0.56000000000000005</v>
      </c>
      <c r="S106">
        <v>0</v>
      </c>
      <c r="T106">
        <v>32.69</v>
      </c>
      <c r="U106">
        <v>1.24</v>
      </c>
      <c r="V106">
        <v>0</v>
      </c>
      <c r="Z106">
        <v>4.12</v>
      </c>
      <c r="AA106">
        <v>1.5</v>
      </c>
      <c r="AB106">
        <v>24.71</v>
      </c>
      <c r="AG106">
        <v>1.47</v>
      </c>
      <c r="AH106">
        <v>3.95</v>
      </c>
      <c r="AI106">
        <v>2.0699999999999998</v>
      </c>
      <c r="AJ106">
        <v>22.73</v>
      </c>
      <c r="AK106">
        <v>2.29</v>
      </c>
    </row>
    <row r="107" spans="1:37" x14ac:dyDescent="0.25">
      <c r="A107" t="str">
        <f>VLOOKUP($E107,'Filtered MMNH specimens'!$B:$Y,2,FALSE)</f>
        <v>Carnivora</v>
      </c>
      <c r="B107" t="str">
        <f>VLOOKUP($E107,'Filtered MMNH specimens'!$B:$Y,3,FALSE)</f>
        <v>MUSTELIDAE</v>
      </c>
      <c r="C107" t="str">
        <f>VLOOKUP($E107,'Filtered MMNH specimens'!$B:$Y,5,FALSE)</f>
        <v>Mustela</v>
      </c>
      <c r="D107" t="str">
        <f>VLOOKUP($E107,'Filtered MMNH specimens'!$B:$Y,6,FALSE)</f>
        <v>erminea</v>
      </c>
      <c r="E107">
        <v>12392</v>
      </c>
      <c r="F107" t="s">
        <v>2540</v>
      </c>
      <c r="G107">
        <f>VLOOKUP($E107,'Filtered MMNH specimens'!$B:$Y,8,FALSE)</f>
        <v>1973</v>
      </c>
      <c r="H107" t="str">
        <f>VLOOKUP($E107,'Filtered MMNH specimens'!$B:$Y,15,FALSE)</f>
        <v>United States</v>
      </c>
      <c r="N107">
        <v>244</v>
      </c>
      <c r="O107">
        <v>69</v>
      </c>
      <c r="P107">
        <v>2.09</v>
      </c>
      <c r="Q107">
        <v>4.0599999999999996</v>
      </c>
      <c r="R107">
        <v>0.76</v>
      </c>
      <c r="S107">
        <v>0</v>
      </c>
      <c r="T107">
        <v>32.58</v>
      </c>
      <c r="U107">
        <v>1.24</v>
      </c>
      <c r="V107">
        <v>0</v>
      </c>
      <c r="Z107">
        <v>4.5199999999999996</v>
      </c>
      <c r="AA107">
        <v>1.96</v>
      </c>
      <c r="AB107">
        <v>23.55</v>
      </c>
      <c r="AG107">
        <v>1.68</v>
      </c>
      <c r="AH107">
        <v>4.17</v>
      </c>
      <c r="AI107">
        <v>2.2400000000000002</v>
      </c>
      <c r="AJ107">
        <v>23.15</v>
      </c>
      <c r="AK107">
        <v>2.63</v>
      </c>
    </row>
    <row r="108" spans="1:37" x14ac:dyDescent="0.25">
      <c r="A108" t="str">
        <f>VLOOKUP($E108,'Filtered MMNH specimens'!$B:$Y,2,FALSE)</f>
        <v>Carnivora</v>
      </c>
      <c r="B108" t="str">
        <f>VLOOKUP($E108,'Filtered MMNH specimens'!$B:$Y,3,FALSE)</f>
        <v>MUSTELIDAE</v>
      </c>
      <c r="C108" t="str">
        <f>VLOOKUP($E108,'Filtered MMNH specimens'!$B:$Y,5,FALSE)</f>
        <v>Mustela</v>
      </c>
      <c r="D108" t="str">
        <f>VLOOKUP($E108,'Filtered MMNH specimens'!$B:$Y,6,FALSE)</f>
        <v>erminea</v>
      </c>
      <c r="E108">
        <v>6264</v>
      </c>
      <c r="F108" t="s">
        <v>2540</v>
      </c>
      <c r="G108">
        <f>VLOOKUP($E108,'Filtered MMNH specimens'!$B:$Y,8,FALSE)</f>
        <v>1963</v>
      </c>
      <c r="H108" t="str">
        <f>VLOOKUP($E108,'Filtered MMNH specimens'!$B:$Y,15,FALSE)</f>
        <v>United States</v>
      </c>
      <c r="N108">
        <v>256</v>
      </c>
      <c r="O108">
        <v>67</v>
      </c>
      <c r="P108">
        <v>1.98</v>
      </c>
      <c r="Q108">
        <v>4.2300000000000004</v>
      </c>
      <c r="R108">
        <v>1.19</v>
      </c>
      <c r="S108">
        <v>0</v>
      </c>
      <c r="T108">
        <v>30.78</v>
      </c>
      <c r="U108">
        <v>1.31</v>
      </c>
      <c r="V108">
        <v>0</v>
      </c>
    </row>
    <row r="109" spans="1:37" x14ac:dyDescent="0.25">
      <c r="A109" t="str">
        <f>VLOOKUP($E109,'Filtered MMNH specimens'!$B:$Y,2,FALSE)</f>
        <v>Carnivora</v>
      </c>
      <c r="B109" t="str">
        <f>VLOOKUP($E109,'Filtered MMNH specimens'!$B:$Y,3,FALSE)</f>
        <v>MUSTELIDAE</v>
      </c>
      <c r="C109" t="str">
        <f>VLOOKUP($E109,'Filtered MMNH specimens'!$B:$Y,5,FALSE)</f>
        <v>Mustela</v>
      </c>
      <c r="D109" t="str">
        <f>VLOOKUP($E109,'Filtered MMNH specimens'!$B:$Y,6,FALSE)</f>
        <v>erminea</v>
      </c>
      <c r="E109">
        <v>12394</v>
      </c>
      <c r="F109" t="s">
        <v>2541</v>
      </c>
      <c r="G109">
        <f>VLOOKUP($E109,'Filtered MMNH specimens'!$B:$Y,8,FALSE)</f>
        <v>1973</v>
      </c>
      <c r="H109" t="str">
        <f>VLOOKUP($E109,'Filtered MMNH specimens'!$B:$Y,15,FALSE)</f>
        <v>United States</v>
      </c>
      <c r="N109">
        <v>223</v>
      </c>
      <c r="O109">
        <v>52.5</v>
      </c>
      <c r="P109">
        <v>2.59</v>
      </c>
      <c r="Q109">
        <v>4.5999999999999996</v>
      </c>
      <c r="R109">
        <v>0.61</v>
      </c>
      <c r="S109">
        <v>0</v>
      </c>
      <c r="T109">
        <v>34.119999999999997</v>
      </c>
      <c r="U109">
        <v>1.67</v>
      </c>
      <c r="V109">
        <v>0</v>
      </c>
      <c r="Z109">
        <v>4.68</v>
      </c>
      <c r="AA109">
        <v>1.9</v>
      </c>
      <c r="AB109">
        <v>21.54</v>
      </c>
      <c r="AG109">
        <v>1.84</v>
      </c>
      <c r="AH109">
        <v>4.38</v>
      </c>
      <c r="AI109">
        <v>2.2799999999999998</v>
      </c>
      <c r="AJ109">
        <v>21.66</v>
      </c>
      <c r="AK109">
        <v>2.59</v>
      </c>
    </row>
    <row r="110" spans="1:37" x14ac:dyDescent="0.25">
      <c r="A110" t="str">
        <f>VLOOKUP($E110,'Filtered MMNH specimens'!$B:$Y,2,FALSE)</f>
        <v>Carnivora</v>
      </c>
      <c r="B110" t="str">
        <f>VLOOKUP($E110,'Filtered MMNH specimens'!$B:$Y,3,FALSE)</f>
        <v>MUSTELIDAE</v>
      </c>
      <c r="C110" t="str">
        <f>VLOOKUP($E110,'Filtered MMNH specimens'!$B:$Y,5,FALSE)</f>
        <v>Mustela</v>
      </c>
      <c r="D110" t="str">
        <f>VLOOKUP($E110,'Filtered MMNH specimens'!$B:$Y,6,FALSE)</f>
        <v>erminea</v>
      </c>
      <c r="E110">
        <v>12397</v>
      </c>
      <c r="F110" t="s">
        <v>2541</v>
      </c>
      <c r="G110">
        <f>VLOOKUP($E110,'Filtered MMNH specimens'!$B:$Y,8,FALSE)</f>
        <v>1973</v>
      </c>
      <c r="H110" t="str">
        <f>VLOOKUP($E110,'Filtered MMNH specimens'!$B:$Y,15,FALSE)</f>
        <v>United States</v>
      </c>
      <c r="N110">
        <v>279</v>
      </c>
      <c r="O110">
        <v>109</v>
      </c>
      <c r="P110">
        <v>2.4900000000000002</v>
      </c>
      <c r="Q110">
        <v>4.58</v>
      </c>
      <c r="R110">
        <v>0.78</v>
      </c>
      <c r="S110">
        <v>0</v>
      </c>
      <c r="T110">
        <v>36.770000000000003</v>
      </c>
      <c r="U110">
        <v>1.27</v>
      </c>
      <c r="V110">
        <v>0</v>
      </c>
      <c r="W110">
        <v>4.63</v>
      </c>
      <c r="X110">
        <v>2.2400000000000002</v>
      </c>
      <c r="Z110">
        <v>5.61</v>
      </c>
      <c r="AA110">
        <v>1.92</v>
      </c>
      <c r="AB110">
        <v>31.31</v>
      </c>
      <c r="AG110">
        <v>2.06</v>
      </c>
      <c r="AH110">
        <v>5.19</v>
      </c>
      <c r="AI110">
        <v>2.81</v>
      </c>
      <c r="AJ110">
        <v>26.31</v>
      </c>
      <c r="AK110">
        <v>2.8</v>
      </c>
    </row>
    <row r="111" spans="1:37" x14ac:dyDescent="0.25">
      <c r="A111" t="str">
        <f>VLOOKUP($E111,'Filtered MMNH specimens'!$B:$Y,2,FALSE)</f>
        <v>Carnivora</v>
      </c>
      <c r="B111" t="str">
        <f>VLOOKUP($E111,'Filtered MMNH specimens'!$B:$Y,3,FALSE)</f>
        <v>MUSTELIDAE</v>
      </c>
      <c r="C111" t="str">
        <f>VLOOKUP($E111,'Filtered MMNH specimens'!$B:$Y,5,FALSE)</f>
        <v>Mustela</v>
      </c>
      <c r="D111" t="str">
        <f>VLOOKUP($E111,'Filtered MMNH specimens'!$B:$Y,6,FALSE)</f>
        <v>erminea</v>
      </c>
      <c r="E111">
        <v>12398</v>
      </c>
      <c r="F111" t="s">
        <v>2541</v>
      </c>
      <c r="G111">
        <f>VLOOKUP($E111,'Filtered MMNH specimens'!$B:$Y,8,FALSE)</f>
        <v>1973</v>
      </c>
      <c r="H111" t="str">
        <f>VLOOKUP($E111,'Filtered MMNH specimens'!$B:$Y,15,FALSE)</f>
        <v>United States</v>
      </c>
      <c r="N111">
        <v>282</v>
      </c>
      <c r="O111">
        <v>110.4</v>
      </c>
      <c r="P111">
        <v>2.64</v>
      </c>
      <c r="Q111">
        <v>5.0999999999999996</v>
      </c>
      <c r="R111">
        <v>0.5</v>
      </c>
      <c r="S111">
        <v>0</v>
      </c>
      <c r="T111">
        <v>37.31</v>
      </c>
      <c r="U111">
        <v>1.92</v>
      </c>
      <c r="V111">
        <v>0</v>
      </c>
      <c r="Z111">
        <v>5.4</v>
      </c>
      <c r="AA111">
        <v>2.0499999999999998</v>
      </c>
      <c r="AB111">
        <v>30.63</v>
      </c>
      <c r="AG111">
        <v>1.92</v>
      </c>
      <c r="AH111">
        <v>5.12</v>
      </c>
      <c r="AI111">
        <v>2.71</v>
      </c>
      <c r="AJ111">
        <v>27.53</v>
      </c>
      <c r="AK111">
        <v>3.19</v>
      </c>
    </row>
    <row r="112" spans="1:37" x14ac:dyDescent="0.25">
      <c r="A112" t="str">
        <f>VLOOKUP($E112,'Filtered MMNH specimens'!$B:$Y,2,FALSE)</f>
        <v>Carnivora</v>
      </c>
      <c r="B112" t="str">
        <f>VLOOKUP($E112,'Filtered MMNH specimens'!$B:$Y,3,FALSE)</f>
        <v>MUSTELIDAE</v>
      </c>
      <c r="C112" t="str">
        <f>VLOOKUP($E112,'Filtered MMNH specimens'!$B:$Y,5,FALSE)</f>
        <v>Mustela</v>
      </c>
      <c r="D112" t="str">
        <f>VLOOKUP($E112,'Filtered MMNH specimens'!$B:$Y,6,FALSE)</f>
        <v>erminea</v>
      </c>
      <c r="E112">
        <v>4928</v>
      </c>
      <c r="F112" t="s">
        <v>2541</v>
      </c>
      <c r="G112">
        <f>VLOOKUP($E112,'Filtered MMNH specimens'!$B:$Y,8,FALSE)</f>
        <v>1958</v>
      </c>
      <c r="H112" t="str">
        <f>VLOOKUP($E112,'Filtered MMNH specimens'!$B:$Y,15,FALSE)</f>
        <v>United States</v>
      </c>
      <c r="N112">
        <v>308</v>
      </c>
      <c r="O112">
        <v>83.1</v>
      </c>
      <c r="P112">
        <v>2.34</v>
      </c>
      <c r="Q112">
        <v>5.47</v>
      </c>
      <c r="R112">
        <v>0.67</v>
      </c>
      <c r="S112">
        <v>0</v>
      </c>
      <c r="T112">
        <v>39.92</v>
      </c>
      <c r="U112">
        <v>1.61</v>
      </c>
      <c r="V112">
        <v>0</v>
      </c>
      <c r="W112">
        <v>3.11</v>
      </c>
      <c r="X112">
        <v>2.7</v>
      </c>
      <c r="Z112">
        <v>6.03</v>
      </c>
      <c r="AA112">
        <v>1.7</v>
      </c>
      <c r="AB112">
        <v>33.479999999999997</v>
      </c>
      <c r="AG112">
        <v>1.94</v>
      </c>
      <c r="AH112">
        <v>5.21</v>
      </c>
      <c r="AI112">
        <v>2.98</v>
      </c>
      <c r="AJ112">
        <v>30.19</v>
      </c>
      <c r="AK112">
        <v>3.43</v>
      </c>
    </row>
    <row r="113" spans="1:37" x14ac:dyDescent="0.25">
      <c r="A113" t="str">
        <f>VLOOKUP($E113,'Filtered MMNH specimens'!$B:$Y,2,FALSE)</f>
        <v>Carnivora</v>
      </c>
      <c r="B113" t="str">
        <f>VLOOKUP($E113,'Filtered MMNH specimens'!$B:$Y,3,FALSE)</f>
        <v>PROCYONIDAE</v>
      </c>
      <c r="C113" t="str">
        <f>VLOOKUP($E113,'Filtered MMNH specimens'!$B:$Y,5,FALSE)</f>
        <v>Potos</v>
      </c>
      <c r="D113" t="str">
        <f>VLOOKUP($E113,'Filtered MMNH specimens'!$B:$Y,6,FALSE)</f>
        <v>flavus</v>
      </c>
      <c r="E113">
        <v>14048</v>
      </c>
      <c r="F113" t="s">
        <v>2541</v>
      </c>
      <c r="G113">
        <f>VLOOKUP($E113,'Filtered MMNH specimens'!$B:$Y,8,FALSE)</f>
        <v>1974</v>
      </c>
      <c r="H113" t="str">
        <f>VLOOKUP($E113,'Filtered MMNH specimens'!$B:$Y,15,FALSE)</f>
        <v>MEXICO</v>
      </c>
      <c r="N113">
        <v>890</v>
      </c>
      <c r="O113" t="s">
        <v>2537</v>
      </c>
      <c r="P113">
        <v>5.56</v>
      </c>
      <c r="Q113">
        <v>6.67</v>
      </c>
      <c r="R113">
        <v>6.35</v>
      </c>
      <c r="S113">
        <v>0</v>
      </c>
      <c r="T113">
        <v>79.400000000000006</v>
      </c>
      <c r="U113">
        <v>5.0999999999999996</v>
      </c>
      <c r="V113">
        <v>5.09</v>
      </c>
    </row>
    <row r="114" spans="1:37" x14ac:dyDescent="0.25">
      <c r="A114" t="str">
        <f>VLOOKUP($E114,'Filtered MMNH specimens'!$B:$Y,2,FALSE)</f>
        <v>Carnivora</v>
      </c>
      <c r="B114" t="str">
        <f>VLOOKUP($E114,'Filtered MMNH specimens'!$B:$Y,3,FALSE)</f>
        <v>PROCYONIDAE</v>
      </c>
      <c r="C114" t="str">
        <f>VLOOKUP($E114,'Filtered MMNH specimens'!$B:$Y,5,FALSE)</f>
        <v>Potos</v>
      </c>
      <c r="D114" t="str">
        <f>VLOOKUP($E114,'Filtered MMNH specimens'!$B:$Y,6,FALSE)</f>
        <v>flavus</v>
      </c>
      <c r="E114">
        <v>14047</v>
      </c>
      <c r="F114" t="s">
        <v>2541</v>
      </c>
      <c r="G114">
        <f>VLOOKUP($E114,'Filtered MMNH specimens'!$B:$Y,8,FALSE)</f>
        <v>1974</v>
      </c>
      <c r="H114" t="str">
        <f>VLOOKUP($E114,'Filtered MMNH specimens'!$B:$Y,15,FALSE)</f>
        <v>MEXICO</v>
      </c>
      <c r="N114">
        <v>930</v>
      </c>
      <c r="O114" t="s">
        <v>2537</v>
      </c>
      <c r="P114">
        <v>5.43</v>
      </c>
      <c r="Q114">
        <v>6.26</v>
      </c>
      <c r="R114">
        <v>6.1</v>
      </c>
      <c r="S114">
        <v>0</v>
      </c>
      <c r="T114">
        <v>85.47</v>
      </c>
      <c r="U114">
        <v>5.07</v>
      </c>
      <c r="V114">
        <v>5.04</v>
      </c>
    </row>
    <row r="115" spans="1:37" x14ac:dyDescent="0.25">
      <c r="A115" t="str">
        <f>VLOOKUP($E115,'Filtered MMNH specimens'!$B:$Y,2,FALSE)</f>
        <v>Carnivora</v>
      </c>
      <c r="B115" t="str">
        <f>VLOOKUP($E115,'Filtered MMNH specimens'!$B:$Y,3,FALSE)</f>
        <v>PROCYONIDAE</v>
      </c>
      <c r="C115" t="str">
        <f>VLOOKUP($E115,'Filtered MMNH specimens'!$B:$Y,5,FALSE)</f>
        <v>Potos</v>
      </c>
      <c r="D115" t="str">
        <f>VLOOKUP($E115,'Filtered MMNH specimens'!$B:$Y,6,FALSE)</f>
        <v>flavus</v>
      </c>
      <c r="E115">
        <v>7644</v>
      </c>
      <c r="F115" t="s">
        <v>2541</v>
      </c>
      <c r="G115">
        <f>VLOOKUP($E115,'Filtered MMNH specimens'!$B:$Y,8,FALSE)</f>
        <v>0</v>
      </c>
      <c r="H115" t="str">
        <f>VLOOKUP($E115,'Filtered MMNH specimens'!$B:$Y,15,FALSE)</f>
        <v>United States</v>
      </c>
      <c r="N115">
        <v>970</v>
      </c>
      <c r="O115">
        <v>3402</v>
      </c>
      <c r="P115">
        <v>4.83</v>
      </c>
      <c r="Q115">
        <v>5.96</v>
      </c>
      <c r="R115">
        <v>6.29</v>
      </c>
      <c r="S115">
        <v>0</v>
      </c>
      <c r="T115">
        <v>80.8</v>
      </c>
      <c r="U115">
        <v>4.95</v>
      </c>
      <c r="V115">
        <v>5.51</v>
      </c>
      <c r="Z115">
        <v>21.41</v>
      </c>
      <c r="AA115">
        <v>7.26</v>
      </c>
      <c r="AB115">
        <v>86.27</v>
      </c>
      <c r="AG115">
        <v>6.47</v>
      </c>
      <c r="AH115">
        <v>16.28</v>
      </c>
      <c r="AI115">
        <v>9.39</v>
      </c>
      <c r="AJ115">
        <v>84.58</v>
      </c>
      <c r="AK115">
        <v>9.23</v>
      </c>
    </row>
    <row r="116" spans="1:37" x14ac:dyDescent="0.25">
      <c r="A116" t="str">
        <f>VLOOKUP($E116,'Filtered MMNH specimens'!$B:$Y,2,FALSE)</f>
        <v>Lagomorpha</v>
      </c>
      <c r="B116" t="str">
        <f>VLOOKUP($E116,'Filtered MMNH specimens'!$B:$Y,3,FALSE)</f>
        <v>LEPORIDAE</v>
      </c>
      <c r="C116" t="str">
        <f>VLOOKUP($E116,'Filtered MMNH specimens'!$B:$Y,5,FALSE)</f>
        <v>Sylvilagus</v>
      </c>
      <c r="D116" t="str">
        <f>VLOOKUP($E116,'Filtered MMNH specimens'!$B:$Y,6,FALSE)</f>
        <v>floridanus</v>
      </c>
      <c r="E116">
        <v>4877</v>
      </c>
      <c r="F116" t="s">
        <v>2540</v>
      </c>
      <c r="G116">
        <f>VLOOKUP($E116,'Filtered MMNH specimens'!$B:$Y,8,FALSE)</f>
        <v>1959</v>
      </c>
      <c r="H116" t="str">
        <f>VLOOKUP($E116,'Filtered MMNH specimens'!$B:$Y,15,FALSE)</f>
        <v>United States</v>
      </c>
      <c r="I116" t="str">
        <f>VLOOKUP($E116,'Filtered MMNH specimens'!$B:$Y,17,FALSE)</f>
        <v>MORRISON</v>
      </c>
      <c r="J116">
        <f>VLOOKUP($E116,'Filtered MMNH specimens'!$B:$Y,18,FALSE)</f>
        <v>0</v>
      </c>
      <c r="K116">
        <f>VLOOKUP($E116,'Filtered MMNH specimens'!$B:$Y,20,FALSE)</f>
        <v>0</v>
      </c>
      <c r="L116">
        <f>VLOOKUP($E116,'Filtered MMNH specimens'!$B:$Y,21,FALSE)</f>
        <v>46.0167</v>
      </c>
      <c r="M116">
        <f>VLOOKUP($E116,'Filtered MMNH specimens'!$B:$Y,22,FALSE)</f>
        <v>-94.3</v>
      </c>
      <c r="N116">
        <v>478</v>
      </c>
      <c r="O116">
        <v>1417</v>
      </c>
      <c r="Q116">
        <v>2.4289999999999998</v>
      </c>
    </row>
    <row r="117" spans="1:37" x14ac:dyDescent="0.25">
      <c r="A117" t="str">
        <f>VLOOKUP($E117,'Filtered MMNH specimens'!$B:$Y,2,FALSE)</f>
        <v>Lagomorpha</v>
      </c>
      <c r="B117" t="str">
        <f>VLOOKUP($E117,'Filtered MMNH specimens'!$B:$Y,3,FALSE)</f>
        <v>LEPORIDAE</v>
      </c>
      <c r="C117" t="str">
        <f>VLOOKUP($E117,'Filtered MMNH specimens'!$B:$Y,5,FALSE)</f>
        <v>Sylvilagus</v>
      </c>
      <c r="D117" t="str">
        <f>VLOOKUP($E117,'Filtered MMNH specimens'!$B:$Y,6,FALSE)</f>
        <v>floridanus</v>
      </c>
      <c r="E117">
        <v>6863</v>
      </c>
      <c r="F117" t="s">
        <v>2541</v>
      </c>
      <c r="G117">
        <f>VLOOKUP($E117,'Filtered MMNH specimens'!$B:$Y,8,FALSE)</f>
        <v>1958</v>
      </c>
      <c r="H117" t="str">
        <f>VLOOKUP($E117,'Filtered MMNH specimens'!$B:$Y,15,FALSE)</f>
        <v>MEXICO</v>
      </c>
      <c r="I117">
        <f>VLOOKUP($E117,'Filtered MMNH specimens'!$B:$Y,17,FALSE)</f>
        <v>0</v>
      </c>
      <c r="J117">
        <f>VLOOKUP($E117,'Filtered MMNH specimens'!$B:$Y,18,FALSE)</f>
        <v>0</v>
      </c>
      <c r="K117">
        <f>VLOOKUP($E117,'Filtered MMNH specimens'!$B:$Y,20,FALSE)</f>
        <v>0</v>
      </c>
      <c r="L117">
        <f>VLOOKUP($E117,'Filtered MMNH specimens'!$B:$Y,21,FALSE)</f>
        <v>20.087219999999999</v>
      </c>
      <c r="M117">
        <f>VLOOKUP($E117,'Filtered MMNH specimens'!$B:$Y,22,FALSE)</f>
        <v>-98.393991499999998</v>
      </c>
      <c r="N117">
        <v>353</v>
      </c>
      <c r="O117">
        <v>781</v>
      </c>
      <c r="Q117">
        <v>2.165</v>
      </c>
    </row>
    <row r="118" spans="1:37" x14ac:dyDescent="0.25">
      <c r="A118" t="str">
        <f>VLOOKUP($E118,'Filtered MMNH specimens'!$B:$Y,2,FALSE)</f>
        <v>Lagomorpha</v>
      </c>
      <c r="B118" t="str">
        <f>VLOOKUP($E118,'Filtered MMNH specimens'!$B:$Y,3,FALSE)</f>
        <v>LEPORIDAE</v>
      </c>
      <c r="C118" t="str">
        <f>VLOOKUP($E118,'Filtered MMNH specimens'!$B:$Y,5,FALSE)</f>
        <v>Sylvilagus</v>
      </c>
      <c r="D118" t="str">
        <f>VLOOKUP($E118,'Filtered MMNH specimens'!$B:$Y,6,FALSE)</f>
        <v>floridanus</v>
      </c>
      <c r="E118">
        <v>11936</v>
      </c>
      <c r="F118" t="s">
        <v>2541</v>
      </c>
      <c r="G118">
        <f>VLOOKUP($E118,'Filtered MMNH specimens'!$B:$Y,8,FALSE)</f>
        <v>1972</v>
      </c>
      <c r="H118" t="str">
        <f>VLOOKUP($E118,'Filtered MMNH specimens'!$B:$Y,15,FALSE)</f>
        <v>United States</v>
      </c>
      <c r="I118" t="str">
        <f>VLOOKUP($E118,'Filtered MMNH specimens'!$B:$Y,17,FALSE)</f>
        <v>BATES</v>
      </c>
      <c r="J118">
        <f>VLOOKUP($E118,'Filtered MMNH specimens'!$B:$Y,18,FALSE)</f>
        <v>0</v>
      </c>
      <c r="K118">
        <f>VLOOKUP($E118,'Filtered MMNH specimens'!$B:$Y,20,FALSE)</f>
        <v>0</v>
      </c>
      <c r="L118">
        <f>VLOOKUP($E118,'Filtered MMNH specimens'!$B:$Y,21,FALSE)</f>
        <v>38.341999999999999</v>
      </c>
      <c r="M118">
        <f>VLOOKUP($E118,'Filtered MMNH specimens'!$B:$Y,22,FALSE)</f>
        <v>-94.274699999999996</v>
      </c>
      <c r="N118">
        <v>356</v>
      </c>
      <c r="O118">
        <v>705</v>
      </c>
      <c r="Q118">
        <v>2.72</v>
      </c>
    </row>
    <row r="119" spans="1:37" x14ac:dyDescent="0.25">
      <c r="A119" t="str">
        <f>VLOOKUP($E119,'Filtered MMNH specimens'!$B:$Y,2,FALSE)</f>
        <v>Lagomorpha</v>
      </c>
      <c r="B119" t="str">
        <f>VLOOKUP($E119,'Filtered MMNH specimens'!$B:$Y,3,FALSE)</f>
        <v>LEPORIDAE</v>
      </c>
      <c r="C119" t="str">
        <f>VLOOKUP($E119,'Filtered MMNH specimens'!$B:$Y,5,FALSE)</f>
        <v>Sylvilagus</v>
      </c>
      <c r="D119" t="str">
        <f>VLOOKUP($E119,'Filtered MMNH specimens'!$B:$Y,6,FALSE)</f>
        <v>floridanus</v>
      </c>
      <c r="E119">
        <v>19177</v>
      </c>
      <c r="F119" t="s">
        <v>2541</v>
      </c>
      <c r="G119">
        <f>VLOOKUP($E119,'Filtered MMNH specimens'!$B:$Y,8,FALSE)</f>
        <v>2010</v>
      </c>
      <c r="H119" t="str">
        <f>VLOOKUP($E119,'Filtered MMNH specimens'!$B:$Y,15,FALSE)</f>
        <v>United States</v>
      </c>
      <c r="I119">
        <f>VLOOKUP($E119,'Filtered MMNH specimens'!$B:$Y,17,FALSE)</f>
        <v>0</v>
      </c>
      <c r="J119">
        <f>VLOOKUP($E119,'Filtered MMNH specimens'!$B:$Y,18,FALSE)</f>
        <v>0</v>
      </c>
      <c r="K119">
        <f>VLOOKUP($E119,'Filtered MMNH specimens'!$B:$Y,20,FALSE)</f>
        <v>0</v>
      </c>
      <c r="L119">
        <f>VLOOKUP($E119,'Filtered MMNH specimens'!$B:$Y,21,FALSE)</f>
        <v>42.024439999999998</v>
      </c>
      <c r="M119">
        <f>VLOOKUP($E119,'Filtered MMNH specimens'!$B:$Y,22,FALSE)</f>
        <v>-91.662486000000001</v>
      </c>
      <c r="N119">
        <v>390</v>
      </c>
      <c r="O119">
        <v>1045</v>
      </c>
      <c r="Q119">
        <v>2.351</v>
      </c>
    </row>
    <row r="120" spans="1:37" x14ac:dyDescent="0.25">
      <c r="A120" t="str">
        <f>VLOOKUP($E120,'Filtered MMNH specimens'!$B:$Y,2,FALSE)</f>
        <v>Lagomorpha</v>
      </c>
      <c r="B120" t="str">
        <f>VLOOKUP($E120,'Filtered MMNH specimens'!$B:$Y,3,FALSE)</f>
        <v>LEPORIDAE</v>
      </c>
      <c r="C120" t="str">
        <f>VLOOKUP($E120,'Filtered MMNH specimens'!$B:$Y,5,FALSE)</f>
        <v>Sylvilagus</v>
      </c>
      <c r="D120" t="str">
        <f>VLOOKUP($E120,'Filtered MMNH specimens'!$B:$Y,6,FALSE)</f>
        <v>floridanus</v>
      </c>
      <c r="E120">
        <v>4380</v>
      </c>
      <c r="F120" t="s">
        <v>2541</v>
      </c>
      <c r="G120">
        <f>VLOOKUP($E120,'Filtered MMNH specimens'!$B:$Y,8,FALSE)</f>
        <v>1956</v>
      </c>
      <c r="H120" t="str">
        <f>VLOOKUP($E120,'Filtered MMNH specimens'!$B:$Y,15,FALSE)</f>
        <v>MEXICO</v>
      </c>
      <c r="I120">
        <f>VLOOKUP($E120,'Filtered MMNH specimens'!$B:$Y,17,FALSE)</f>
        <v>0</v>
      </c>
      <c r="J120">
        <f>VLOOKUP($E120,'Filtered MMNH specimens'!$B:$Y,18,FALSE)</f>
        <v>0</v>
      </c>
      <c r="K120">
        <f>VLOOKUP($E120,'Filtered MMNH specimens'!$B:$Y,20,FALSE)</f>
        <v>0</v>
      </c>
      <c r="L120">
        <f>VLOOKUP($E120,'Filtered MMNH specimens'!$B:$Y,21,FALSE)</f>
        <v>20.120277999999999</v>
      </c>
      <c r="M120">
        <f>VLOOKUP($E120,'Filtered MMNH specimens'!$B:$Y,22,FALSE)</f>
        <v>-103.545227</v>
      </c>
      <c r="N120">
        <v>409</v>
      </c>
      <c r="O120">
        <v>1087</v>
      </c>
      <c r="Q120">
        <v>2.484</v>
      </c>
    </row>
    <row r="121" spans="1:37" x14ac:dyDescent="0.25">
      <c r="A121" t="str">
        <f>VLOOKUP($E121,'Filtered MMNH specimens'!$B:$Y,2,FALSE)</f>
        <v>Lagomorpha</v>
      </c>
      <c r="B121" t="str">
        <f>VLOOKUP($E121,'Filtered MMNH specimens'!$B:$Y,3,FALSE)</f>
        <v>LEPORIDAE</v>
      </c>
      <c r="C121" t="str">
        <f>VLOOKUP($E121,'Filtered MMNH specimens'!$B:$Y,5,FALSE)</f>
        <v>Sylvilagus</v>
      </c>
      <c r="D121" t="str">
        <f>VLOOKUP($E121,'Filtered MMNH specimens'!$B:$Y,6,FALSE)</f>
        <v>floridanus</v>
      </c>
      <c r="E121">
        <v>4243</v>
      </c>
      <c r="F121" t="s">
        <v>2541</v>
      </c>
      <c r="G121">
        <f>VLOOKUP($E121,'Filtered MMNH specimens'!$B:$Y,8,FALSE)</f>
        <v>1957</v>
      </c>
      <c r="H121" t="str">
        <f>VLOOKUP($E121,'Filtered MMNH specimens'!$B:$Y,15,FALSE)</f>
        <v>MEXICO</v>
      </c>
      <c r="I121">
        <f>VLOOKUP($E121,'Filtered MMNH specimens'!$B:$Y,17,FALSE)</f>
        <v>0</v>
      </c>
      <c r="J121">
        <f>VLOOKUP($E121,'Filtered MMNH specimens'!$B:$Y,18,FALSE)</f>
        <v>0</v>
      </c>
      <c r="K121">
        <f>VLOOKUP($E121,'Filtered MMNH specimens'!$B:$Y,20,FALSE)</f>
        <v>0</v>
      </c>
      <c r="L121">
        <f>VLOOKUP($E121,'Filtered MMNH specimens'!$B:$Y,21,FALSE)</f>
        <v>20.736940000000001</v>
      </c>
      <c r="M121">
        <f>VLOOKUP($E121,'Filtered MMNH specimens'!$B:$Y,22,FALSE)</f>
        <v>-99.163667899999993</v>
      </c>
      <c r="N121">
        <v>410</v>
      </c>
      <c r="O121">
        <v>959</v>
      </c>
      <c r="Q121">
        <v>2.859</v>
      </c>
    </row>
    <row r="122" spans="1:37" x14ac:dyDescent="0.25">
      <c r="A122" t="str">
        <f>VLOOKUP($E122,'Filtered MMNH specimens'!$B:$Y,2,FALSE)</f>
        <v>Lagomorpha</v>
      </c>
      <c r="B122" t="str">
        <f>VLOOKUP($E122,'Filtered MMNH specimens'!$B:$Y,3,FALSE)</f>
        <v>LEPORIDAE</v>
      </c>
      <c r="C122" t="str">
        <f>VLOOKUP($E122,'Filtered MMNH specimens'!$B:$Y,5,FALSE)</f>
        <v>Sylvilagus</v>
      </c>
      <c r="D122" t="str">
        <f>VLOOKUP($E122,'Filtered MMNH specimens'!$B:$Y,6,FALSE)</f>
        <v>floridanus</v>
      </c>
      <c r="E122">
        <v>8955</v>
      </c>
      <c r="F122" t="s">
        <v>2541</v>
      </c>
      <c r="G122">
        <f>VLOOKUP($E122,'Filtered MMNH specimens'!$B:$Y,8,FALSE)</f>
        <v>1968</v>
      </c>
      <c r="H122" t="str">
        <f>VLOOKUP($E122,'Filtered MMNH specimens'!$B:$Y,15,FALSE)</f>
        <v>United States</v>
      </c>
      <c r="I122" t="str">
        <f>VLOOKUP($E122,'Filtered MMNH specimens'!$B:$Y,17,FALSE)</f>
        <v>OTTERTAIL</v>
      </c>
      <c r="J122">
        <f>VLOOKUP($E122,'Filtered MMNH specimens'!$B:$Y,18,FALSE)</f>
        <v>0</v>
      </c>
      <c r="K122">
        <f>VLOOKUP($E122,'Filtered MMNH specimens'!$B:$Y,20,FALSE)</f>
        <v>0</v>
      </c>
      <c r="L122">
        <f>VLOOKUP($E122,'Filtered MMNH specimens'!$B:$Y,21,FALSE)</f>
        <v>46.3035</v>
      </c>
      <c r="M122">
        <f>VLOOKUP($E122,'Filtered MMNH specimens'!$B:$Y,22,FALSE)</f>
        <v>-95.661299999999997</v>
      </c>
      <c r="N122">
        <v>430</v>
      </c>
      <c r="O122">
        <v>1162</v>
      </c>
      <c r="Q122">
        <v>2.254</v>
      </c>
    </row>
    <row r="123" spans="1:37" x14ac:dyDescent="0.25">
      <c r="A123" t="s">
        <v>32</v>
      </c>
      <c r="B123" t="s">
        <v>1824</v>
      </c>
      <c r="C123" t="s">
        <v>1827</v>
      </c>
      <c r="D123" t="s">
        <v>1323</v>
      </c>
      <c r="E123">
        <v>3815</v>
      </c>
      <c r="F123" t="s">
        <v>2541</v>
      </c>
      <c r="G123" t="e">
        <f>VLOOKUP($E123,'Filtered MMNH specimens'!$B:$Y,8,FALSE)</f>
        <v>#N/A</v>
      </c>
      <c r="H123" t="e">
        <f>VLOOKUP($E123,'Filtered MMNH specimens'!$B:$Y,15,FALSE)</f>
        <v>#N/A</v>
      </c>
      <c r="I123" t="s">
        <v>123</v>
      </c>
      <c r="J123" t="e">
        <f>VLOOKUP($E123,'Filtered MMNH specimens'!$B:$Y,18,FALSE)</f>
        <v>#N/A</v>
      </c>
      <c r="K123" t="e">
        <f>VLOOKUP($E123,'Filtered MMNH specimens'!$B:$Y,20,FALSE)</f>
        <v>#N/A</v>
      </c>
      <c r="L123" t="e">
        <f>VLOOKUP($E123,'Filtered MMNH specimens'!$B:$Y,21,FALSE)</f>
        <v>#N/A</v>
      </c>
      <c r="M123" t="e">
        <f>VLOOKUP($E123,'Filtered MMNH specimens'!$B:$Y,22,FALSE)</f>
        <v>#N/A</v>
      </c>
      <c r="N123">
        <v>432</v>
      </c>
      <c r="O123">
        <v>1270</v>
      </c>
      <c r="Q123">
        <v>2.5790000000000002</v>
      </c>
    </row>
    <row r="124" spans="1:37" x14ac:dyDescent="0.25">
      <c r="A124" t="str">
        <f>VLOOKUP($E124,'Filtered MMNH specimens'!$B:$Y,2,FALSE)</f>
        <v>Lagomorpha</v>
      </c>
      <c r="B124" t="str">
        <f>VLOOKUP($E124,'Filtered MMNH specimens'!$B:$Y,3,FALSE)</f>
        <v>LEPORIDAE</v>
      </c>
      <c r="C124" t="str">
        <f>VLOOKUP($E124,'Filtered MMNH specimens'!$B:$Y,5,FALSE)</f>
        <v>Sylvilagus</v>
      </c>
      <c r="D124" t="str">
        <f>VLOOKUP($E124,'Filtered MMNH specimens'!$B:$Y,6,FALSE)</f>
        <v>floridanus</v>
      </c>
      <c r="E124">
        <v>4759</v>
      </c>
      <c r="F124" t="s">
        <v>2541</v>
      </c>
      <c r="G124">
        <f>VLOOKUP($E124,'Filtered MMNH specimens'!$B:$Y,8,FALSE)</f>
        <v>1959</v>
      </c>
      <c r="H124" t="str">
        <f>VLOOKUP($E124,'Filtered MMNH specimens'!$B:$Y,15,FALSE)</f>
        <v>United States</v>
      </c>
      <c r="I124" t="str">
        <f>VLOOKUP($E124,'Filtered MMNH specimens'!$B:$Y,17,FALSE)</f>
        <v>REDWOOD</v>
      </c>
      <c r="J124">
        <f>VLOOKUP($E124,'Filtered MMNH specimens'!$B:$Y,18,FALSE)</f>
        <v>0</v>
      </c>
      <c r="K124">
        <f>VLOOKUP($E124,'Filtered MMNH specimens'!$B:$Y,20,FALSE)</f>
        <v>0</v>
      </c>
      <c r="L124">
        <f>VLOOKUP($E124,'Filtered MMNH specimens'!$B:$Y,21,FALSE)</f>
        <v>44.438110000000002</v>
      </c>
      <c r="M124">
        <f>VLOOKUP($E124,'Filtered MMNH specimens'!$B:$Y,22,FALSE)</f>
        <v>-95.255600000000001</v>
      </c>
      <c r="N124">
        <v>442</v>
      </c>
      <c r="O124">
        <v>1389</v>
      </c>
      <c r="Q124">
        <v>2.62</v>
      </c>
    </row>
    <row r="125" spans="1:37" x14ac:dyDescent="0.25">
      <c r="A125" t="str">
        <f>VLOOKUP($E125,'Filtered MMNH specimens'!$B:$Y,2,FALSE)</f>
        <v>Lagomorpha</v>
      </c>
      <c r="B125" t="str">
        <f>VLOOKUP($E125,'Filtered MMNH specimens'!$B:$Y,3,FALSE)</f>
        <v>LEPORIDAE</v>
      </c>
      <c r="C125" t="str">
        <f>VLOOKUP($E125,'Filtered MMNH specimens'!$B:$Y,5,FALSE)</f>
        <v>Sylvilagus</v>
      </c>
      <c r="D125" t="str">
        <f>VLOOKUP($E125,'Filtered MMNH specimens'!$B:$Y,6,FALSE)</f>
        <v>floridanus</v>
      </c>
      <c r="E125">
        <v>3670</v>
      </c>
      <c r="F125" t="s">
        <v>2541</v>
      </c>
      <c r="G125">
        <f>VLOOKUP($E125,'Filtered MMNH specimens'!$B:$Y,8,FALSE)</f>
        <v>1953</v>
      </c>
      <c r="H125" t="str">
        <f>VLOOKUP($E125,'Filtered MMNH specimens'!$B:$Y,15,FALSE)</f>
        <v>United States</v>
      </c>
      <c r="I125" t="str">
        <f>VLOOKUP($E125,'Filtered MMNH specimens'!$B:$Y,17,FALSE)</f>
        <v>SHERBURNE</v>
      </c>
      <c r="J125">
        <f>VLOOKUP($E125,'Filtered MMNH specimens'!$B:$Y,18,FALSE)</f>
        <v>0</v>
      </c>
      <c r="K125">
        <f>VLOOKUP($E125,'Filtered MMNH specimens'!$B:$Y,20,FALSE)</f>
        <v>0</v>
      </c>
      <c r="L125">
        <f>VLOOKUP($E125,'Filtered MMNH specimens'!$B:$Y,21,FALSE)</f>
        <v>45.325620000000001</v>
      </c>
      <c r="M125">
        <f>VLOOKUP($E125,'Filtered MMNH specimens'!$B:$Y,22,FALSE)</f>
        <v>-93.566900000000004</v>
      </c>
      <c r="N125">
        <v>445</v>
      </c>
      <c r="O125">
        <v>1276</v>
      </c>
      <c r="Q125">
        <v>2.62</v>
      </c>
    </row>
    <row r="126" spans="1:37" x14ac:dyDescent="0.25">
      <c r="A126" t="str">
        <f>VLOOKUP($E126,'Filtered MMNH specimens'!$B:$Y,2,FALSE)</f>
        <v>Carnivora</v>
      </c>
      <c r="B126" t="str">
        <f>VLOOKUP($E126,'Filtered MMNH specimens'!$B:$Y,3,FALSE)</f>
        <v>MUSTELIDAE</v>
      </c>
      <c r="C126" t="str">
        <f>VLOOKUP($E126,'Filtered MMNH specimens'!$B:$Y,5,FALSE)</f>
        <v>Mustela</v>
      </c>
      <c r="D126" t="str">
        <f>VLOOKUP($E126,'Filtered MMNH specimens'!$B:$Y,6,FALSE)</f>
        <v>frenata</v>
      </c>
      <c r="E126">
        <v>3062</v>
      </c>
      <c r="F126" t="s">
        <v>2540</v>
      </c>
      <c r="G126">
        <f>VLOOKUP($E126,'Filtered MMNH specimens'!$B:$Y,8,FALSE)</f>
        <v>0</v>
      </c>
      <c r="H126" t="str">
        <f>VLOOKUP($E126,'Filtered MMNH specimens'!$B:$Y,15,FALSE)</f>
        <v>United States</v>
      </c>
      <c r="N126">
        <v>374</v>
      </c>
      <c r="O126">
        <v>193.5</v>
      </c>
      <c r="P126">
        <v>3.15</v>
      </c>
      <c r="Q126">
        <v>6.17</v>
      </c>
      <c r="R126">
        <v>1.59</v>
      </c>
      <c r="S126">
        <v>0</v>
      </c>
      <c r="T126">
        <v>43.83</v>
      </c>
      <c r="U126">
        <v>1.8</v>
      </c>
      <c r="V126">
        <v>0</v>
      </c>
    </row>
    <row r="127" spans="1:37" x14ac:dyDescent="0.25">
      <c r="A127" t="str">
        <f>VLOOKUP($E127,'Filtered MMNH specimens'!$B:$Y,2,FALSE)</f>
        <v>Carnivora</v>
      </c>
      <c r="B127" t="str">
        <f>VLOOKUP($E127,'Filtered MMNH specimens'!$B:$Y,3,FALSE)</f>
        <v>MUSTELIDAE</v>
      </c>
      <c r="C127" t="str">
        <f>VLOOKUP($E127,'Filtered MMNH specimens'!$B:$Y,5,FALSE)</f>
        <v>Mustela</v>
      </c>
      <c r="D127" t="str">
        <f>VLOOKUP($E127,'Filtered MMNH specimens'!$B:$Y,6,FALSE)</f>
        <v>frenata</v>
      </c>
      <c r="E127">
        <v>4456</v>
      </c>
      <c r="F127" t="s">
        <v>2540</v>
      </c>
      <c r="G127">
        <f>VLOOKUP($E127,'Filtered MMNH specimens'!$B:$Y,8,FALSE)</f>
        <v>1959</v>
      </c>
      <c r="H127" t="str">
        <f>VLOOKUP($E127,'Filtered MMNH specimens'!$B:$Y,15,FALSE)</f>
        <v>United States</v>
      </c>
      <c r="N127">
        <v>375</v>
      </c>
      <c r="O127">
        <v>172.8</v>
      </c>
      <c r="P127">
        <v>3.5</v>
      </c>
      <c r="Q127">
        <v>6.01</v>
      </c>
      <c r="R127">
        <v>1.1499999999999999</v>
      </c>
      <c r="S127">
        <v>0</v>
      </c>
      <c r="T127">
        <v>43.71</v>
      </c>
      <c r="U127">
        <v>1.77</v>
      </c>
      <c r="V127">
        <v>0</v>
      </c>
    </row>
    <row r="128" spans="1:37" x14ac:dyDescent="0.25">
      <c r="A128" t="str">
        <f>VLOOKUP($E128,'Filtered MMNH specimens'!$B:$Y,2,FALSE)</f>
        <v>Carnivora</v>
      </c>
      <c r="B128" t="str">
        <f>VLOOKUP($E128,'Filtered MMNH specimens'!$B:$Y,3,FALSE)</f>
        <v>MUSTELIDAE</v>
      </c>
      <c r="C128" t="str">
        <f>VLOOKUP($E128,'Filtered MMNH specimens'!$B:$Y,5,FALSE)</f>
        <v>Mustela</v>
      </c>
      <c r="D128" t="str">
        <f>VLOOKUP($E128,'Filtered MMNH specimens'!$B:$Y,6,FALSE)</f>
        <v>frenata</v>
      </c>
      <c r="E128">
        <v>11096</v>
      </c>
      <c r="F128" t="s">
        <v>2541</v>
      </c>
      <c r="G128">
        <f>VLOOKUP($E128,'Filtered MMNH specimens'!$B:$Y,8,FALSE)</f>
        <v>1972</v>
      </c>
      <c r="H128" t="str">
        <f>VLOOKUP($E128,'Filtered MMNH specimens'!$B:$Y,15,FALSE)</f>
        <v>United States</v>
      </c>
      <c r="N128">
        <v>405</v>
      </c>
      <c r="O128">
        <v>279.2</v>
      </c>
      <c r="P128">
        <v>3.84</v>
      </c>
      <c r="Q128">
        <v>6.11</v>
      </c>
      <c r="R128">
        <v>1.37</v>
      </c>
      <c r="S128">
        <v>0</v>
      </c>
      <c r="T128">
        <v>46.4</v>
      </c>
      <c r="U128">
        <v>1.48</v>
      </c>
      <c r="V128">
        <v>0</v>
      </c>
    </row>
    <row r="129" spans="1:37" x14ac:dyDescent="0.25">
      <c r="A129" t="str">
        <f>VLOOKUP($E129,'Filtered MMNH specimens'!$B:$Y,2,FALSE)</f>
        <v>Carnivora</v>
      </c>
      <c r="B129" t="str">
        <f>VLOOKUP($E129,'Filtered MMNH specimens'!$B:$Y,3,FALSE)</f>
        <v>MUSTELIDAE</v>
      </c>
      <c r="C129" t="str">
        <f>VLOOKUP($E129,'Filtered MMNH specimens'!$B:$Y,5,FALSE)</f>
        <v>Mustela</v>
      </c>
      <c r="D129" t="str">
        <f>VLOOKUP($E129,'Filtered MMNH specimens'!$B:$Y,6,FALSE)</f>
        <v>frenata</v>
      </c>
      <c r="E129">
        <v>12277</v>
      </c>
      <c r="F129" t="s">
        <v>2541</v>
      </c>
      <c r="G129">
        <f>VLOOKUP($E129,'Filtered MMNH specimens'!$B:$Y,8,FALSE)</f>
        <v>1973</v>
      </c>
      <c r="H129" t="str">
        <f>VLOOKUP($E129,'Filtered MMNH specimens'!$B:$Y,15,FALSE)</f>
        <v>United States</v>
      </c>
      <c r="N129">
        <v>415</v>
      </c>
      <c r="O129">
        <v>300</v>
      </c>
      <c r="P129">
        <v>4.05</v>
      </c>
      <c r="Q129">
        <v>6.1</v>
      </c>
      <c r="R129">
        <v>1.38</v>
      </c>
      <c r="S129">
        <v>0</v>
      </c>
      <c r="T129">
        <v>46.38</v>
      </c>
      <c r="U129">
        <v>1.71</v>
      </c>
      <c r="V129">
        <v>0</v>
      </c>
      <c r="Z129">
        <v>7.96</v>
      </c>
      <c r="AA129">
        <v>2.58</v>
      </c>
      <c r="AB129">
        <v>38.75</v>
      </c>
      <c r="AG129">
        <v>2.42</v>
      </c>
      <c r="AH129">
        <v>7.28</v>
      </c>
      <c r="AI129">
        <v>3.98</v>
      </c>
      <c r="AJ129">
        <v>36.19</v>
      </c>
      <c r="AK129">
        <v>4.24</v>
      </c>
    </row>
    <row r="130" spans="1:37" x14ac:dyDescent="0.25">
      <c r="A130" t="str">
        <f>VLOOKUP($E130,'Filtered MMNH specimens'!$B:$Y,2,FALSE)</f>
        <v>Carnivora</v>
      </c>
      <c r="B130" t="str">
        <f>VLOOKUP($E130,'Filtered MMNH specimens'!$B:$Y,3,FALSE)</f>
        <v>MUSTELIDAE</v>
      </c>
      <c r="C130" t="str">
        <f>VLOOKUP($E130,'Filtered MMNH specimens'!$B:$Y,5,FALSE)</f>
        <v>Mustela</v>
      </c>
      <c r="D130" t="str">
        <f>VLOOKUP($E130,'Filtered MMNH specimens'!$B:$Y,6,FALSE)</f>
        <v>frenata</v>
      </c>
      <c r="E130">
        <v>4983</v>
      </c>
      <c r="F130" t="s">
        <v>2541</v>
      </c>
      <c r="G130">
        <f>VLOOKUP($E130,'Filtered MMNH specimens'!$B:$Y,8,FALSE)</f>
        <v>1960</v>
      </c>
      <c r="H130" t="str">
        <f>VLOOKUP($E130,'Filtered MMNH specimens'!$B:$Y,15,FALSE)</f>
        <v>United States</v>
      </c>
      <c r="N130">
        <v>415</v>
      </c>
      <c r="O130">
        <v>419</v>
      </c>
      <c r="P130">
        <v>3.69</v>
      </c>
      <c r="Q130">
        <v>6.92</v>
      </c>
      <c r="R130">
        <v>1.72</v>
      </c>
      <c r="S130">
        <v>0</v>
      </c>
      <c r="T130">
        <v>49.58</v>
      </c>
      <c r="U130">
        <v>2.06</v>
      </c>
      <c r="V130">
        <v>0</v>
      </c>
      <c r="Z130">
        <v>8.5500000000000007</v>
      </c>
      <c r="AA130">
        <v>3.77</v>
      </c>
      <c r="AB130">
        <v>40.270000000000003</v>
      </c>
      <c r="AG130">
        <v>3.06</v>
      </c>
      <c r="AH130">
        <v>7.84</v>
      </c>
      <c r="AI130">
        <v>4.21</v>
      </c>
      <c r="AJ130">
        <v>38.31</v>
      </c>
      <c r="AK130">
        <v>5.4</v>
      </c>
    </row>
    <row r="131" spans="1:37" x14ac:dyDescent="0.25">
      <c r="A131" t="str">
        <f>VLOOKUP($E131,'Filtered MMNH specimens'!$B:$Y,2,FALSE)</f>
        <v>Carnivora</v>
      </c>
      <c r="B131" t="str">
        <f>VLOOKUP($E131,'Filtered MMNH specimens'!$B:$Y,3,FALSE)</f>
        <v>PROCYONIDAE</v>
      </c>
      <c r="C131" t="str">
        <f>VLOOKUP($E131,'Filtered MMNH specimens'!$B:$Y,5,FALSE)</f>
        <v>Bassaricyon</v>
      </c>
      <c r="D131" t="s">
        <v>2789</v>
      </c>
      <c r="E131">
        <v>8018</v>
      </c>
      <c r="F131" t="s">
        <v>2540</v>
      </c>
      <c r="G131">
        <f>VLOOKUP($E131,'Filtered MMNH specimens'!$B:$Y,8,FALSE)</f>
        <v>0</v>
      </c>
      <c r="H131" t="str">
        <f>VLOOKUP($E131,'Filtered MMNH specimens'!$B:$Y,15,FALSE)</f>
        <v>null</v>
      </c>
      <c r="N131">
        <v>858</v>
      </c>
      <c r="O131">
        <v>2381</v>
      </c>
      <c r="P131">
        <v>4.33</v>
      </c>
      <c r="Q131">
        <v>5.13</v>
      </c>
      <c r="R131">
        <v>4.45</v>
      </c>
      <c r="S131">
        <v>0</v>
      </c>
      <c r="T131">
        <v>74.290000000000006</v>
      </c>
      <c r="U131">
        <v>3.14</v>
      </c>
      <c r="V131">
        <v>4.12</v>
      </c>
      <c r="W131">
        <v>15.32</v>
      </c>
      <c r="X131">
        <v>7.58</v>
      </c>
      <c r="Y131">
        <v>21.23</v>
      </c>
      <c r="Z131">
        <v>21.37</v>
      </c>
      <c r="AA131">
        <v>6.66</v>
      </c>
      <c r="AB131">
        <v>79.42</v>
      </c>
      <c r="AG131">
        <v>6.74</v>
      </c>
      <c r="AH131">
        <v>17.48</v>
      </c>
      <c r="AI131">
        <v>8.8699999999999992</v>
      </c>
      <c r="AJ131">
        <v>85.47</v>
      </c>
      <c r="AK131">
        <v>8.5</v>
      </c>
    </row>
    <row r="132" spans="1:37" x14ac:dyDescent="0.25">
      <c r="A132" t="str">
        <f>VLOOKUP($E132,'Filtered MMNH specimens'!$B:$Y,2,FALSE)</f>
        <v>Carnivora</v>
      </c>
      <c r="B132" t="str">
        <f>VLOOKUP($E132,'Filtered MMNH specimens'!$B:$Y,3,FALSE)</f>
        <v>FELIDAE</v>
      </c>
      <c r="C132" t="str">
        <f>VLOOKUP($E132,'Filtered MMNH specimens'!$B:$Y,5,FALSE)</f>
        <v>Felis</v>
      </c>
      <c r="D132" t="str">
        <f>VLOOKUP($E132,'Filtered MMNH specimens'!$B:$Y,6,FALSE)</f>
        <v>geoffroyi</v>
      </c>
      <c r="E132">
        <v>16491</v>
      </c>
      <c r="F132" t="s">
        <v>2541</v>
      </c>
      <c r="G132">
        <f>VLOOKUP($E132,'Filtered MMNH specimens'!$B:$Y,8,FALSE)</f>
        <v>0</v>
      </c>
      <c r="H132" t="str">
        <f>VLOOKUP($E132,'Filtered MMNH specimens'!$B:$Y,15,FALSE)</f>
        <v>null</v>
      </c>
      <c r="N132">
        <v>820</v>
      </c>
      <c r="O132">
        <v>2300</v>
      </c>
      <c r="P132">
        <v>6.81</v>
      </c>
      <c r="Q132">
        <v>7.8</v>
      </c>
      <c r="R132">
        <v>0</v>
      </c>
      <c r="S132">
        <v>0</v>
      </c>
      <c r="T132">
        <v>87.47</v>
      </c>
      <c r="U132">
        <v>1.91</v>
      </c>
      <c r="V132">
        <v>0</v>
      </c>
      <c r="W132">
        <v>15.54</v>
      </c>
      <c r="X132">
        <v>8.4499999999999993</v>
      </c>
      <c r="Z132">
        <v>20.09</v>
      </c>
      <c r="AA132">
        <v>7.38</v>
      </c>
      <c r="AB132">
        <v>111.57</v>
      </c>
      <c r="AG132">
        <v>6.45</v>
      </c>
      <c r="AH132">
        <v>18.48</v>
      </c>
      <c r="AI132">
        <v>9.51</v>
      </c>
      <c r="AJ132">
        <v>118.13</v>
      </c>
      <c r="AK132">
        <v>13.84</v>
      </c>
    </row>
    <row r="133" spans="1:37" x14ac:dyDescent="0.25">
      <c r="A133" t="str">
        <f>VLOOKUP($E133,'Filtered MMNH specimens'!$B:$Y,2,FALSE)</f>
        <v>Carnivora</v>
      </c>
      <c r="B133" t="str">
        <f>VLOOKUP($E133,'Filtered MMNH specimens'!$B:$Y,3,FALSE)</f>
        <v>MUSTELIDAE</v>
      </c>
      <c r="C133" t="str">
        <f>VLOOKUP($E133,'Filtered MMNH specimens'!$B:$Y,5,FALSE)</f>
        <v>Gulo</v>
      </c>
      <c r="D133" t="str">
        <f>VLOOKUP($E133,'Filtered MMNH specimens'!$B:$Y,6,FALSE)</f>
        <v>gulo</v>
      </c>
      <c r="E133">
        <v>7643</v>
      </c>
      <c r="F133" t="s">
        <v>2541</v>
      </c>
      <c r="G133">
        <f>VLOOKUP($E133,'Filtered MMNH specimens'!$B:$Y,8,FALSE)</f>
        <v>1967</v>
      </c>
      <c r="H133" t="str">
        <f>VLOOKUP($E133,'Filtered MMNH specimens'!$B:$Y,15,FALSE)</f>
        <v>United States</v>
      </c>
      <c r="N133">
        <v>1219</v>
      </c>
      <c r="O133">
        <v>18144</v>
      </c>
      <c r="P133">
        <v>12.78</v>
      </c>
      <c r="Q133">
        <v>21.43</v>
      </c>
      <c r="R133">
        <v>7.19</v>
      </c>
      <c r="S133">
        <v>0</v>
      </c>
      <c r="T133">
        <v>138.41</v>
      </c>
      <c r="U133">
        <v>7.75</v>
      </c>
      <c r="V133">
        <v>0</v>
      </c>
      <c r="Z133">
        <v>34.08</v>
      </c>
      <c r="AA133">
        <v>11.86</v>
      </c>
      <c r="AB133">
        <v>141.4</v>
      </c>
      <c r="AG133">
        <v>10.66</v>
      </c>
      <c r="AH133">
        <v>31.77</v>
      </c>
      <c r="AI133">
        <v>18.32</v>
      </c>
      <c r="AJ133">
        <v>147.88</v>
      </c>
      <c r="AK133">
        <v>18.32</v>
      </c>
    </row>
    <row r="134" spans="1:37" x14ac:dyDescent="0.25">
      <c r="A134" t="str">
        <f>VLOOKUP($E134,'Filtered MMNH specimens'!$B:$Y,2,FALSE)</f>
        <v>Artiodactyla</v>
      </c>
      <c r="B134" t="str">
        <f>VLOOKUP($E134,'Filtered MMNH specimens'!$B:$Y,3,FALSE)</f>
        <v>CERVIDAE</v>
      </c>
      <c r="C134" t="str">
        <f>VLOOKUP($E134,'Filtered MMNH specimens'!$B:$Y,5,FALSE)</f>
        <v>Odocoileus</v>
      </c>
      <c r="D134" t="str">
        <f>VLOOKUP($E134,'Filtered MMNH specimens'!$B:$Y,6,FALSE)</f>
        <v>hemionus</v>
      </c>
      <c r="E134">
        <v>4640</v>
      </c>
      <c r="F134" t="s">
        <v>2540</v>
      </c>
      <c r="G134">
        <f>VLOOKUP($E134,'Filtered MMNH specimens'!$B:$Y,8,FALSE)</f>
        <v>0</v>
      </c>
      <c r="H134" t="str">
        <f>VLOOKUP($E134,'Filtered MMNH specimens'!$B:$Y,15,FALSE)</f>
        <v>United States</v>
      </c>
      <c r="I134" t="str">
        <f>VLOOKUP($E134,'Filtered MMNH specimens'!$B:$Y,17,FALSE)</f>
        <v>PLATTE &amp; ALBANY</v>
      </c>
      <c r="J134">
        <f>VLOOKUP($E134,'Filtered MMNH specimens'!$B:$Y,18,FALSE)</f>
        <v>0</v>
      </c>
      <c r="K134">
        <f>VLOOKUP($E134,'Filtered MMNH specimens'!$B:$Y,20,FALSE)</f>
        <v>42.051499999999997</v>
      </c>
      <c r="L134">
        <f>VLOOKUP($E134,'Filtered MMNH specimens'!$B:$Y,21,FALSE)</f>
        <v>-105.2728</v>
      </c>
      <c r="M134" t="str">
        <f>VLOOKUP($E134,'Filtered MMNH specimens'!$B:$Y,22,FALSE)</f>
        <v>NAD27</v>
      </c>
      <c r="N134" t="s">
        <v>2537</v>
      </c>
      <c r="O134" t="s">
        <v>2537</v>
      </c>
      <c r="U134">
        <v>12.41</v>
      </c>
      <c r="V134">
        <v>15.35</v>
      </c>
    </row>
    <row r="135" spans="1:37" x14ac:dyDescent="0.25">
      <c r="A135" t="str">
        <f>VLOOKUP($E135,'Filtered MMNH specimens'!$B:$Y,2,FALSE)</f>
        <v>Artiodactyla</v>
      </c>
      <c r="B135" t="str">
        <f>VLOOKUP($E135,'Filtered MMNH specimens'!$B:$Y,3,FALSE)</f>
        <v>CERVIDAE</v>
      </c>
      <c r="C135" t="str">
        <f>VLOOKUP($E135,'Filtered MMNH specimens'!$B:$Y,5,FALSE)</f>
        <v>Odocoileus</v>
      </c>
      <c r="D135" t="str">
        <f>VLOOKUP($E135,'Filtered MMNH specimens'!$B:$Y,6,FALSE)</f>
        <v>hemionus</v>
      </c>
      <c r="E135">
        <v>4592</v>
      </c>
      <c r="F135" t="s">
        <v>2540</v>
      </c>
      <c r="G135">
        <f>VLOOKUP($E135,'Filtered MMNH specimens'!$B:$Y,8,FALSE)</f>
        <v>0</v>
      </c>
      <c r="H135" t="str">
        <f>VLOOKUP($E135,'Filtered MMNH specimens'!$B:$Y,15,FALSE)</f>
        <v>United States</v>
      </c>
      <c r="I135" t="str">
        <f>VLOOKUP($E135,'Filtered MMNH specimens'!$B:$Y,17,FALSE)</f>
        <v>PLATTE &amp; ALBANY</v>
      </c>
      <c r="J135">
        <f>VLOOKUP($E135,'Filtered MMNH specimens'!$B:$Y,18,FALSE)</f>
        <v>0</v>
      </c>
      <c r="K135">
        <f>VLOOKUP($E135,'Filtered MMNH specimens'!$B:$Y,20,FALSE)</f>
        <v>42.051499999999997</v>
      </c>
      <c r="L135">
        <f>VLOOKUP($E135,'Filtered MMNH specimens'!$B:$Y,21,FALSE)</f>
        <v>-105.2728</v>
      </c>
      <c r="M135" t="str">
        <f>VLOOKUP($E135,'Filtered MMNH specimens'!$B:$Y,22,FALSE)</f>
        <v>NAD27</v>
      </c>
      <c r="N135" t="s">
        <v>2537</v>
      </c>
      <c r="O135" t="s">
        <v>2537</v>
      </c>
      <c r="U135">
        <v>13.83</v>
      </c>
      <c r="V135">
        <v>16.100000000000001</v>
      </c>
    </row>
    <row r="136" spans="1:37" x14ac:dyDescent="0.25">
      <c r="A136" t="str">
        <f>VLOOKUP($E136,'Filtered MMNH specimens'!$B:$Y,2,FALSE)</f>
        <v>Artiodactyla</v>
      </c>
      <c r="B136" t="str">
        <f>VLOOKUP($E136,'Filtered MMNH specimens'!$B:$Y,3,FALSE)</f>
        <v>CERVIDAE</v>
      </c>
      <c r="C136" t="str">
        <f>VLOOKUP($E136,'Filtered MMNH specimens'!$B:$Y,5,FALSE)</f>
        <v>Odocoileus</v>
      </c>
      <c r="D136" t="str">
        <f>VLOOKUP($E136,'Filtered MMNH specimens'!$B:$Y,6,FALSE)</f>
        <v>hemionus</v>
      </c>
      <c r="E136">
        <v>4224</v>
      </c>
      <c r="F136" t="s">
        <v>2540</v>
      </c>
      <c r="G136">
        <f>VLOOKUP($E136,'Filtered MMNH specimens'!$B:$Y,8,FALSE)</f>
        <v>1957</v>
      </c>
      <c r="H136" t="str">
        <f>VLOOKUP($E136,'Filtered MMNH specimens'!$B:$Y,15,FALSE)</f>
        <v>United States</v>
      </c>
      <c r="I136" t="str">
        <f>VLOOKUP($E136,'Filtered MMNH specimens'!$B:$Y,17,FALSE)</f>
        <v>CROOK</v>
      </c>
      <c r="J136">
        <f>VLOOKUP($E136,'Filtered MMNH specimens'!$B:$Y,18,FALSE)</f>
        <v>0</v>
      </c>
      <c r="K136">
        <f>VLOOKUP($E136,'Filtered MMNH specimens'!$B:$Y,20,FALSE)</f>
        <v>44.590310000000002</v>
      </c>
      <c r="L136">
        <f>VLOOKUP($E136,'Filtered MMNH specimens'!$B:$Y,21,FALSE)</f>
        <v>-104.71422</v>
      </c>
      <c r="M136" t="str">
        <f>VLOOKUP($E136,'Filtered MMNH specimens'!$B:$Y,22,FALSE)</f>
        <v>NAD27</v>
      </c>
      <c r="N136" t="s">
        <v>2537</v>
      </c>
      <c r="O136" t="s">
        <v>2537</v>
      </c>
      <c r="Q136">
        <v>17.72</v>
      </c>
      <c r="R136">
        <v>18.14</v>
      </c>
      <c r="S136">
        <v>22.26</v>
      </c>
      <c r="U136">
        <v>17.53</v>
      </c>
      <c r="V136">
        <v>18.39</v>
      </c>
    </row>
    <row r="137" spans="1:37" x14ac:dyDescent="0.25">
      <c r="A137" t="str">
        <f>VLOOKUP($E137,'Filtered MMNH specimens'!$B:$Y,2,FALSE)</f>
        <v>Artiodactyla</v>
      </c>
      <c r="B137" t="str">
        <f>VLOOKUP($E137,'Filtered MMNH specimens'!$B:$Y,3,FALSE)</f>
        <v>CERVIDAE</v>
      </c>
      <c r="C137" t="str">
        <f>VLOOKUP($E137,'Filtered MMNH specimens'!$B:$Y,5,FALSE)</f>
        <v>Odocoileus</v>
      </c>
      <c r="D137" t="str">
        <f>VLOOKUP($E137,'Filtered MMNH specimens'!$B:$Y,6,FALSE)</f>
        <v>hemionus</v>
      </c>
      <c r="E137">
        <v>5478</v>
      </c>
      <c r="F137" t="s">
        <v>2540</v>
      </c>
      <c r="G137">
        <f>VLOOKUP($E137,'Filtered MMNH specimens'!$B:$Y,8,FALSE)</f>
        <v>1960</v>
      </c>
      <c r="H137" t="str">
        <f>VLOOKUP($E137,'Filtered MMNH specimens'!$B:$Y,15,FALSE)</f>
        <v>United States</v>
      </c>
      <c r="I137" t="str">
        <f>VLOOKUP($E137,'Filtered MMNH specimens'!$B:$Y,17,FALSE)</f>
        <v>WESTON</v>
      </c>
      <c r="J137">
        <f>VLOOKUP($E137,'Filtered MMNH specimens'!$B:$Y,18,FALSE)</f>
        <v>0</v>
      </c>
      <c r="K137">
        <f>VLOOKUP($E137,'Filtered MMNH specimens'!$B:$Y,20,FALSE)</f>
        <v>43.000279999999997</v>
      </c>
      <c r="L137">
        <f>VLOOKUP($E137,'Filtered MMNH specimens'!$B:$Y,21,FALSE)</f>
        <v>-107.50028</v>
      </c>
      <c r="M137" t="str">
        <f>VLOOKUP($E137,'Filtered MMNH specimens'!$B:$Y,22,FALSE)</f>
        <v>NAD27</v>
      </c>
      <c r="N137" t="s">
        <v>2537</v>
      </c>
      <c r="O137" t="s">
        <v>2537</v>
      </c>
      <c r="Q137">
        <v>14.15</v>
      </c>
      <c r="R137">
        <v>17.100000000000001</v>
      </c>
      <c r="S137">
        <v>22.95</v>
      </c>
      <c r="U137">
        <v>15.58</v>
      </c>
      <c r="V137">
        <v>17.03</v>
      </c>
    </row>
    <row r="138" spans="1:37" x14ac:dyDescent="0.25">
      <c r="A138" t="str">
        <f>VLOOKUP($E138,'Filtered MMNH specimens'!$B:$Y,2,FALSE)</f>
        <v>Artiodactyla</v>
      </c>
      <c r="B138" t="str">
        <f>VLOOKUP($E138,'Filtered MMNH specimens'!$B:$Y,3,FALSE)</f>
        <v>CERVIDAE</v>
      </c>
      <c r="C138" t="str">
        <f>VLOOKUP($E138,'Filtered MMNH specimens'!$B:$Y,5,FALSE)</f>
        <v>Odocoileus</v>
      </c>
      <c r="D138" t="str">
        <f>VLOOKUP($E138,'Filtered MMNH specimens'!$B:$Y,6,FALSE)</f>
        <v>hemionus</v>
      </c>
      <c r="E138">
        <v>4553</v>
      </c>
      <c r="F138" t="s">
        <v>2541</v>
      </c>
      <c r="G138">
        <f>VLOOKUP($E138,'Filtered MMNH specimens'!$B:$Y,8,FALSE)</f>
        <v>0</v>
      </c>
      <c r="H138" t="str">
        <f>VLOOKUP($E138,'Filtered MMNH specimens'!$B:$Y,15,FALSE)</f>
        <v>United States</v>
      </c>
      <c r="N138" t="s">
        <v>2537</v>
      </c>
      <c r="O138" t="s">
        <v>2537</v>
      </c>
      <c r="U138">
        <v>17.190000000000001</v>
      </c>
      <c r="V138">
        <v>17.79</v>
      </c>
    </row>
    <row r="139" spans="1:37" x14ac:dyDescent="0.25">
      <c r="A139" t="str">
        <f>VLOOKUP($E139,'Filtered MMNH specimens'!$B:$Y,2,FALSE)</f>
        <v>Carnivora</v>
      </c>
      <c r="B139" t="str">
        <f>VLOOKUP($E139,'Filtered MMNH specimens'!$B:$Y,3,FALSE)</f>
        <v>FELIDAE</v>
      </c>
      <c r="C139" t="str">
        <f>VLOOKUP($E139,'Filtered MMNH specimens'!$B:$Y,5,FALSE)</f>
        <v>Acinonyx</v>
      </c>
      <c r="D139" t="str">
        <f>VLOOKUP($E139,'Filtered MMNH specimens'!$B:$Y,6,FALSE)</f>
        <v>jubatus</v>
      </c>
      <c r="E139">
        <v>5018</v>
      </c>
      <c r="F139" t="s">
        <v>2541</v>
      </c>
      <c r="G139">
        <f>VLOOKUP($E139,'Filtered MMNH specimens'!$B:$Y,8,FALSE)</f>
        <v>1960</v>
      </c>
      <c r="H139" t="str">
        <f>VLOOKUP($E139,'Filtered MMNH specimens'!$B:$Y,15,FALSE)</f>
        <v>United States</v>
      </c>
      <c r="N139">
        <v>1656</v>
      </c>
      <c r="O139" t="s">
        <v>2537</v>
      </c>
      <c r="P139">
        <v>14.37</v>
      </c>
      <c r="Q139">
        <v>15.32</v>
      </c>
      <c r="R139">
        <v>0</v>
      </c>
      <c r="S139">
        <v>0</v>
      </c>
      <c r="T139">
        <v>129.52000000000001</v>
      </c>
      <c r="U139">
        <v>3.32</v>
      </c>
      <c r="V139">
        <v>0</v>
      </c>
      <c r="W139">
        <v>29.28</v>
      </c>
      <c r="X139">
        <v>17.809999999999999</v>
      </c>
      <c r="Y139">
        <v>66.23</v>
      </c>
      <c r="Z139">
        <v>34.29</v>
      </c>
      <c r="AA139">
        <v>17.75</v>
      </c>
      <c r="AB139">
        <v>238</v>
      </c>
      <c r="AG139">
        <v>14.27</v>
      </c>
      <c r="AI139">
        <v>20.51</v>
      </c>
      <c r="AJ139">
        <v>224</v>
      </c>
      <c r="AK139">
        <v>28.62</v>
      </c>
    </row>
    <row r="140" spans="1:37" x14ac:dyDescent="0.25">
      <c r="A140" t="str">
        <f>VLOOKUP($E140,'Filtered MMNH specimens'!$B:$Y,2,FALSE)</f>
        <v>Carnivora</v>
      </c>
      <c r="B140" t="str">
        <f>VLOOKUP($E140,'Filtered MMNH specimens'!$B:$Y,3,FALSE)</f>
        <v>CANIDAE</v>
      </c>
      <c r="C140" t="str">
        <f>VLOOKUP($E140,'Filtered MMNH specimens'!$B:$Y,5,FALSE)</f>
        <v>Canis</v>
      </c>
      <c r="D140" t="str">
        <f>VLOOKUP($E140,'Filtered MMNH specimens'!$B:$Y,6,FALSE)</f>
        <v>latrans</v>
      </c>
      <c r="E140">
        <v>7832</v>
      </c>
      <c r="F140" t="s">
        <v>2540</v>
      </c>
      <c r="G140">
        <f>VLOOKUP($E140,'Filtered MMNH specimens'!$B:$Y,8,FALSE)</f>
        <v>1968</v>
      </c>
      <c r="H140" t="str">
        <f>VLOOKUP($E140,'Filtered MMNH specimens'!$B:$Y,15,FALSE)</f>
        <v>United States</v>
      </c>
      <c r="N140">
        <v>1177</v>
      </c>
      <c r="O140">
        <v>11141</v>
      </c>
      <c r="P140">
        <v>12.33</v>
      </c>
      <c r="Q140">
        <v>20.71</v>
      </c>
      <c r="R140">
        <v>9.7899999999999991</v>
      </c>
      <c r="S140">
        <v>4.79</v>
      </c>
      <c r="T140">
        <v>175.13</v>
      </c>
      <c r="U140">
        <v>12.92</v>
      </c>
      <c r="V140">
        <v>7.09</v>
      </c>
    </row>
    <row r="141" spans="1:37" x14ac:dyDescent="0.25">
      <c r="A141" t="str">
        <f>VLOOKUP($E141,'Filtered MMNH specimens'!$B:$Y,2,FALSE)</f>
        <v>Carnivora</v>
      </c>
      <c r="B141" t="str">
        <f>VLOOKUP($E141,'Filtered MMNH specimens'!$B:$Y,3,FALSE)</f>
        <v>CANIDAE</v>
      </c>
      <c r="C141" t="str">
        <f>VLOOKUP($E141,'Filtered MMNH specimens'!$B:$Y,5,FALSE)</f>
        <v>Canis</v>
      </c>
      <c r="D141" t="str">
        <f>VLOOKUP($E141,'Filtered MMNH specimens'!$B:$Y,6,FALSE)</f>
        <v>latrans</v>
      </c>
      <c r="E141">
        <v>2473</v>
      </c>
      <c r="F141" t="s">
        <v>2540</v>
      </c>
      <c r="G141">
        <f>VLOOKUP($E141,'Filtered MMNH specimens'!$B:$Y,8,FALSE)</f>
        <v>0</v>
      </c>
      <c r="H141" t="str">
        <f>VLOOKUP($E141,'Filtered MMNH specimens'!$B:$Y,15,FALSE)</f>
        <v>United States</v>
      </c>
      <c r="N141">
        <v>1181</v>
      </c>
      <c r="O141">
        <v>10971</v>
      </c>
      <c r="P141">
        <v>12.05</v>
      </c>
      <c r="Q141">
        <v>22.05</v>
      </c>
      <c r="R141">
        <v>10.64</v>
      </c>
      <c r="S141">
        <v>4.45</v>
      </c>
      <c r="T141">
        <v>170.05</v>
      </c>
      <c r="U141">
        <v>12.52</v>
      </c>
      <c r="V141">
        <v>6.81</v>
      </c>
    </row>
    <row r="142" spans="1:37" x14ac:dyDescent="0.25">
      <c r="A142" t="str">
        <f>VLOOKUP($E142,'Filtered MMNH specimens'!$B:$Y,2,FALSE)</f>
        <v>Carnivora</v>
      </c>
      <c r="B142" t="str">
        <f>VLOOKUP($E142,'Filtered MMNH specimens'!$B:$Y,3,FALSE)</f>
        <v>CANIDAE</v>
      </c>
      <c r="C142" t="str">
        <f>VLOOKUP($E142,'Filtered MMNH specimens'!$B:$Y,5,FALSE)</f>
        <v>Canis</v>
      </c>
      <c r="D142" t="str">
        <f>VLOOKUP($E142,'Filtered MMNH specimens'!$B:$Y,6,FALSE)</f>
        <v>latrans</v>
      </c>
      <c r="E142">
        <v>15702</v>
      </c>
      <c r="F142" t="s">
        <v>2540</v>
      </c>
      <c r="G142">
        <f>VLOOKUP($E142,'Filtered MMNH specimens'!$B:$Y,8,FALSE)</f>
        <v>1967</v>
      </c>
      <c r="H142" t="str">
        <f>VLOOKUP($E142,'Filtered MMNH specimens'!$B:$Y,15,FALSE)</f>
        <v>United States</v>
      </c>
      <c r="N142">
        <v>1230</v>
      </c>
      <c r="O142">
        <v>17917</v>
      </c>
      <c r="P142">
        <v>11.69</v>
      </c>
      <c r="Q142">
        <v>21.42</v>
      </c>
      <c r="R142">
        <v>10.66</v>
      </c>
      <c r="S142">
        <v>5.76</v>
      </c>
      <c r="T142">
        <v>176.47</v>
      </c>
      <c r="U142">
        <v>12.99</v>
      </c>
      <c r="V142">
        <v>8.35</v>
      </c>
    </row>
    <row r="143" spans="1:37" x14ac:dyDescent="0.25">
      <c r="A143" t="str">
        <f>VLOOKUP($E143,'Filtered MMNH specimens'!$B:$Y,2,FALSE)</f>
        <v>Carnivora</v>
      </c>
      <c r="B143" t="str">
        <f>VLOOKUP($E143,'Filtered MMNH specimens'!$B:$Y,3,FALSE)</f>
        <v>MUSTELIDAE</v>
      </c>
      <c r="C143" t="str">
        <f>VLOOKUP($E143,'Filtered MMNH specimens'!$B:$Y,5,FALSE)</f>
        <v>Mustela</v>
      </c>
      <c r="D143" t="s">
        <v>673</v>
      </c>
      <c r="E143">
        <v>5406</v>
      </c>
      <c r="F143" t="s">
        <v>2540</v>
      </c>
      <c r="G143">
        <f>VLOOKUP($E143,'Filtered MMNH specimens'!$B:$Y,8,FALSE)</f>
        <v>1957</v>
      </c>
      <c r="H143" t="str">
        <f>VLOOKUP($E143,'Filtered MMNH specimens'!$B:$Y,15,FALSE)</f>
        <v>United States</v>
      </c>
      <c r="N143">
        <v>1250</v>
      </c>
      <c r="O143" t="s">
        <v>2537</v>
      </c>
      <c r="P143">
        <v>11.78</v>
      </c>
      <c r="Q143">
        <v>20.04</v>
      </c>
      <c r="R143">
        <v>9.39</v>
      </c>
      <c r="S143">
        <v>3.49</v>
      </c>
      <c r="T143">
        <v>165.4</v>
      </c>
      <c r="U143">
        <v>12.38</v>
      </c>
      <c r="V143">
        <v>6.79</v>
      </c>
    </row>
    <row r="144" spans="1:37" x14ac:dyDescent="0.25">
      <c r="A144" t="str">
        <f>VLOOKUP($E144,'Filtered MMNH specimens'!$B:$Y,2,FALSE)</f>
        <v>Carnivora</v>
      </c>
      <c r="B144" t="str">
        <f>VLOOKUP($E144,'Filtered MMNH specimens'!$B:$Y,3,FALSE)</f>
        <v>CANIDAE</v>
      </c>
      <c r="C144" t="str">
        <f>VLOOKUP($E144,'Filtered MMNH specimens'!$B:$Y,5,FALSE)</f>
        <v>Canis</v>
      </c>
      <c r="D144" t="str">
        <f>VLOOKUP($E144,'Filtered MMNH specimens'!$B:$Y,6,FALSE)</f>
        <v>latrans</v>
      </c>
      <c r="E144">
        <v>13248</v>
      </c>
      <c r="F144" t="s">
        <v>2541</v>
      </c>
      <c r="G144">
        <f>VLOOKUP($E144,'Filtered MMNH specimens'!$B:$Y,8,FALSE)</f>
        <v>1975</v>
      </c>
      <c r="H144" t="str">
        <f>VLOOKUP($E144,'Filtered MMNH specimens'!$B:$Y,15,FALSE)</f>
        <v>United States</v>
      </c>
      <c r="N144">
        <v>1156</v>
      </c>
      <c r="O144">
        <v>11340</v>
      </c>
      <c r="P144">
        <v>11.11</v>
      </c>
      <c r="Q144">
        <v>22.64</v>
      </c>
      <c r="R144">
        <v>9.61</v>
      </c>
      <c r="S144">
        <v>3.91</v>
      </c>
      <c r="T144">
        <v>168.17</v>
      </c>
      <c r="U144">
        <v>12.46</v>
      </c>
      <c r="V144">
        <v>7.16</v>
      </c>
    </row>
    <row r="145" spans="1:37" x14ac:dyDescent="0.25">
      <c r="A145" t="str">
        <f>VLOOKUP($E145,'Filtered MMNH specimens'!$B:$Y,2,FALSE)</f>
        <v>Carnivora</v>
      </c>
      <c r="B145" t="str">
        <f>VLOOKUP($E145,'Filtered MMNH specimens'!$B:$Y,3,FALSE)</f>
        <v>CANIDAE</v>
      </c>
      <c r="C145" t="str">
        <f>VLOOKUP($E145,'Filtered MMNH specimens'!$B:$Y,5,FALSE)</f>
        <v>Canis</v>
      </c>
      <c r="D145" t="str">
        <f>VLOOKUP($E145,'Filtered MMNH specimens'!$B:$Y,6,FALSE)</f>
        <v>latrans</v>
      </c>
      <c r="E145">
        <v>5646</v>
      </c>
      <c r="F145" t="s">
        <v>2541</v>
      </c>
      <c r="G145">
        <f>VLOOKUP($E145,'Filtered MMNH specimens'!$B:$Y,8,FALSE)</f>
        <v>0</v>
      </c>
      <c r="H145" t="str">
        <f>VLOOKUP($E145,'Filtered MMNH specimens'!$B:$Y,15,FALSE)</f>
        <v>United States</v>
      </c>
      <c r="N145">
        <v>1215</v>
      </c>
      <c r="O145">
        <v>13154</v>
      </c>
      <c r="P145">
        <v>11.47</v>
      </c>
      <c r="Q145">
        <v>21.41</v>
      </c>
      <c r="R145">
        <v>9.9700000000000006</v>
      </c>
      <c r="S145">
        <v>4.3499999999999996</v>
      </c>
      <c r="T145">
        <v>179.52</v>
      </c>
      <c r="U145">
        <v>12.81</v>
      </c>
      <c r="V145">
        <v>7.11</v>
      </c>
      <c r="W145">
        <v>25.3</v>
      </c>
      <c r="X145">
        <v>13.98</v>
      </c>
      <c r="Y145">
        <v>40.049999999999997</v>
      </c>
      <c r="Z145">
        <v>30.95</v>
      </c>
      <c r="AA145">
        <v>12.92</v>
      </c>
      <c r="AB145">
        <v>187.87</v>
      </c>
      <c r="AG145">
        <v>11.82</v>
      </c>
      <c r="AH145">
        <v>28.78</v>
      </c>
      <c r="AI145">
        <v>16.899999999999999</v>
      </c>
      <c r="AJ145">
        <v>179.52</v>
      </c>
      <c r="AK145">
        <v>20.51</v>
      </c>
    </row>
    <row r="146" spans="1:37" x14ac:dyDescent="0.25">
      <c r="A146" t="str">
        <f>VLOOKUP($E146,'Filtered MMNH specimens'!$B:$Y,2,FALSE)</f>
        <v>Carnivora</v>
      </c>
      <c r="B146" t="str">
        <f>VLOOKUP($E146,'Filtered MMNH specimens'!$B:$Y,3,FALSE)</f>
        <v>CANIDAE</v>
      </c>
      <c r="C146" t="str">
        <f>VLOOKUP($E146,'Filtered MMNH specimens'!$B:$Y,5,FALSE)</f>
        <v>Canis</v>
      </c>
      <c r="D146" t="str">
        <f>VLOOKUP($E146,'Filtered MMNH specimens'!$B:$Y,6,FALSE)</f>
        <v>latrans</v>
      </c>
      <c r="E146">
        <v>1852</v>
      </c>
      <c r="F146" t="s">
        <v>2541</v>
      </c>
      <c r="G146">
        <f>VLOOKUP($E146,'Filtered MMNH specimens'!$B:$Y,8,FALSE)</f>
        <v>1942</v>
      </c>
      <c r="H146" t="str">
        <f>VLOOKUP($E146,'Filtered MMNH specimens'!$B:$Y,15,FALSE)</f>
        <v>United States</v>
      </c>
      <c r="N146">
        <v>1237</v>
      </c>
      <c r="O146">
        <v>17237</v>
      </c>
      <c r="P146">
        <v>13.22</v>
      </c>
      <c r="Q146">
        <v>22.35</v>
      </c>
      <c r="R146">
        <v>9.9</v>
      </c>
      <c r="S146">
        <v>3.94</v>
      </c>
      <c r="T146">
        <v>184.84</v>
      </c>
      <c r="U146">
        <v>12.48</v>
      </c>
      <c r="V146">
        <v>6.92</v>
      </c>
      <c r="W146">
        <v>25.36</v>
      </c>
      <c r="X146">
        <v>13.15</v>
      </c>
      <c r="Y146">
        <v>42.82</v>
      </c>
      <c r="Z146">
        <v>32.44</v>
      </c>
      <c r="AA146">
        <v>14.82</v>
      </c>
      <c r="AB146">
        <v>194.21</v>
      </c>
      <c r="AG146">
        <v>13.27</v>
      </c>
      <c r="AH146">
        <v>31.46</v>
      </c>
      <c r="AI146">
        <v>17.93</v>
      </c>
      <c r="AJ146">
        <v>182.99</v>
      </c>
      <c r="AK146">
        <v>18.850000000000001</v>
      </c>
    </row>
    <row r="147" spans="1:37" x14ac:dyDescent="0.25">
      <c r="A147" t="str">
        <f>VLOOKUP($E147,'Filtered MMNH specimens'!$B:$Y,2,FALSE)</f>
        <v>Carnivora</v>
      </c>
      <c r="B147" t="str">
        <f>VLOOKUP($E147,'Filtered MMNH specimens'!$B:$Y,3,FALSE)</f>
        <v>CANIDAE</v>
      </c>
      <c r="C147" t="str">
        <f>VLOOKUP($E147,'Filtered MMNH specimens'!$B:$Y,5,FALSE)</f>
        <v>Canis</v>
      </c>
      <c r="D147" t="str">
        <f>VLOOKUP($E147,'Filtered MMNH specimens'!$B:$Y,6,FALSE)</f>
        <v>latrans</v>
      </c>
      <c r="E147">
        <v>5647</v>
      </c>
      <c r="F147" t="s">
        <v>2541</v>
      </c>
      <c r="G147">
        <f>VLOOKUP($E147,'Filtered MMNH specimens'!$B:$Y,8,FALSE)</f>
        <v>0</v>
      </c>
      <c r="H147" t="str">
        <f>VLOOKUP($E147,'Filtered MMNH specimens'!$B:$Y,15,FALSE)</f>
        <v>United States</v>
      </c>
      <c r="N147">
        <v>1330</v>
      </c>
      <c r="O147">
        <v>13154</v>
      </c>
      <c r="P147">
        <v>12.46</v>
      </c>
      <c r="Q147">
        <v>21.3</v>
      </c>
      <c r="R147">
        <v>11.08</v>
      </c>
      <c r="S147">
        <v>4.96</v>
      </c>
      <c r="T147">
        <v>181.26</v>
      </c>
      <c r="U147">
        <v>12.69</v>
      </c>
      <c r="V147">
        <v>7.89</v>
      </c>
      <c r="W147">
        <v>25.48</v>
      </c>
      <c r="X147">
        <v>13.42</v>
      </c>
      <c r="Y147">
        <v>44.2</v>
      </c>
      <c r="Z147">
        <v>29.91</v>
      </c>
      <c r="AA147">
        <v>13.16</v>
      </c>
      <c r="AB147">
        <v>203.81</v>
      </c>
      <c r="AG147">
        <v>11.62</v>
      </c>
      <c r="AH147">
        <v>28.3</v>
      </c>
      <c r="AI147">
        <v>18.32</v>
      </c>
      <c r="AJ147">
        <v>190.51</v>
      </c>
      <c r="AK147">
        <v>19.260000000000002</v>
      </c>
    </row>
    <row r="148" spans="1:37" x14ac:dyDescent="0.25">
      <c r="A148" t="str">
        <f>VLOOKUP($E148,'Filtered MMNH specimens'!$B:$Y,2,FALSE)</f>
        <v>Carnivora</v>
      </c>
      <c r="B148" t="str">
        <f>VLOOKUP($E148,'Filtered MMNH specimens'!$B:$Y,3,FALSE)</f>
        <v>CANIDAE</v>
      </c>
      <c r="C148" t="str">
        <f>VLOOKUP($E148,'Filtered MMNH specimens'!$B:$Y,5,FALSE)</f>
        <v>Canis</v>
      </c>
      <c r="D148" t="str">
        <f>VLOOKUP($E148,'Filtered MMNH specimens'!$B:$Y,6,FALSE)</f>
        <v>latrans</v>
      </c>
      <c r="E148">
        <v>4990</v>
      </c>
      <c r="F148" t="s">
        <v>2541</v>
      </c>
      <c r="G148">
        <f>VLOOKUP($E148,'Filtered MMNH specimens'!$B:$Y,8,FALSE)</f>
        <v>1960</v>
      </c>
      <c r="H148" t="str">
        <f>VLOOKUP($E148,'Filtered MMNH specimens'!$B:$Y,15,FALSE)</f>
        <v>United States</v>
      </c>
      <c r="N148">
        <v>2825</v>
      </c>
      <c r="O148">
        <v>13154</v>
      </c>
      <c r="P148">
        <v>11.89</v>
      </c>
      <c r="Q148">
        <v>22.56</v>
      </c>
      <c r="R148">
        <v>10.41</v>
      </c>
      <c r="S148">
        <v>5.98</v>
      </c>
      <c r="T148">
        <v>169.81</v>
      </c>
      <c r="U148">
        <v>12.78</v>
      </c>
      <c r="V148">
        <v>7.06</v>
      </c>
      <c r="W148">
        <v>23.94</v>
      </c>
      <c r="X148">
        <v>13.72</v>
      </c>
      <c r="Y148">
        <v>38.85</v>
      </c>
      <c r="Z148">
        <v>28.89</v>
      </c>
      <c r="AA148">
        <v>12.12</v>
      </c>
      <c r="AB148">
        <v>181.66</v>
      </c>
      <c r="AG148">
        <v>10.81</v>
      </c>
      <c r="AH148">
        <v>28.85</v>
      </c>
      <c r="AI148">
        <v>15.13</v>
      </c>
      <c r="AJ148">
        <v>171.95</v>
      </c>
      <c r="AK148">
        <v>19.86</v>
      </c>
    </row>
    <row r="149" spans="1:37" x14ac:dyDescent="0.25">
      <c r="A149" t="str">
        <f>VLOOKUP($E149,'Filtered MMNH specimens'!$B:$Y,2,FALSE)</f>
        <v>Carnivora</v>
      </c>
      <c r="B149" t="str">
        <f>VLOOKUP($E149,'Filtered MMNH specimens'!$B:$Y,3,FALSE)</f>
        <v>CANIDAE</v>
      </c>
      <c r="C149" t="str">
        <f>VLOOKUP($E149,'Filtered MMNH specimens'!$B:$Y,5,FALSE)</f>
        <v>Canis</v>
      </c>
      <c r="D149" t="str">
        <f>VLOOKUP($E149,'Filtered MMNH specimens'!$B:$Y,6,FALSE)</f>
        <v>latrans</v>
      </c>
      <c r="E149">
        <v>2466</v>
      </c>
      <c r="F149" t="s">
        <v>2541</v>
      </c>
      <c r="G149">
        <f>VLOOKUP($E149,'Filtered MMNH specimens'!$B:$Y,8,FALSE)</f>
        <v>1947</v>
      </c>
      <c r="H149" t="str">
        <f>VLOOKUP($E149,'Filtered MMNH specimens'!$B:$Y,15,FALSE)</f>
        <v>United States</v>
      </c>
      <c r="N149" t="s">
        <v>2537</v>
      </c>
      <c r="O149">
        <v>12247</v>
      </c>
      <c r="P149">
        <v>12.86</v>
      </c>
      <c r="Q149">
        <v>21.76</v>
      </c>
      <c r="R149">
        <v>9.1</v>
      </c>
      <c r="S149">
        <v>4.37</v>
      </c>
      <c r="T149">
        <v>172.93</v>
      </c>
      <c r="U149">
        <v>12.73</v>
      </c>
      <c r="V149">
        <v>7.35</v>
      </c>
    </row>
    <row r="150" spans="1:37" x14ac:dyDescent="0.25">
      <c r="A150" t="str">
        <f>VLOOKUP($E150,'Filtered MMNH specimens'!$B:$Y,2,FALSE)</f>
        <v>Carnivora</v>
      </c>
      <c r="B150" t="str">
        <f>VLOOKUP($E150,'Filtered MMNH specimens'!$B:$Y,3,FALSE)</f>
        <v>FELIDAE</v>
      </c>
      <c r="C150" t="str">
        <f>VLOOKUP($E150,'Filtered MMNH specimens'!$B:$Y,5,FALSE)</f>
        <v>Panthera</v>
      </c>
      <c r="D150" t="str">
        <f>VLOOKUP($E150,'Filtered MMNH specimens'!$B:$Y,6,FALSE)</f>
        <v>leo</v>
      </c>
      <c r="E150">
        <v>4721</v>
      </c>
      <c r="F150" t="s">
        <v>2540</v>
      </c>
      <c r="G150">
        <f>VLOOKUP($E150,'Filtered MMNH specimens'!$B:$Y,8,FALSE)</f>
        <v>1959</v>
      </c>
      <c r="H150" t="str">
        <f>VLOOKUP($E150,'Filtered MMNH specimens'!$B:$Y,15,FALSE)</f>
        <v>United States</v>
      </c>
      <c r="N150">
        <v>1980</v>
      </c>
      <c r="O150">
        <v>72575</v>
      </c>
      <c r="P150">
        <v>22.85</v>
      </c>
      <c r="Q150">
        <v>24.57</v>
      </c>
      <c r="R150">
        <v>0</v>
      </c>
      <c r="S150">
        <v>0</v>
      </c>
      <c r="T150">
        <v>232.09</v>
      </c>
      <c r="U150">
        <v>5.4</v>
      </c>
      <c r="V150">
        <v>0</v>
      </c>
      <c r="W150">
        <v>46.78</v>
      </c>
      <c r="X150">
        <v>31.48</v>
      </c>
      <c r="Y150">
        <v>96.3</v>
      </c>
      <c r="Z150">
        <v>77.760000000000005</v>
      </c>
      <c r="AA150">
        <v>28.56</v>
      </c>
      <c r="AB150">
        <v>287.62</v>
      </c>
      <c r="AG150">
        <v>23.96</v>
      </c>
      <c r="AH150">
        <v>70.510000000000005</v>
      </c>
      <c r="AI150">
        <v>35.33</v>
      </c>
      <c r="AJ150">
        <v>325</v>
      </c>
      <c r="AK150">
        <v>49.11</v>
      </c>
    </row>
    <row r="151" spans="1:37" x14ac:dyDescent="0.25">
      <c r="A151" t="str">
        <f>VLOOKUP($E151,'Filtered MMNH specimens'!$B:$Y,2,FALSE)</f>
        <v>Carnivora</v>
      </c>
      <c r="B151" t="str">
        <f>VLOOKUP($E151,'Filtered MMNH specimens'!$B:$Y,3,FALSE)</f>
        <v>FELIDAE</v>
      </c>
      <c r="C151" t="str">
        <f>VLOOKUP($E151,'Filtered MMNH specimens'!$B:$Y,5,FALSE)</f>
        <v>Panthera</v>
      </c>
      <c r="D151" t="str">
        <f>VLOOKUP($E151,'Filtered MMNH specimens'!$B:$Y,6,FALSE)</f>
        <v>leo</v>
      </c>
      <c r="E151">
        <v>17532</v>
      </c>
      <c r="F151" t="s">
        <v>2540</v>
      </c>
      <c r="G151">
        <f>VLOOKUP($E151,'Filtered MMNH specimens'!$B:$Y,8,FALSE)</f>
        <v>0</v>
      </c>
      <c r="H151" t="str">
        <f>VLOOKUP($E151,'Filtered MMNH specimens'!$B:$Y,15,FALSE)</f>
        <v>TANZANIA</v>
      </c>
      <c r="N151" t="s">
        <v>2537</v>
      </c>
      <c r="O151" t="s">
        <v>2537</v>
      </c>
      <c r="P151">
        <v>23.5</v>
      </c>
      <c r="Q151">
        <v>24.27</v>
      </c>
      <c r="R151">
        <v>0</v>
      </c>
      <c r="S151">
        <v>0</v>
      </c>
      <c r="T151" t="s">
        <v>2790</v>
      </c>
      <c r="U151">
        <v>3.83</v>
      </c>
      <c r="V151">
        <v>0</v>
      </c>
    </row>
    <row r="152" spans="1:37" x14ac:dyDescent="0.25">
      <c r="A152" t="str">
        <f>VLOOKUP($E152,'Filtered MMNH specimens'!$B:$Y,2,FALSE)</f>
        <v>Carnivora</v>
      </c>
      <c r="B152" t="str">
        <f>VLOOKUP($E152,'Filtered MMNH specimens'!$B:$Y,3,FALSE)</f>
        <v>FELIDAE</v>
      </c>
      <c r="C152" t="str">
        <f>VLOOKUP($E152,'Filtered MMNH specimens'!$B:$Y,5,FALSE)</f>
        <v>Panthera</v>
      </c>
      <c r="D152" t="str">
        <f>VLOOKUP($E152,'Filtered MMNH specimens'!$B:$Y,6,FALSE)</f>
        <v>leo</v>
      </c>
      <c r="E152">
        <v>17534</v>
      </c>
      <c r="F152" t="s">
        <v>2540</v>
      </c>
      <c r="G152">
        <f>VLOOKUP($E152,'Filtered MMNH specimens'!$B:$Y,8,FALSE)</f>
        <v>1985</v>
      </c>
      <c r="H152" t="str">
        <f>VLOOKUP($E152,'Filtered MMNH specimens'!$B:$Y,15,FALSE)</f>
        <v>TANZANIA</v>
      </c>
      <c r="N152" t="s">
        <v>2537</v>
      </c>
      <c r="O152" t="s">
        <v>2537</v>
      </c>
      <c r="P152">
        <v>24.41</v>
      </c>
      <c r="Q152">
        <v>23.38</v>
      </c>
      <c r="R152">
        <v>0</v>
      </c>
      <c r="S152">
        <v>0</v>
      </c>
      <c r="T152">
        <v>249.03</v>
      </c>
      <c r="U152">
        <v>3.45</v>
      </c>
      <c r="V152">
        <v>0</v>
      </c>
    </row>
    <row r="153" spans="1:37" x14ac:dyDescent="0.25">
      <c r="A153" t="str">
        <f>VLOOKUP($E153,'Filtered MMNH specimens'!$B:$Y,2,FALSE)</f>
        <v>Carnivora</v>
      </c>
      <c r="B153" t="str">
        <f>VLOOKUP($E153,'Filtered MMNH specimens'!$B:$Y,3,FALSE)</f>
        <v>FELIDAE</v>
      </c>
      <c r="C153" t="str">
        <f>VLOOKUP($E153,'Filtered MMNH specimens'!$B:$Y,5,FALSE)</f>
        <v>Panthera</v>
      </c>
      <c r="D153" t="str">
        <f>VLOOKUP($E153,'Filtered MMNH specimens'!$B:$Y,6,FALSE)</f>
        <v>leo</v>
      </c>
      <c r="E153">
        <v>17536</v>
      </c>
      <c r="F153" t="s">
        <v>2540</v>
      </c>
      <c r="G153">
        <f>VLOOKUP($E153,'Filtered MMNH specimens'!$B:$Y,8,FALSE)</f>
        <v>1986</v>
      </c>
      <c r="H153" t="str">
        <f>VLOOKUP($E153,'Filtered MMNH specimens'!$B:$Y,15,FALSE)</f>
        <v>TANZANIA</v>
      </c>
      <c r="N153" t="s">
        <v>2537</v>
      </c>
      <c r="O153" t="s">
        <v>2537</v>
      </c>
      <c r="P153">
        <v>24.26</v>
      </c>
      <c r="Q153">
        <v>24.57</v>
      </c>
      <c r="R153">
        <v>0</v>
      </c>
      <c r="S153">
        <v>0</v>
      </c>
    </row>
    <row r="154" spans="1:37" x14ac:dyDescent="0.25">
      <c r="A154" t="str">
        <f>VLOOKUP($E154,'Filtered MMNH specimens'!$B:$Y,2,FALSE)</f>
        <v>Carnivora</v>
      </c>
      <c r="B154" t="str">
        <f>VLOOKUP($E154,'Filtered MMNH specimens'!$B:$Y,3,FALSE)</f>
        <v>FELIDAE</v>
      </c>
      <c r="C154" t="str">
        <f>VLOOKUP($E154,'Filtered MMNH specimens'!$B:$Y,5,FALSE)</f>
        <v>Panthera</v>
      </c>
      <c r="D154" t="str">
        <f>VLOOKUP($E154,'Filtered MMNH specimens'!$B:$Y,6,FALSE)</f>
        <v>leo</v>
      </c>
      <c r="E154">
        <v>17533</v>
      </c>
      <c r="F154" t="s">
        <v>2540</v>
      </c>
      <c r="G154">
        <f>VLOOKUP($E154,'Filtered MMNH specimens'!$B:$Y,8,FALSE)</f>
        <v>1985</v>
      </c>
      <c r="H154" t="str">
        <f>VLOOKUP($E154,'Filtered MMNH specimens'!$B:$Y,15,FALSE)</f>
        <v>TANZANIA</v>
      </c>
      <c r="N154" t="s">
        <v>2537</v>
      </c>
      <c r="O154" t="s">
        <v>2537</v>
      </c>
      <c r="P154">
        <v>23.71</v>
      </c>
      <c r="Q154">
        <v>25.09</v>
      </c>
      <c r="R154">
        <v>0</v>
      </c>
      <c r="S154">
        <v>0</v>
      </c>
      <c r="T154">
        <v>244.69</v>
      </c>
      <c r="U154">
        <v>4.1100000000000003</v>
      </c>
      <c r="V154">
        <v>0</v>
      </c>
    </row>
    <row r="155" spans="1:37" x14ac:dyDescent="0.25">
      <c r="A155" t="str">
        <f>VLOOKUP($E155,'Filtered MMNH specimens'!$B:$Y,2,FALSE)</f>
        <v>Carnivora</v>
      </c>
      <c r="B155" t="str">
        <f>VLOOKUP($E155,'Filtered MMNH specimens'!$B:$Y,3,FALSE)</f>
        <v>FELIDAE</v>
      </c>
      <c r="C155" t="str">
        <f>VLOOKUP($E155,'Filtered MMNH specimens'!$B:$Y,5,FALSE)</f>
        <v>Panthera</v>
      </c>
      <c r="D155" t="str">
        <f>VLOOKUP($E155,'Filtered MMNH specimens'!$B:$Y,6,FALSE)</f>
        <v>leo</v>
      </c>
      <c r="E155">
        <v>17543</v>
      </c>
      <c r="F155" t="s">
        <v>2540</v>
      </c>
      <c r="G155">
        <f>VLOOKUP($E155,'Filtered MMNH specimens'!$B:$Y,8,FALSE)</f>
        <v>1982</v>
      </c>
      <c r="H155" t="str">
        <f>VLOOKUP($E155,'Filtered MMNH specimens'!$B:$Y,15,FALSE)</f>
        <v>TANZANIA</v>
      </c>
      <c r="N155" t="s">
        <v>2537</v>
      </c>
      <c r="O155" t="s">
        <v>2537</v>
      </c>
      <c r="P155">
        <v>23.81</v>
      </c>
      <c r="Q155">
        <v>24.29</v>
      </c>
      <c r="R155">
        <v>0</v>
      </c>
      <c r="S155">
        <v>0</v>
      </c>
      <c r="T155">
        <v>246.42</v>
      </c>
      <c r="U155">
        <v>3.54</v>
      </c>
      <c r="V155">
        <v>0</v>
      </c>
    </row>
    <row r="156" spans="1:37" x14ac:dyDescent="0.25">
      <c r="A156" t="str">
        <f>VLOOKUP($E156,'Filtered MMNH specimens'!$B:$Y,2,FALSE)</f>
        <v>Carnivora</v>
      </c>
      <c r="B156" t="str">
        <f>VLOOKUP($E156,'Filtered MMNH specimens'!$B:$Y,3,FALSE)</f>
        <v>FELIDAE</v>
      </c>
      <c r="C156" t="str">
        <f>VLOOKUP($E156,'Filtered MMNH specimens'!$B:$Y,5,FALSE)</f>
        <v>Panthera</v>
      </c>
      <c r="D156" t="str">
        <f>VLOOKUP($E156,'Filtered MMNH specimens'!$B:$Y,6,FALSE)</f>
        <v>leo</v>
      </c>
      <c r="E156">
        <v>17544</v>
      </c>
      <c r="F156" t="s">
        <v>2540</v>
      </c>
      <c r="G156">
        <f>VLOOKUP($E156,'Filtered MMNH specimens'!$B:$Y,8,FALSE)</f>
        <v>1985</v>
      </c>
      <c r="H156" t="str">
        <f>VLOOKUP($E156,'Filtered MMNH specimens'!$B:$Y,15,FALSE)</f>
        <v>TANZANIA</v>
      </c>
      <c r="N156" t="s">
        <v>2537</v>
      </c>
      <c r="O156" t="s">
        <v>2537</v>
      </c>
      <c r="P156">
        <v>23.92</v>
      </c>
      <c r="Q156">
        <v>24.4</v>
      </c>
      <c r="R156">
        <v>0</v>
      </c>
      <c r="S156">
        <v>0</v>
      </c>
      <c r="T156">
        <v>259.97000000000003</v>
      </c>
      <c r="U156">
        <v>4.04</v>
      </c>
      <c r="V156">
        <v>0</v>
      </c>
    </row>
    <row r="157" spans="1:37" x14ac:dyDescent="0.25">
      <c r="A157" t="str">
        <f>VLOOKUP($E157,'Filtered MMNH specimens'!$B:$Y,2,FALSE)</f>
        <v>Carnivora</v>
      </c>
      <c r="B157" t="str">
        <f>VLOOKUP($E157,'Filtered MMNH specimens'!$B:$Y,3,FALSE)</f>
        <v>FELIDAE</v>
      </c>
      <c r="C157" t="str">
        <f>VLOOKUP($E157,'Filtered MMNH specimens'!$B:$Y,5,FALSE)</f>
        <v>Panthera</v>
      </c>
      <c r="D157" t="str">
        <f>VLOOKUP($E157,'Filtered MMNH specimens'!$B:$Y,6,FALSE)</f>
        <v>leo</v>
      </c>
      <c r="E157">
        <v>17541</v>
      </c>
      <c r="F157" t="s">
        <v>2540</v>
      </c>
      <c r="G157">
        <f>VLOOKUP($E157,'Filtered MMNH specimens'!$B:$Y,8,FALSE)</f>
        <v>0</v>
      </c>
      <c r="H157" t="str">
        <f>VLOOKUP($E157,'Filtered MMNH specimens'!$B:$Y,15,FALSE)</f>
        <v>TANZANIA</v>
      </c>
      <c r="N157" t="s">
        <v>2537</v>
      </c>
      <c r="O157" t="s">
        <v>2537</v>
      </c>
      <c r="P157">
        <v>20.55</v>
      </c>
      <c r="Q157">
        <v>25.04</v>
      </c>
      <c r="R157">
        <v>0</v>
      </c>
      <c r="S157">
        <v>0</v>
      </c>
      <c r="T157">
        <v>256.22000000000003</v>
      </c>
      <c r="U157">
        <v>4.87</v>
      </c>
      <c r="V157">
        <v>0</v>
      </c>
    </row>
    <row r="158" spans="1:37" x14ac:dyDescent="0.25">
      <c r="A158" t="str">
        <f>VLOOKUP($E158,'Filtered MMNH specimens'!$B:$Y,2,FALSE)</f>
        <v>Carnivora</v>
      </c>
      <c r="B158" t="str">
        <f>VLOOKUP($E158,'Filtered MMNH specimens'!$B:$Y,3,FALSE)</f>
        <v>FELIDAE</v>
      </c>
      <c r="C158" t="str">
        <f>VLOOKUP($E158,'Filtered MMNH specimens'!$B:$Y,5,FALSE)</f>
        <v>Panthera</v>
      </c>
      <c r="D158" t="str">
        <f>VLOOKUP($E158,'Filtered MMNH specimens'!$B:$Y,6,FALSE)</f>
        <v>leo</v>
      </c>
      <c r="E158">
        <v>7494</v>
      </c>
      <c r="F158" t="s">
        <v>2541</v>
      </c>
      <c r="G158">
        <f>VLOOKUP($E158,'Filtered MMNH specimens'!$B:$Y,8,FALSE)</f>
        <v>1966</v>
      </c>
      <c r="H158" t="str">
        <f>VLOOKUP($E158,'Filtered MMNH specimens'!$B:$Y,15,FALSE)</f>
        <v>United States</v>
      </c>
      <c r="N158" t="s">
        <v>2537</v>
      </c>
      <c r="O158" t="s">
        <v>2791</v>
      </c>
      <c r="P158">
        <v>27.45</v>
      </c>
      <c r="Q158">
        <v>28.85</v>
      </c>
      <c r="R158">
        <v>0</v>
      </c>
      <c r="S158">
        <v>0</v>
      </c>
      <c r="T158">
        <v>335</v>
      </c>
      <c r="U158">
        <v>4.91</v>
      </c>
      <c r="V158">
        <v>0</v>
      </c>
      <c r="W158">
        <v>52.85</v>
      </c>
      <c r="X158">
        <v>36.04</v>
      </c>
      <c r="Y158">
        <v>109.88</v>
      </c>
      <c r="Z158">
        <v>83.23</v>
      </c>
      <c r="AA158">
        <v>36.76</v>
      </c>
      <c r="AB158">
        <v>321</v>
      </c>
      <c r="AG158">
        <v>29.78</v>
      </c>
      <c r="AH158">
        <v>74.319999999999993</v>
      </c>
      <c r="AI158">
        <v>38.869999999999997</v>
      </c>
      <c r="AJ158">
        <v>372</v>
      </c>
      <c r="AK158">
        <v>63.73</v>
      </c>
    </row>
    <row r="159" spans="1:37" x14ac:dyDescent="0.25">
      <c r="A159" t="str">
        <f>VLOOKUP($E159,'Filtered MMNH specimens'!$B:$Y,2,FALSE)</f>
        <v>Carnivora</v>
      </c>
      <c r="B159" t="str">
        <f>VLOOKUP($E159,'Filtered MMNH specimens'!$B:$Y,3,FALSE)</f>
        <v>FELIDAE</v>
      </c>
      <c r="C159" t="str">
        <f>VLOOKUP($E159,'Filtered MMNH specimens'!$B:$Y,5,FALSE)</f>
        <v>Panthera</v>
      </c>
      <c r="D159" t="str">
        <f>VLOOKUP($E159,'Filtered MMNH specimens'!$B:$Y,6,FALSE)</f>
        <v>leo</v>
      </c>
      <c r="E159">
        <v>17535</v>
      </c>
      <c r="F159" t="s">
        <v>2541</v>
      </c>
      <c r="G159">
        <f>VLOOKUP($E159,'Filtered MMNH specimens'!$B:$Y,8,FALSE)</f>
        <v>1989</v>
      </c>
      <c r="H159" t="str">
        <f>VLOOKUP($E159,'Filtered MMNH specimens'!$B:$Y,15,FALSE)</f>
        <v>TANZANIA</v>
      </c>
      <c r="N159" t="s">
        <v>2537</v>
      </c>
      <c r="O159" t="s">
        <v>2792</v>
      </c>
      <c r="P159">
        <v>23.91</v>
      </c>
      <c r="Q159">
        <v>26.65</v>
      </c>
      <c r="R159">
        <v>0</v>
      </c>
      <c r="S159">
        <v>0</v>
      </c>
      <c r="T159">
        <v>223.16</v>
      </c>
      <c r="U159">
        <v>3.55</v>
      </c>
      <c r="V159">
        <v>0</v>
      </c>
    </row>
    <row r="160" spans="1:37" x14ac:dyDescent="0.25">
      <c r="A160" t="str">
        <f>VLOOKUP($E160,'Filtered MMNH specimens'!$B:$Y,2,FALSE)</f>
        <v>Carnivora</v>
      </c>
      <c r="B160" t="str">
        <f>VLOOKUP($E160,'Filtered MMNH specimens'!$B:$Y,3,FALSE)</f>
        <v>FELIDAE</v>
      </c>
      <c r="C160" t="str">
        <f>VLOOKUP($E160,'Filtered MMNH specimens'!$B:$Y,5,FALSE)</f>
        <v>Panthera</v>
      </c>
      <c r="D160" t="str">
        <f>VLOOKUP($E160,'Filtered MMNH specimens'!$B:$Y,6,FALSE)</f>
        <v>leo</v>
      </c>
      <c r="E160">
        <v>17537</v>
      </c>
      <c r="F160" t="s">
        <v>2541</v>
      </c>
      <c r="G160">
        <f>VLOOKUP($E160,'Filtered MMNH specimens'!$B:$Y,8,FALSE)</f>
        <v>1985</v>
      </c>
      <c r="H160" t="str">
        <f>VLOOKUP($E160,'Filtered MMNH specimens'!$B:$Y,15,FALSE)</f>
        <v>TANZANIA</v>
      </c>
      <c r="N160" t="s">
        <v>2537</v>
      </c>
      <c r="O160" t="s">
        <v>2537</v>
      </c>
      <c r="P160">
        <v>26.22</v>
      </c>
      <c r="Q160">
        <v>27.97</v>
      </c>
      <c r="R160">
        <v>0</v>
      </c>
      <c r="S160">
        <v>0</v>
      </c>
      <c r="T160">
        <v>301.18</v>
      </c>
      <c r="U160">
        <v>4.47</v>
      </c>
      <c r="V160">
        <v>0</v>
      </c>
    </row>
    <row r="161" spans="1:37" x14ac:dyDescent="0.25">
      <c r="A161" t="str">
        <f>VLOOKUP($E161,'Filtered MMNH specimens'!$B:$Y,2,FALSE)</f>
        <v>Carnivora</v>
      </c>
      <c r="B161" t="str">
        <f>VLOOKUP($E161,'Filtered MMNH specimens'!$B:$Y,3,FALSE)</f>
        <v>FELIDAE</v>
      </c>
      <c r="C161" t="str">
        <f>VLOOKUP($E161,'Filtered MMNH specimens'!$B:$Y,5,FALSE)</f>
        <v>Panthera</v>
      </c>
      <c r="D161" t="str">
        <f>VLOOKUP($E161,'Filtered MMNH specimens'!$B:$Y,6,FALSE)</f>
        <v>leo</v>
      </c>
      <c r="E161">
        <v>18573</v>
      </c>
      <c r="F161" t="s">
        <v>2541</v>
      </c>
      <c r="G161">
        <f>VLOOKUP($E161,'Filtered MMNH specimens'!$B:$Y,8,FALSE)</f>
        <v>0</v>
      </c>
      <c r="H161" t="str">
        <f>VLOOKUP($E161,'Filtered MMNH specimens'!$B:$Y,15,FALSE)</f>
        <v>TANZANIA</v>
      </c>
      <c r="N161" t="s">
        <v>2537</v>
      </c>
      <c r="O161" t="s">
        <v>2537</v>
      </c>
      <c r="T161">
        <v>294.43</v>
      </c>
      <c r="U161">
        <v>5.2</v>
      </c>
      <c r="V161">
        <v>0</v>
      </c>
    </row>
    <row r="162" spans="1:37" x14ac:dyDescent="0.25">
      <c r="A162" t="str">
        <f>VLOOKUP($E162,'Filtered MMNH specimens'!$B:$Y,2,FALSE)</f>
        <v>Carnivora</v>
      </c>
      <c r="B162" t="str">
        <f>VLOOKUP($E162,'Filtered MMNH specimens'!$B:$Y,3,FALSE)</f>
        <v>FELIDAE</v>
      </c>
      <c r="C162" t="str">
        <f>VLOOKUP($E162,'Filtered MMNH specimens'!$B:$Y,5,FALSE)</f>
        <v>Panthera</v>
      </c>
      <c r="D162" t="str">
        <f>VLOOKUP($E162,'Filtered MMNH specimens'!$B:$Y,6,FALSE)</f>
        <v>leo</v>
      </c>
      <c r="E162">
        <v>12736</v>
      </c>
      <c r="F162" t="s">
        <v>2543</v>
      </c>
      <c r="G162">
        <f>VLOOKUP($E162,'Filtered MMNH specimens'!$B:$Y,8,FALSE)</f>
        <v>1985</v>
      </c>
      <c r="H162" t="str">
        <f>VLOOKUP($E162,'Filtered MMNH specimens'!$B:$Y,15,FALSE)</f>
        <v>CONGO</v>
      </c>
      <c r="N162" t="s">
        <v>2537</v>
      </c>
      <c r="O162" t="s">
        <v>2537</v>
      </c>
      <c r="P162">
        <v>25.64</v>
      </c>
      <c r="Q162">
        <v>25.21</v>
      </c>
      <c r="R162">
        <v>0</v>
      </c>
      <c r="S162">
        <v>0</v>
      </c>
      <c r="T162">
        <v>257.47000000000003</v>
      </c>
      <c r="U162">
        <v>4.26</v>
      </c>
      <c r="V162">
        <v>0</v>
      </c>
    </row>
    <row r="163" spans="1:37" x14ac:dyDescent="0.25">
      <c r="A163" t="str">
        <f>VLOOKUP($E163,'Filtered MMNH specimens'!$B:$Y,2,FALSE)</f>
        <v>Carnivora</v>
      </c>
      <c r="B163" t="str">
        <f>VLOOKUP($E163,'Filtered MMNH specimens'!$B:$Y,3,FALSE)</f>
        <v>FELIDAE</v>
      </c>
      <c r="C163" t="str">
        <f>VLOOKUP($E163,'Filtered MMNH specimens'!$B:$Y,5,FALSE)</f>
        <v>Panthera</v>
      </c>
      <c r="D163" t="str">
        <f>VLOOKUP($E163,'Filtered MMNH specimens'!$B:$Y,6,FALSE)</f>
        <v>leo</v>
      </c>
      <c r="E163">
        <v>17539</v>
      </c>
      <c r="F163" t="s">
        <v>2543</v>
      </c>
      <c r="G163">
        <f>VLOOKUP($E163,'Filtered MMNH specimens'!$B:$Y,8,FALSE)</f>
        <v>1979</v>
      </c>
      <c r="H163" t="str">
        <f>VLOOKUP($E163,'Filtered MMNH specimens'!$B:$Y,15,FALSE)</f>
        <v>TANZANIA</v>
      </c>
      <c r="N163" t="s">
        <v>2537</v>
      </c>
      <c r="O163" t="s">
        <v>2537</v>
      </c>
      <c r="P163">
        <v>25.76</v>
      </c>
      <c r="Q163">
        <v>28.02</v>
      </c>
      <c r="R163">
        <v>0</v>
      </c>
      <c r="S163">
        <v>0</v>
      </c>
      <c r="T163">
        <v>258.42</v>
      </c>
      <c r="U163">
        <v>5.99</v>
      </c>
      <c r="V163">
        <v>0</v>
      </c>
    </row>
    <row r="164" spans="1:37" x14ac:dyDescent="0.25">
      <c r="A164" t="e">
        <f>VLOOKUP($E164,'Filtered MMNH specimens'!$B:$Y,2,FALSE)</f>
        <v>#N/A</v>
      </c>
      <c r="B164" t="e">
        <f>VLOOKUP($E164,'Filtered MMNH specimens'!$B:$Y,3,FALSE)</f>
        <v>#N/A</v>
      </c>
      <c r="C164" t="e">
        <f>VLOOKUP($E164,'Filtered MMNH specimens'!$B:$Y,5,FALSE)</f>
        <v>#N/A</v>
      </c>
      <c r="D164" t="s">
        <v>751</v>
      </c>
      <c r="E164" t="s">
        <v>2793</v>
      </c>
      <c r="F164" t="s">
        <v>2543</v>
      </c>
      <c r="G164" t="e">
        <f>VLOOKUP($E164,'Filtered MMNH specimens'!$B:$Y,8,FALSE)</f>
        <v>#N/A</v>
      </c>
      <c r="H164" t="e">
        <f>VLOOKUP($E164,'Filtered MMNH specimens'!$B:$Y,15,FALSE)</f>
        <v>#N/A</v>
      </c>
      <c r="N164" t="s">
        <v>2537</v>
      </c>
      <c r="O164" t="s">
        <v>2537</v>
      </c>
      <c r="P164">
        <v>22.33</v>
      </c>
      <c r="Q164">
        <v>25.13</v>
      </c>
      <c r="R164">
        <v>0</v>
      </c>
      <c r="S164">
        <v>0</v>
      </c>
      <c r="T164">
        <v>247.13</v>
      </c>
      <c r="U164">
        <v>5.0599999999999996</v>
      </c>
      <c r="V164">
        <v>0</v>
      </c>
      <c r="W164">
        <v>48.91</v>
      </c>
      <c r="X164">
        <v>30.17</v>
      </c>
      <c r="Y164">
        <v>93.11</v>
      </c>
      <c r="Z164">
        <v>74.05</v>
      </c>
      <c r="AA164">
        <v>30.38</v>
      </c>
      <c r="AB164">
        <v>276.42</v>
      </c>
      <c r="AG164">
        <v>25.84</v>
      </c>
      <c r="AH164">
        <v>68.77</v>
      </c>
      <c r="AI164">
        <v>36.22</v>
      </c>
      <c r="AJ164">
        <v>303</v>
      </c>
      <c r="AK164">
        <v>55.72</v>
      </c>
    </row>
    <row r="165" spans="1:37" x14ac:dyDescent="0.25">
      <c r="A165" t="str">
        <f>VLOOKUP($E165,'Filtered MMNH specimens'!$B:$Y,2,FALSE)</f>
        <v>Carnivora</v>
      </c>
      <c r="B165" t="str">
        <f>VLOOKUP($E165,'Filtered MMNH specimens'!$B:$Y,3,FALSE)</f>
        <v>MUSTELIDAE</v>
      </c>
      <c r="C165" t="str">
        <f>VLOOKUP($E165,'Filtered MMNH specimens'!$B:$Y,5,FALSE)</f>
        <v>Conepatus</v>
      </c>
      <c r="D165" t="str">
        <f>VLOOKUP($E165,'Filtered MMNH specimens'!$B:$Y,6,FALSE)</f>
        <v>leuconotus</v>
      </c>
      <c r="E165">
        <v>3224</v>
      </c>
      <c r="F165" t="s">
        <v>2543</v>
      </c>
      <c r="G165">
        <f>VLOOKUP($E165,'Filtered MMNH specimens'!$B:$Y,8,FALSE)</f>
        <v>1951</v>
      </c>
      <c r="H165" t="str">
        <f>VLOOKUP($E165,'Filtered MMNH specimens'!$B:$Y,15,FALSE)</f>
        <v>MEXICO</v>
      </c>
      <c r="N165" t="s">
        <v>2537</v>
      </c>
      <c r="O165" t="s">
        <v>2537</v>
      </c>
      <c r="P165">
        <v>4.59</v>
      </c>
      <c r="Q165">
        <v>10.7</v>
      </c>
      <c r="R165">
        <v>4.3899999999999997</v>
      </c>
      <c r="S165">
        <v>0</v>
      </c>
      <c r="T165">
        <v>71.36</v>
      </c>
      <c r="U165">
        <v>8.66</v>
      </c>
      <c r="V165">
        <v>0</v>
      </c>
    </row>
    <row r="166" spans="1:37" x14ac:dyDescent="0.25">
      <c r="A166" t="str">
        <f>VLOOKUP($E166,'Filtered MMNH specimens'!$B:$Y,2,FALSE)</f>
        <v>Carnivora</v>
      </c>
      <c r="B166" t="str">
        <f>VLOOKUP($E166,'Filtered MMNH specimens'!$B:$Y,3,FALSE)</f>
        <v>PROCYONIDAE</v>
      </c>
      <c r="C166" t="str">
        <f>VLOOKUP($E166,'Filtered MMNH specimens'!$B:$Y,5,FALSE)</f>
        <v>Procyon</v>
      </c>
      <c r="D166" t="str">
        <f>VLOOKUP($E166,'Filtered MMNH specimens'!$B:$Y,6,FALSE)</f>
        <v>lotor</v>
      </c>
      <c r="E166">
        <v>2731</v>
      </c>
      <c r="F166" t="s">
        <v>2540</v>
      </c>
      <c r="G166">
        <f>VLOOKUP($E166,'Filtered MMNH specimens'!$B:$Y,8,FALSE)</f>
        <v>1949</v>
      </c>
      <c r="H166" t="str">
        <f>VLOOKUP($E166,'Filtered MMNH specimens'!$B:$Y,15,FALSE)</f>
        <v>United States</v>
      </c>
      <c r="N166">
        <v>672</v>
      </c>
      <c r="O166">
        <v>3856</v>
      </c>
      <c r="P166">
        <v>8.34</v>
      </c>
      <c r="Q166">
        <v>10.23</v>
      </c>
      <c r="R166">
        <v>9.61</v>
      </c>
      <c r="S166">
        <v>0</v>
      </c>
      <c r="T166">
        <v>92.14</v>
      </c>
      <c r="U166">
        <v>9.1199999999999992</v>
      </c>
      <c r="V166">
        <v>6.44</v>
      </c>
    </row>
    <row r="167" spans="1:37" x14ac:dyDescent="0.25">
      <c r="A167" t="str">
        <f>VLOOKUP($E167,'Filtered MMNH specimens'!$B:$Y,2,FALSE)</f>
        <v>Carnivora</v>
      </c>
      <c r="B167" t="str">
        <f>VLOOKUP($E167,'Filtered MMNH specimens'!$B:$Y,3,FALSE)</f>
        <v>PROCYONIDAE</v>
      </c>
      <c r="C167" t="str">
        <f>VLOOKUP($E167,'Filtered MMNH specimens'!$B:$Y,5,FALSE)</f>
        <v>Procyon</v>
      </c>
      <c r="D167" t="str">
        <f>VLOOKUP($E167,'Filtered MMNH specimens'!$B:$Y,6,FALSE)</f>
        <v>lotor</v>
      </c>
      <c r="E167">
        <v>5012</v>
      </c>
      <c r="F167" t="s">
        <v>2540</v>
      </c>
      <c r="G167">
        <f>VLOOKUP($E167,'Filtered MMNH specimens'!$B:$Y,8,FALSE)</f>
        <v>1960</v>
      </c>
      <c r="H167" t="str">
        <f>VLOOKUP($E167,'Filtered MMNH specimens'!$B:$Y,15,FALSE)</f>
        <v>United States</v>
      </c>
      <c r="N167">
        <v>780</v>
      </c>
      <c r="O167">
        <v>5897</v>
      </c>
      <c r="P167">
        <v>9.14</v>
      </c>
      <c r="Q167">
        <v>11.49</v>
      </c>
      <c r="R167">
        <v>9.9700000000000006</v>
      </c>
      <c r="S167">
        <v>0</v>
      </c>
      <c r="T167">
        <v>105.51</v>
      </c>
      <c r="U167">
        <v>8.6300000000000008</v>
      </c>
      <c r="V167">
        <v>6.71</v>
      </c>
      <c r="W167">
        <v>17.98</v>
      </c>
      <c r="X167">
        <v>10.31</v>
      </c>
      <c r="Z167">
        <v>24.04</v>
      </c>
      <c r="AA167">
        <v>10.38</v>
      </c>
      <c r="AB167">
        <v>129.16999999999999</v>
      </c>
      <c r="AG167">
        <v>9.17</v>
      </c>
      <c r="AH167">
        <v>27.28</v>
      </c>
      <c r="AI167">
        <v>14.24</v>
      </c>
      <c r="AJ167">
        <v>126.48</v>
      </c>
      <c r="AK167">
        <v>12.74</v>
      </c>
    </row>
    <row r="168" spans="1:37" x14ac:dyDescent="0.25">
      <c r="A168" t="str">
        <f>VLOOKUP($E168,'Filtered MMNH specimens'!$B:$Y,2,FALSE)</f>
        <v>Carnivora</v>
      </c>
      <c r="B168" t="str">
        <f>VLOOKUP($E168,'Filtered MMNH specimens'!$B:$Y,3,FALSE)</f>
        <v>PROCYONIDAE</v>
      </c>
      <c r="C168" t="str">
        <f>VLOOKUP($E168,'Filtered MMNH specimens'!$B:$Y,5,FALSE)</f>
        <v>Procyon</v>
      </c>
      <c r="D168" t="str">
        <f>VLOOKUP($E168,'Filtered MMNH specimens'!$B:$Y,6,FALSE)</f>
        <v>lotor</v>
      </c>
      <c r="E168">
        <v>3674</v>
      </c>
      <c r="F168" t="s">
        <v>2540</v>
      </c>
      <c r="G168">
        <f>VLOOKUP($E168,'Filtered MMNH specimens'!$B:$Y,8,FALSE)</f>
        <v>1954</v>
      </c>
      <c r="H168" t="str">
        <f>VLOOKUP($E168,'Filtered MMNH specimens'!$B:$Y,15,FALSE)</f>
        <v>United States</v>
      </c>
      <c r="N168">
        <v>787</v>
      </c>
      <c r="O168">
        <v>5160</v>
      </c>
      <c r="P168">
        <v>7.69</v>
      </c>
      <c r="Q168">
        <v>11.17</v>
      </c>
      <c r="R168">
        <v>10.61</v>
      </c>
      <c r="S168">
        <v>0</v>
      </c>
      <c r="T168">
        <v>104.94</v>
      </c>
      <c r="U168">
        <v>9.2100000000000009</v>
      </c>
      <c r="V168">
        <v>6.85</v>
      </c>
    </row>
    <row r="169" spans="1:37" x14ac:dyDescent="0.25">
      <c r="A169" t="str">
        <f>VLOOKUP($E169,'Filtered MMNH specimens'!$B:$Y,2,FALSE)</f>
        <v>Carnivora</v>
      </c>
      <c r="B169" t="str">
        <f>VLOOKUP($E169,'Filtered MMNH specimens'!$B:$Y,3,FALSE)</f>
        <v>PROCYONIDAE</v>
      </c>
      <c r="C169" t="str">
        <f>VLOOKUP($E169,'Filtered MMNH specimens'!$B:$Y,5,FALSE)</f>
        <v>Procyon</v>
      </c>
      <c r="D169" t="str">
        <f>VLOOKUP($E169,'Filtered MMNH specimens'!$B:$Y,6,FALSE)</f>
        <v>lotor</v>
      </c>
      <c r="E169">
        <v>5651</v>
      </c>
      <c r="F169" t="s">
        <v>2540</v>
      </c>
      <c r="G169">
        <f>VLOOKUP($E169,'Filtered MMNH specimens'!$B:$Y,8,FALSE)</f>
        <v>1962</v>
      </c>
      <c r="H169" t="str">
        <f>VLOOKUP($E169,'Filtered MMNH specimens'!$B:$Y,15,FALSE)</f>
        <v>United States</v>
      </c>
      <c r="N169">
        <v>850</v>
      </c>
      <c r="O169">
        <v>4309</v>
      </c>
      <c r="P169">
        <v>7.96</v>
      </c>
      <c r="Q169">
        <v>10.44</v>
      </c>
      <c r="R169">
        <v>8.8699999999999992</v>
      </c>
      <c r="S169">
        <v>0</v>
      </c>
      <c r="T169">
        <v>105.27</v>
      </c>
      <c r="U169">
        <v>8.5500000000000007</v>
      </c>
      <c r="V169">
        <v>6.49</v>
      </c>
      <c r="W169">
        <v>17.940000000000001</v>
      </c>
      <c r="X169">
        <v>10.220000000000001</v>
      </c>
      <c r="Y169">
        <v>29.23</v>
      </c>
      <c r="Z169">
        <v>22.49</v>
      </c>
      <c r="AA169">
        <v>9.9600000000000009</v>
      </c>
      <c r="AB169">
        <v>131.37</v>
      </c>
      <c r="AG169">
        <v>9.0299999999999994</v>
      </c>
      <c r="AH169">
        <v>23.49</v>
      </c>
      <c r="AI169">
        <v>12.84</v>
      </c>
      <c r="AJ169">
        <v>126.83</v>
      </c>
      <c r="AK169">
        <v>12.01</v>
      </c>
    </row>
    <row r="170" spans="1:37" x14ac:dyDescent="0.25">
      <c r="A170" t="str">
        <f>VLOOKUP($E170,'Filtered MMNH specimens'!$B:$Y,2,FALSE)</f>
        <v>Carnivora</v>
      </c>
      <c r="B170" t="str">
        <f>VLOOKUP($E170,'Filtered MMNH specimens'!$B:$Y,3,FALSE)</f>
        <v>PROCYONIDAE</v>
      </c>
      <c r="C170" t="str">
        <f>VLOOKUP($E170,'Filtered MMNH specimens'!$B:$Y,5,FALSE)</f>
        <v>Procyon</v>
      </c>
      <c r="D170" t="str">
        <f>VLOOKUP($E170,'Filtered MMNH specimens'!$B:$Y,6,FALSE)</f>
        <v>lotor</v>
      </c>
      <c r="E170">
        <v>6248</v>
      </c>
      <c r="F170" t="s">
        <v>2540</v>
      </c>
      <c r="G170">
        <f>VLOOKUP($E170,'Filtered MMNH specimens'!$B:$Y,8,FALSE)</f>
        <v>1964</v>
      </c>
      <c r="H170" t="str">
        <f>VLOOKUP($E170,'Filtered MMNH specimens'!$B:$Y,15,FALSE)</f>
        <v>United States</v>
      </c>
      <c r="N170">
        <v>902</v>
      </c>
      <c r="O170">
        <v>6237</v>
      </c>
      <c r="P170">
        <v>7.27</v>
      </c>
      <c r="Q170">
        <v>11.46</v>
      </c>
      <c r="R170">
        <v>9.34</v>
      </c>
      <c r="S170">
        <v>0</v>
      </c>
      <c r="T170">
        <v>110.18</v>
      </c>
      <c r="U170">
        <v>9.0500000000000007</v>
      </c>
      <c r="V170">
        <v>6.76</v>
      </c>
    </row>
    <row r="171" spans="1:37" x14ac:dyDescent="0.25">
      <c r="A171" t="str">
        <f>VLOOKUP($E171,'Filtered MMNH specimens'!$B:$Y,2,FALSE)</f>
        <v>Carnivora</v>
      </c>
      <c r="B171" t="str">
        <f>VLOOKUP($E171,'Filtered MMNH specimens'!$B:$Y,3,FALSE)</f>
        <v>PROCYONIDAE</v>
      </c>
      <c r="C171" t="str">
        <f>VLOOKUP($E171,'Filtered MMNH specimens'!$B:$Y,5,FALSE)</f>
        <v>Procyon</v>
      </c>
      <c r="D171" t="str">
        <f>VLOOKUP($E171,'Filtered MMNH specimens'!$B:$Y,6,FALSE)</f>
        <v>lotor</v>
      </c>
      <c r="E171">
        <v>8080</v>
      </c>
      <c r="F171" t="s">
        <v>2540</v>
      </c>
      <c r="G171">
        <f>VLOOKUP($E171,'Filtered MMNH specimens'!$B:$Y,8,FALSE)</f>
        <v>1966</v>
      </c>
      <c r="H171" t="str">
        <f>VLOOKUP($E171,'Filtered MMNH specimens'!$B:$Y,15,FALSE)</f>
        <v>United States</v>
      </c>
      <c r="N171" t="s">
        <v>2537</v>
      </c>
      <c r="O171">
        <v>8618</v>
      </c>
      <c r="P171">
        <v>8.59</v>
      </c>
      <c r="Q171">
        <v>10.58</v>
      </c>
      <c r="R171">
        <v>9.5399999999999991</v>
      </c>
      <c r="S171">
        <v>0</v>
      </c>
      <c r="T171">
        <v>105.21</v>
      </c>
      <c r="U171">
        <v>9.07</v>
      </c>
      <c r="V171">
        <v>6.98</v>
      </c>
    </row>
    <row r="172" spans="1:37" x14ac:dyDescent="0.25">
      <c r="A172" t="str">
        <f>VLOOKUP($E172,'Filtered MMNH specimens'!$B:$Y,2,FALSE)</f>
        <v>Carnivora</v>
      </c>
      <c r="B172" t="str">
        <f>VLOOKUP($E172,'Filtered MMNH specimens'!$B:$Y,3,FALSE)</f>
        <v>PROCYONIDAE</v>
      </c>
      <c r="C172" t="str">
        <f>VLOOKUP($E172,'Filtered MMNH specimens'!$B:$Y,5,FALSE)</f>
        <v>Procyon</v>
      </c>
      <c r="D172" t="str">
        <f>VLOOKUP($E172,'Filtered MMNH specimens'!$B:$Y,6,FALSE)</f>
        <v>lotor</v>
      </c>
      <c r="E172">
        <v>13042</v>
      </c>
      <c r="F172" t="s">
        <v>2541</v>
      </c>
      <c r="G172">
        <f>VLOOKUP($E172,'Filtered MMNH specimens'!$B:$Y,8,FALSE)</f>
        <v>1975</v>
      </c>
      <c r="H172" t="str">
        <f>VLOOKUP($E172,'Filtered MMNH specimens'!$B:$Y,15,FALSE)</f>
        <v>United States</v>
      </c>
      <c r="N172">
        <v>610</v>
      </c>
      <c r="O172">
        <v>2355</v>
      </c>
      <c r="P172">
        <v>7.51</v>
      </c>
      <c r="Q172">
        <v>10.51</v>
      </c>
      <c r="R172">
        <v>10.02</v>
      </c>
      <c r="S172">
        <v>0</v>
      </c>
      <c r="T172">
        <v>91.52</v>
      </c>
      <c r="U172">
        <v>9.08</v>
      </c>
      <c r="V172">
        <v>7.04</v>
      </c>
    </row>
    <row r="173" spans="1:37" x14ac:dyDescent="0.25">
      <c r="A173" t="str">
        <f>VLOOKUP($E173,'Filtered MMNH specimens'!$B:$Y,2,FALSE)</f>
        <v>Carnivora</v>
      </c>
      <c r="B173" t="str">
        <f>VLOOKUP($E173,'Filtered MMNH specimens'!$B:$Y,3,FALSE)</f>
        <v>PROCYONIDAE</v>
      </c>
      <c r="C173" t="str">
        <f>VLOOKUP($E173,'Filtered MMNH specimens'!$B:$Y,5,FALSE)</f>
        <v>Procyon</v>
      </c>
      <c r="D173" t="str">
        <f>VLOOKUP($E173,'Filtered MMNH specimens'!$B:$Y,6,FALSE)</f>
        <v>lotor</v>
      </c>
      <c r="E173">
        <v>5622</v>
      </c>
      <c r="F173" t="s">
        <v>2541</v>
      </c>
      <c r="G173">
        <f>VLOOKUP($E173,'Filtered MMNH specimens'!$B:$Y,8,FALSE)</f>
        <v>1962</v>
      </c>
      <c r="H173" t="str">
        <f>VLOOKUP($E173,'Filtered MMNH specimens'!$B:$Y,15,FALSE)</f>
        <v>United States</v>
      </c>
      <c r="N173">
        <v>753</v>
      </c>
      <c r="O173">
        <v>5216</v>
      </c>
      <c r="P173">
        <v>7.09</v>
      </c>
      <c r="Q173">
        <v>10.79</v>
      </c>
      <c r="R173">
        <v>11.22</v>
      </c>
      <c r="S173">
        <v>0</v>
      </c>
      <c r="T173">
        <v>105.44</v>
      </c>
      <c r="U173">
        <v>9.9</v>
      </c>
      <c r="V173">
        <v>7.21</v>
      </c>
    </row>
    <row r="174" spans="1:37" x14ac:dyDescent="0.25">
      <c r="A174" t="str">
        <f>VLOOKUP($E174,'Filtered MMNH specimens'!$B:$Y,2,FALSE)</f>
        <v>Carnivora</v>
      </c>
      <c r="B174" t="str">
        <f>VLOOKUP($E174,'Filtered MMNH specimens'!$B:$Y,3,FALSE)</f>
        <v>PROCYONIDAE</v>
      </c>
      <c r="C174" t="str">
        <f>VLOOKUP($E174,'Filtered MMNH specimens'!$B:$Y,5,FALSE)</f>
        <v>Procyon</v>
      </c>
      <c r="D174" t="str">
        <f>VLOOKUP($E174,'Filtered MMNH specimens'!$B:$Y,6,FALSE)</f>
        <v>lotor</v>
      </c>
      <c r="E174">
        <v>2733</v>
      </c>
      <c r="F174" t="s">
        <v>2541</v>
      </c>
      <c r="G174">
        <f>VLOOKUP($E174,'Filtered MMNH specimens'!$B:$Y,8,FALSE)</f>
        <v>1949</v>
      </c>
      <c r="H174" t="str">
        <f>VLOOKUP($E174,'Filtered MMNH specimens'!$B:$Y,15,FALSE)</f>
        <v>United States</v>
      </c>
      <c r="N174">
        <v>818</v>
      </c>
      <c r="O174">
        <v>8505</v>
      </c>
      <c r="P174">
        <v>7.81</v>
      </c>
      <c r="Q174">
        <v>11.17</v>
      </c>
      <c r="R174">
        <v>11.01</v>
      </c>
      <c r="S174">
        <v>0</v>
      </c>
      <c r="T174">
        <v>111.06</v>
      </c>
      <c r="U174">
        <v>9.6199999999999992</v>
      </c>
      <c r="V174">
        <v>7.59</v>
      </c>
    </row>
    <row r="175" spans="1:37" x14ac:dyDescent="0.25">
      <c r="A175" t="str">
        <f>VLOOKUP($E175,'Filtered MMNH specimens'!$B:$Y,2,FALSE)</f>
        <v>Carnivora</v>
      </c>
      <c r="B175" t="str">
        <f>VLOOKUP($E175,'Filtered MMNH specimens'!$B:$Y,3,FALSE)</f>
        <v>PROCYONIDAE</v>
      </c>
      <c r="C175" t="str">
        <f>VLOOKUP($E175,'Filtered MMNH specimens'!$B:$Y,5,FALSE)</f>
        <v>Procyon</v>
      </c>
      <c r="D175" t="str">
        <f>VLOOKUP($E175,'Filtered MMNH specimens'!$B:$Y,6,FALSE)</f>
        <v>lotor</v>
      </c>
      <c r="E175">
        <v>4498</v>
      </c>
      <c r="F175" t="s">
        <v>2541</v>
      </c>
      <c r="G175">
        <f>VLOOKUP($E175,'Filtered MMNH specimens'!$B:$Y,8,FALSE)</f>
        <v>1958</v>
      </c>
      <c r="H175" t="str">
        <f>VLOOKUP($E175,'Filtered MMNH specimens'!$B:$Y,15,FALSE)</f>
        <v>United States</v>
      </c>
      <c r="N175">
        <v>819</v>
      </c>
      <c r="O175" t="s">
        <v>2537</v>
      </c>
      <c r="P175">
        <v>7.55</v>
      </c>
      <c r="Q175">
        <v>9.92</v>
      </c>
      <c r="R175">
        <v>10.39</v>
      </c>
      <c r="S175">
        <v>0</v>
      </c>
      <c r="T175">
        <v>103.51</v>
      </c>
      <c r="U175">
        <v>9.2100000000000009</v>
      </c>
      <c r="V175">
        <v>7.32</v>
      </c>
    </row>
    <row r="176" spans="1:37" x14ac:dyDescent="0.25">
      <c r="A176" t="str">
        <f>VLOOKUP($E176,'Filtered MMNH specimens'!$B:$Y,2,FALSE)</f>
        <v>Carnivora</v>
      </c>
      <c r="B176" t="str">
        <f>VLOOKUP($E176,'Filtered MMNH specimens'!$B:$Y,3,FALSE)</f>
        <v>PROCYONIDAE</v>
      </c>
      <c r="C176" t="str">
        <f>VLOOKUP($E176,'Filtered MMNH specimens'!$B:$Y,5,FALSE)</f>
        <v>Procyon</v>
      </c>
      <c r="D176" t="str">
        <f>VLOOKUP($E176,'Filtered MMNH specimens'!$B:$Y,6,FALSE)</f>
        <v>lotor</v>
      </c>
      <c r="E176">
        <v>5621</v>
      </c>
      <c r="F176" t="s">
        <v>2541</v>
      </c>
      <c r="G176">
        <f>VLOOKUP($E176,'Filtered MMNH specimens'!$B:$Y,8,FALSE)</f>
        <v>1962</v>
      </c>
      <c r="H176" t="str">
        <f>VLOOKUP($E176,'Filtered MMNH specimens'!$B:$Y,15,FALSE)</f>
        <v>United States</v>
      </c>
      <c r="N176">
        <v>820</v>
      </c>
      <c r="O176">
        <v>6237</v>
      </c>
      <c r="P176">
        <v>8.61</v>
      </c>
      <c r="Q176">
        <v>10.130000000000001</v>
      </c>
      <c r="R176">
        <v>9.74</v>
      </c>
      <c r="S176">
        <v>0</v>
      </c>
      <c r="T176">
        <v>110.2</v>
      </c>
      <c r="U176">
        <v>9.08</v>
      </c>
      <c r="V176">
        <v>7.12</v>
      </c>
    </row>
    <row r="177" spans="1:37" x14ac:dyDescent="0.25">
      <c r="A177" t="str">
        <f>VLOOKUP($E177,'Filtered MMNH specimens'!$B:$Y,2,FALSE)</f>
        <v>Carnivora</v>
      </c>
      <c r="B177" t="str">
        <f>VLOOKUP($E177,'Filtered MMNH specimens'!$B:$Y,3,FALSE)</f>
        <v>PROCYONIDAE</v>
      </c>
      <c r="C177" t="str">
        <f>VLOOKUP($E177,'Filtered MMNH specimens'!$B:$Y,5,FALSE)</f>
        <v>Procyon</v>
      </c>
      <c r="D177" t="str">
        <f>VLOOKUP($E177,'Filtered MMNH specimens'!$B:$Y,6,FALSE)</f>
        <v>lotor</v>
      </c>
      <c r="E177">
        <v>1871</v>
      </c>
      <c r="F177" t="s">
        <v>2541</v>
      </c>
      <c r="G177">
        <f>VLOOKUP($E177,'Filtered MMNH specimens'!$B:$Y,8,FALSE)</f>
        <v>1942</v>
      </c>
      <c r="H177" t="str">
        <f>VLOOKUP($E177,'Filtered MMNH specimens'!$B:$Y,15,FALSE)</f>
        <v>United States</v>
      </c>
      <c r="N177">
        <v>864</v>
      </c>
      <c r="O177" t="s">
        <v>2537</v>
      </c>
      <c r="P177">
        <v>7.82</v>
      </c>
      <c r="Q177">
        <v>12.09</v>
      </c>
      <c r="R177">
        <v>10.99</v>
      </c>
      <c r="S177">
        <v>0</v>
      </c>
      <c r="T177">
        <v>112.45</v>
      </c>
      <c r="U177">
        <v>10.220000000000001</v>
      </c>
      <c r="V177">
        <v>7.69</v>
      </c>
    </row>
    <row r="178" spans="1:37" x14ac:dyDescent="0.25">
      <c r="A178" t="str">
        <f>VLOOKUP($E178,'Filtered MMNH specimens'!$B:$Y,2,FALSE)</f>
        <v>Carnivora</v>
      </c>
      <c r="B178" t="str">
        <f>VLOOKUP($E178,'Filtered MMNH specimens'!$B:$Y,3,FALSE)</f>
        <v>PROCYONIDAE</v>
      </c>
      <c r="C178" t="str">
        <f>VLOOKUP($E178,'Filtered MMNH specimens'!$B:$Y,5,FALSE)</f>
        <v>Procyon</v>
      </c>
      <c r="D178" t="str">
        <f>VLOOKUP($E178,'Filtered MMNH specimens'!$B:$Y,6,FALSE)</f>
        <v>lotor</v>
      </c>
      <c r="E178">
        <v>8077</v>
      </c>
      <c r="F178" t="s">
        <v>2541</v>
      </c>
      <c r="G178">
        <f>VLOOKUP($E178,'Filtered MMNH specimens'!$B:$Y,8,FALSE)</f>
        <v>1966</v>
      </c>
      <c r="H178" t="str">
        <f>VLOOKUP($E178,'Filtered MMNH specimens'!$B:$Y,15,FALSE)</f>
        <v>United States</v>
      </c>
      <c r="N178">
        <v>890</v>
      </c>
      <c r="O178">
        <v>7484</v>
      </c>
      <c r="P178">
        <v>8.09</v>
      </c>
      <c r="Q178">
        <v>11.94</v>
      </c>
      <c r="R178">
        <v>10.68</v>
      </c>
      <c r="S178">
        <v>0</v>
      </c>
      <c r="T178">
        <v>117.43</v>
      </c>
      <c r="U178">
        <v>10.01</v>
      </c>
      <c r="V178">
        <v>8.4600000000000009</v>
      </c>
    </row>
    <row r="179" spans="1:37" x14ac:dyDescent="0.25">
      <c r="A179" t="str">
        <f>VLOOKUP($E179,'Filtered MMNH specimens'!$B:$Y,2,FALSE)</f>
        <v>Carnivora</v>
      </c>
      <c r="B179" t="str">
        <f>VLOOKUP($E179,'Filtered MMNH specimens'!$B:$Y,3,FALSE)</f>
        <v>PROCYONIDAE</v>
      </c>
      <c r="C179" t="str">
        <f>VLOOKUP($E179,'Filtered MMNH specimens'!$B:$Y,5,FALSE)</f>
        <v>Procyon</v>
      </c>
      <c r="D179" t="str">
        <f>VLOOKUP($E179,'Filtered MMNH specimens'!$B:$Y,6,FALSE)</f>
        <v>lotor</v>
      </c>
      <c r="E179">
        <v>6351</v>
      </c>
      <c r="F179" t="s">
        <v>2543</v>
      </c>
      <c r="G179">
        <f>VLOOKUP($E179,'Filtered MMNH specimens'!$B:$Y,8,FALSE)</f>
        <v>0</v>
      </c>
      <c r="H179" t="str">
        <f>VLOOKUP($E179,'Filtered MMNH specimens'!$B:$Y,15,FALSE)</f>
        <v>United States</v>
      </c>
      <c r="I179" s="21"/>
      <c r="J179" s="21"/>
      <c r="K179" s="21"/>
      <c r="L179" s="21"/>
      <c r="M179" s="21"/>
      <c r="N179" t="s">
        <v>2537</v>
      </c>
      <c r="O179" t="s">
        <v>2537</v>
      </c>
      <c r="P179">
        <v>7.6</v>
      </c>
      <c r="Q179">
        <v>10.53</v>
      </c>
      <c r="R179">
        <v>8.31</v>
      </c>
      <c r="S179">
        <v>0</v>
      </c>
      <c r="T179">
        <v>101.56</v>
      </c>
      <c r="U179">
        <v>8.6199999999999992</v>
      </c>
      <c r="V179">
        <v>5.69</v>
      </c>
      <c r="W179">
        <v>16.760000000000002</v>
      </c>
      <c r="X179">
        <v>9.17</v>
      </c>
      <c r="Y179">
        <v>26.81</v>
      </c>
      <c r="Z179">
        <v>23.03</v>
      </c>
      <c r="AA179">
        <v>9.25</v>
      </c>
      <c r="AB179">
        <v>129.9</v>
      </c>
      <c r="AG179">
        <v>8.98</v>
      </c>
      <c r="AH179">
        <v>22.06</v>
      </c>
      <c r="AI179">
        <v>13.54</v>
      </c>
      <c r="AJ179">
        <v>125.04</v>
      </c>
      <c r="AK179">
        <v>11.4</v>
      </c>
    </row>
    <row r="180" spans="1:37" x14ac:dyDescent="0.25">
      <c r="A180" t="str">
        <f>VLOOKUP($E180,'Filtered MMNH specimens'!$B:$Y,2,FALSE)</f>
        <v>Carnivora</v>
      </c>
      <c r="B180" t="str">
        <f>VLOOKUP($E180,'Filtered MMNH specimens'!$B:$Y,3,FALSE)</f>
        <v>CANIDAE</v>
      </c>
      <c r="C180" t="str">
        <f>VLOOKUP($E180,'Filtered MMNH specimens'!$B:$Y,5,FALSE)</f>
        <v>Canis</v>
      </c>
      <c r="D180" t="str">
        <f>VLOOKUP($E180,'Filtered MMNH specimens'!$B:$Y,6,FALSE)</f>
        <v>lupus</v>
      </c>
      <c r="E180">
        <v>13266</v>
      </c>
      <c r="F180" t="s">
        <v>2540</v>
      </c>
      <c r="G180">
        <f>VLOOKUP($E180,'Filtered MMNH specimens'!$B:$Y,8,FALSE)</f>
        <v>1978</v>
      </c>
      <c r="H180" t="str">
        <f>VLOOKUP($E180,'Filtered MMNH specimens'!$B:$Y,15,FALSE)</f>
        <v>United States</v>
      </c>
      <c r="N180">
        <v>1560</v>
      </c>
      <c r="O180">
        <v>3200</v>
      </c>
      <c r="P180">
        <v>12.59</v>
      </c>
      <c r="Q180">
        <v>25.32</v>
      </c>
      <c r="R180">
        <v>10.93</v>
      </c>
      <c r="S180">
        <v>4.78</v>
      </c>
      <c r="T180">
        <v>197.25</v>
      </c>
      <c r="U180">
        <v>12.94</v>
      </c>
      <c r="V180">
        <v>8.34</v>
      </c>
      <c r="W180">
        <v>32.44</v>
      </c>
      <c r="X180">
        <v>18.7</v>
      </c>
      <c r="Y180">
        <v>58.05</v>
      </c>
      <c r="Z180">
        <v>40.1</v>
      </c>
      <c r="AA180">
        <v>17.61</v>
      </c>
      <c r="AB180">
        <v>221.86</v>
      </c>
      <c r="AG180">
        <v>15.84</v>
      </c>
      <c r="AH180">
        <v>39.619999999999997</v>
      </c>
      <c r="AI180">
        <v>23.97</v>
      </c>
      <c r="AJ180">
        <v>210.85</v>
      </c>
      <c r="AK180">
        <v>27.93</v>
      </c>
    </row>
    <row r="181" spans="1:37" x14ac:dyDescent="0.25">
      <c r="A181" t="str">
        <f>VLOOKUP($E181,'Filtered MMNH specimens'!$B:$Y,2,FALSE)</f>
        <v>Carnivora</v>
      </c>
      <c r="B181" t="str">
        <f>VLOOKUP($E181,'Filtered MMNH specimens'!$B:$Y,3,FALSE)</f>
        <v>CANIDAE</v>
      </c>
      <c r="C181" t="str">
        <f>VLOOKUP($E181,'Filtered MMNH specimens'!$B:$Y,5,FALSE)</f>
        <v>Canis</v>
      </c>
      <c r="D181" t="str">
        <f>VLOOKUP($E181,'Filtered MMNH specimens'!$B:$Y,6,FALSE)</f>
        <v>lupus</v>
      </c>
      <c r="E181">
        <v>2835</v>
      </c>
      <c r="F181" t="s">
        <v>2540</v>
      </c>
      <c r="G181">
        <f>VLOOKUP($E181,'Filtered MMNH specimens'!$B:$Y,8,FALSE)</f>
        <v>1950</v>
      </c>
      <c r="H181" t="str">
        <f>VLOOKUP($E181,'Filtered MMNH specimens'!$B:$Y,15,FALSE)</f>
        <v>United States</v>
      </c>
      <c r="N181">
        <v>1581</v>
      </c>
      <c r="O181">
        <v>26393</v>
      </c>
      <c r="P181">
        <v>13.09</v>
      </c>
      <c r="Q181">
        <v>24.08</v>
      </c>
      <c r="R181">
        <v>10.23</v>
      </c>
      <c r="S181">
        <v>6.54</v>
      </c>
      <c r="T181">
        <v>206.73</v>
      </c>
      <c r="U181">
        <v>13.59</v>
      </c>
      <c r="V181">
        <v>7.06</v>
      </c>
    </row>
    <row r="182" spans="1:37" x14ac:dyDescent="0.25">
      <c r="A182" t="str">
        <f>VLOOKUP($E182,'Filtered MMNH specimens'!$B:$Y,2,FALSE)</f>
        <v>Carnivora</v>
      </c>
      <c r="B182" t="str">
        <f>VLOOKUP($E182,'Filtered MMNH specimens'!$B:$Y,3,FALSE)</f>
        <v>CANIDAE</v>
      </c>
      <c r="C182" t="str">
        <f>VLOOKUP($E182,'Filtered MMNH specimens'!$B:$Y,5,FALSE)</f>
        <v>Canis</v>
      </c>
      <c r="D182" t="str">
        <f>VLOOKUP($E182,'Filtered MMNH specimens'!$B:$Y,6,FALSE)</f>
        <v>lupus</v>
      </c>
      <c r="E182">
        <v>13263</v>
      </c>
      <c r="F182" t="s">
        <v>2540</v>
      </c>
      <c r="G182">
        <f>VLOOKUP($E182,'Filtered MMNH specimens'!$B:$Y,8,FALSE)</f>
        <v>1976</v>
      </c>
      <c r="H182" t="str">
        <f>VLOOKUP($E182,'Filtered MMNH specimens'!$B:$Y,15,FALSE)</f>
        <v>United States</v>
      </c>
      <c r="N182">
        <v>1626</v>
      </c>
      <c r="O182">
        <v>32205</v>
      </c>
      <c r="P182">
        <v>15.11</v>
      </c>
      <c r="Q182">
        <v>25.39</v>
      </c>
      <c r="R182">
        <v>12.27</v>
      </c>
      <c r="S182">
        <v>5.95</v>
      </c>
      <c r="T182">
        <v>222</v>
      </c>
      <c r="U182">
        <v>13.28</v>
      </c>
      <c r="V182">
        <v>8.98</v>
      </c>
    </row>
    <row r="183" spans="1:37" x14ac:dyDescent="0.25">
      <c r="A183" t="str">
        <f>VLOOKUP($E183,'Filtered MMNH specimens'!$B:$Y,2,FALSE)</f>
        <v>Carnivora</v>
      </c>
      <c r="B183" t="str">
        <f>VLOOKUP($E183,'Filtered MMNH specimens'!$B:$Y,3,FALSE)</f>
        <v>CANIDAE</v>
      </c>
      <c r="C183" t="str">
        <f>VLOOKUP($E183,'Filtered MMNH specimens'!$B:$Y,5,FALSE)</f>
        <v>Canis</v>
      </c>
      <c r="D183" t="str">
        <f>VLOOKUP($E183,'Filtered MMNH specimens'!$B:$Y,6,FALSE)</f>
        <v>lupus</v>
      </c>
      <c r="E183">
        <v>13252</v>
      </c>
      <c r="F183" t="s">
        <v>2540</v>
      </c>
      <c r="G183">
        <f>VLOOKUP($E183,'Filtered MMNH specimens'!$B:$Y,8,FALSE)</f>
        <v>1975</v>
      </c>
      <c r="H183" t="str">
        <f>VLOOKUP($E183,'Filtered MMNH specimens'!$B:$Y,15,FALSE)</f>
        <v>United States</v>
      </c>
      <c r="N183">
        <v>1676</v>
      </c>
      <c r="O183">
        <v>24040</v>
      </c>
      <c r="P183">
        <v>13.5</v>
      </c>
      <c r="Q183">
        <v>25.76</v>
      </c>
      <c r="R183">
        <v>12.02</v>
      </c>
      <c r="S183">
        <v>5.59</v>
      </c>
      <c r="T183">
        <v>214.26</v>
      </c>
      <c r="U183">
        <v>15.3</v>
      </c>
      <c r="V183">
        <v>7.86</v>
      </c>
      <c r="Z183">
        <v>42.07</v>
      </c>
      <c r="AA183">
        <v>19.98</v>
      </c>
      <c r="AB183">
        <v>250.98</v>
      </c>
      <c r="AG183">
        <v>17.02</v>
      </c>
      <c r="AH183">
        <v>42.16</v>
      </c>
      <c r="AI183">
        <v>25.06</v>
      </c>
      <c r="AJ183">
        <v>238.54</v>
      </c>
      <c r="AK183">
        <v>30.22</v>
      </c>
    </row>
    <row r="184" spans="1:37" x14ac:dyDescent="0.25">
      <c r="A184" t="str">
        <f>VLOOKUP($E184,'Filtered MMNH specimens'!$B:$Y,2,FALSE)</f>
        <v>Carnivora</v>
      </c>
      <c r="B184" t="str">
        <f>VLOOKUP($E184,'Filtered MMNH specimens'!$B:$Y,3,FALSE)</f>
        <v>CANIDAE</v>
      </c>
      <c r="C184" t="str">
        <f>VLOOKUP($E184,'Filtered MMNH specimens'!$B:$Y,5,FALSE)</f>
        <v>Canis</v>
      </c>
      <c r="D184" t="s">
        <v>705</v>
      </c>
      <c r="E184">
        <v>12314</v>
      </c>
      <c r="F184" t="s">
        <v>2540</v>
      </c>
      <c r="G184">
        <f>VLOOKUP($E184,'Filtered MMNH specimens'!$B:$Y,8,FALSE)</f>
        <v>1972</v>
      </c>
      <c r="H184" t="str">
        <f>VLOOKUP($E184,'Filtered MMNH specimens'!$B:$Y,15,FALSE)</f>
        <v>United States</v>
      </c>
      <c r="N184" t="s">
        <v>2537</v>
      </c>
      <c r="O184" t="s">
        <v>2537</v>
      </c>
      <c r="P184">
        <v>13.79</v>
      </c>
      <c r="Q184">
        <v>25.45</v>
      </c>
      <c r="R184">
        <v>11.91</v>
      </c>
      <c r="S184">
        <v>5.92</v>
      </c>
      <c r="T184">
        <v>202.71</v>
      </c>
      <c r="U184">
        <v>11.44</v>
      </c>
      <c r="V184">
        <v>6.83</v>
      </c>
    </row>
    <row r="185" spans="1:37" x14ac:dyDescent="0.25">
      <c r="A185" t="str">
        <f>VLOOKUP($E185,'Filtered MMNH specimens'!$B:$Y,2,FALSE)</f>
        <v>Carnivora</v>
      </c>
      <c r="B185" t="str">
        <f>VLOOKUP($E185,'Filtered MMNH specimens'!$B:$Y,3,FALSE)</f>
        <v>CANIDAE</v>
      </c>
      <c r="C185" t="str">
        <f>VLOOKUP($E185,'Filtered MMNH specimens'!$B:$Y,5,FALSE)</f>
        <v>Canis</v>
      </c>
      <c r="D185" t="str">
        <f>VLOOKUP($E185,'Filtered MMNH specimens'!$B:$Y,6,FALSE)</f>
        <v>lupus</v>
      </c>
      <c r="E185">
        <v>1350</v>
      </c>
      <c r="F185" t="s">
        <v>2541</v>
      </c>
      <c r="G185">
        <f>VLOOKUP($E185,'Filtered MMNH specimens'!$B:$Y,8,FALSE)</f>
        <v>1939</v>
      </c>
      <c r="H185" t="str">
        <f>VLOOKUP($E185,'Filtered MMNH specimens'!$B:$Y,15,FALSE)</f>
        <v>United States</v>
      </c>
      <c r="N185">
        <v>1511</v>
      </c>
      <c r="O185">
        <v>22680</v>
      </c>
      <c r="P185">
        <v>14.6</v>
      </c>
      <c r="Q185">
        <v>28.13</v>
      </c>
      <c r="R185">
        <v>12.36</v>
      </c>
      <c r="S185">
        <v>5.73</v>
      </c>
      <c r="T185">
        <v>239.79</v>
      </c>
      <c r="U185">
        <v>15.35</v>
      </c>
      <c r="V185">
        <v>7.6</v>
      </c>
      <c r="W185">
        <v>37.72</v>
      </c>
      <c r="X185">
        <v>20.239999999999998</v>
      </c>
      <c r="Y185">
        <v>61.35</v>
      </c>
      <c r="Z185">
        <v>42.22</v>
      </c>
      <c r="AA185">
        <v>17.93</v>
      </c>
      <c r="AB185">
        <v>248.4</v>
      </c>
      <c r="AG185">
        <v>16.66</v>
      </c>
      <c r="AH185">
        <v>42.17</v>
      </c>
      <c r="AI185">
        <v>23.06</v>
      </c>
      <c r="AJ185">
        <v>234.36</v>
      </c>
      <c r="AK185">
        <v>31.46</v>
      </c>
    </row>
    <row r="186" spans="1:37" x14ac:dyDescent="0.25">
      <c r="A186" t="str">
        <f>VLOOKUP($E186,'Filtered MMNH specimens'!$B:$Y,2,FALSE)</f>
        <v>Carnivora</v>
      </c>
      <c r="B186" t="str">
        <f>VLOOKUP($E186,'Filtered MMNH specimens'!$B:$Y,3,FALSE)</f>
        <v>CANIDAE</v>
      </c>
      <c r="C186" t="str">
        <f>VLOOKUP($E186,'Filtered MMNH specimens'!$B:$Y,5,FALSE)</f>
        <v>Canis</v>
      </c>
      <c r="D186" t="str">
        <f>VLOOKUP($E186,'Filtered MMNH specimens'!$B:$Y,6,FALSE)</f>
        <v>lupus</v>
      </c>
      <c r="E186">
        <v>1362</v>
      </c>
      <c r="F186" t="s">
        <v>2541</v>
      </c>
      <c r="G186">
        <f>VLOOKUP($E186,'Filtered MMNH specimens'!$B:$Y,8,FALSE)</f>
        <v>1939</v>
      </c>
      <c r="H186" t="str">
        <f>VLOOKUP($E186,'Filtered MMNH specimens'!$B:$Y,15,FALSE)</f>
        <v>United States</v>
      </c>
      <c r="N186">
        <v>1537</v>
      </c>
      <c r="O186">
        <v>33566</v>
      </c>
      <c r="P186">
        <v>14.87</v>
      </c>
      <c r="Q186">
        <v>25.95</v>
      </c>
      <c r="R186">
        <v>12.54</v>
      </c>
      <c r="S186">
        <v>5.26</v>
      </c>
      <c r="T186">
        <v>215.84</v>
      </c>
      <c r="U186">
        <v>15.29</v>
      </c>
      <c r="V186">
        <v>8.75</v>
      </c>
      <c r="W186">
        <v>37.380000000000003</v>
      </c>
      <c r="X186">
        <v>21.23</v>
      </c>
      <c r="Y186">
        <v>59.93</v>
      </c>
      <c r="Z186">
        <v>45.7</v>
      </c>
      <c r="AA186">
        <v>18.329999999999998</v>
      </c>
      <c r="AB186">
        <v>258.01</v>
      </c>
      <c r="AG186">
        <v>16.5</v>
      </c>
      <c r="AH186">
        <v>42.34</v>
      </c>
      <c r="AI186">
        <v>25.45</v>
      </c>
      <c r="AJ186">
        <v>249.69</v>
      </c>
      <c r="AK186">
        <v>32.28</v>
      </c>
    </row>
    <row r="187" spans="1:37" x14ac:dyDescent="0.25">
      <c r="A187" t="str">
        <f>VLOOKUP($E187,'Filtered MMNH specimens'!$B:$Y,2,FALSE)</f>
        <v>Carnivora</v>
      </c>
      <c r="B187" t="str">
        <f>VLOOKUP($E187,'Filtered MMNH specimens'!$B:$Y,3,FALSE)</f>
        <v>CANIDAE</v>
      </c>
      <c r="C187" t="str">
        <f>VLOOKUP($E187,'Filtered MMNH specimens'!$B:$Y,5,FALSE)</f>
        <v>Canis</v>
      </c>
      <c r="D187" t="str">
        <f>VLOOKUP($E187,'Filtered MMNH specimens'!$B:$Y,6,FALSE)</f>
        <v>lupus</v>
      </c>
      <c r="E187">
        <v>1349</v>
      </c>
      <c r="F187" t="s">
        <v>2541</v>
      </c>
      <c r="G187">
        <f>VLOOKUP($E187,'Filtered MMNH specimens'!$B:$Y,8,FALSE)</f>
        <v>1939</v>
      </c>
      <c r="H187" t="str">
        <f>VLOOKUP($E187,'Filtered MMNH specimens'!$B:$Y,15,FALSE)</f>
        <v>United States</v>
      </c>
      <c r="N187">
        <v>1549</v>
      </c>
      <c r="O187">
        <v>38555.4</v>
      </c>
      <c r="P187">
        <v>15.55</v>
      </c>
      <c r="Q187">
        <v>28.62</v>
      </c>
      <c r="R187">
        <v>12.04</v>
      </c>
      <c r="S187">
        <v>6.91</v>
      </c>
      <c r="T187">
        <v>224.95</v>
      </c>
      <c r="U187">
        <v>16.36</v>
      </c>
      <c r="V187">
        <v>8.7100000000000009</v>
      </c>
      <c r="W187">
        <v>33.979999999999997</v>
      </c>
      <c r="X187">
        <v>19.22</v>
      </c>
      <c r="Y187">
        <v>61.93</v>
      </c>
      <c r="Z187">
        <v>42.44</v>
      </c>
      <c r="AA187">
        <v>18.72</v>
      </c>
      <c r="AB187">
        <v>274.45</v>
      </c>
      <c r="AG187">
        <v>43</v>
      </c>
      <c r="AH187">
        <v>41.13</v>
      </c>
      <c r="AI187">
        <v>28.94</v>
      </c>
      <c r="AJ187">
        <v>239.62</v>
      </c>
      <c r="AK187">
        <v>31</v>
      </c>
    </row>
    <row r="188" spans="1:37" x14ac:dyDescent="0.25">
      <c r="A188" t="str">
        <f>VLOOKUP($E188,'Filtered MMNH specimens'!$B:$Y,2,FALSE)</f>
        <v>Carnivora</v>
      </c>
      <c r="B188" t="str">
        <f>VLOOKUP($E188,'Filtered MMNH specimens'!$B:$Y,3,FALSE)</f>
        <v>CANIDAE</v>
      </c>
      <c r="C188" t="str">
        <f>VLOOKUP($E188,'Filtered MMNH specimens'!$B:$Y,5,FALSE)</f>
        <v>Canis</v>
      </c>
      <c r="D188" t="str">
        <f>VLOOKUP($E188,'Filtered MMNH specimens'!$B:$Y,6,FALSE)</f>
        <v>lupus</v>
      </c>
      <c r="E188">
        <v>2252</v>
      </c>
      <c r="F188" t="s">
        <v>2541</v>
      </c>
      <c r="G188">
        <f>VLOOKUP($E188,'Filtered MMNH specimens'!$B:$Y,8,FALSE)</f>
        <v>1947</v>
      </c>
      <c r="H188" t="str">
        <f>VLOOKUP($E188,'Filtered MMNH specimens'!$B:$Y,15,FALSE)</f>
        <v>United States</v>
      </c>
      <c r="N188">
        <v>1574</v>
      </c>
      <c r="O188" t="s">
        <v>2537</v>
      </c>
      <c r="P188">
        <v>15.48</v>
      </c>
      <c r="Q188">
        <v>26.35</v>
      </c>
      <c r="R188">
        <v>10.9</v>
      </c>
      <c r="S188">
        <v>5.4</v>
      </c>
      <c r="T188">
        <v>218.74</v>
      </c>
      <c r="U188">
        <v>13.67</v>
      </c>
      <c r="V188">
        <v>7.79</v>
      </c>
      <c r="W188">
        <v>33.9</v>
      </c>
      <c r="X188">
        <v>17.809999999999999</v>
      </c>
      <c r="Y188">
        <v>60.14</v>
      </c>
      <c r="Z188">
        <v>39.81</v>
      </c>
      <c r="AA188">
        <v>16.64</v>
      </c>
      <c r="AB188">
        <v>250</v>
      </c>
      <c r="AG188">
        <v>15.77</v>
      </c>
      <c r="AH188">
        <v>39.770000000000003</v>
      </c>
      <c r="AI188">
        <v>21.61</v>
      </c>
      <c r="AJ188">
        <v>230.48</v>
      </c>
      <c r="AK188">
        <v>29.53</v>
      </c>
    </row>
    <row r="189" spans="1:37" x14ac:dyDescent="0.25">
      <c r="A189" t="str">
        <f>VLOOKUP($E189,'Filtered MMNH specimens'!$B:$Y,2,FALSE)</f>
        <v>Carnivora</v>
      </c>
      <c r="B189" t="str">
        <f>VLOOKUP($E189,'Filtered MMNH specimens'!$B:$Y,3,FALSE)</f>
        <v>CANIDAE</v>
      </c>
      <c r="C189" t="str">
        <f>VLOOKUP($E189,'Filtered MMNH specimens'!$B:$Y,5,FALSE)</f>
        <v>Canis</v>
      </c>
      <c r="D189" t="str">
        <f>VLOOKUP($E189,'Filtered MMNH specimens'!$B:$Y,6,FALSE)</f>
        <v>lupus</v>
      </c>
      <c r="E189">
        <v>13262</v>
      </c>
      <c r="F189" t="s">
        <v>2541</v>
      </c>
      <c r="G189">
        <f>VLOOKUP($E189,'Filtered MMNH specimens'!$B:$Y,8,FALSE)</f>
        <v>1974</v>
      </c>
      <c r="H189" t="str">
        <f>VLOOKUP($E189,'Filtered MMNH specimens'!$B:$Y,15,FALSE)</f>
        <v>United States</v>
      </c>
      <c r="N189">
        <v>1575</v>
      </c>
      <c r="O189">
        <v>33112</v>
      </c>
      <c r="P189">
        <v>14.51</v>
      </c>
      <c r="Q189">
        <v>30.69</v>
      </c>
      <c r="R189">
        <v>12.51</v>
      </c>
      <c r="S189">
        <v>7.88</v>
      </c>
      <c r="T189">
        <v>215.42</v>
      </c>
      <c r="U189">
        <v>14.29</v>
      </c>
      <c r="V189">
        <v>7.62</v>
      </c>
    </row>
    <row r="190" spans="1:37" x14ac:dyDescent="0.25">
      <c r="A190" t="str">
        <f>VLOOKUP($E190,'Filtered MMNH specimens'!$B:$Y,2,FALSE)</f>
        <v>Carnivora</v>
      </c>
      <c r="B190" t="str">
        <f>VLOOKUP($E190,'Filtered MMNH specimens'!$B:$Y,3,FALSE)</f>
        <v>CANIDAE</v>
      </c>
      <c r="C190" t="str">
        <f>VLOOKUP($E190,'Filtered MMNH specimens'!$B:$Y,5,FALSE)</f>
        <v>Canis</v>
      </c>
      <c r="D190" t="str">
        <f>VLOOKUP($E190,'Filtered MMNH specimens'!$B:$Y,6,FALSE)</f>
        <v>lupus</v>
      </c>
      <c r="E190">
        <v>1361</v>
      </c>
      <c r="F190" t="s">
        <v>2541</v>
      </c>
      <c r="G190">
        <f>VLOOKUP($E190,'Filtered MMNH specimens'!$B:$Y,8,FALSE)</f>
        <v>1939</v>
      </c>
      <c r="H190" t="str">
        <f>VLOOKUP($E190,'Filtered MMNH specimens'!$B:$Y,15,FALSE)</f>
        <v>United States</v>
      </c>
      <c r="N190">
        <v>1575</v>
      </c>
      <c r="O190">
        <v>34927</v>
      </c>
      <c r="P190">
        <v>15.47</v>
      </c>
      <c r="Q190">
        <v>27.37</v>
      </c>
      <c r="R190">
        <v>10.76</v>
      </c>
      <c r="S190">
        <v>6.94</v>
      </c>
      <c r="T190">
        <v>218.09</v>
      </c>
      <c r="U190">
        <v>15.34</v>
      </c>
      <c r="V190">
        <v>6.54</v>
      </c>
      <c r="W190">
        <v>37.49</v>
      </c>
      <c r="X190">
        <v>21.33</v>
      </c>
      <c r="Y190">
        <v>61.29</v>
      </c>
      <c r="Z190">
        <v>44.21</v>
      </c>
      <c r="AA190">
        <v>19.07</v>
      </c>
      <c r="AB190">
        <v>275.48</v>
      </c>
      <c r="AG190">
        <v>16.28</v>
      </c>
      <c r="AH190">
        <v>43.2</v>
      </c>
      <c r="AI190">
        <v>24.36</v>
      </c>
      <c r="AJ190">
        <v>232.84</v>
      </c>
      <c r="AK190">
        <v>27.98</v>
      </c>
    </row>
    <row r="191" spans="1:37" x14ac:dyDescent="0.25">
      <c r="A191" t="str">
        <f>VLOOKUP($E191,'Filtered MMNH specimens'!$B:$Y,2,FALSE)</f>
        <v>Carnivora</v>
      </c>
      <c r="B191" t="str">
        <f>VLOOKUP($E191,'Filtered MMNH specimens'!$B:$Y,3,FALSE)</f>
        <v>CANIDAE</v>
      </c>
      <c r="C191" t="str">
        <f>VLOOKUP($E191,'Filtered MMNH specimens'!$B:$Y,5,FALSE)</f>
        <v>Canis</v>
      </c>
      <c r="D191" t="str">
        <f>VLOOKUP($E191,'Filtered MMNH specimens'!$B:$Y,6,FALSE)</f>
        <v>lupus</v>
      </c>
      <c r="E191">
        <v>1221</v>
      </c>
      <c r="F191" t="s">
        <v>2541</v>
      </c>
      <c r="G191">
        <f>VLOOKUP($E191,'Filtered MMNH specimens'!$B:$Y,8,FALSE)</f>
        <v>1938</v>
      </c>
      <c r="H191" t="str">
        <f>VLOOKUP($E191,'Filtered MMNH specimens'!$B:$Y,15,FALSE)</f>
        <v>United States</v>
      </c>
      <c r="N191">
        <v>1676</v>
      </c>
      <c r="O191">
        <v>34473</v>
      </c>
      <c r="P191">
        <v>15.91</v>
      </c>
      <c r="Q191">
        <v>29.75</v>
      </c>
      <c r="R191">
        <v>11.88</v>
      </c>
      <c r="S191">
        <v>6.26</v>
      </c>
      <c r="T191">
        <v>227.07</v>
      </c>
      <c r="U191">
        <v>16.02</v>
      </c>
      <c r="V191">
        <v>8.86</v>
      </c>
      <c r="W191">
        <v>33.950000000000003</v>
      </c>
      <c r="X191">
        <v>20.64</v>
      </c>
      <c r="Y191">
        <v>61.25</v>
      </c>
      <c r="Z191">
        <v>44.3</v>
      </c>
      <c r="AA191">
        <v>17.29</v>
      </c>
      <c r="AB191">
        <v>247.84</v>
      </c>
      <c r="AG191">
        <v>16.98</v>
      </c>
      <c r="AH191">
        <v>42.38</v>
      </c>
      <c r="AI191">
        <v>26.24</v>
      </c>
      <c r="AJ191">
        <v>256.94</v>
      </c>
      <c r="AK191">
        <v>31.69</v>
      </c>
    </row>
    <row r="192" spans="1:37" x14ac:dyDescent="0.25">
      <c r="A192" t="str">
        <f>VLOOKUP($E192,'Filtered MMNH specimens'!$B:$Y,2,FALSE)</f>
        <v>Carnivora</v>
      </c>
      <c r="B192" t="str">
        <f>VLOOKUP($E192,'Filtered MMNH specimens'!$B:$Y,3,FALSE)</f>
        <v>CANIDAE</v>
      </c>
      <c r="C192" t="str">
        <f>VLOOKUP($E192,'Filtered MMNH specimens'!$B:$Y,5,FALSE)</f>
        <v>Canis</v>
      </c>
      <c r="D192" t="str">
        <f>VLOOKUP($E192,'Filtered MMNH specimens'!$B:$Y,6,FALSE)</f>
        <v>lupus</v>
      </c>
      <c r="E192">
        <v>13265</v>
      </c>
      <c r="F192" t="s">
        <v>2541</v>
      </c>
      <c r="G192">
        <f>VLOOKUP($E192,'Filtered MMNH specimens'!$B:$Y,8,FALSE)</f>
        <v>1975</v>
      </c>
      <c r="H192" t="str">
        <f>VLOOKUP($E192,'Filtered MMNH specimens'!$B:$Y,15,FALSE)</f>
        <v>United States</v>
      </c>
      <c r="N192">
        <v>1746</v>
      </c>
      <c r="O192">
        <v>36287</v>
      </c>
      <c r="P192">
        <v>16.05</v>
      </c>
      <c r="Q192">
        <v>30.44</v>
      </c>
      <c r="R192">
        <v>12.18</v>
      </c>
      <c r="S192">
        <v>5.83</v>
      </c>
      <c r="T192">
        <v>235.64</v>
      </c>
      <c r="U192">
        <v>16.72</v>
      </c>
      <c r="V192">
        <v>8.5500000000000007</v>
      </c>
      <c r="Z192">
        <v>46.88</v>
      </c>
      <c r="AA192">
        <v>18.73</v>
      </c>
      <c r="AB192">
        <v>262.2</v>
      </c>
      <c r="AG192">
        <v>20.36</v>
      </c>
      <c r="AH192">
        <v>45.95</v>
      </c>
      <c r="AI192">
        <v>28.42</v>
      </c>
      <c r="AJ192">
        <v>257.11</v>
      </c>
      <c r="AK192">
        <v>30.27</v>
      </c>
    </row>
    <row r="193" spans="1:37" x14ac:dyDescent="0.25">
      <c r="A193" t="str">
        <f>VLOOKUP($E193,'Filtered MMNH specimens'!$B:$Y,2,FALSE)</f>
        <v>Carnivora</v>
      </c>
      <c r="B193" t="str">
        <f>VLOOKUP($E193,'Filtered MMNH specimens'!$B:$Y,3,FALSE)</f>
        <v>CANIDAE</v>
      </c>
      <c r="C193" t="str">
        <f>VLOOKUP($E193,'Filtered MMNH specimens'!$B:$Y,5,FALSE)</f>
        <v>Canis</v>
      </c>
      <c r="D193" t="str">
        <f>VLOOKUP($E193,'Filtered MMNH specimens'!$B:$Y,6,FALSE)</f>
        <v>lupus</v>
      </c>
      <c r="E193">
        <v>10639</v>
      </c>
      <c r="F193" t="s">
        <v>2541</v>
      </c>
      <c r="G193">
        <f>VLOOKUP($E193,'Filtered MMNH specimens'!$B:$Y,8,FALSE)</f>
        <v>1972</v>
      </c>
      <c r="H193" t="str">
        <f>VLOOKUP($E193,'Filtered MMNH specimens'!$B:$Y,15,FALSE)</f>
        <v>United States</v>
      </c>
      <c r="N193" t="s">
        <v>2537</v>
      </c>
      <c r="O193">
        <v>23133</v>
      </c>
      <c r="P193">
        <v>12.93</v>
      </c>
      <c r="Q193">
        <v>27.13</v>
      </c>
      <c r="R193">
        <v>11.41</v>
      </c>
      <c r="S193">
        <v>6.07</v>
      </c>
      <c r="T193">
        <v>226.22</v>
      </c>
      <c r="U193">
        <v>15.09</v>
      </c>
      <c r="V193">
        <v>7.93</v>
      </c>
    </row>
    <row r="194" spans="1:37" x14ac:dyDescent="0.25">
      <c r="A194" t="str">
        <f>VLOOKUP($E194,'Filtered MMNH specimens'!$B:$Y,2,FALSE)</f>
        <v>Carnivora</v>
      </c>
      <c r="B194" t="str">
        <f>VLOOKUP($E194,'Filtered MMNH specimens'!$B:$Y,3,FALSE)</f>
        <v>CANIDAE</v>
      </c>
      <c r="C194" t="str">
        <f>VLOOKUP($E194,'Filtered MMNH specimens'!$B:$Y,5,FALSE)</f>
        <v>Canis</v>
      </c>
      <c r="D194" t="str">
        <f>VLOOKUP($E194,'Filtered MMNH specimens'!$B:$Y,6,FALSE)</f>
        <v>lupus</v>
      </c>
      <c r="E194">
        <v>1872</v>
      </c>
      <c r="F194" t="s">
        <v>2541</v>
      </c>
      <c r="G194">
        <f>VLOOKUP($E194,'Filtered MMNH specimens'!$B:$Y,8,FALSE)</f>
        <v>1943</v>
      </c>
      <c r="H194" t="str">
        <f>VLOOKUP($E194,'Filtered MMNH specimens'!$B:$Y,15,FALSE)</f>
        <v>United States</v>
      </c>
      <c r="N194" t="s">
        <v>2537</v>
      </c>
      <c r="O194">
        <v>44452</v>
      </c>
      <c r="P194">
        <v>14.36</v>
      </c>
      <c r="Q194">
        <v>28.65</v>
      </c>
      <c r="R194">
        <v>11.67</v>
      </c>
      <c r="S194">
        <v>5.97</v>
      </c>
      <c r="T194">
        <v>237.12</v>
      </c>
      <c r="U194">
        <v>14.31</v>
      </c>
      <c r="V194">
        <v>8.5299999999999994</v>
      </c>
      <c r="W194">
        <v>39.590000000000003</v>
      </c>
      <c r="X194">
        <v>22.2</v>
      </c>
      <c r="Y194">
        <v>66.790000000000006</v>
      </c>
      <c r="Z194">
        <v>47.85</v>
      </c>
      <c r="AA194">
        <v>20.71</v>
      </c>
      <c r="AB194">
        <v>279.49</v>
      </c>
      <c r="AG194">
        <v>20.59</v>
      </c>
      <c r="AH194">
        <v>47.6</v>
      </c>
      <c r="AI194">
        <v>27.46</v>
      </c>
      <c r="AJ194">
        <v>261.14999999999998</v>
      </c>
      <c r="AK194">
        <v>31.1</v>
      </c>
    </row>
    <row r="195" spans="1:37" x14ac:dyDescent="0.25">
      <c r="A195" t="e">
        <f>VLOOKUP($E195,'Filtered MMNH specimens'!$B:$Y,2,FALSE)</f>
        <v>#N/A</v>
      </c>
      <c r="B195" t="e">
        <f>VLOOKUP($E195,'Filtered MMNH specimens'!$B:$Y,3,FALSE)</f>
        <v>#N/A</v>
      </c>
      <c r="C195" t="e">
        <f>VLOOKUP($E195,'Filtered MMNH specimens'!$B:$Y,5,FALSE)</f>
        <v>#N/A</v>
      </c>
      <c r="D195" t="s">
        <v>705</v>
      </c>
      <c r="E195">
        <v>19317</v>
      </c>
      <c r="F195" t="s">
        <v>2541</v>
      </c>
      <c r="G195" t="e">
        <f>VLOOKUP($E195,'Filtered MMNH specimens'!$B:$Y,8,FALSE)</f>
        <v>#N/A</v>
      </c>
      <c r="H195" t="e">
        <f>VLOOKUP($E195,'Filtered MMNH specimens'!$B:$Y,15,FALSE)</f>
        <v>#N/A</v>
      </c>
      <c r="N195" t="s">
        <v>2537</v>
      </c>
      <c r="O195" t="s">
        <v>2537</v>
      </c>
      <c r="P195">
        <v>13.59</v>
      </c>
      <c r="Q195">
        <v>25.86</v>
      </c>
      <c r="R195">
        <v>11.7</v>
      </c>
      <c r="S195">
        <v>5.86</v>
      </c>
      <c r="T195">
        <v>222.78</v>
      </c>
      <c r="U195">
        <v>14.96</v>
      </c>
      <c r="V195">
        <v>8.9700000000000006</v>
      </c>
    </row>
    <row r="196" spans="1:37" x14ac:dyDescent="0.25">
      <c r="A196" t="e">
        <f>VLOOKUP($E196,'Filtered MMNH specimens'!$B:$Y,2,FALSE)</f>
        <v>#N/A</v>
      </c>
      <c r="B196" t="e">
        <f>VLOOKUP($E196,'Filtered MMNH specimens'!$B:$Y,3,FALSE)</f>
        <v>#N/A</v>
      </c>
      <c r="C196" t="e">
        <f>VLOOKUP($E196,'Filtered MMNH specimens'!$B:$Y,5,FALSE)</f>
        <v>#N/A</v>
      </c>
      <c r="D196" t="s">
        <v>705</v>
      </c>
      <c r="E196">
        <v>19316</v>
      </c>
      <c r="F196" t="s">
        <v>2541</v>
      </c>
      <c r="G196" t="e">
        <f>VLOOKUP($E196,'Filtered MMNH specimens'!$B:$Y,8,FALSE)</f>
        <v>#N/A</v>
      </c>
      <c r="H196" t="e">
        <f>VLOOKUP($E196,'Filtered MMNH specimens'!$B:$Y,15,FALSE)</f>
        <v>#N/A</v>
      </c>
      <c r="N196" t="s">
        <v>2537</v>
      </c>
      <c r="O196" t="s">
        <v>2537</v>
      </c>
      <c r="P196">
        <v>14.77</v>
      </c>
      <c r="Q196">
        <v>26.83</v>
      </c>
      <c r="R196">
        <v>10.8</v>
      </c>
      <c r="S196">
        <v>6.07</v>
      </c>
      <c r="T196">
        <v>227.42</v>
      </c>
      <c r="U196">
        <v>16.190000000000001</v>
      </c>
      <c r="V196">
        <v>8.68</v>
      </c>
    </row>
    <row r="197" spans="1:37" x14ac:dyDescent="0.25">
      <c r="A197" t="e">
        <f>VLOOKUP($E197,'Filtered MMNH specimens'!$B:$Y,2,FALSE)</f>
        <v>#N/A</v>
      </c>
      <c r="B197" t="e">
        <f>VLOOKUP($E197,'Filtered MMNH specimens'!$B:$Y,3,FALSE)</f>
        <v>#N/A</v>
      </c>
      <c r="C197" t="e">
        <f>VLOOKUP($E197,'Filtered MMNH specimens'!$B:$Y,5,FALSE)</f>
        <v>#N/A</v>
      </c>
      <c r="D197" t="s">
        <v>705</v>
      </c>
      <c r="E197">
        <v>19228</v>
      </c>
      <c r="F197" t="s">
        <v>2541</v>
      </c>
      <c r="G197" t="e">
        <f>VLOOKUP($E197,'Filtered MMNH specimens'!$B:$Y,8,FALSE)</f>
        <v>#N/A</v>
      </c>
      <c r="H197" t="e">
        <f>VLOOKUP($E197,'Filtered MMNH specimens'!$B:$Y,15,FALSE)</f>
        <v>#N/A</v>
      </c>
      <c r="N197" t="s">
        <v>2537</v>
      </c>
      <c r="O197" t="s">
        <v>2537</v>
      </c>
      <c r="P197">
        <v>14.19</v>
      </c>
      <c r="Q197">
        <v>27.72</v>
      </c>
      <c r="R197">
        <v>11.99</v>
      </c>
      <c r="S197">
        <v>5.14</v>
      </c>
      <c r="T197">
        <v>213.51</v>
      </c>
      <c r="U197">
        <v>12.69</v>
      </c>
      <c r="V197">
        <v>7.62</v>
      </c>
    </row>
    <row r="198" spans="1:37" x14ac:dyDescent="0.25">
      <c r="A198" t="str">
        <f>VLOOKUP($E198,'Filtered MMNH specimens'!$B:$Y,2,FALSE)</f>
        <v>Carnivora</v>
      </c>
      <c r="B198" t="str">
        <f>VLOOKUP($E198,'Filtered MMNH specimens'!$B:$Y,3,FALSE)</f>
        <v>FELIDAE</v>
      </c>
      <c r="C198" t="str">
        <f>VLOOKUP($E198,'Filtered MMNH specimens'!$B:$Y,5,FALSE)</f>
        <v>Felis</v>
      </c>
      <c r="D198" t="str">
        <f>VLOOKUP($E198,'Filtered MMNH specimens'!$B:$Y,6,FALSE)</f>
        <v>lynx</v>
      </c>
      <c r="E198">
        <v>4916</v>
      </c>
      <c r="F198" t="s">
        <v>2540</v>
      </c>
      <c r="G198">
        <f>VLOOKUP($E198,'Filtered MMNH specimens'!$B:$Y,8,FALSE)</f>
        <v>1960</v>
      </c>
      <c r="H198" t="str">
        <f>VLOOKUP($E198,'Filtered MMNH specimens'!$B:$Y,15,FALSE)</f>
        <v>United States</v>
      </c>
      <c r="N198">
        <v>868</v>
      </c>
      <c r="O198">
        <v>9072</v>
      </c>
      <c r="P198">
        <v>11.31</v>
      </c>
      <c r="Q198">
        <v>12.39</v>
      </c>
      <c r="R198">
        <v>0</v>
      </c>
      <c r="S198">
        <v>0</v>
      </c>
      <c r="T198">
        <v>101.59</v>
      </c>
      <c r="U198">
        <v>2.39</v>
      </c>
      <c r="V198">
        <v>0</v>
      </c>
      <c r="W198">
        <v>24.65</v>
      </c>
      <c r="X198">
        <v>12.5</v>
      </c>
      <c r="Y198">
        <v>46.32</v>
      </c>
      <c r="Z198">
        <v>29</v>
      </c>
      <c r="AA198">
        <v>11.98</v>
      </c>
      <c r="AB198">
        <v>203.2</v>
      </c>
      <c r="AG198">
        <v>11.54</v>
      </c>
      <c r="AH198">
        <v>27.21</v>
      </c>
      <c r="AI198">
        <v>13.75</v>
      </c>
      <c r="AJ198">
        <v>195.77</v>
      </c>
      <c r="AK198">
        <v>18.32</v>
      </c>
    </row>
    <row r="199" spans="1:37" x14ac:dyDescent="0.25">
      <c r="A199" t="str">
        <f>VLOOKUP($E199,'Filtered MMNH specimens'!$B:$Y,2,FALSE)</f>
        <v>Carnivora</v>
      </c>
      <c r="B199" t="str">
        <f>VLOOKUP($E199,'Filtered MMNH specimens'!$B:$Y,3,FALSE)</f>
        <v>FELIDAE</v>
      </c>
      <c r="C199" t="str">
        <f>VLOOKUP($E199,'Filtered MMNH specimens'!$B:$Y,5,FALSE)</f>
        <v>Felis</v>
      </c>
      <c r="D199" t="str">
        <f>VLOOKUP($E199,'Filtered MMNH specimens'!$B:$Y,6,FALSE)</f>
        <v>lynx</v>
      </c>
      <c r="E199">
        <v>5627</v>
      </c>
      <c r="F199" t="s">
        <v>2540</v>
      </c>
      <c r="G199">
        <f>VLOOKUP($E199,'Filtered MMNH specimens'!$B:$Y,8,FALSE)</f>
        <v>1962</v>
      </c>
      <c r="H199" t="str">
        <f>VLOOKUP($E199,'Filtered MMNH specimens'!$B:$Y,15,FALSE)</f>
        <v>United States</v>
      </c>
      <c r="N199">
        <v>890</v>
      </c>
      <c r="O199">
        <v>10886</v>
      </c>
      <c r="P199">
        <v>9.9</v>
      </c>
      <c r="Q199">
        <v>11.19</v>
      </c>
      <c r="R199">
        <v>0</v>
      </c>
      <c r="S199">
        <v>0</v>
      </c>
      <c r="T199">
        <v>81.22</v>
      </c>
      <c r="U199">
        <v>2.2799999999999998</v>
      </c>
      <c r="V199">
        <v>0</v>
      </c>
    </row>
    <row r="200" spans="1:37" x14ac:dyDescent="0.25">
      <c r="A200" t="str">
        <f>VLOOKUP($E200,'Filtered MMNH specimens'!$B:$Y,2,FALSE)</f>
        <v>Carnivora</v>
      </c>
      <c r="B200" t="str">
        <f>VLOOKUP($E200,'Filtered MMNH specimens'!$B:$Y,3,FALSE)</f>
        <v>FELIDAE</v>
      </c>
      <c r="C200" t="str">
        <f>VLOOKUP($E200,'Filtered MMNH specimens'!$B:$Y,5,FALSE)</f>
        <v>Felis</v>
      </c>
      <c r="D200" t="str">
        <f>VLOOKUP($E200,'Filtered MMNH specimens'!$B:$Y,6,FALSE)</f>
        <v>lynx</v>
      </c>
      <c r="E200">
        <v>5699</v>
      </c>
      <c r="F200" t="s">
        <v>2540</v>
      </c>
      <c r="G200">
        <f>VLOOKUP($E200,'Filtered MMNH specimens'!$B:$Y,8,FALSE)</f>
        <v>1963</v>
      </c>
      <c r="H200" t="str">
        <f>VLOOKUP($E200,'Filtered MMNH specimens'!$B:$Y,15,FALSE)</f>
        <v>United States</v>
      </c>
      <c r="N200">
        <v>940</v>
      </c>
      <c r="O200">
        <v>8845</v>
      </c>
      <c r="P200">
        <v>9.48</v>
      </c>
      <c r="Q200">
        <v>11.86</v>
      </c>
      <c r="R200">
        <v>0</v>
      </c>
      <c r="S200">
        <v>0</v>
      </c>
      <c r="T200">
        <v>104.54</v>
      </c>
      <c r="U200">
        <v>2.08</v>
      </c>
      <c r="V200">
        <v>0</v>
      </c>
    </row>
    <row r="201" spans="1:37" x14ac:dyDescent="0.25">
      <c r="A201" t="str">
        <f>VLOOKUP($E201,'Filtered MMNH specimens'!$B:$Y,2,FALSE)</f>
        <v>Carnivora</v>
      </c>
      <c r="B201" t="str">
        <f>VLOOKUP($E201,'Filtered MMNH specimens'!$B:$Y,3,FALSE)</f>
        <v>FELIDAE</v>
      </c>
      <c r="C201" t="str">
        <f>VLOOKUP($E201,'Filtered MMNH specimens'!$B:$Y,5,FALSE)</f>
        <v>Felis</v>
      </c>
      <c r="D201" t="str">
        <f>VLOOKUP($E201,'Filtered MMNH specimens'!$B:$Y,6,FALSE)</f>
        <v>lynx</v>
      </c>
      <c r="E201">
        <v>5636</v>
      </c>
      <c r="F201" t="s">
        <v>2541</v>
      </c>
      <c r="G201">
        <f>VLOOKUP($E201,'Filtered MMNH specimens'!$B:$Y,8,FALSE)</f>
        <v>1962</v>
      </c>
      <c r="H201" t="str">
        <f>VLOOKUP($E201,'Filtered MMNH specimens'!$B:$Y,15,FALSE)</f>
        <v>United States</v>
      </c>
      <c r="N201">
        <v>880</v>
      </c>
      <c r="O201">
        <v>10433</v>
      </c>
      <c r="P201">
        <v>10.14</v>
      </c>
      <c r="Q201">
        <v>12.02</v>
      </c>
      <c r="R201">
        <v>0</v>
      </c>
      <c r="S201">
        <v>0</v>
      </c>
      <c r="T201">
        <v>111.9</v>
      </c>
      <c r="U201">
        <v>2</v>
      </c>
      <c r="V201">
        <v>0</v>
      </c>
    </row>
    <row r="202" spans="1:37" x14ac:dyDescent="0.25">
      <c r="A202" t="str">
        <f>VLOOKUP($E202,'Filtered MMNH specimens'!$B:$Y,2,FALSE)</f>
        <v>Carnivora</v>
      </c>
      <c r="B202" t="str">
        <f>VLOOKUP($E202,'Filtered MMNH specimens'!$B:$Y,3,FALSE)</f>
        <v>FELIDAE</v>
      </c>
      <c r="C202" t="str">
        <f>VLOOKUP($E202,'Filtered MMNH specimens'!$B:$Y,5,FALSE)</f>
        <v>Felis</v>
      </c>
      <c r="D202" t="str">
        <f>VLOOKUP($E202,'Filtered MMNH specimens'!$B:$Y,6,FALSE)</f>
        <v>lynx</v>
      </c>
      <c r="E202">
        <v>5637</v>
      </c>
      <c r="F202" t="s">
        <v>2541</v>
      </c>
      <c r="G202">
        <f>VLOOKUP($E202,'Filtered MMNH specimens'!$B:$Y,8,FALSE)</f>
        <v>1962</v>
      </c>
      <c r="H202" t="str">
        <f>VLOOKUP($E202,'Filtered MMNH specimens'!$B:$Y,15,FALSE)</f>
        <v>United States</v>
      </c>
      <c r="N202">
        <v>905</v>
      </c>
      <c r="O202">
        <v>11085</v>
      </c>
      <c r="P202">
        <v>10.98</v>
      </c>
      <c r="Q202">
        <v>12.93</v>
      </c>
      <c r="R202">
        <v>0</v>
      </c>
      <c r="S202">
        <v>0</v>
      </c>
      <c r="T202" t="s">
        <v>2790</v>
      </c>
      <c r="U202">
        <v>1.7</v>
      </c>
      <c r="V202">
        <v>0</v>
      </c>
    </row>
    <row r="203" spans="1:37" x14ac:dyDescent="0.25">
      <c r="A203" t="str">
        <f>VLOOKUP($E203,'Filtered MMNH specimens'!$B:$Y,2,FALSE)</f>
        <v>Carnivora</v>
      </c>
      <c r="B203" t="str">
        <f>VLOOKUP($E203,'Filtered MMNH specimens'!$B:$Y,3,FALSE)</f>
        <v>FELIDAE</v>
      </c>
      <c r="C203" t="str">
        <f>VLOOKUP($E203,'Filtered MMNH specimens'!$B:$Y,5,FALSE)</f>
        <v>Felis</v>
      </c>
      <c r="D203" t="str">
        <f>VLOOKUP($E203,'Filtered MMNH specimens'!$B:$Y,6,FALSE)</f>
        <v>lynx</v>
      </c>
      <c r="E203">
        <v>3519</v>
      </c>
      <c r="F203" t="s">
        <v>2541</v>
      </c>
      <c r="G203">
        <f>VLOOKUP($E203,'Filtered MMNH specimens'!$B:$Y,8,FALSE)</f>
        <v>0</v>
      </c>
      <c r="H203" t="str">
        <f>VLOOKUP($E203,'Filtered MMNH specimens'!$B:$Y,15,FALSE)</f>
        <v>United States</v>
      </c>
      <c r="N203">
        <v>1000</v>
      </c>
      <c r="O203" t="s">
        <v>2537</v>
      </c>
      <c r="P203">
        <v>11.44</v>
      </c>
      <c r="Q203">
        <v>13.85</v>
      </c>
      <c r="R203">
        <v>0</v>
      </c>
      <c r="S203">
        <v>0</v>
      </c>
      <c r="T203">
        <v>109.11</v>
      </c>
      <c r="U203">
        <v>3.06</v>
      </c>
      <c r="V203">
        <v>0</v>
      </c>
      <c r="W203">
        <v>25.33</v>
      </c>
      <c r="X203">
        <v>14.64</v>
      </c>
      <c r="Y203">
        <v>50.56</v>
      </c>
      <c r="Z203">
        <v>32.17</v>
      </c>
      <c r="AA203">
        <v>12.22</v>
      </c>
      <c r="AB203">
        <v>216.25</v>
      </c>
      <c r="AG203">
        <v>11.33</v>
      </c>
      <c r="AH203">
        <v>28.31</v>
      </c>
      <c r="AI203">
        <v>15.58</v>
      </c>
      <c r="AJ203">
        <v>210.3</v>
      </c>
      <c r="AK203">
        <v>19.850000000000001</v>
      </c>
    </row>
    <row r="204" spans="1:37" x14ac:dyDescent="0.25">
      <c r="A204" t="str">
        <f>VLOOKUP($E204,'Filtered MMNH specimens'!$B:$Y,2,FALSE)</f>
        <v>Carnivora</v>
      </c>
      <c r="B204" t="str">
        <f>VLOOKUP($E204,'Filtered MMNH specimens'!$B:$Y,3,FALSE)</f>
        <v>URSIDAE</v>
      </c>
      <c r="C204" t="str">
        <f>VLOOKUP($E204,'Filtered MMNH specimens'!$B:$Y,5,FALSE)</f>
        <v>Ursus</v>
      </c>
      <c r="D204" t="str">
        <f>VLOOKUP($E204,'Filtered MMNH specimens'!$B:$Y,6,FALSE)</f>
        <v>maritimus</v>
      </c>
      <c r="E204">
        <v>16345</v>
      </c>
      <c r="F204" t="s">
        <v>2540</v>
      </c>
      <c r="G204">
        <f>VLOOKUP($E204,'Filtered MMNH specimens'!$B:$Y,8,FALSE)</f>
        <v>1966</v>
      </c>
      <c r="H204" t="str">
        <f>VLOOKUP($E204,'Filtered MMNH specimens'!$B:$Y,15,FALSE)</f>
        <v>United States</v>
      </c>
      <c r="N204" t="s">
        <v>2537</v>
      </c>
      <c r="O204" t="s">
        <v>2537</v>
      </c>
      <c r="P204">
        <v>12.74</v>
      </c>
      <c r="Q204">
        <v>21.36</v>
      </c>
      <c r="R204">
        <v>21.58</v>
      </c>
      <c r="S204">
        <v>13.74</v>
      </c>
      <c r="T204">
        <v>335</v>
      </c>
      <c r="U204">
        <v>20.54</v>
      </c>
      <c r="V204">
        <v>26.26</v>
      </c>
    </row>
    <row r="205" spans="1:37" x14ac:dyDescent="0.25">
      <c r="A205" t="str">
        <f>VLOOKUP($E205,'Filtered MMNH specimens'!$B:$Y,2,FALSE)</f>
        <v>Carnivora</v>
      </c>
      <c r="B205" t="str">
        <f>VLOOKUP($E205,'Filtered MMNH specimens'!$B:$Y,3,FALSE)</f>
        <v>URSIDAE</v>
      </c>
      <c r="C205" t="str">
        <f>VLOOKUP($E205,'Filtered MMNH specimens'!$B:$Y,5,FALSE)</f>
        <v>Ursus</v>
      </c>
      <c r="D205" t="str">
        <f>VLOOKUP($E205,'Filtered MMNH specimens'!$B:$Y,6,FALSE)</f>
        <v>maritimus</v>
      </c>
      <c r="E205">
        <v>16342</v>
      </c>
      <c r="F205" t="s">
        <v>2540</v>
      </c>
      <c r="G205">
        <f>VLOOKUP($E205,'Filtered MMNH specimens'!$B:$Y,8,FALSE)</f>
        <v>1966</v>
      </c>
      <c r="H205" t="str">
        <f>VLOOKUP($E205,'Filtered MMNH specimens'!$B:$Y,15,FALSE)</f>
        <v>United States</v>
      </c>
      <c r="N205" t="s">
        <v>2537</v>
      </c>
      <c r="O205" t="s">
        <v>2537</v>
      </c>
      <c r="P205">
        <v>12.14</v>
      </c>
      <c r="Q205">
        <v>21.18</v>
      </c>
      <c r="R205">
        <v>19.64</v>
      </c>
      <c r="S205">
        <v>14.1</v>
      </c>
      <c r="T205">
        <v>324</v>
      </c>
      <c r="U205">
        <v>17.47</v>
      </c>
      <c r="V205">
        <v>22.48</v>
      </c>
    </row>
    <row r="206" spans="1:37" x14ac:dyDescent="0.25">
      <c r="A206" t="str">
        <f>VLOOKUP($E206,'Filtered MMNH specimens'!$B:$Y,2,FALSE)</f>
        <v>Carnivora</v>
      </c>
      <c r="B206" t="str">
        <f>VLOOKUP($E206,'Filtered MMNH specimens'!$B:$Y,3,FALSE)</f>
        <v>URSIDAE</v>
      </c>
      <c r="C206" t="str">
        <f>VLOOKUP($E206,'Filtered MMNH specimens'!$B:$Y,5,FALSE)</f>
        <v>Ursus</v>
      </c>
      <c r="D206" t="str">
        <f>VLOOKUP($E206,'Filtered MMNH specimens'!$B:$Y,6,FALSE)</f>
        <v>maritimus</v>
      </c>
      <c r="E206">
        <v>16348</v>
      </c>
      <c r="F206" t="s">
        <v>2540</v>
      </c>
      <c r="G206">
        <f>VLOOKUP($E206,'Filtered MMNH specimens'!$B:$Y,8,FALSE)</f>
        <v>1963</v>
      </c>
      <c r="H206" t="str">
        <f>VLOOKUP($E206,'Filtered MMNH specimens'!$B:$Y,15,FALSE)</f>
        <v>United States</v>
      </c>
      <c r="N206" t="s">
        <v>2537</v>
      </c>
      <c r="O206" t="s">
        <v>2537</v>
      </c>
      <c r="P206">
        <v>11.11</v>
      </c>
      <c r="Q206">
        <v>21.11</v>
      </c>
      <c r="R206">
        <v>21.06</v>
      </c>
      <c r="S206">
        <v>12.98</v>
      </c>
      <c r="T206">
        <v>320</v>
      </c>
      <c r="U206">
        <v>20.07</v>
      </c>
      <c r="V206">
        <v>26.36</v>
      </c>
    </row>
    <row r="207" spans="1:37" x14ac:dyDescent="0.25">
      <c r="A207" t="str">
        <f>VLOOKUP($E207,'Filtered MMNH specimens'!$B:$Y,2,FALSE)</f>
        <v>Carnivora</v>
      </c>
      <c r="B207" t="str">
        <f>VLOOKUP($E207,'Filtered MMNH specimens'!$B:$Y,3,FALSE)</f>
        <v>URSIDAE</v>
      </c>
      <c r="C207" t="str">
        <f>VLOOKUP($E207,'Filtered MMNH specimens'!$B:$Y,5,FALSE)</f>
        <v>Ursus</v>
      </c>
      <c r="D207" t="str">
        <f>VLOOKUP($E207,'Filtered MMNH specimens'!$B:$Y,6,FALSE)</f>
        <v>maritimus</v>
      </c>
      <c r="E207">
        <v>16351</v>
      </c>
      <c r="F207" t="s">
        <v>2540</v>
      </c>
      <c r="G207">
        <f>VLOOKUP($E207,'Filtered MMNH specimens'!$B:$Y,8,FALSE)</f>
        <v>1965</v>
      </c>
      <c r="H207" t="str">
        <f>VLOOKUP($E207,'Filtered MMNH specimens'!$B:$Y,15,FALSE)</f>
        <v>United States</v>
      </c>
      <c r="N207" t="s">
        <v>2537</v>
      </c>
      <c r="O207" t="s">
        <v>2537</v>
      </c>
      <c r="P207">
        <v>12.98</v>
      </c>
      <c r="Q207">
        <v>20.54</v>
      </c>
      <c r="R207">
        <v>21.24</v>
      </c>
      <c r="S207">
        <v>14.32</v>
      </c>
      <c r="T207">
        <v>308</v>
      </c>
      <c r="U207">
        <v>20.079999999999998</v>
      </c>
      <c r="V207">
        <v>23.13</v>
      </c>
    </row>
    <row r="208" spans="1:37" x14ac:dyDescent="0.25">
      <c r="A208" t="str">
        <f>VLOOKUP($E208,'Filtered MMNH specimens'!$B:$Y,2,FALSE)</f>
        <v>Carnivora</v>
      </c>
      <c r="B208" t="str">
        <f>VLOOKUP($E208,'Filtered MMNH specimens'!$B:$Y,3,FALSE)</f>
        <v>URSIDAE</v>
      </c>
      <c r="C208" t="str">
        <f>VLOOKUP($E208,'Filtered MMNH specimens'!$B:$Y,5,FALSE)</f>
        <v>Ursus</v>
      </c>
      <c r="D208" t="str">
        <f>VLOOKUP($E208,'Filtered MMNH specimens'!$B:$Y,6,FALSE)</f>
        <v>maritimus</v>
      </c>
      <c r="E208">
        <v>16357</v>
      </c>
      <c r="F208" t="s">
        <v>2540</v>
      </c>
      <c r="G208">
        <f>VLOOKUP($E208,'Filtered MMNH specimens'!$B:$Y,8,FALSE)</f>
        <v>1966</v>
      </c>
      <c r="H208" t="str">
        <f>VLOOKUP($E208,'Filtered MMNH specimens'!$B:$Y,15,FALSE)</f>
        <v>United States</v>
      </c>
      <c r="N208" t="s">
        <v>2537</v>
      </c>
      <c r="O208" t="s">
        <v>2537</v>
      </c>
      <c r="P208">
        <v>11.86</v>
      </c>
      <c r="Q208">
        <v>20.149999999999999</v>
      </c>
      <c r="R208">
        <v>20.260000000000002</v>
      </c>
      <c r="S208">
        <v>11.73</v>
      </c>
      <c r="T208">
        <v>308</v>
      </c>
      <c r="U208">
        <v>18.62</v>
      </c>
      <c r="V208">
        <v>24.83</v>
      </c>
    </row>
    <row r="209" spans="1:37" x14ac:dyDescent="0.25">
      <c r="A209" t="str">
        <f>VLOOKUP($E209,'Filtered MMNH specimens'!$B:$Y,2,FALSE)</f>
        <v>Carnivora</v>
      </c>
      <c r="B209" t="str">
        <f>VLOOKUP($E209,'Filtered MMNH specimens'!$B:$Y,3,FALSE)</f>
        <v>URSIDAE</v>
      </c>
      <c r="C209" t="str">
        <f>VLOOKUP($E209,'Filtered MMNH specimens'!$B:$Y,5,FALSE)</f>
        <v>Ursus</v>
      </c>
      <c r="D209" t="str">
        <f>VLOOKUP($E209,'Filtered MMNH specimens'!$B:$Y,6,FALSE)</f>
        <v>maritimus</v>
      </c>
      <c r="E209">
        <v>16343</v>
      </c>
      <c r="F209" t="s">
        <v>2541</v>
      </c>
      <c r="G209">
        <f>VLOOKUP($E209,'Filtered MMNH specimens'!$B:$Y,8,FALSE)</f>
        <v>1966</v>
      </c>
      <c r="H209" t="str">
        <f>VLOOKUP($E209,'Filtered MMNH specimens'!$B:$Y,15,FALSE)</f>
        <v>United States</v>
      </c>
      <c r="N209" t="s">
        <v>2537</v>
      </c>
      <c r="O209" t="s">
        <v>2537</v>
      </c>
      <c r="P209">
        <v>13.7</v>
      </c>
      <c r="Q209">
        <v>20.55</v>
      </c>
      <c r="R209">
        <v>20.12</v>
      </c>
      <c r="S209">
        <v>15.31</v>
      </c>
      <c r="T209">
        <v>331</v>
      </c>
      <c r="U209">
        <v>18.66</v>
      </c>
      <c r="V209">
        <v>26.43</v>
      </c>
    </row>
    <row r="210" spans="1:37" x14ac:dyDescent="0.25">
      <c r="A210" t="str">
        <f>VLOOKUP($E210,'Filtered MMNH specimens'!$B:$Y,2,FALSE)</f>
        <v>Carnivora</v>
      </c>
      <c r="B210" t="str">
        <f>VLOOKUP($E210,'Filtered MMNH specimens'!$B:$Y,3,FALSE)</f>
        <v>URSIDAE</v>
      </c>
      <c r="C210" t="str">
        <f>VLOOKUP($E210,'Filtered MMNH specimens'!$B:$Y,5,FALSE)</f>
        <v>Ursus</v>
      </c>
      <c r="D210" t="str">
        <f>VLOOKUP($E210,'Filtered MMNH specimens'!$B:$Y,6,FALSE)</f>
        <v>maritimus</v>
      </c>
      <c r="E210">
        <v>16354</v>
      </c>
      <c r="F210" t="s">
        <v>2541</v>
      </c>
      <c r="G210">
        <f>VLOOKUP($E210,'Filtered MMNH specimens'!$B:$Y,8,FALSE)</f>
        <v>1966</v>
      </c>
      <c r="H210" t="str">
        <f>VLOOKUP($E210,'Filtered MMNH specimens'!$B:$Y,15,FALSE)</f>
        <v>United States</v>
      </c>
      <c r="N210" t="s">
        <v>2537</v>
      </c>
      <c r="O210" t="s">
        <v>2537</v>
      </c>
      <c r="P210">
        <v>12.82</v>
      </c>
      <c r="Q210">
        <v>22.03</v>
      </c>
      <c r="R210">
        <v>20.73</v>
      </c>
      <c r="S210">
        <v>19.829999999999998</v>
      </c>
      <c r="T210">
        <v>337</v>
      </c>
      <c r="U210">
        <v>24.26</v>
      </c>
      <c r="V210">
        <v>33.78</v>
      </c>
    </row>
    <row r="211" spans="1:37" x14ac:dyDescent="0.25">
      <c r="A211" t="str">
        <f>VLOOKUP($E211,'Filtered MMNH specimens'!$B:$Y,2,FALSE)</f>
        <v>Carnivora</v>
      </c>
      <c r="B211" t="str">
        <f>VLOOKUP($E211,'Filtered MMNH specimens'!$B:$Y,3,FALSE)</f>
        <v>URSIDAE</v>
      </c>
      <c r="C211" t="str">
        <f>VLOOKUP($E211,'Filtered MMNH specimens'!$B:$Y,5,FALSE)</f>
        <v>Ursus</v>
      </c>
      <c r="D211" t="str">
        <f>VLOOKUP($E211,'Filtered MMNH specimens'!$B:$Y,6,FALSE)</f>
        <v>maritimus</v>
      </c>
      <c r="E211">
        <v>16346</v>
      </c>
      <c r="F211" t="s">
        <v>2541</v>
      </c>
      <c r="G211">
        <f>VLOOKUP($E211,'Filtered MMNH specimens'!$B:$Y,8,FALSE)</f>
        <v>1965</v>
      </c>
      <c r="H211" t="str">
        <f>VLOOKUP($E211,'Filtered MMNH specimens'!$B:$Y,15,FALSE)</f>
        <v>United States</v>
      </c>
      <c r="N211" t="s">
        <v>2537</v>
      </c>
      <c r="O211" t="s">
        <v>2537</v>
      </c>
      <c r="P211">
        <v>12.78</v>
      </c>
      <c r="Q211">
        <v>20.100000000000001</v>
      </c>
      <c r="R211">
        <v>20.260000000000002</v>
      </c>
      <c r="S211">
        <v>15.52</v>
      </c>
      <c r="T211">
        <v>336</v>
      </c>
      <c r="U211">
        <v>19.239999999999998</v>
      </c>
      <c r="V211">
        <v>26.58</v>
      </c>
    </row>
    <row r="212" spans="1:37" x14ac:dyDescent="0.25">
      <c r="A212" t="str">
        <f>VLOOKUP($E212,'Filtered MMNH specimens'!$B:$Y,2,FALSE)</f>
        <v>Carnivora</v>
      </c>
      <c r="B212" t="str">
        <f>VLOOKUP($E212,'Filtered MMNH specimens'!$B:$Y,3,FALSE)</f>
        <v>URSIDAE</v>
      </c>
      <c r="C212" t="str">
        <f>VLOOKUP($E212,'Filtered MMNH specimens'!$B:$Y,5,FALSE)</f>
        <v>Ursus</v>
      </c>
      <c r="D212" t="str">
        <f>VLOOKUP($E212,'Filtered MMNH specimens'!$B:$Y,6,FALSE)</f>
        <v>maritimus</v>
      </c>
      <c r="E212">
        <v>16355</v>
      </c>
      <c r="F212" t="s">
        <v>2541</v>
      </c>
      <c r="G212">
        <f>VLOOKUP($E212,'Filtered MMNH specimens'!$B:$Y,8,FALSE)</f>
        <v>1966</v>
      </c>
      <c r="H212" t="str">
        <f>VLOOKUP($E212,'Filtered MMNH specimens'!$B:$Y,15,FALSE)</f>
        <v>United States</v>
      </c>
      <c r="N212" t="s">
        <v>2537</v>
      </c>
      <c r="O212" t="s">
        <v>2537</v>
      </c>
      <c r="P212">
        <v>12.5</v>
      </c>
      <c r="Q212">
        <v>19.86</v>
      </c>
      <c r="R212">
        <v>20.74</v>
      </c>
      <c r="S212">
        <v>16.36</v>
      </c>
      <c r="T212">
        <v>367</v>
      </c>
      <c r="U212">
        <v>18.97</v>
      </c>
      <c r="V212">
        <v>26.55</v>
      </c>
    </row>
    <row r="213" spans="1:37" x14ac:dyDescent="0.25">
      <c r="A213" t="str">
        <f>VLOOKUP($E213,'Filtered MMNH specimens'!$B:$Y,2,FALSE)</f>
        <v>Carnivora</v>
      </c>
      <c r="B213" t="str">
        <f>VLOOKUP($E213,'Filtered MMNH specimens'!$B:$Y,3,FALSE)</f>
        <v>URSIDAE</v>
      </c>
      <c r="C213" t="str">
        <f>VLOOKUP($E213,'Filtered MMNH specimens'!$B:$Y,5,FALSE)</f>
        <v>Ursus</v>
      </c>
      <c r="D213" t="str">
        <f>VLOOKUP($E213,'Filtered MMNH specimens'!$B:$Y,6,FALSE)</f>
        <v>maritimus</v>
      </c>
      <c r="E213">
        <v>16344</v>
      </c>
      <c r="F213" t="s">
        <v>2541</v>
      </c>
      <c r="G213">
        <f>VLOOKUP($E213,'Filtered MMNH specimens'!$B:$Y,8,FALSE)</f>
        <v>1966</v>
      </c>
      <c r="H213" t="str">
        <f>VLOOKUP($E213,'Filtered MMNH specimens'!$B:$Y,15,FALSE)</f>
        <v>United States</v>
      </c>
      <c r="N213" t="s">
        <v>2537</v>
      </c>
      <c r="O213" t="s">
        <v>2537</v>
      </c>
      <c r="P213">
        <v>11.65</v>
      </c>
      <c r="Q213">
        <v>21.69</v>
      </c>
      <c r="R213">
        <v>21.47</v>
      </c>
      <c r="S213">
        <v>16.86</v>
      </c>
      <c r="T213">
        <v>338</v>
      </c>
      <c r="U213">
        <v>20.420000000000002</v>
      </c>
      <c r="V213">
        <v>28.68</v>
      </c>
    </row>
    <row r="214" spans="1:37" x14ac:dyDescent="0.25">
      <c r="A214" t="str">
        <f>VLOOKUP($E214,'Filtered MMNH specimens'!$B:$Y,2,FALSE)</f>
        <v>Carnivora</v>
      </c>
      <c r="B214" t="str">
        <f>VLOOKUP($E214,'Filtered MMNH specimens'!$B:$Y,3,FALSE)</f>
        <v>URSIDAE</v>
      </c>
      <c r="C214" t="str">
        <f>VLOOKUP($E214,'Filtered MMNH specimens'!$B:$Y,5,FALSE)</f>
        <v>Ursus</v>
      </c>
      <c r="D214" t="str">
        <f>VLOOKUP($E214,'Filtered MMNH specimens'!$B:$Y,6,FALSE)</f>
        <v>maritimus</v>
      </c>
      <c r="E214">
        <v>16356</v>
      </c>
      <c r="F214" t="s">
        <v>2541</v>
      </c>
      <c r="G214">
        <f>VLOOKUP($E214,'Filtered MMNH specimens'!$B:$Y,8,FALSE)</f>
        <v>1966</v>
      </c>
      <c r="H214" t="str">
        <f>VLOOKUP($E214,'Filtered MMNH specimens'!$B:$Y,15,FALSE)</f>
        <v>United States</v>
      </c>
      <c r="N214" t="s">
        <v>2537</v>
      </c>
      <c r="O214" t="s">
        <v>2537</v>
      </c>
      <c r="T214">
        <v>374</v>
      </c>
      <c r="U214">
        <v>21.23</v>
      </c>
      <c r="V214">
        <v>28.7</v>
      </c>
    </row>
    <row r="215" spans="1:37" x14ac:dyDescent="0.25">
      <c r="A215" t="str">
        <f>VLOOKUP($E215,'Filtered MMNH specimens'!$B:$Y,2,FALSE)</f>
        <v>Carnivora</v>
      </c>
      <c r="B215" t="str">
        <f>VLOOKUP($E215,'Filtered MMNH specimens'!$B:$Y,3,FALSE)</f>
        <v>URSIDAE</v>
      </c>
      <c r="C215" t="str">
        <f>VLOOKUP($E215,'Filtered MMNH specimens'!$B:$Y,5,FALSE)</f>
        <v>Ursus</v>
      </c>
      <c r="D215" t="str">
        <f>VLOOKUP($E215,'Filtered MMNH specimens'!$B:$Y,6,FALSE)</f>
        <v>maritimus</v>
      </c>
      <c r="E215">
        <v>16349</v>
      </c>
      <c r="F215" t="s">
        <v>2541</v>
      </c>
      <c r="G215">
        <f>VLOOKUP($E215,'Filtered MMNH specimens'!$B:$Y,8,FALSE)</f>
        <v>1965</v>
      </c>
      <c r="H215" t="str">
        <f>VLOOKUP($E215,'Filtered MMNH specimens'!$B:$Y,15,FALSE)</f>
        <v>United States</v>
      </c>
      <c r="N215" t="s">
        <v>2537</v>
      </c>
      <c r="O215" t="s">
        <v>2537</v>
      </c>
      <c r="P215">
        <v>12.9</v>
      </c>
      <c r="Q215">
        <v>21.16</v>
      </c>
      <c r="R215">
        <v>20.82</v>
      </c>
      <c r="S215">
        <v>14.6</v>
      </c>
      <c r="T215">
        <v>341</v>
      </c>
      <c r="U215">
        <v>18.29</v>
      </c>
      <c r="V215">
        <v>26.41</v>
      </c>
    </row>
    <row r="216" spans="1:37" x14ac:dyDescent="0.25">
      <c r="A216" t="str">
        <f>VLOOKUP($E216,'Filtered MMNH specimens'!$B:$Y,2,FALSE)</f>
        <v>Carnivora</v>
      </c>
      <c r="B216" t="str">
        <f>VLOOKUP($E216,'Filtered MMNH specimens'!$B:$Y,3,FALSE)</f>
        <v>URSIDAE</v>
      </c>
      <c r="C216" t="str">
        <f>VLOOKUP($E216,'Filtered MMNH specimens'!$B:$Y,5,FALSE)</f>
        <v>Ursus</v>
      </c>
      <c r="D216" t="str">
        <f>VLOOKUP($E216,'Filtered MMNH specimens'!$B:$Y,6,FALSE)</f>
        <v>maritimus</v>
      </c>
      <c r="E216">
        <v>16352</v>
      </c>
      <c r="F216" t="s">
        <v>2541</v>
      </c>
      <c r="G216">
        <f>VLOOKUP($E216,'Filtered MMNH specimens'!$B:$Y,8,FALSE)</f>
        <v>1963</v>
      </c>
      <c r="H216" t="str">
        <f>VLOOKUP($E216,'Filtered MMNH specimens'!$B:$Y,15,FALSE)</f>
        <v>United States</v>
      </c>
      <c r="N216" t="s">
        <v>2537</v>
      </c>
      <c r="O216" t="s">
        <v>2537</v>
      </c>
      <c r="P216">
        <v>12.17</v>
      </c>
      <c r="Q216">
        <v>20.58</v>
      </c>
      <c r="R216">
        <v>20.350000000000001</v>
      </c>
      <c r="S216">
        <v>13.59</v>
      </c>
      <c r="T216">
        <v>352</v>
      </c>
      <c r="U216">
        <v>19.489999999999998</v>
      </c>
      <c r="V216">
        <v>24.36</v>
      </c>
    </row>
    <row r="217" spans="1:37" x14ac:dyDescent="0.25">
      <c r="A217" t="str">
        <f>VLOOKUP($E217,'Filtered MMNH specimens'!$B:$Y,2,FALSE)</f>
        <v>Carnivora</v>
      </c>
      <c r="B217" t="str">
        <f>VLOOKUP($E217,'Filtered MMNH specimens'!$B:$Y,3,FALSE)</f>
        <v>URSIDAE</v>
      </c>
      <c r="C217" t="str">
        <f>VLOOKUP($E217,'Filtered MMNH specimens'!$B:$Y,5,FALSE)</f>
        <v>Ursus</v>
      </c>
      <c r="D217" t="str">
        <f>VLOOKUP($E217,'Filtered MMNH specimens'!$B:$Y,6,FALSE)</f>
        <v>maritimus</v>
      </c>
      <c r="E217">
        <v>16353</v>
      </c>
      <c r="F217" t="s">
        <v>2541</v>
      </c>
      <c r="G217">
        <f>VLOOKUP($E217,'Filtered MMNH specimens'!$B:$Y,8,FALSE)</f>
        <v>1966</v>
      </c>
      <c r="H217" t="str">
        <f>VLOOKUP($E217,'Filtered MMNH specimens'!$B:$Y,15,FALSE)</f>
        <v>United States</v>
      </c>
      <c r="N217" t="s">
        <v>2537</v>
      </c>
      <c r="O217" t="s">
        <v>2537</v>
      </c>
      <c r="P217">
        <v>13.01</v>
      </c>
      <c r="Q217">
        <v>21.17</v>
      </c>
      <c r="R217">
        <v>20.05</v>
      </c>
      <c r="S217">
        <v>14.9</v>
      </c>
      <c r="T217">
        <v>339</v>
      </c>
      <c r="U217">
        <v>17.62</v>
      </c>
      <c r="V217">
        <v>24.91</v>
      </c>
    </row>
    <row r="218" spans="1:37" x14ac:dyDescent="0.25">
      <c r="A218" t="str">
        <f>VLOOKUP($E218,'Filtered MMNH specimens'!$B:$Y,2,FALSE)</f>
        <v>Carnivora</v>
      </c>
      <c r="B218" t="str">
        <f>VLOOKUP($E218,'Filtered MMNH specimens'!$B:$Y,3,FALSE)</f>
        <v>URSIDAE</v>
      </c>
      <c r="C218" t="str">
        <f>VLOOKUP($E218,'Filtered MMNH specimens'!$B:$Y,5,FALSE)</f>
        <v>Ursus</v>
      </c>
      <c r="D218" t="str">
        <f>VLOOKUP($E218,'Filtered MMNH specimens'!$B:$Y,6,FALSE)</f>
        <v>maritimus</v>
      </c>
      <c r="E218">
        <v>16358</v>
      </c>
      <c r="F218" t="s">
        <v>2541</v>
      </c>
      <c r="G218">
        <f>VLOOKUP($E218,'Filtered MMNH specimens'!$B:$Y,8,FALSE)</f>
        <v>1966</v>
      </c>
      <c r="H218" t="str">
        <f>VLOOKUP($E218,'Filtered MMNH specimens'!$B:$Y,15,FALSE)</f>
        <v>United States</v>
      </c>
      <c r="N218" t="s">
        <v>2537</v>
      </c>
      <c r="O218" t="s">
        <v>2537</v>
      </c>
      <c r="P218">
        <v>12.27</v>
      </c>
      <c r="Q218">
        <v>21.26</v>
      </c>
      <c r="R218">
        <v>21.34</v>
      </c>
      <c r="S218">
        <v>15.15</v>
      </c>
      <c r="T218">
        <v>318</v>
      </c>
      <c r="U218">
        <v>20.29</v>
      </c>
      <c r="V218">
        <v>26.11</v>
      </c>
    </row>
    <row r="219" spans="1:37" x14ac:dyDescent="0.25">
      <c r="A219" t="str">
        <f>VLOOKUP($E219,'Filtered MMNH specimens'!$B:$Y,2,FALSE)</f>
        <v>Carnivora</v>
      </c>
      <c r="B219" t="str">
        <f>VLOOKUP($E219,'Filtered MMNH specimens'!$B:$Y,3,FALSE)</f>
        <v>URSIDAE</v>
      </c>
      <c r="C219" t="str">
        <f>VLOOKUP($E219,'Filtered MMNH specimens'!$B:$Y,5,FALSE)</f>
        <v>Ursus</v>
      </c>
      <c r="D219" t="str">
        <f>VLOOKUP($E219,'Filtered MMNH specimens'!$B:$Y,6,FALSE)</f>
        <v>maritimus</v>
      </c>
      <c r="E219">
        <v>16350</v>
      </c>
      <c r="F219" t="s">
        <v>2541</v>
      </c>
      <c r="G219">
        <f>VLOOKUP($E219,'Filtered MMNH specimens'!$B:$Y,8,FALSE)</f>
        <v>1965</v>
      </c>
      <c r="H219" t="str">
        <f>VLOOKUP($E219,'Filtered MMNH specimens'!$B:$Y,15,FALSE)</f>
        <v>United States</v>
      </c>
      <c r="N219" t="s">
        <v>2537</v>
      </c>
      <c r="O219" t="s">
        <v>2537</v>
      </c>
      <c r="P219">
        <v>12.41</v>
      </c>
      <c r="Q219">
        <v>21.34</v>
      </c>
      <c r="R219">
        <v>20.6</v>
      </c>
      <c r="S219">
        <v>15.89</v>
      </c>
      <c r="T219">
        <v>332</v>
      </c>
      <c r="U219">
        <v>19.86</v>
      </c>
      <c r="V219">
        <v>26.15</v>
      </c>
    </row>
    <row r="220" spans="1:37" x14ac:dyDescent="0.25">
      <c r="A220" t="str">
        <f>VLOOKUP($E220,'Filtered MMNH specimens'!$B:$Y,2,FALSE)</f>
        <v>Carnivora</v>
      </c>
      <c r="B220" t="str">
        <f>VLOOKUP($E220,'Filtered MMNH specimens'!$B:$Y,3,FALSE)</f>
        <v>URSIDAE</v>
      </c>
      <c r="C220" t="str">
        <f>VLOOKUP($E220,'Filtered MMNH specimens'!$B:$Y,5,FALSE)</f>
        <v>Ursus</v>
      </c>
      <c r="D220" t="str">
        <f>VLOOKUP($E220,'Filtered MMNH specimens'!$B:$Y,6,FALSE)</f>
        <v>maritimus</v>
      </c>
      <c r="E220">
        <v>16516</v>
      </c>
      <c r="F220" t="s">
        <v>2541</v>
      </c>
      <c r="G220">
        <f>VLOOKUP($E220,'Filtered MMNH specimens'!$B:$Y,8,FALSE)</f>
        <v>0</v>
      </c>
      <c r="H220" t="str">
        <f>VLOOKUP($E220,'Filtered MMNH specimens'!$B:$Y,15,FALSE)</f>
        <v>United States</v>
      </c>
      <c r="N220" t="s">
        <v>2537</v>
      </c>
      <c r="O220" t="s">
        <v>2537</v>
      </c>
      <c r="P220">
        <v>12.89</v>
      </c>
      <c r="Q220">
        <v>22.5</v>
      </c>
      <c r="R220">
        <v>20.95</v>
      </c>
      <c r="S220">
        <v>16.54</v>
      </c>
      <c r="T220">
        <v>327</v>
      </c>
      <c r="U220">
        <v>25.27</v>
      </c>
      <c r="V220">
        <v>28.2</v>
      </c>
    </row>
    <row r="221" spans="1:37" x14ac:dyDescent="0.25">
      <c r="A221" t="str">
        <f>VLOOKUP($E221,'Filtered MMNH specimens'!$B:$Y,2,FALSE)</f>
        <v>Carnivora</v>
      </c>
      <c r="B221" t="str">
        <f>VLOOKUP($E221,'Filtered MMNH specimens'!$B:$Y,3,FALSE)</f>
        <v>URSIDAE</v>
      </c>
      <c r="C221" t="str">
        <f>VLOOKUP($E221,'Filtered MMNH specimens'!$B:$Y,5,FALSE)</f>
        <v>Ursus</v>
      </c>
      <c r="D221" t="str">
        <f>VLOOKUP($E221,'Filtered MMNH specimens'!$B:$Y,6,FALSE)</f>
        <v>maritimus</v>
      </c>
      <c r="E221">
        <v>3607</v>
      </c>
      <c r="F221" t="s">
        <v>2543</v>
      </c>
      <c r="G221">
        <f>VLOOKUP($E221,'Filtered MMNH specimens'!$B:$Y,8,FALSE)</f>
        <v>0</v>
      </c>
      <c r="H221">
        <f>VLOOKUP($E221,'Filtered MMNH specimens'!$B:$Y,15,FALSE)</f>
        <v>0</v>
      </c>
      <c r="N221" t="s">
        <v>2537</v>
      </c>
      <c r="O221" t="s">
        <v>2537</v>
      </c>
      <c r="P221">
        <v>11.74</v>
      </c>
      <c r="Q221">
        <v>19.97</v>
      </c>
      <c r="R221">
        <v>18.73</v>
      </c>
      <c r="S221">
        <v>15.77</v>
      </c>
      <c r="T221">
        <v>312</v>
      </c>
      <c r="U221">
        <v>18.13</v>
      </c>
      <c r="V221">
        <v>26.57</v>
      </c>
      <c r="W221">
        <v>54.81</v>
      </c>
      <c r="X221">
        <v>47.91</v>
      </c>
      <c r="Y221">
        <v>93.95</v>
      </c>
      <c r="Z221">
        <v>113.35</v>
      </c>
      <c r="AA221">
        <v>46.21</v>
      </c>
      <c r="AB221">
        <v>300.89999999999998</v>
      </c>
      <c r="AG221">
        <v>26.31</v>
      </c>
      <c r="AH221">
        <v>86.35</v>
      </c>
      <c r="AI221">
        <v>51.28</v>
      </c>
      <c r="AJ221">
        <v>398</v>
      </c>
      <c r="AK221">
        <v>48.53</v>
      </c>
    </row>
    <row r="222" spans="1:37" x14ac:dyDescent="0.25">
      <c r="A222" t="str">
        <f>VLOOKUP($E222,'Filtered MMNH specimens'!$B:$Y,2,FALSE)</f>
        <v>Carnivora</v>
      </c>
      <c r="B222" t="str">
        <f>VLOOKUP($E222,'Filtered MMNH specimens'!$B:$Y,3,FALSE)</f>
        <v>MUSTELIDAE</v>
      </c>
      <c r="C222" t="str">
        <f>VLOOKUP($E222,'Filtered MMNH specimens'!$B:$Y,5,FALSE)</f>
        <v>Mephitis</v>
      </c>
      <c r="D222" t="str">
        <f>VLOOKUP($E222,'Filtered MMNH specimens'!$B:$Y,6,FALSE)</f>
        <v>mephitis</v>
      </c>
      <c r="E222">
        <v>3081</v>
      </c>
      <c r="F222" t="s">
        <v>2540</v>
      </c>
      <c r="G222">
        <f>VLOOKUP($E222,'Filtered MMNH specimens'!$B:$Y,8,FALSE)</f>
        <v>1937</v>
      </c>
      <c r="H222" t="str">
        <f>VLOOKUP($E222,'Filtered MMNH specimens'!$B:$Y,15,FALSE)</f>
        <v>United States</v>
      </c>
      <c r="N222" t="s">
        <v>2537</v>
      </c>
      <c r="O222" t="s">
        <v>2537</v>
      </c>
      <c r="P222">
        <v>5.45</v>
      </c>
      <c r="Q222">
        <v>10.46</v>
      </c>
      <c r="R222">
        <v>4.07</v>
      </c>
      <c r="S222">
        <v>0</v>
      </c>
      <c r="T222">
        <v>66.58</v>
      </c>
      <c r="U222">
        <v>5.91</v>
      </c>
      <c r="V222">
        <v>0</v>
      </c>
    </row>
    <row r="223" spans="1:37" x14ac:dyDescent="0.25">
      <c r="A223" t="str">
        <f>VLOOKUP($E223,'Filtered MMNH specimens'!$B:$Y,2,FALSE)</f>
        <v>Carnivora</v>
      </c>
      <c r="B223" t="str">
        <f>VLOOKUP($E223,'Filtered MMNH specimens'!$B:$Y,3,FALSE)</f>
        <v>MUSTELIDAE</v>
      </c>
      <c r="C223" t="str">
        <f>VLOOKUP($E223,'Filtered MMNH specimens'!$B:$Y,5,FALSE)</f>
        <v>Mephitis</v>
      </c>
      <c r="D223" t="str">
        <f>VLOOKUP($E223,'Filtered MMNH specimens'!$B:$Y,6,FALSE)</f>
        <v>mephitis</v>
      </c>
      <c r="E223">
        <v>616</v>
      </c>
      <c r="F223" t="s">
        <v>2541</v>
      </c>
      <c r="G223">
        <f>VLOOKUP($E223,'Filtered MMNH specimens'!$B:$Y,8,FALSE)</f>
        <v>1921</v>
      </c>
      <c r="H223" t="str">
        <f>VLOOKUP($E223,'Filtered MMNH specimens'!$B:$Y,15,FALSE)</f>
        <v>United States</v>
      </c>
      <c r="N223" t="s">
        <v>2537</v>
      </c>
      <c r="O223" t="s">
        <v>2537</v>
      </c>
      <c r="P223">
        <v>4.57</v>
      </c>
      <c r="Q223">
        <v>10.01</v>
      </c>
      <c r="R223">
        <v>3.9</v>
      </c>
      <c r="S223">
        <v>0</v>
      </c>
      <c r="T223">
        <v>71.099999999999994</v>
      </c>
      <c r="U223">
        <v>7.08</v>
      </c>
      <c r="V223">
        <v>0</v>
      </c>
    </row>
    <row r="224" spans="1:37" x14ac:dyDescent="0.25">
      <c r="A224" t="str">
        <f>VLOOKUP($E224,'Filtered MMNH specimens'!$B:$Y,2,FALSE)</f>
        <v>Carnivora</v>
      </c>
      <c r="B224" t="str">
        <f>VLOOKUP($E224,'Filtered MMNH specimens'!$B:$Y,3,FALSE)</f>
        <v>MUSTELIDAE</v>
      </c>
      <c r="C224" t="str">
        <f>VLOOKUP($E224,'Filtered MMNH specimens'!$B:$Y,5,FALSE)</f>
        <v>Mephitis</v>
      </c>
      <c r="D224" t="str">
        <f>VLOOKUP($E224,'Filtered MMNH specimens'!$B:$Y,6,FALSE)</f>
        <v>mephitis</v>
      </c>
      <c r="E224">
        <v>2096</v>
      </c>
      <c r="F224" t="s">
        <v>2541</v>
      </c>
      <c r="G224">
        <f>VLOOKUP($E224,'Filtered MMNH specimens'!$B:$Y,8,FALSE)</f>
        <v>1938</v>
      </c>
      <c r="H224" t="str">
        <f>VLOOKUP($E224,'Filtered MMNH specimens'!$B:$Y,15,FALSE)</f>
        <v>United States</v>
      </c>
      <c r="N224" t="s">
        <v>2537</v>
      </c>
      <c r="O224" t="s">
        <v>2537</v>
      </c>
      <c r="P224">
        <v>3.94</v>
      </c>
      <c r="Q224">
        <v>9.5</v>
      </c>
      <c r="R224">
        <v>4.24</v>
      </c>
      <c r="S224">
        <v>0</v>
      </c>
      <c r="T224">
        <v>59.08</v>
      </c>
      <c r="U224">
        <v>5.81</v>
      </c>
      <c r="V224">
        <v>0</v>
      </c>
    </row>
    <row r="225" spans="1:37" x14ac:dyDescent="0.25">
      <c r="A225" t="str">
        <f>VLOOKUP($E225,'Filtered MMNH specimens'!$B:$Y,2,FALSE)</f>
        <v>Carnivora</v>
      </c>
      <c r="B225" t="str">
        <f>VLOOKUP($E225,'Filtered MMNH specimens'!$B:$Y,3,FALSE)</f>
        <v>MUSTELIDAE</v>
      </c>
      <c r="C225" t="str">
        <f>VLOOKUP($E225,'Filtered MMNH specimens'!$B:$Y,5,FALSE)</f>
        <v>Mephitis</v>
      </c>
      <c r="D225" t="str">
        <f>VLOOKUP($E225,'Filtered MMNH specimens'!$B:$Y,6,FALSE)</f>
        <v>mephitis</v>
      </c>
      <c r="E225">
        <v>16642</v>
      </c>
      <c r="F225" t="s">
        <v>2543</v>
      </c>
      <c r="G225">
        <f>VLOOKUP($E225,'Filtered MMNH specimens'!$B:$Y,8,FALSE)</f>
        <v>1932</v>
      </c>
      <c r="H225" t="str">
        <f>VLOOKUP($E225,'Filtered MMNH specimens'!$B:$Y,15,FALSE)</f>
        <v>United States</v>
      </c>
      <c r="N225">
        <v>711</v>
      </c>
      <c r="O225" t="s">
        <v>2537</v>
      </c>
      <c r="P225">
        <v>4.3600000000000003</v>
      </c>
      <c r="Q225">
        <v>8.81</v>
      </c>
      <c r="R225">
        <v>3.67</v>
      </c>
      <c r="S225">
        <v>0</v>
      </c>
      <c r="T225">
        <v>59.86</v>
      </c>
      <c r="U225">
        <v>5.67</v>
      </c>
      <c r="V225">
        <v>0</v>
      </c>
    </row>
    <row r="226" spans="1:37" x14ac:dyDescent="0.25">
      <c r="A226" t="str">
        <f>VLOOKUP($E226,'Filtered MMNH specimens'!$B:$Y,2,FALSE)</f>
        <v>Carnivora</v>
      </c>
      <c r="B226" t="str">
        <f>VLOOKUP($E226,'Filtered MMNH specimens'!$B:$Y,3,FALSE)</f>
        <v>CANIDAE</v>
      </c>
      <c r="C226" t="str">
        <f>VLOOKUP($E226,'Filtered MMNH specimens'!$B:$Y,5,FALSE)</f>
        <v>Canis</v>
      </c>
      <c r="D226" t="str">
        <f>VLOOKUP($E226,'Filtered MMNH specimens'!$B:$Y,6,FALSE)</f>
        <v>mesomelas</v>
      </c>
      <c r="E226">
        <v>16463</v>
      </c>
      <c r="F226" t="s">
        <v>2541</v>
      </c>
      <c r="G226">
        <f>VLOOKUP($E226,'Filtered MMNH specimens'!$B:$Y,8,FALSE)</f>
        <v>0</v>
      </c>
      <c r="H226" t="str">
        <f>VLOOKUP($E226,'Filtered MMNH specimens'!$B:$Y,15,FALSE)</f>
        <v>null</v>
      </c>
      <c r="N226">
        <v>1000</v>
      </c>
      <c r="O226">
        <v>6600</v>
      </c>
      <c r="P226">
        <v>9.7799999999999994</v>
      </c>
      <c r="Q226">
        <v>18.940000000000001</v>
      </c>
      <c r="R226">
        <v>7.92</v>
      </c>
      <c r="S226">
        <v>4.28</v>
      </c>
      <c r="T226">
        <v>141.74</v>
      </c>
      <c r="U226">
        <v>9.06</v>
      </c>
      <c r="V226">
        <v>5.65</v>
      </c>
      <c r="Z226">
        <v>25.19</v>
      </c>
      <c r="AA226">
        <v>10.91</v>
      </c>
      <c r="AB226">
        <v>153.72</v>
      </c>
      <c r="AG226">
        <v>10.01</v>
      </c>
      <c r="AH226">
        <v>23.6</v>
      </c>
      <c r="AI226">
        <v>13.21</v>
      </c>
      <c r="AJ226">
        <v>142.41999999999999</v>
      </c>
      <c r="AK226">
        <v>15.9</v>
      </c>
    </row>
    <row r="227" spans="1:37" x14ac:dyDescent="0.25">
      <c r="A227" t="str">
        <f>VLOOKUP($E227,'Filtered MMNH specimens'!$B:$Y,2,FALSE)</f>
        <v>Carnivora</v>
      </c>
      <c r="B227" t="str">
        <f>VLOOKUP($E227,'Filtered MMNH specimens'!$B:$Y,3,FALSE)</f>
        <v>PROCYONIDAE</v>
      </c>
      <c r="C227" t="str">
        <f>VLOOKUP($E227,'Filtered MMNH specimens'!$B:$Y,5,FALSE)</f>
        <v>Nasua</v>
      </c>
      <c r="D227" t="str">
        <f>VLOOKUP($E227,'Filtered MMNH specimens'!$B:$Y,6,FALSE)</f>
        <v>nasua</v>
      </c>
      <c r="E227">
        <v>14880</v>
      </c>
      <c r="F227" t="s">
        <v>2540</v>
      </c>
      <c r="G227">
        <f>VLOOKUP($E227,'Filtered MMNH specimens'!$B:$Y,8,FALSE)</f>
        <v>1969</v>
      </c>
      <c r="H227" t="str">
        <f>VLOOKUP($E227,'Filtered MMNH specimens'!$B:$Y,15,FALSE)</f>
        <v>null</v>
      </c>
      <c r="N227">
        <v>815</v>
      </c>
      <c r="O227" t="s">
        <v>2537</v>
      </c>
      <c r="P227">
        <v>7.59</v>
      </c>
      <c r="Q227">
        <v>8.65</v>
      </c>
      <c r="R227">
        <v>10.119999999999999</v>
      </c>
      <c r="S227">
        <v>0</v>
      </c>
      <c r="T227">
        <v>116.61</v>
      </c>
      <c r="U227">
        <v>7.98</v>
      </c>
      <c r="V227">
        <v>7.72</v>
      </c>
      <c r="Z227">
        <v>25.65</v>
      </c>
      <c r="AA227">
        <v>12.85</v>
      </c>
      <c r="AB227">
        <v>110.31</v>
      </c>
      <c r="AG227">
        <v>8.15</v>
      </c>
      <c r="AH227">
        <v>19.88</v>
      </c>
      <c r="AI227">
        <v>12.16</v>
      </c>
      <c r="AJ227">
        <v>115.04</v>
      </c>
      <c r="AK227">
        <v>14.88</v>
      </c>
    </row>
    <row r="228" spans="1:37" x14ac:dyDescent="0.25">
      <c r="A228" t="str">
        <f>VLOOKUP($E228,'Filtered MMNH specimens'!$B:$Y,2,FALSE)</f>
        <v>Carnivora</v>
      </c>
      <c r="B228" t="str">
        <f>VLOOKUP($E228,'Filtered MMNH specimens'!$B:$Y,3,FALSE)</f>
        <v>PROCYONIDAE</v>
      </c>
      <c r="C228" t="str">
        <f>VLOOKUP($E228,'Filtered MMNH specimens'!$B:$Y,5,FALSE)</f>
        <v>Nasua</v>
      </c>
      <c r="D228" t="str">
        <f>VLOOKUP($E228,'Filtered MMNH specimens'!$B:$Y,6,FALSE)</f>
        <v>nasua</v>
      </c>
      <c r="E228">
        <v>14877</v>
      </c>
      <c r="F228" t="s">
        <v>2540</v>
      </c>
      <c r="G228">
        <f>VLOOKUP($E228,'Filtered MMNH specimens'!$B:$Y,8,FALSE)</f>
        <v>1969</v>
      </c>
      <c r="H228" t="str">
        <f>VLOOKUP($E228,'Filtered MMNH specimens'!$B:$Y,15,FALSE)</f>
        <v>null</v>
      </c>
      <c r="N228">
        <v>880</v>
      </c>
      <c r="O228">
        <v>2438</v>
      </c>
      <c r="P228">
        <v>7.17</v>
      </c>
      <c r="Q228">
        <v>7.77</v>
      </c>
      <c r="R228">
        <v>7.91</v>
      </c>
      <c r="S228">
        <v>0</v>
      </c>
      <c r="T228">
        <v>106.23</v>
      </c>
      <c r="U228">
        <v>6.78</v>
      </c>
      <c r="V228">
        <v>7.5</v>
      </c>
      <c r="W228">
        <v>15.05</v>
      </c>
      <c r="X228">
        <v>8.9</v>
      </c>
      <c r="Y228">
        <v>23.26</v>
      </c>
      <c r="Z228">
        <v>22.84</v>
      </c>
      <c r="AA228">
        <v>8.98</v>
      </c>
      <c r="AB228">
        <v>90.75</v>
      </c>
      <c r="AG228">
        <v>7.05</v>
      </c>
      <c r="AH228">
        <v>19.09</v>
      </c>
      <c r="AI228">
        <v>11.23</v>
      </c>
      <c r="AJ228">
        <v>98</v>
      </c>
      <c r="AK228">
        <v>12.89</v>
      </c>
    </row>
    <row r="229" spans="1:37" x14ac:dyDescent="0.25">
      <c r="A229" t="str">
        <f>VLOOKUP($E229,'Filtered MMNH specimens'!$B:$Y,2,FALSE)</f>
        <v>Carnivora</v>
      </c>
      <c r="B229" t="str">
        <f>VLOOKUP($E229,'Filtered MMNH specimens'!$B:$Y,3,FALSE)</f>
        <v>PROCYONIDAE</v>
      </c>
      <c r="C229" t="str">
        <f>VLOOKUP($E229,'Filtered MMNH specimens'!$B:$Y,5,FALSE)</f>
        <v>Nasua</v>
      </c>
      <c r="D229" t="str">
        <f>VLOOKUP($E229,'Filtered MMNH specimens'!$B:$Y,6,FALSE)</f>
        <v>nasua</v>
      </c>
      <c r="E229">
        <v>2636</v>
      </c>
      <c r="F229" t="s">
        <v>2540</v>
      </c>
      <c r="G229">
        <f>VLOOKUP($E229,'Filtered MMNH specimens'!$B:$Y,8,FALSE)</f>
        <v>1941</v>
      </c>
      <c r="H229" t="str">
        <f>VLOOKUP($E229,'Filtered MMNH specimens'!$B:$Y,15,FALSE)</f>
        <v>MEXICO</v>
      </c>
      <c r="N229">
        <v>1140</v>
      </c>
      <c r="O229" t="s">
        <v>2537</v>
      </c>
      <c r="P229">
        <v>7.98</v>
      </c>
      <c r="Q229">
        <v>9.0299999999999994</v>
      </c>
      <c r="R229">
        <v>10.31</v>
      </c>
      <c r="S229">
        <v>0</v>
      </c>
      <c r="T229">
        <v>111.13</v>
      </c>
      <c r="U229">
        <v>8.17</v>
      </c>
      <c r="V229">
        <v>8.81</v>
      </c>
    </row>
    <row r="230" spans="1:37" x14ac:dyDescent="0.25">
      <c r="A230" t="str">
        <f>VLOOKUP($E230,'Filtered MMNH specimens'!$B:$Y,2,FALSE)</f>
        <v>Carnivora</v>
      </c>
      <c r="B230" t="str">
        <f>VLOOKUP($E230,'Filtered MMNH specimens'!$B:$Y,3,FALSE)</f>
        <v>PROCYONIDAE</v>
      </c>
      <c r="C230" t="str">
        <f>VLOOKUP($E230,'Filtered MMNH specimens'!$B:$Y,5,FALSE)</f>
        <v>Nasua</v>
      </c>
      <c r="D230" t="str">
        <f>VLOOKUP($E230,'Filtered MMNH specimens'!$B:$Y,6,FALSE)</f>
        <v>nasua</v>
      </c>
      <c r="E230">
        <v>4058</v>
      </c>
      <c r="F230" t="s">
        <v>2541</v>
      </c>
      <c r="G230">
        <f>VLOOKUP($E230,'Filtered MMNH specimens'!$B:$Y,8,FALSE)</f>
        <v>1953</v>
      </c>
      <c r="H230" t="str">
        <f>VLOOKUP($E230,'Filtered MMNH specimens'!$B:$Y,15,FALSE)</f>
        <v>MEXICO</v>
      </c>
      <c r="N230">
        <v>646</v>
      </c>
      <c r="O230">
        <v>5443</v>
      </c>
      <c r="P230">
        <v>6.8</v>
      </c>
      <c r="Q230">
        <v>9.08</v>
      </c>
      <c r="R230">
        <v>9.66</v>
      </c>
      <c r="S230">
        <v>0</v>
      </c>
      <c r="T230">
        <v>114.18</v>
      </c>
      <c r="U230">
        <v>7.2</v>
      </c>
      <c r="V230">
        <v>8.32</v>
      </c>
      <c r="Z230">
        <v>27.87</v>
      </c>
      <c r="AA230">
        <v>11.38</v>
      </c>
      <c r="AG230">
        <v>8.52</v>
      </c>
      <c r="AH230">
        <v>16.55</v>
      </c>
      <c r="AI230">
        <v>7.67</v>
      </c>
      <c r="AJ230">
        <v>110.62</v>
      </c>
    </row>
    <row r="231" spans="1:37" x14ac:dyDescent="0.25">
      <c r="A231" t="str">
        <f>VLOOKUP($E231,'Filtered MMNH specimens'!$B:$Y,2,FALSE)</f>
        <v>Carnivora</v>
      </c>
      <c r="B231" t="str">
        <f>VLOOKUP($E231,'Filtered MMNH specimens'!$B:$Y,3,FALSE)</f>
        <v>PROCYONIDAE</v>
      </c>
      <c r="C231" t="str">
        <f>VLOOKUP($E231,'Filtered MMNH specimens'!$B:$Y,5,FALSE)</f>
        <v>Nasua</v>
      </c>
      <c r="D231" t="str">
        <f>VLOOKUP($E231,'Filtered MMNH specimens'!$B:$Y,6,FALSE)</f>
        <v>nasua</v>
      </c>
      <c r="E231">
        <v>14878</v>
      </c>
      <c r="F231" t="s">
        <v>2541</v>
      </c>
      <c r="G231">
        <f>VLOOKUP($E231,'Filtered MMNH specimens'!$B:$Y,8,FALSE)</f>
        <v>1969</v>
      </c>
      <c r="H231" t="str">
        <f>VLOOKUP($E231,'Filtered MMNH specimens'!$B:$Y,15,FALSE)</f>
        <v>COLOMBIA</v>
      </c>
      <c r="N231">
        <v>802</v>
      </c>
      <c r="O231">
        <v>4139</v>
      </c>
      <c r="P231">
        <v>6.83</v>
      </c>
      <c r="Q231">
        <v>7.41</v>
      </c>
      <c r="R231">
        <v>6.57</v>
      </c>
      <c r="S231">
        <v>0</v>
      </c>
      <c r="T231">
        <v>96.29</v>
      </c>
      <c r="U231">
        <v>6.05</v>
      </c>
      <c r="V231">
        <v>6.9</v>
      </c>
      <c r="W231">
        <v>12.85</v>
      </c>
      <c r="X231">
        <v>8.73</v>
      </c>
      <c r="Y231">
        <v>23.2</v>
      </c>
      <c r="Z231">
        <v>26.28</v>
      </c>
      <c r="AA231">
        <v>7.89</v>
      </c>
      <c r="AB231">
        <v>88.83</v>
      </c>
      <c r="AG231">
        <v>5.88</v>
      </c>
      <c r="AH231">
        <v>20.170000000000002</v>
      </c>
      <c r="AI231">
        <v>9.89</v>
      </c>
      <c r="AJ231">
        <v>91.87</v>
      </c>
      <c r="AK231">
        <v>15.29</v>
      </c>
    </row>
    <row r="232" spans="1:37" x14ac:dyDescent="0.25">
      <c r="A232" t="str">
        <f>VLOOKUP($E232,'Filtered MMNH specimens'!$B:$Y,2,FALSE)</f>
        <v>Carnivora</v>
      </c>
      <c r="B232" t="str">
        <f>VLOOKUP($E232,'Filtered MMNH specimens'!$B:$Y,3,FALSE)</f>
        <v>PROCYONIDAE</v>
      </c>
      <c r="C232" t="str">
        <f>VLOOKUP($E232,'Filtered MMNH specimens'!$B:$Y,5,FALSE)</f>
        <v>Nasua</v>
      </c>
      <c r="D232" t="str">
        <f>VLOOKUP($E232,'Filtered MMNH specimens'!$B:$Y,6,FALSE)</f>
        <v>nasua</v>
      </c>
      <c r="E232">
        <v>4237</v>
      </c>
      <c r="F232" t="s">
        <v>2541</v>
      </c>
      <c r="G232">
        <f>VLOOKUP($E232,'Filtered MMNH specimens'!$B:$Y,8,FALSE)</f>
        <v>1953</v>
      </c>
      <c r="H232" t="str">
        <f>VLOOKUP($E232,'Filtered MMNH specimens'!$B:$Y,15,FALSE)</f>
        <v>United States</v>
      </c>
      <c r="N232">
        <v>944</v>
      </c>
      <c r="O232">
        <v>4167</v>
      </c>
      <c r="P232">
        <v>6.5</v>
      </c>
      <c r="Q232">
        <v>8.59</v>
      </c>
      <c r="R232">
        <v>7.21</v>
      </c>
      <c r="S232">
        <v>0</v>
      </c>
      <c r="T232">
        <v>106.41</v>
      </c>
      <c r="U232">
        <v>6.6</v>
      </c>
      <c r="V232">
        <v>8.01</v>
      </c>
      <c r="W232">
        <v>12.99</v>
      </c>
      <c r="X232">
        <v>8.3800000000000008</v>
      </c>
      <c r="Y232">
        <v>24.15</v>
      </c>
      <c r="Z232">
        <v>28.73</v>
      </c>
      <c r="AA232">
        <v>11.15</v>
      </c>
      <c r="AB232">
        <v>98.68</v>
      </c>
      <c r="AG232">
        <v>8.1</v>
      </c>
      <c r="AH232">
        <v>20.75</v>
      </c>
      <c r="AI232">
        <v>11.27</v>
      </c>
      <c r="AJ232">
        <v>104.58</v>
      </c>
      <c r="AK232">
        <v>15.6</v>
      </c>
    </row>
    <row r="233" spans="1:37" x14ac:dyDescent="0.25">
      <c r="A233" t="str">
        <f>VLOOKUP($E233,'Filtered MMNH specimens'!$B:$Y,2,FALSE)</f>
        <v>Carnivora</v>
      </c>
      <c r="B233" t="str">
        <f>VLOOKUP($E233,'Filtered MMNH specimens'!$B:$Y,3,FALSE)</f>
        <v>PROCYONIDAE</v>
      </c>
      <c r="C233" t="str">
        <f>VLOOKUP($E233,'Filtered MMNH specimens'!$B:$Y,5,FALSE)</f>
        <v>Nasua</v>
      </c>
      <c r="D233" t="str">
        <f>VLOOKUP($E233,'Filtered MMNH specimens'!$B:$Y,6,FALSE)</f>
        <v>nasua</v>
      </c>
      <c r="E233">
        <v>3768</v>
      </c>
      <c r="F233" t="s">
        <v>2541</v>
      </c>
      <c r="G233">
        <f>VLOOKUP($E233,'Filtered MMNH specimens'!$B:$Y,8,FALSE)</f>
        <v>1949</v>
      </c>
      <c r="H233" t="str">
        <f>VLOOKUP($E233,'Filtered MMNH specimens'!$B:$Y,15,FALSE)</f>
        <v>MEXICO</v>
      </c>
      <c r="N233">
        <v>1100</v>
      </c>
      <c r="O233" t="s">
        <v>2537</v>
      </c>
      <c r="P233">
        <v>6.68</v>
      </c>
      <c r="Q233">
        <v>8.48</v>
      </c>
      <c r="R233">
        <v>6.2</v>
      </c>
      <c r="S233">
        <v>0</v>
      </c>
      <c r="T233">
        <v>110.32</v>
      </c>
      <c r="U233">
        <v>6.85</v>
      </c>
      <c r="V233">
        <v>7.4</v>
      </c>
    </row>
    <row r="234" spans="1:37" x14ac:dyDescent="0.25">
      <c r="A234" t="str">
        <f>VLOOKUP($E234,'Filtered MMNH specimens'!$B:$Y,2,FALSE)</f>
        <v>Carnivora</v>
      </c>
      <c r="B234" t="str">
        <f>VLOOKUP($E234,'Filtered MMNH specimens'!$B:$Y,3,FALSE)</f>
        <v>PROCYONIDAE</v>
      </c>
      <c r="C234" t="str">
        <f>VLOOKUP($E234,'Filtered MMNH specimens'!$B:$Y,5,FALSE)</f>
        <v>Nasua</v>
      </c>
      <c r="D234" t="str">
        <f>VLOOKUP($E234,'Filtered MMNH specimens'!$B:$Y,6,FALSE)</f>
        <v>nasua</v>
      </c>
      <c r="E234">
        <v>14876</v>
      </c>
      <c r="F234" t="s">
        <v>2541</v>
      </c>
      <c r="G234">
        <f>VLOOKUP($E234,'Filtered MMNH specimens'!$B:$Y,8,FALSE)</f>
        <v>1969</v>
      </c>
      <c r="H234" t="str">
        <f>VLOOKUP($E234,'Filtered MMNH specimens'!$B:$Y,15,FALSE)</f>
        <v>null</v>
      </c>
      <c r="N234">
        <v>1160</v>
      </c>
      <c r="O234">
        <v>6010</v>
      </c>
      <c r="P234">
        <v>7.13</v>
      </c>
      <c r="Q234">
        <v>9.35</v>
      </c>
      <c r="R234">
        <v>8.9499999999999993</v>
      </c>
      <c r="S234">
        <v>0</v>
      </c>
      <c r="T234">
        <v>118.19</v>
      </c>
      <c r="U234">
        <v>8.4700000000000006</v>
      </c>
      <c r="V234">
        <v>7.04</v>
      </c>
      <c r="W234">
        <v>16.489999999999998</v>
      </c>
      <c r="X234">
        <v>9.27</v>
      </c>
      <c r="Y234">
        <v>28.22</v>
      </c>
      <c r="Z234">
        <v>27.4</v>
      </c>
      <c r="AA234">
        <v>13.61</v>
      </c>
      <c r="AB234">
        <v>114.3</v>
      </c>
      <c r="AG234">
        <v>8.8699999999999992</v>
      </c>
      <c r="AH234">
        <v>22.36</v>
      </c>
      <c r="AI234">
        <v>12.74</v>
      </c>
      <c r="AJ234">
        <v>116.5</v>
      </c>
      <c r="AK234">
        <v>15.26</v>
      </c>
    </row>
    <row r="235" spans="1:37" x14ac:dyDescent="0.25">
      <c r="A235" t="str">
        <f>VLOOKUP($E235,'Filtered MMNH specimens'!$B:$Y,2,FALSE)</f>
        <v>Carnivora</v>
      </c>
      <c r="B235" t="str">
        <f>VLOOKUP($E235,'Filtered MMNH specimens'!$B:$Y,3,FALSE)</f>
        <v>PROCYONIDAE</v>
      </c>
      <c r="C235" t="str">
        <f>VLOOKUP($E235,'Filtered MMNH specimens'!$B:$Y,5,FALSE)</f>
        <v>Nasua</v>
      </c>
      <c r="D235" t="str">
        <f>VLOOKUP($E235,'Filtered MMNH specimens'!$B:$Y,6,FALSE)</f>
        <v>nasua</v>
      </c>
      <c r="E235">
        <v>4285</v>
      </c>
      <c r="F235" t="s">
        <v>2541</v>
      </c>
      <c r="G235">
        <f>VLOOKUP($E235,'Filtered MMNH specimens'!$B:$Y,8,FALSE)</f>
        <v>0</v>
      </c>
      <c r="H235" t="str">
        <f>VLOOKUP($E235,'Filtered MMNH specimens'!$B:$Y,15,FALSE)</f>
        <v>MEXICO</v>
      </c>
      <c r="N235" t="s">
        <v>2537</v>
      </c>
      <c r="O235" t="s">
        <v>2537</v>
      </c>
      <c r="P235">
        <v>6.94</v>
      </c>
      <c r="Q235">
        <v>8.8699999999999992</v>
      </c>
      <c r="R235">
        <v>8.9</v>
      </c>
      <c r="S235">
        <v>0</v>
      </c>
      <c r="T235">
        <v>114.1</v>
      </c>
      <c r="U235">
        <v>7</v>
      </c>
      <c r="V235">
        <v>6.96</v>
      </c>
    </row>
    <row r="236" spans="1:37" x14ac:dyDescent="0.25">
      <c r="A236" t="str">
        <f>VLOOKUP($E236,'Filtered MMNH specimens'!$B:$Y,2,FALSE)</f>
        <v>Carnivora</v>
      </c>
      <c r="B236" t="str">
        <f>VLOOKUP($E236,'Filtered MMNH specimens'!$B:$Y,3,FALSE)</f>
        <v>PROCYONIDAE</v>
      </c>
      <c r="C236" t="str">
        <f>VLOOKUP($E236,'Filtered MMNH specimens'!$B:$Y,5,FALSE)</f>
        <v>Nasua</v>
      </c>
      <c r="D236" t="str">
        <f>VLOOKUP($E236,'Filtered MMNH specimens'!$B:$Y,6,FALSE)</f>
        <v>nasua</v>
      </c>
      <c r="E236">
        <v>4292</v>
      </c>
      <c r="F236" t="s">
        <v>2541</v>
      </c>
      <c r="G236">
        <f>VLOOKUP($E236,'Filtered MMNH specimens'!$B:$Y,8,FALSE)</f>
        <v>0</v>
      </c>
      <c r="H236" t="str">
        <f>VLOOKUP($E236,'Filtered MMNH specimens'!$B:$Y,15,FALSE)</f>
        <v>MEXICO</v>
      </c>
      <c r="N236" t="s">
        <v>2537</v>
      </c>
      <c r="O236" t="s">
        <v>2537</v>
      </c>
      <c r="P236">
        <v>7.51</v>
      </c>
      <c r="Q236">
        <v>9.26</v>
      </c>
      <c r="R236">
        <v>9.01</v>
      </c>
      <c r="S236">
        <v>0</v>
      </c>
      <c r="T236">
        <v>116.9</v>
      </c>
      <c r="U236">
        <v>7.95</v>
      </c>
      <c r="V236">
        <v>7.53</v>
      </c>
    </row>
    <row r="237" spans="1:37" x14ac:dyDescent="0.25">
      <c r="A237" t="str">
        <f>VLOOKUP($E237,'Filtered MMNH specimens'!$B:$Y,2,FALSE)</f>
        <v>Carnivora</v>
      </c>
      <c r="B237" t="str">
        <f>VLOOKUP($E237,'Filtered MMNH specimens'!$B:$Y,3,FALSE)</f>
        <v>FELIDAE</v>
      </c>
      <c r="C237" t="str">
        <f>VLOOKUP($E237,'Filtered MMNH specimens'!$B:$Y,5,FALSE)</f>
        <v>Neofelis</v>
      </c>
      <c r="D237" t="str">
        <f>VLOOKUP($E237,'Filtered MMNH specimens'!$B:$Y,6,FALSE)</f>
        <v>nebulosa</v>
      </c>
      <c r="E237">
        <v>16496</v>
      </c>
      <c r="F237" t="s">
        <v>2540</v>
      </c>
      <c r="G237">
        <f>VLOOKUP($E237,'Filtered MMNH specimens'!$B:$Y,8,FALSE)</f>
        <v>1970</v>
      </c>
      <c r="H237" t="str">
        <f>VLOOKUP($E237,'Filtered MMNH specimens'!$B:$Y,15,FALSE)</f>
        <v>null</v>
      </c>
      <c r="N237">
        <v>1140</v>
      </c>
      <c r="O237" t="s">
        <v>2537</v>
      </c>
      <c r="P237">
        <v>12.67</v>
      </c>
      <c r="Q237">
        <v>13.09</v>
      </c>
      <c r="R237">
        <v>0</v>
      </c>
      <c r="S237">
        <v>0</v>
      </c>
      <c r="T237">
        <v>111.02</v>
      </c>
      <c r="U237">
        <v>3.28</v>
      </c>
      <c r="V237">
        <v>0</v>
      </c>
      <c r="W237">
        <v>24.72</v>
      </c>
      <c r="X237">
        <v>12.29</v>
      </c>
      <c r="Y237">
        <v>39.479999999999997</v>
      </c>
      <c r="Z237">
        <v>32.08</v>
      </c>
      <c r="AA237">
        <v>11.88</v>
      </c>
      <c r="AB237">
        <v>124.49</v>
      </c>
      <c r="AG237">
        <v>9.1</v>
      </c>
      <c r="AH237">
        <v>26.28</v>
      </c>
      <c r="AI237">
        <v>15.55</v>
      </c>
      <c r="AJ237">
        <v>130.94</v>
      </c>
      <c r="AK237">
        <v>17.46</v>
      </c>
    </row>
    <row r="238" spans="1:37" x14ac:dyDescent="0.25">
      <c r="A238" t="str">
        <f>VLOOKUP($E238,'Filtered MMNH specimens'!$B:$Y,2,FALSE)</f>
        <v>Carnivora</v>
      </c>
      <c r="B238" t="str">
        <f>VLOOKUP($E238,'Filtered MMNH specimens'!$B:$Y,3,FALSE)</f>
        <v>FELIDAE</v>
      </c>
      <c r="C238" t="str">
        <f>VLOOKUP($E238,'Filtered MMNH specimens'!$B:$Y,5,FALSE)</f>
        <v>Neofelis</v>
      </c>
      <c r="D238" t="str">
        <f>VLOOKUP($E238,'Filtered MMNH specimens'!$B:$Y,6,FALSE)</f>
        <v>nebulosa</v>
      </c>
      <c r="E238">
        <v>7995</v>
      </c>
      <c r="F238" t="s">
        <v>2540</v>
      </c>
      <c r="G238">
        <f>VLOOKUP($E238,'Filtered MMNH specimens'!$B:$Y,8,FALSE)</f>
        <v>1969</v>
      </c>
      <c r="H238" t="str">
        <f>VLOOKUP($E238,'Filtered MMNH specimens'!$B:$Y,15,FALSE)</f>
        <v>United States</v>
      </c>
      <c r="N238">
        <v>1524</v>
      </c>
      <c r="O238">
        <v>9979</v>
      </c>
      <c r="P238">
        <v>13.19</v>
      </c>
      <c r="Q238">
        <v>13.21</v>
      </c>
      <c r="R238">
        <v>0</v>
      </c>
      <c r="S238">
        <v>0</v>
      </c>
      <c r="T238">
        <v>128.72</v>
      </c>
      <c r="U238">
        <v>2.98</v>
      </c>
      <c r="V238">
        <v>0</v>
      </c>
      <c r="W238">
        <v>25.13</v>
      </c>
      <c r="X238">
        <v>13.48</v>
      </c>
      <c r="Y238">
        <v>39.61</v>
      </c>
      <c r="Z238">
        <v>33.03</v>
      </c>
      <c r="AA238">
        <v>12.04</v>
      </c>
      <c r="AB238">
        <v>154.55000000000001</v>
      </c>
      <c r="AG238">
        <v>10.48</v>
      </c>
      <c r="AH238">
        <v>27.75</v>
      </c>
      <c r="AI238">
        <v>16.3</v>
      </c>
      <c r="AJ238">
        <v>163.35</v>
      </c>
      <c r="AK238">
        <v>18.59</v>
      </c>
    </row>
    <row r="239" spans="1:37" x14ac:dyDescent="0.25">
      <c r="A239" t="str">
        <f>VLOOKUP($E239,'Filtered MMNH specimens'!$B:$Y,2,FALSE)</f>
        <v>Carnivora</v>
      </c>
      <c r="B239" t="str">
        <f>VLOOKUP($E239,'Filtered MMNH specimens'!$B:$Y,3,FALSE)</f>
        <v>MUSTELIDAE</v>
      </c>
      <c r="C239" t="str">
        <f>VLOOKUP($E239,'Filtered MMNH specimens'!$B:$Y,5,FALSE)</f>
        <v>Mustela</v>
      </c>
      <c r="D239" t="str">
        <f>VLOOKUP($E239,'Filtered MMNH specimens'!$B:$Y,6,FALSE)</f>
        <v>nigripes</v>
      </c>
      <c r="E239">
        <v>3667</v>
      </c>
      <c r="F239" t="s">
        <v>2540</v>
      </c>
      <c r="G239">
        <f>VLOOKUP($E239,'Filtered MMNH specimens'!$B:$Y,8,FALSE)</f>
        <v>1952</v>
      </c>
      <c r="H239" t="str">
        <f>VLOOKUP($E239,'Filtered MMNH specimens'!$B:$Y,15,FALSE)</f>
        <v>United States</v>
      </c>
      <c r="N239">
        <v>500</v>
      </c>
      <c r="O239">
        <v>699.2</v>
      </c>
      <c r="P239">
        <v>4.34</v>
      </c>
      <c r="Q239">
        <v>8.4700000000000006</v>
      </c>
      <c r="R239">
        <v>0.95</v>
      </c>
      <c r="S239">
        <v>0</v>
      </c>
      <c r="T239">
        <v>44.76</v>
      </c>
      <c r="U239">
        <v>1.98</v>
      </c>
      <c r="V239">
        <v>0</v>
      </c>
      <c r="W239">
        <v>8.5399999999999991</v>
      </c>
      <c r="X239">
        <v>4.5599999999999996</v>
      </c>
      <c r="Y239">
        <v>12.44</v>
      </c>
      <c r="Z239">
        <v>11.88</v>
      </c>
      <c r="AA239">
        <v>4.2</v>
      </c>
      <c r="AB239">
        <v>47.98</v>
      </c>
      <c r="AG239">
        <v>3.56</v>
      </c>
      <c r="AH239">
        <v>9.9</v>
      </c>
      <c r="AI239">
        <v>6</v>
      </c>
      <c r="AJ239">
        <v>48.24</v>
      </c>
      <c r="AK239">
        <v>6.55</v>
      </c>
    </row>
    <row r="240" spans="1:37" x14ac:dyDescent="0.25">
      <c r="A240" t="str">
        <f>VLOOKUP($E240,'Filtered MMNH specimens'!$B:$Y,2,FALSE)</f>
        <v>Artiodactyla</v>
      </c>
      <c r="B240" t="str">
        <f>VLOOKUP($E240,'Filtered MMNH specimens'!$B:$Y,3,FALSE)</f>
        <v>CERVIDAE</v>
      </c>
      <c r="C240" t="str">
        <f>VLOOKUP($E240,'Filtered MMNH specimens'!$B:$Y,5,FALSE)</f>
        <v>Cervus</v>
      </c>
      <c r="D240" t="str">
        <f>VLOOKUP($E240,'Filtered MMNH specimens'!$B:$Y,6,FALSE)</f>
        <v>nippon</v>
      </c>
      <c r="E240">
        <v>4373</v>
      </c>
      <c r="F240" t="s">
        <v>2540</v>
      </c>
      <c r="G240">
        <f>VLOOKUP($E240,'Filtered MMNH specimens'!$B:$Y,8,FALSE)</f>
        <v>1958</v>
      </c>
      <c r="H240" t="str">
        <f>VLOOKUP($E240,'Filtered MMNH specimens'!$B:$Y,15,FALSE)</f>
        <v>null</v>
      </c>
      <c r="N240" t="s">
        <v>2537</v>
      </c>
      <c r="O240" t="s">
        <v>2537</v>
      </c>
      <c r="Q240">
        <v>12.47</v>
      </c>
      <c r="R240">
        <v>15.09</v>
      </c>
      <c r="S240">
        <v>21.67</v>
      </c>
      <c r="U240">
        <v>13.16</v>
      </c>
      <c r="V240">
        <v>15.8</v>
      </c>
      <c r="W240">
        <v>31.06</v>
      </c>
      <c r="X240">
        <v>18</v>
      </c>
      <c r="Z240">
        <v>32.340000000000003</v>
      </c>
      <c r="AA240">
        <v>17.28</v>
      </c>
      <c r="AB240">
        <v>223</v>
      </c>
      <c r="AC240">
        <v>152</v>
      </c>
      <c r="AD240">
        <v>10.89</v>
      </c>
    </row>
    <row r="241" spans="1:37" x14ac:dyDescent="0.25">
      <c r="A241" t="str">
        <f>VLOOKUP($E241,'Filtered MMNH specimens'!$B:$Y,2,FALSE)</f>
        <v>Artiodactyla</v>
      </c>
      <c r="B241" t="str">
        <f>VLOOKUP($E241,'Filtered MMNH specimens'!$B:$Y,3,FALSE)</f>
        <v>CERVIDAE</v>
      </c>
      <c r="C241" t="str">
        <f>VLOOKUP($E241,'Filtered MMNH specimens'!$B:$Y,5,FALSE)</f>
        <v>Cervus</v>
      </c>
      <c r="D241" t="str">
        <f>VLOOKUP($E241,'Filtered MMNH specimens'!$B:$Y,6,FALSE)</f>
        <v>nippon</v>
      </c>
      <c r="E241">
        <v>4374</v>
      </c>
      <c r="F241" t="s">
        <v>2541</v>
      </c>
      <c r="G241">
        <f>VLOOKUP($E241,'Filtered MMNH specimens'!$B:$Y,8,FALSE)</f>
        <v>1958</v>
      </c>
      <c r="H241" t="str">
        <f>VLOOKUP($E241,'Filtered MMNH specimens'!$B:$Y,15,FALSE)</f>
        <v>null</v>
      </c>
      <c r="N241" t="s">
        <v>2537</v>
      </c>
      <c r="O241" t="s">
        <v>2537</v>
      </c>
      <c r="Q241">
        <v>12.34</v>
      </c>
      <c r="R241">
        <v>16.399999999999999</v>
      </c>
      <c r="S241">
        <v>23.36</v>
      </c>
      <c r="U241">
        <v>13.34</v>
      </c>
      <c r="V241">
        <v>16.170000000000002</v>
      </c>
      <c r="W241">
        <v>30.51</v>
      </c>
      <c r="X241">
        <v>19.37</v>
      </c>
      <c r="Z241">
        <v>34.090000000000003</v>
      </c>
      <c r="AA241">
        <v>21.12</v>
      </c>
      <c r="AB241">
        <v>242</v>
      </c>
      <c r="AC241">
        <v>153</v>
      </c>
      <c r="AD241">
        <v>12.78</v>
      </c>
      <c r="AE241">
        <v>181</v>
      </c>
      <c r="AF241">
        <v>15.5</v>
      </c>
    </row>
    <row r="242" spans="1:37" x14ac:dyDescent="0.25">
      <c r="A242" t="str">
        <f>VLOOKUP($E242,'Filtered MMNH specimens'!$B:$Y,2,FALSE)</f>
        <v>Artiodactyla</v>
      </c>
      <c r="B242" t="str">
        <f>VLOOKUP($E242,'Filtered MMNH specimens'!$B:$Y,3,FALSE)</f>
        <v>CERVIDAE</v>
      </c>
      <c r="C242" t="str">
        <f>VLOOKUP($E242,'Filtered MMNH specimens'!$B:$Y,5,FALSE)</f>
        <v>Cervus</v>
      </c>
      <c r="D242" t="str">
        <f>VLOOKUP($E242,'Filtered MMNH specimens'!$B:$Y,6,FALSE)</f>
        <v>nippon</v>
      </c>
      <c r="E242">
        <v>4100</v>
      </c>
      <c r="F242" t="s">
        <v>2541</v>
      </c>
      <c r="G242">
        <f>VLOOKUP($E242,'Filtered MMNH specimens'!$B:$Y,8,FALSE)</f>
        <v>0</v>
      </c>
      <c r="H242" t="str">
        <f>VLOOKUP($E242,'Filtered MMNH specimens'!$B:$Y,15,FALSE)</f>
        <v>null</v>
      </c>
      <c r="N242" t="s">
        <v>2537</v>
      </c>
      <c r="O242" t="s">
        <v>2537</v>
      </c>
      <c r="Q242">
        <v>13.17</v>
      </c>
      <c r="R242">
        <v>15.65</v>
      </c>
      <c r="S242">
        <v>23.59</v>
      </c>
      <c r="U242">
        <v>13.84</v>
      </c>
      <c r="V242">
        <v>16.350000000000001</v>
      </c>
    </row>
    <row r="243" spans="1:37" x14ac:dyDescent="0.25">
      <c r="A243" t="str">
        <f>VLOOKUP($E243,'Filtered MMNH specimens'!$B:$Y,2,FALSE)</f>
        <v>Artiodactyla</v>
      </c>
      <c r="B243" t="str">
        <f>VLOOKUP($E243,'Filtered MMNH specimens'!$B:$Y,3,FALSE)</f>
        <v>CERVIDAE</v>
      </c>
      <c r="C243" t="str">
        <f>VLOOKUP($E243,'Filtered MMNH specimens'!$B:$Y,5,FALSE)</f>
        <v>Cervus</v>
      </c>
      <c r="D243" t="str">
        <f>VLOOKUP($E243,'Filtered MMNH specimens'!$B:$Y,6,FALSE)</f>
        <v>nippon</v>
      </c>
      <c r="E243">
        <v>4724</v>
      </c>
      <c r="F243" t="s">
        <v>2541</v>
      </c>
      <c r="G243">
        <f>VLOOKUP($E243,'Filtered MMNH specimens'!$B:$Y,8,FALSE)</f>
        <v>0</v>
      </c>
      <c r="H243" t="str">
        <f>VLOOKUP($E243,'Filtered MMNH specimens'!$B:$Y,15,FALSE)</f>
        <v>null</v>
      </c>
      <c r="N243" t="s">
        <v>2537</v>
      </c>
      <c r="O243" t="s">
        <v>2537</v>
      </c>
      <c r="Q243">
        <v>12.31</v>
      </c>
      <c r="R243">
        <v>15.92</v>
      </c>
      <c r="S243">
        <v>21.97</v>
      </c>
      <c r="U243">
        <v>13.36</v>
      </c>
      <c r="V243">
        <v>16.16</v>
      </c>
      <c r="W243">
        <v>32.4</v>
      </c>
      <c r="X243">
        <v>20.18</v>
      </c>
      <c r="Z243">
        <v>33.35</v>
      </c>
      <c r="AA243">
        <v>21.25</v>
      </c>
      <c r="AB243">
        <v>245</v>
      </c>
      <c r="AC243">
        <v>156</v>
      </c>
      <c r="AD243">
        <v>15.01</v>
      </c>
      <c r="AE243">
        <v>183</v>
      </c>
      <c r="AF243">
        <v>15.89</v>
      </c>
    </row>
    <row r="244" spans="1:37" x14ac:dyDescent="0.25">
      <c r="A244" t="str">
        <f>VLOOKUP($E244,'Filtered MMNH specimens'!$B:$Y,2,FALSE)</f>
        <v>Carnivora</v>
      </c>
      <c r="B244" t="str">
        <f>VLOOKUP($E244,'Filtered MMNH specimens'!$B:$Y,3,FALSE)</f>
        <v>MUSTELIDAE</v>
      </c>
      <c r="C244" t="str">
        <f>VLOOKUP($E244,'Filtered MMNH specimens'!$B:$Y,5,FALSE)</f>
        <v>Mustela</v>
      </c>
      <c r="D244" t="str">
        <f>VLOOKUP($E244,'Filtered MMNH specimens'!$B:$Y,6,FALSE)</f>
        <v>nivalis</v>
      </c>
      <c r="E244">
        <v>8051</v>
      </c>
      <c r="F244" t="s">
        <v>2540</v>
      </c>
      <c r="G244">
        <f>VLOOKUP($E244,'Filtered MMNH specimens'!$B:$Y,8,FALSE)</f>
        <v>1967</v>
      </c>
      <c r="H244" t="str">
        <f>VLOOKUP($E244,'Filtered MMNH specimens'!$B:$Y,15,FALSE)</f>
        <v>United States</v>
      </c>
      <c r="N244">
        <v>169</v>
      </c>
      <c r="O244">
        <v>30.6</v>
      </c>
      <c r="P244">
        <v>1.0900000000000001</v>
      </c>
      <c r="Q244">
        <v>3.32</v>
      </c>
      <c r="R244">
        <v>0.35</v>
      </c>
      <c r="S244">
        <v>0</v>
      </c>
      <c r="T244">
        <v>26.27</v>
      </c>
      <c r="U244">
        <v>1.34</v>
      </c>
      <c r="V244">
        <v>0</v>
      </c>
    </row>
    <row r="245" spans="1:37" x14ac:dyDescent="0.25">
      <c r="A245" t="str">
        <f>VLOOKUP($E245,'Filtered MMNH specimens'!$B:$Y,2,FALSE)</f>
        <v>Carnivora</v>
      </c>
      <c r="B245" t="str">
        <f>VLOOKUP($E245,'Filtered MMNH specimens'!$B:$Y,3,FALSE)</f>
        <v>MUSTELIDAE</v>
      </c>
      <c r="C245" t="str">
        <f>VLOOKUP($E245,'Filtered MMNH specimens'!$B:$Y,5,FALSE)</f>
        <v>Mustela</v>
      </c>
      <c r="D245" t="str">
        <f>VLOOKUP($E245,'Filtered MMNH specimens'!$B:$Y,6,FALSE)</f>
        <v>nivalis</v>
      </c>
      <c r="E245">
        <v>3709</v>
      </c>
      <c r="F245" t="s">
        <v>2540</v>
      </c>
      <c r="G245">
        <f>VLOOKUP($E245,'Filtered MMNH specimens'!$B:$Y,8,FALSE)</f>
        <v>1954</v>
      </c>
      <c r="H245" t="str">
        <f>VLOOKUP($E245,'Filtered MMNH specimens'!$B:$Y,15,FALSE)</f>
        <v>United States</v>
      </c>
      <c r="N245">
        <v>173</v>
      </c>
      <c r="O245">
        <v>21</v>
      </c>
      <c r="P245">
        <v>1.48</v>
      </c>
      <c r="Q245">
        <v>3.51</v>
      </c>
      <c r="R245">
        <v>0.25</v>
      </c>
      <c r="S245">
        <v>0</v>
      </c>
      <c r="T245">
        <v>26.27</v>
      </c>
      <c r="U245">
        <v>0.91</v>
      </c>
      <c r="V245">
        <v>0</v>
      </c>
    </row>
    <row r="246" spans="1:37" x14ac:dyDescent="0.25">
      <c r="A246" t="str">
        <f>VLOOKUP($E246,'Filtered MMNH specimens'!$B:$Y,2,FALSE)</f>
        <v>Carnivora</v>
      </c>
      <c r="B246" t="str">
        <f>VLOOKUP($E246,'Filtered MMNH specimens'!$B:$Y,3,FALSE)</f>
        <v>MUSTELIDAE</v>
      </c>
      <c r="C246" t="str">
        <f>VLOOKUP($E246,'Filtered MMNH specimens'!$B:$Y,5,FALSE)</f>
        <v>Mustela</v>
      </c>
      <c r="D246" t="str">
        <f>VLOOKUP($E246,'Filtered MMNH specimens'!$B:$Y,6,FALSE)</f>
        <v>nivalis</v>
      </c>
      <c r="E246">
        <v>3671</v>
      </c>
      <c r="F246" t="s">
        <v>2541</v>
      </c>
      <c r="G246">
        <f>VLOOKUP($E246,'Filtered MMNH specimens'!$B:$Y,8,FALSE)</f>
        <v>1954</v>
      </c>
      <c r="H246" t="str">
        <f>VLOOKUP($E246,'Filtered MMNH specimens'!$B:$Y,15,FALSE)</f>
        <v>United States</v>
      </c>
      <c r="N246">
        <v>195</v>
      </c>
      <c r="O246">
        <v>56</v>
      </c>
      <c r="P246">
        <v>1.73</v>
      </c>
      <c r="Q246">
        <v>4.01</v>
      </c>
      <c r="R246">
        <v>0.8</v>
      </c>
      <c r="S246">
        <v>0</v>
      </c>
      <c r="T246">
        <v>30.83</v>
      </c>
      <c r="U246">
        <v>1.1499999999999999</v>
      </c>
      <c r="V246">
        <v>0</v>
      </c>
    </row>
    <row r="247" spans="1:37" x14ac:dyDescent="0.25">
      <c r="A247" t="str">
        <f>VLOOKUP($E247,'Filtered MMNH specimens'!$B:$Y,2,FALSE)</f>
        <v>Carnivora</v>
      </c>
      <c r="B247" t="str">
        <f>VLOOKUP($E247,'Filtered MMNH specimens'!$B:$Y,3,FALSE)</f>
        <v>MUSTELIDAE</v>
      </c>
      <c r="C247" t="str">
        <f>VLOOKUP($E247,'Filtered MMNH specimens'!$B:$Y,5,FALSE)</f>
        <v>Mustela</v>
      </c>
      <c r="D247" t="str">
        <f>VLOOKUP($E247,'Filtered MMNH specimens'!$B:$Y,6,FALSE)</f>
        <v>nivalis</v>
      </c>
      <c r="E247">
        <v>3710</v>
      </c>
      <c r="F247" t="s">
        <v>2541</v>
      </c>
      <c r="G247">
        <f>VLOOKUP($E247,'Filtered MMNH specimens'!$B:$Y,8,FALSE)</f>
        <v>0</v>
      </c>
      <c r="H247" t="str">
        <f>VLOOKUP($E247,'Filtered MMNH specimens'!$B:$Y,15,FALSE)</f>
        <v>United States</v>
      </c>
      <c r="N247" t="s">
        <v>2537</v>
      </c>
      <c r="O247" t="s">
        <v>2537</v>
      </c>
      <c r="P247">
        <v>1.25</v>
      </c>
      <c r="Q247">
        <v>3.16</v>
      </c>
      <c r="R247">
        <v>0.32</v>
      </c>
      <c r="S247">
        <v>0</v>
      </c>
      <c r="T247">
        <v>26.14</v>
      </c>
      <c r="U247">
        <v>0.79</v>
      </c>
      <c r="V247">
        <v>0</v>
      </c>
    </row>
    <row r="248" spans="1:37" x14ac:dyDescent="0.25">
      <c r="A248" t="str">
        <f>VLOOKUP($E248,'Filtered MMNH specimens'!$B:$Y,2,FALSE)</f>
        <v>Carnivora</v>
      </c>
      <c r="B248" t="str">
        <f>VLOOKUP($E248,'Filtered MMNH specimens'!$B:$Y,3,FALSE)</f>
        <v>MUSTELIDAE</v>
      </c>
      <c r="C248" t="str">
        <f>VLOOKUP($E248,'Filtered MMNH specimens'!$B:$Y,5,FALSE)</f>
        <v>Mustela</v>
      </c>
      <c r="D248" t="str">
        <f>VLOOKUP($E248,'Filtered MMNH specimens'!$B:$Y,6,FALSE)</f>
        <v>nivalis</v>
      </c>
      <c r="E248">
        <v>3162</v>
      </c>
      <c r="F248" t="s">
        <v>2543</v>
      </c>
      <c r="G248">
        <f>VLOOKUP($E248,'Filtered MMNH specimens'!$B:$Y,8,FALSE)</f>
        <v>1952</v>
      </c>
      <c r="H248" t="str">
        <f>VLOOKUP($E248,'Filtered MMNH specimens'!$B:$Y,15,FALSE)</f>
        <v>United States</v>
      </c>
      <c r="N248">
        <v>170</v>
      </c>
      <c r="O248">
        <v>27</v>
      </c>
      <c r="P248">
        <v>1.82</v>
      </c>
      <c r="Q248">
        <v>3.67</v>
      </c>
      <c r="R248">
        <v>0.75</v>
      </c>
      <c r="S248">
        <v>0</v>
      </c>
      <c r="T248">
        <v>29.08</v>
      </c>
      <c r="U248">
        <v>1.37</v>
      </c>
      <c r="V248">
        <v>0</v>
      </c>
    </row>
    <row r="249" spans="1:37" x14ac:dyDescent="0.25">
      <c r="A249" t="str">
        <f>VLOOKUP($E249,'Filtered MMNH specimens'!$B:$Y,2,FALSE)</f>
        <v>Carnivora</v>
      </c>
      <c r="B249" t="str">
        <f>VLOOKUP($E249,'Filtered MMNH specimens'!$B:$Y,3,FALSE)</f>
        <v>MUSTELIDAE</v>
      </c>
      <c r="C249" t="str">
        <f>VLOOKUP($E249,'Filtered MMNH specimens'!$B:$Y,5,FALSE)</f>
        <v>Mustela</v>
      </c>
      <c r="D249" t="str">
        <f>VLOOKUP($E249,'Filtered MMNH specimens'!$B:$Y,6,FALSE)</f>
        <v>nivalis</v>
      </c>
      <c r="E249">
        <v>2655</v>
      </c>
      <c r="F249" t="s">
        <v>2543</v>
      </c>
      <c r="G249">
        <f>VLOOKUP($E249,'Filtered MMNH specimens'!$B:$Y,8,FALSE)</f>
        <v>1949</v>
      </c>
      <c r="H249" t="str">
        <f>VLOOKUP($E249,'Filtered MMNH specimens'!$B:$Y,15,FALSE)</f>
        <v>United States</v>
      </c>
      <c r="N249">
        <v>181</v>
      </c>
      <c r="O249">
        <v>39.799999999999997</v>
      </c>
      <c r="P249">
        <v>1.58</v>
      </c>
      <c r="Q249">
        <v>3.31</v>
      </c>
      <c r="R249">
        <v>0.63</v>
      </c>
      <c r="S249">
        <v>0</v>
      </c>
      <c r="T249">
        <v>28.79</v>
      </c>
      <c r="U249">
        <v>1.1100000000000001</v>
      </c>
      <c r="V249">
        <v>0</v>
      </c>
    </row>
    <row r="250" spans="1:37" x14ac:dyDescent="0.25">
      <c r="A250" t="str">
        <f>VLOOKUP($E250,'Filtered MMNH specimens'!$B:$Y,2,FALSE)</f>
        <v>Carnivora</v>
      </c>
      <c r="B250" t="str">
        <f>VLOOKUP($E250,'Filtered MMNH specimens'!$B:$Y,3,FALSE)</f>
        <v>FELIDAE</v>
      </c>
      <c r="C250" t="str">
        <f>VLOOKUP($E250,'Filtered MMNH specimens'!$B:$Y,5,FALSE)</f>
        <v>Felis</v>
      </c>
      <c r="D250" t="str">
        <f>VLOOKUP($E250,'Filtered MMNH specimens'!$B:$Y,6,FALSE)</f>
        <v>pardalis</v>
      </c>
      <c r="E250">
        <v>4460</v>
      </c>
      <c r="F250" t="s">
        <v>2541</v>
      </c>
      <c r="G250">
        <f>VLOOKUP($E250,'Filtered MMNH specimens'!$B:$Y,8,FALSE)</f>
        <v>1958</v>
      </c>
      <c r="H250" t="str">
        <f>VLOOKUP($E250,'Filtered MMNH specimens'!$B:$Y,15,FALSE)</f>
        <v>United States</v>
      </c>
      <c r="N250" t="s">
        <v>2537</v>
      </c>
      <c r="O250" t="s">
        <v>2537</v>
      </c>
      <c r="P250">
        <v>10.71</v>
      </c>
      <c r="Q250">
        <v>11.68</v>
      </c>
      <c r="R250">
        <v>0</v>
      </c>
      <c r="S250">
        <v>0</v>
      </c>
      <c r="T250">
        <v>124.64</v>
      </c>
      <c r="U250">
        <v>2.86</v>
      </c>
      <c r="V250">
        <v>0</v>
      </c>
      <c r="W250">
        <v>22.65</v>
      </c>
      <c r="X250">
        <v>13.02</v>
      </c>
      <c r="Y250">
        <v>36.450000000000003</v>
      </c>
      <c r="Z250">
        <v>30.59</v>
      </c>
      <c r="AA250">
        <v>13.38</v>
      </c>
      <c r="AB250">
        <v>150.32</v>
      </c>
      <c r="AG250">
        <v>11.59</v>
      </c>
      <c r="AH250">
        <v>26.04</v>
      </c>
      <c r="AI250">
        <v>14.76</v>
      </c>
      <c r="AJ250">
        <v>155.24</v>
      </c>
      <c r="AK250">
        <v>20.65</v>
      </c>
    </row>
    <row r="251" spans="1:37" x14ac:dyDescent="0.25">
      <c r="A251" t="str">
        <f>VLOOKUP($E251,'Filtered MMNH specimens'!$B:$Y,2,FALSE)</f>
        <v>Carnivora</v>
      </c>
      <c r="B251" t="str">
        <f>VLOOKUP($E251,'Filtered MMNH specimens'!$B:$Y,3,FALSE)</f>
        <v>FELIDAE</v>
      </c>
      <c r="C251" t="str">
        <f>VLOOKUP($E251,'Filtered MMNH specimens'!$B:$Y,5,FALSE)</f>
        <v>Felis</v>
      </c>
      <c r="D251" t="str">
        <f>VLOOKUP($E251,'Filtered MMNH specimens'!$B:$Y,6,FALSE)</f>
        <v>pardalis</v>
      </c>
      <c r="E251">
        <v>16493</v>
      </c>
      <c r="F251" t="s">
        <v>2543</v>
      </c>
      <c r="G251">
        <f>VLOOKUP($E251,'Filtered MMNH specimens'!$B:$Y,8,FALSE)</f>
        <v>1969</v>
      </c>
      <c r="H251" t="str">
        <f>VLOOKUP($E251,'Filtered MMNH specimens'!$B:$Y,15,FALSE)</f>
        <v>null</v>
      </c>
      <c r="N251" t="s">
        <v>2537</v>
      </c>
      <c r="O251" t="s">
        <v>2537</v>
      </c>
      <c r="P251">
        <v>9.61</v>
      </c>
      <c r="Q251">
        <v>10.41</v>
      </c>
      <c r="R251">
        <v>0</v>
      </c>
      <c r="S251">
        <v>0</v>
      </c>
      <c r="T251">
        <v>115.2</v>
      </c>
      <c r="U251">
        <v>2.14</v>
      </c>
      <c r="V251">
        <v>0</v>
      </c>
      <c r="W251">
        <v>23.75</v>
      </c>
      <c r="X251">
        <v>11.71</v>
      </c>
      <c r="Y251">
        <v>36.520000000000003</v>
      </c>
      <c r="Z251">
        <v>29.28</v>
      </c>
      <c r="AA251">
        <v>12.72</v>
      </c>
      <c r="AB251">
        <v>142.28</v>
      </c>
      <c r="AG251">
        <v>10.99</v>
      </c>
      <c r="AH251">
        <v>26.23</v>
      </c>
      <c r="AI251">
        <v>14.38</v>
      </c>
      <c r="AJ251">
        <v>147.72999999999999</v>
      </c>
      <c r="AK251">
        <v>18.13</v>
      </c>
    </row>
    <row r="252" spans="1:37" x14ac:dyDescent="0.25">
      <c r="A252" t="str">
        <f>VLOOKUP($E252,'Filtered MMNH specimens'!$B:$Y,2,FALSE)</f>
        <v>Carnivora</v>
      </c>
      <c r="B252" t="str">
        <f>VLOOKUP($E252,'Filtered MMNH specimens'!$B:$Y,3,FALSE)</f>
        <v>FELIDAE</v>
      </c>
      <c r="C252" t="str">
        <f>VLOOKUP($E252,'Filtered MMNH specimens'!$B:$Y,5,FALSE)</f>
        <v>Panthera</v>
      </c>
      <c r="D252" t="str">
        <f>VLOOKUP($E252,'Filtered MMNH specimens'!$B:$Y,6,FALSE)</f>
        <v>pardus</v>
      </c>
      <c r="E252">
        <v>5618</v>
      </c>
      <c r="F252" t="s">
        <v>2540</v>
      </c>
      <c r="G252">
        <f>VLOOKUP($E252,'Filtered MMNH specimens'!$B:$Y,8,FALSE)</f>
        <v>1962</v>
      </c>
      <c r="H252" t="str">
        <f>VLOOKUP($E252,'Filtered MMNH specimens'!$B:$Y,15,FALSE)</f>
        <v>United States</v>
      </c>
      <c r="N252">
        <v>1854</v>
      </c>
      <c r="O252" t="s">
        <v>2537</v>
      </c>
      <c r="P252">
        <v>17.03</v>
      </c>
      <c r="Q252">
        <v>16.43</v>
      </c>
      <c r="R252">
        <v>0</v>
      </c>
      <c r="S252">
        <v>0</v>
      </c>
      <c r="T252">
        <v>171.01</v>
      </c>
      <c r="U252">
        <v>3.14</v>
      </c>
      <c r="V252">
        <v>0</v>
      </c>
      <c r="W252">
        <v>30.93</v>
      </c>
      <c r="X252">
        <v>17.09</v>
      </c>
      <c r="Y252">
        <v>54.26</v>
      </c>
      <c r="Z252">
        <v>43.38</v>
      </c>
      <c r="AA252">
        <v>19.29</v>
      </c>
      <c r="AB252">
        <v>211.33</v>
      </c>
      <c r="AG252">
        <v>15.72</v>
      </c>
      <c r="AH252">
        <v>40.590000000000003</v>
      </c>
      <c r="AI252">
        <v>21.19</v>
      </c>
      <c r="AJ252">
        <v>233.65</v>
      </c>
      <c r="AK252">
        <v>29.31</v>
      </c>
    </row>
    <row r="253" spans="1:37" x14ac:dyDescent="0.25">
      <c r="A253" t="str">
        <f>VLOOKUP($E253,'Filtered MMNH specimens'!$B:$Y,2,FALSE)</f>
        <v>Carnivora</v>
      </c>
      <c r="B253" t="str">
        <f>VLOOKUP($E253,'Filtered MMNH specimens'!$B:$Y,3,FALSE)</f>
        <v>FELIDAE</v>
      </c>
      <c r="C253" t="str">
        <f>VLOOKUP($E253,'Filtered MMNH specimens'!$B:$Y,5,FALSE)</f>
        <v>Panthera</v>
      </c>
      <c r="D253" t="str">
        <f>VLOOKUP($E253,'Filtered MMNH specimens'!$B:$Y,6,FALSE)</f>
        <v>pardus</v>
      </c>
      <c r="E253">
        <v>4238</v>
      </c>
      <c r="F253" t="s">
        <v>2541</v>
      </c>
      <c r="G253">
        <f>VLOOKUP($E253,'Filtered MMNH specimens'!$B:$Y,8,FALSE)</f>
        <v>1958</v>
      </c>
      <c r="H253" t="str">
        <f>VLOOKUP($E253,'Filtered MMNH specimens'!$B:$Y,15,FALSE)</f>
        <v>United States</v>
      </c>
      <c r="N253">
        <v>2015</v>
      </c>
      <c r="O253" t="s">
        <v>2537</v>
      </c>
      <c r="P253">
        <v>17.489999999999998</v>
      </c>
      <c r="Q253">
        <v>18.059999999999999</v>
      </c>
      <c r="R253">
        <v>0</v>
      </c>
      <c r="S253">
        <v>0</v>
      </c>
      <c r="T253">
        <v>199.97</v>
      </c>
      <c r="U253">
        <v>0</v>
      </c>
      <c r="V253">
        <v>0</v>
      </c>
      <c r="W253">
        <v>37.81</v>
      </c>
      <c r="X253">
        <v>24.16</v>
      </c>
      <c r="Y253">
        <v>70.23</v>
      </c>
      <c r="Z253">
        <v>61.89</v>
      </c>
      <c r="AA253">
        <v>23.4</v>
      </c>
      <c r="AB253">
        <v>236.04</v>
      </c>
      <c r="AG253">
        <v>18.760000000000002</v>
      </c>
      <c r="AH253">
        <v>52.03</v>
      </c>
      <c r="AI253">
        <v>27.56</v>
      </c>
      <c r="AJ253">
        <v>255.97</v>
      </c>
      <c r="AK253">
        <v>40.57</v>
      </c>
    </row>
    <row r="254" spans="1:37" x14ac:dyDescent="0.25">
      <c r="A254" t="str">
        <f>VLOOKUP($E254,'Filtered MMNH specimens'!$B:$Y,2,FALSE)</f>
        <v>Carnivora</v>
      </c>
      <c r="B254" t="str">
        <f>VLOOKUP($E254,'Filtered MMNH specimens'!$B:$Y,3,FALSE)</f>
        <v>MUSTELIDAE</v>
      </c>
      <c r="C254" t="str">
        <f>VLOOKUP($E254,'Filtered MMNH specimens'!$B:$Y,5,FALSE)</f>
        <v>Martes</v>
      </c>
      <c r="D254" t="str">
        <f>VLOOKUP($E254,'Filtered MMNH specimens'!$B:$Y,6,FALSE)</f>
        <v>pennanti</v>
      </c>
      <c r="E254">
        <v>4376</v>
      </c>
      <c r="F254" t="s">
        <v>2540</v>
      </c>
      <c r="G254">
        <f>VLOOKUP($E254,'Filtered MMNH specimens'!$B:$Y,8,FALSE)</f>
        <v>1958</v>
      </c>
      <c r="H254" t="str">
        <f>VLOOKUP($E254,'Filtered MMNH specimens'!$B:$Y,15,FALSE)</f>
        <v>United States</v>
      </c>
      <c r="N254">
        <v>884</v>
      </c>
      <c r="O254">
        <v>2126</v>
      </c>
      <c r="P254">
        <v>7.71</v>
      </c>
      <c r="Q254">
        <v>12.02</v>
      </c>
      <c r="R254">
        <v>4.0599999999999996</v>
      </c>
      <c r="S254">
        <v>0</v>
      </c>
      <c r="T254">
        <v>94.28</v>
      </c>
      <c r="U254">
        <v>4.78</v>
      </c>
      <c r="V254">
        <v>0</v>
      </c>
      <c r="W254">
        <v>15.82</v>
      </c>
      <c r="X254">
        <v>7.63</v>
      </c>
      <c r="Y254">
        <v>23.16</v>
      </c>
      <c r="Z254">
        <v>18.48</v>
      </c>
      <c r="AA254">
        <v>7.59</v>
      </c>
      <c r="AB254">
        <v>98.99</v>
      </c>
      <c r="AG254">
        <v>6.09</v>
      </c>
      <c r="AH254">
        <v>16.48</v>
      </c>
      <c r="AI254">
        <v>9.19</v>
      </c>
      <c r="AJ254">
        <v>93.06</v>
      </c>
      <c r="AK254">
        <v>8.61</v>
      </c>
    </row>
    <row r="255" spans="1:37" x14ac:dyDescent="0.25">
      <c r="A255" t="str">
        <f>VLOOKUP($E255,'Filtered MMNH specimens'!$B:$Y,2,FALSE)</f>
        <v>Carnivora</v>
      </c>
      <c r="B255" t="str">
        <f>VLOOKUP($E255,'Filtered MMNH specimens'!$B:$Y,3,FALSE)</f>
        <v>MUSTELIDAE</v>
      </c>
      <c r="C255" t="str">
        <f>VLOOKUP($E255,'Filtered MMNH specimens'!$B:$Y,5,FALSE)</f>
        <v>Martes</v>
      </c>
      <c r="D255" t="str">
        <f>VLOOKUP($E255,'Filtered MMNH specimens'!$B:$Y,6,FALSE)</f>
        <v>pennanti</v>
      </c>
      <c r="E255">
        <v>5668</v>
      </c>
      <c r="F255" t="s">
        <v>2540</v>
      </c>
      <c r="G255">
        <f>VLOOKUP($E255,'Filtered MMNH specimens'!$B:$Y,8,FALSE)</f>
        <v>0</v>
      </c>
      <c r="H255" t="str">
        <f>VLOOKUP($E255,'Filtered MMNH specimens'!$B:$Y,15,FALSE)</f>
        <v>United States</v>
      </c>
      <c r="N255">
        <v>895</v>
      </c>
      <c r="O255" t="s">
        <v>2537</v>
      </c>
      <c r="P255">
        <v>7.09</v>
      </c>
      <c r="Q255">
        <v>11.96</v>
      </c>
      <c r="R255">
        <v>3.38</v>
      </c>
      <c r="S255">
        <v>0</v>
      </c>
      <c r="T255">
        <v>94.01</v>
      </c>
      <c r="U255">
        <v>5.09</v>
      </c>
      <c r="V255">
        <v>0</v>
      </c>
      <c r="W255">
        <v>15.52</v>
      </c>
      <c r="X255">
        <v>7.15</v>
      </c>
      <c r="Y255">
        <v>22.99</v>
      </c>
      <c r="Z255">
        <v>19.66</v>
      </c>
      <c r="AA255">
        <v>6.49</v>
      </c>
      <c r="AB255">
        <v>96.95</v>
      </c>
      <c r="AG255">
        <v>6.36</v>
      </c>
      <c r="AH255">
        <v>16.68</v>
      </c>
      <c r="AI255">
        <v>8.9499999999999993</v>
      </c>
      <c r="AJ255">
        <v>93</v>
      </c>
      <c r="AK255">
        <v>9.73</v>
      </c>
    </row>
    <row r="256" spans="1:37" x14ac:dyDescent="0.25">
      <c r="A256" t="str">
        <f>VLOOKUP($E256,'Filtered MMNH specimens'!$B:$Y,2,FALSE)</f>
        <v>Carnivora</v>
      </c>
      <c r="B256" t="str">
        <f>VLOOKUP($E256,'Filtered MMNH specimens'!$B:$Y,3,FALSE)</f>
        <v>MUSTELIDAE</v>
      </c>
      <c r="C256" t="str">
        <f>VLOOKUP($E256,'Filtered MMNH specimens'!$B:$Y,5,FALSE)</f>
        <v>Martes</v>
      </c>
      <c r="D256" t="str">
        <f>VLOOKUP($E256,'Filtered MMNH specimens'!$B:$Y,6,FALSE)</f>
        <v>pennanti</v>
      </c>
      <c r="E256">
        <v>5677</v>
      </c>
      <c r="F256" t="s">
        <v>2540</v>
      </c>
      <c r="G256">
        <f>VLOOKUP($E256,'Filtered MMNH specimens'!$B:$Y,8,FALSE)</f>
        <v>0</v>
      </c>
      <c r="H256" t="str">
        <f>VLOOKUP($E256,'Filtered MMNH specimens'!$B:$Y,15,FALSE)</f>
        <v>United States</v>
      </c>
      <c r="N256">
        <v>921</v>
      </c>
      <c r="O256">
        <v>2155</v>
      </c>
      <c r="P256">
        <v>7.83</v>
      </c>
      <c r="Q256">
        <v>12.46</v>
      </c>
      <c r="R256">
        <v>4.74</v>
      </c>
      <c r="S256">
        <v>0</v>
      </c>
      <c r="T256">
        <v>93.86</v>
      </c>
      <c r="U256">
        <v>4.75</v>
      </c>
      <c r="V256">
        <v>0</v>
      </c>
      <c r="W256">
        <v>16.05</v>
      </c>
      <c r="X256">
        <v>7.24</v>
      </c>
      <c r="Y256">
        <v>23.38</v>
      </c>
      <c r="Z256">
        <v>18.98</v>
      </c>
      <c r="AA256">
        <v>6.95</v>
      </c>
      <c r="AB256">
        <v>99.41</v>
      </c>
      <c r="AG256">
        <v>6.76</v>
      </c>
      <c r="AH256">
        <v>17.07</v>
      </c>
      <c r="AI256">
        <v>9.57</v>
      </c>
      <c r="AJ256">
        <v>95.24</v>
      </c>
      <c r="AK256">
        <v>8.52</v>
      </c>
    </row>
    <row r="257" spans="1:37" x14ac:dyDescent="0.25">
      <c r="A257" t="str">
        <f>VLOOKUP($E257,'Filtered MMNH specimens'!$B:$Y,2,FALSE)</f>
        <v>Carnivora</v>
      </c>
      <c r="B257" t="str">
        <f>VLOOKUP($E257,'Filtered MMNH specimens'!$B:$Y,3,FALSE)</f>
        <v>MUSTELIDAE</v>
      </c>
      <c r="C257" t="str">
        <f>VLOOKUP($E257,'Filtered MMNH specimens'!$B:$Y,5,FALSE)</f>
        <v>Martes</v>
      </c>
      <c r="D257" t="str">
        <f>VLOOKUP($E257,'Filtered MMNH specimens'!$B:$Y,6,FALSE)</f>
        <v>pennanti</v>
      </c>
      <c r="E257">
        <v>5024</v>
      </c>
      <c r="F257" t="s">
        <v>2541</v>
      </c>
      <c r="G257">
        <f>VLOOKUP($E257,'Filtered MMNH specimens'!$B:$Y,8,FALSE)</f>
        <v>1960</v>
      </c>
      <c r="H257" t="str">
        <f>VLOOKUP($E257,'Filtered MMNH specimens'!$B:$Y,15,FALSE)</f>
        <v>United States</v>
      </c>
      <c r="N257">
        <v>978</v>
      </c>
      <c r="O257">
        <v>2948</v>
      </c>
      <c r="P257">
        <v>8.4700000000000006</v>
      </c>
      <c r="Q257">
        <v>13.66</v>
      </c>
      <c r="R257">
        <v>4.75</v>
      </c>
      <c r="S257">
        <v>0</v>
      </c>
      <c r="T257">
        <v>110.02</v>
      </c>
      <c r="U257">
        <v>6.39</v>
      </c>
      <c r="V257">
        <v>0</v>
      </c>
      <c r="W257">
        <v>17.600000000000001</v>
      </c>
      <c r="X257">
        <v>8.6199999999999992</v>
      </c>
      <c r="Y257">
        <v>26.51</v>
      </c>
      <c r="Z257">
        <v>22.57</v>
      </c>
      <c r="AA257">
        <v>7.43</v>
      </c>
      <c r="AB257">
        <v>99.64</v>
      </c>
      <c r="AG257">
        <v>7.64</v>
      </c>
      <c r="AH257">
        <v>19.489999999999998</v>
      </c>
      <c r="AI257">
        <v>10.6</v>
      </c>
      <c r="AJ257">
        <v>102.61</v>
      </c>
      <c r="AK257">
        <v>10.54</v>
      </c>
    </row>
    <row r="258" spans="1:37" x14ac:dyDescent="0.25">
      <c r="A258" t="str">
        <f>VLOOKUP($E258,'Filtered MMNH specimens'!$B:$Y,2,FALSE)</f>
        <v>Carnivora</v>
      </c>
      <c r="B258" t="str">
        <f>VLOOKUP($E258,'Filtered MMNH specimens'!$B:$Y,3,FALSE)</f>
        <v>MUSTELIDAE</v>
      </c>
      <c r="C258" t="str">
        <f>VLOOKUP($E258,'Filtered MMNH specimens'!$B:$Y,5,FALSE)</f>
        <v>Martes</v>
      </c>
      <c r="D258" t="str">
        <f>VLOOKUP($E258,'Filtered MMNH specimens'!$B:$Y,6,FALSE)</f>
        <v>pennanti</v>
      </c>
      <c r="E258">
        <v>5643</v>
      </c>
      <c r="F258" t="s">
        <v>2541</v>
      </c>
      <c r="G258">
        <f>VLOOKUP($E258,'Filtered MMNH specimens'!$B:$Y,8,FALSE)</f>
        <v>1962</v>
      </c>
      <c r="H258" t="str">
        <f>VLOOKUP($E258,'Filtered MMNH specimens'!$B:$Y,15,FALSE)</f>
        <v>United States</v>
      </c>
      <c r="N258">
        <v>981</v>
      </c>
      <c r="O258">
        <v>3856</v>
      </c>
      <c r="P258">
        <v>7.63</v>
      </c>
      <c r="Q258">
        <v>13.63</v>
      </c>
      <c r="R258">
        <v>3.81</v>
      </c>
      <c r="S258">
        <v>0</v>
      </c>
      <c r="T258">
        <v>111.79</v>
      </c>
      <c r="U258">
        <v>6.48</v>
      </c>
      <c r="V258">
        <v>0</v>
      </c>
      <c r="W258">
        <v>19.059999999999999</v>
      </c>
      <c r="X258">
        <v>8.69</v>
      </c>
      <c r="Y258">
        <v>26.86</v>
      </c>
      <c r="Z258">
        <v>22.45</v>
      </c>
      <c r="AA258">
        <v>9.3000000000000007</v>
      </c>
      <c r="AB258">
        <v>107.36</v>
      </c>
      <c r="AG258">
        <v>7.65</v>
      </c>
      <c r="AH258">
        <v>19.489999999999998</v>
      </c>
      <c r="AI258">
        <v>10.79</v>
      </c>
      <c r="AJ258">
        <v>102.72</v>
      </c>
      <c r="AK258">
        <v>11.77</v>
      </c>
    </row>
    <row r="259" spans="1:37" x14ac:dyDescent="0.25">
      <c r="A259" t="str">
        <f>VLOOKUP($E259,'Filtered MMNH specimens'!$B:$Y,2,FALSE)</f>
        <v>Carnivora</v>
      </c>
      <c r="B259" t="str">
        <f>VLOOKUP($E259,'Filtered MMNH specimens'!$B:$Y,3,FALSE)</f>
        <v>MUSTELIDAE</v>
      </c>
      <c r="C259" t="str">
        <f>VLOOKUP($E259,'Filtered MMNH specimens'!$B:$Y,5,FALSE)</f>
        <v>Martes</v>
      </c>
      <c r="D259" t="str">
        <f>VLOOKUP($E259,'Filtered MMNH specimens'!$B:$Y,6,FALSE)</f>
        <v>pennanti</v>
      </c>
      <c r="E259">
        <v>5678</v>
      </c>
      <c r="F259" t="s">
        <v>2541</v>
      </c>
      <c r="G259">
        <f>VLOOKUP($E259,'Filtered MMNH specimens'!$B:$Y,8,FALSE)</f>
        <v>0</v>
      </c>
      <c r="H259" t="str">
        <f>VLOOKUP($E259,'Filtered MMNH specimens'!$B:$Y,15,FALSE)</f>
        <v>United States</v>
      </c>
      <c r="N259">
        <v>1055</v>
      </c>
      <c r="O259">
        <v>3912</v>
      </c>
      <c r="P259">
        <v>9.35</v>
      </c>
      <c r="Q259">
        <v>15.07</v>
      </c>
      <c r="R259">
        <v>5.61</v>
      </c>
      <c r="S259">
        <v>0</v>
      </c>
      <c r="T259">
        <v>113.42</v>
      </c>
      <c r="U259">
        <v>6.15</v>
      </c>
      <c r="V259">
        <v>0</v>
      </c>
      <c r="W259">
        <v>19.59</v>
      </c>
      <c r="X259">
        <v>9.2100000000000009</v>
      </c>
      <c r="Y259">
        <v>27.56</v>
      </c>
      <c r="Z259">
        <v>23.39</v>
      </c>
      <c r="AA259">
        <v>9.59</v>
      </c>
      <c r="AB259">
        <v>113.51</v>
      </c>
      <c r="AG259">
        <v>7.9</v>
      </c>
      <c r="AH259">
        <v>19.98</v>
      </c>
      <c r="AI259">
        <v>8.15</v>
      </c>
      <c r="AJ259">
        <v>110.86</v>
      </c>
      <c r="AK259">
        <v>11.96</v>
      </c>
    </row>
    <row r="260" spans="1:37" x14ac:dyDescent="0.25">
      <c r="A260" t="str">
        <f>VLOOKUP($E260,'Filtered MMNH specimens'!$B:$Y,2,FALSE)</f>
        <v>Carnivora</v>
      </c>
      <c r="B260" t="str">
        <f>VLOOKUP($E260,'Filtered MMNH specimens'!$B:$Y,3,FALSE)</f>
        <v>MUSTELIDAE</v>
      </c>
      <c r="C260" t="str">
        <f>VLOOKUP($E260,'Filtered MMNH specimens'!$B:$Y,5,FALSE)</f>
        <v>Martes</v>
      </c>
      <c r="D260" t="str">
        <f>VLOOKUP($E260,'Filtered MMNH specimens'!$B:$Y,6,FALSE)</f>
        <v>pennanti</v>
      </c>
      <c r="E260">
        <v>3104</v>
      </c>
      <c r="F260" t="s">
        <v>2541</v>
      </c>
      <c r="G260">
        <f>VLOOKUP($E260,'Filtered MMNH specimens'!$B:$Y,8,FALSE)</f>
        <v>1951</v>
      </c>
      <c r="H260" t="str">
        <f>VLOOKUP($E260,'Filtered MMNH specimens'!$B:$Y,15,FALSE)</f>
        <v>United States</v>
      </c>
      <c r="N260" t="s">
        <v>2537</v>
      </c>
      <c r="O260">
        <v>5670</v>
      </c>
      <c r="P260">
        <v>8.84</v>
      </c>
      <c r="Q260">
        <v>14.83</v>
      </c>
      <c r="R260">
        <v>5.6</v>
      </c>
      <c r="S260">
        <v>0</v>
      </c>
      <c r="T260">
        <v>110.59</v>
      </c>
      <c r="U260">
        <v>5.45</v>
      </c>
      <c r="V260">
        <v>0</v>
      </c>
      <c r="W260">
        <v>19.829999999999998</v>
      </c>
      <c r="X260">
        <v>9.2799999999999994</v>
      </c>
      <c r="Y260">
        <v>27.7</v>
      </c>
      <c r="Z260">
        <v>25.16</v>
      </c>
      <c r="AA260">
        <v>8.43</v>
      </c>
      <c r="AB260">
        <v>111.46</v>
      </c>
      <c r="AG260">
        <v>7.78</v>
      </c>
      <c r="AH260">
        <v>20.420000000000002</v>
      </c>
      <c r="AI260">
        <v>11.55</v>
      </c>
      <c r="AJ260">
        <v>107.18</v>
      </c>
      <c r="AK260">
        <v>13.68</v>
      </c>
    </row>
    <row r="261" spans="1:37" x14ac:dyDescent="0.25">
      <c r="A261" t="str">
        <f>VLOOKUP($E261,'Filtered MMNH specimens'!$B:$Y,2,FALSE)</f>
        <v>Carnivora</v>
      </c>
      <c r="B261" t="str">
        <f>VLOOKUP($E261,'Filtered MMNH specimens'!$B:$Y,3,FALSE)</f>
        <v>CANIDAE</v>
      </c>
      <c r="C261" t="str">
        <f>VLOOKUP($E261,'Filtered MMNH specimens'!$B:$Y,5,FALSE)</f>
        <v>Lycaon</v>
      </c>
      <c r="D261" t="str">
        <f>VLOOKUP($E261,'Filtered MMNH specimens'!$B:$Y,6,FALSE)</f>
        <v>pictus</v>
      </c>
      <c r="E261">
        <v>7639</v>
      </c>
      <c r="F261" t="s">
        <v>2541</v>
      </c>
      <c r="G261">
        <f>VLOOKUP($E261,'Filtered MMNH specimens'!$B:$Y,8,FALSE)</f>
        <v>1967</v>
      </c>
      <c r="H261" t="str">
        <f>VLOOKUP($E261,'Filtered MMNH specimens'!$B:$Y,15,FALSE)</f>
        <v>null</v>
      </c>
      <c r="N261">
        <v>1260</v>
      </c>
      <c r="O261" t="s">
        <v>2537</v>
      </c>
      <c r="P261">
        <v>13.09</v>
      </c>
      <c r="Q261">
        <v>24.05</v>
      </c>
      <c r="R261">
        <v>9.6</v>
      </c>
      <c r="S261">
        <v>4.49</v>
      </c>
      <c r="T261">
        <v>183.82</v>
      </c>
      <c r="U261">
        <v>10.41</v>
      </c>
      <c r="V261">
        <v>5.81</v>
      </c>
      <c r="W261">
        <v>29.89</v>
      </c>
      <c r="X261">
        <v>16.62</v>
      </c>
      <c r="Y261">
        <v>50.06</v>
      </c>
      <c r="Z261">
        <v>35.130000000000003</v>
      </c>
      <c r="AA261">
        <v>17.3</v>
      </c>
      <c r="AB261">
        <v>198.53</v>
      </c>
      <c r="AG261">
        <v>13.87</v>
      </c>
      <c r="AH261">
        <v>34.47</v>
      </c>
      <c r="AI261">
        <v>21.3</v>
      </c>
      <c r="AJ261">
        <v>193.22</v>
      </c>
      <c r="AK261">
        <v>27.91</v>
      </c>
    </row>
    <row r="262" spans="1:37" x14ac:dyDescent="0.25">
      <c r="A262" t="str">
        <f>VLOOKUP($E262,'Filtered MMNH specimens'!$B:$Y,2,FALSE)</f>
        <v>Lagomorpha</v>
      </c>
      <c r="B262" t="str">
        <f>VLOOKUP($E262,'Filtered MMNH specimens'!$B:$Y,3,FALSE)</f>
        <v>OCHOTONIDAE</v>
      </c>
      <c r="C262" t="str">
        <f>VLOOKUP($E262,'Filtered MMNH specimens'!$B:$Y,5,FALSE)</f>
        <v>Ochotona</v>
      </c>
      <c r="D262" t="str">
        <f>VLOOKUP($E262,'Filtered MMNH specimens'!$B:$Y,6,FALSE)</f>
        <v>princeps</v>
      </c>
      <c r="E262">
        <v>6349</v>
      </c>
      <c r="F262" t="s">
        <v>2540</v>
      </c>
      <c r="G262">
        <f>VLOOKUP($E262,'Filtered MMNH specimens'!$B:$Y,8,FALSE)</f>
        <v>1957</v>
      </c>
      <c r="H262" t="str">
        <f>VLOOKUP($E262,'Filtered MMNH specimens'!$B:$Y,15,FALSE)</f>
        <v>United States</v>
      </c>
      <c r="I262" t="str">
        <f>VLOOKUP($E262,'Filtered MMNH specimens'!$B:$Y,17,FALSE)</f>
        <v>SAN JUAN</v>
      </c>
      <c r="J262">
        <f>VLOOKUP($E262,'Filtered MMNH specimens'!$B:$Y,18,FALSE)</f>
        <v>0</v>
      </c>
      <c r="K262">
        <f>VLOOKUP($E262,'Filtered MMNH specimens'!$B:$Y,20,FALSE)</f>
        <v>0</v>
      </c>
      <c r="L262">
        <f>VLOOKUP($E262,'Filtered MMNH specimens'!$B:$Y,21,FALSE)</f>
        <v>38.001375699999997</v>
      </c>
      <c r="M262">
        <f>VLOOKUP($E262,'Filtered MMNH specimens'!$B:$Y,22,FALSE)</f>
        <v>-107.4375447</v>
      </c>
      <c r="N262">
        <v>180</v>
      </c>
      <c r="O262">
        <v>595</v>
      </c>
      <c r="Q262">
        <v>1.67</v>
      </c>
    </row>
    <row r="263" spans="1:37" x14ac:dyDescent="0.25">
      <c r="A263" t="str">
        <f>VLOOKUP($E263,'Filtered MMNH specimens'!$B:$Y,2,FALSE)</f>
        <v>Lagomorpha</v>
      </c>
      <c r="B263" t="str">
        <f>VLOOKUP($E263,'Filtered MMNH specimens'!$B:$Y,3,FALSE)</f>
        <v>OCHOTONIDAE</v>
      </c>
      <c r="C263" t="str">
        <f>VLOOKUP($E263,'Filtered MMNH specimens'!$B:$Y,5,FALSE)</f>
        <v>Ochotona</v>
      </c>
      <c r="D263" t="str">
        <f>VLOOKUP($E263,'Filtered MMNH specimens'!$B:$Y,6,FALSE)</f>
        <v>princeps</v>
      </c>
      <c r="E263">
        <v>13562</v>
      </c>
      <c r="F263" t="s">
        <v>2541</v>
      </c>
      <c r="G263">
        <f>VLOOKUP($E263,'Filtered MMNH specimens'!$B:$Y,8,FALSE)</f>
        <v>1968</v>
      </c>
      <c r="H263" t="str">
        <f>VLOOKUP($E263,'Filtered MMNH specimens'!$B:$Y,15,FALSE)</f>
        <v>United States</v>
      </c>
      <c r="I263" t="str">
        <f>VLOOKUP($E263,'Filtered MMNH specimens'!$B:$Y,17,FALSE)</f>
        <v>CLEAR CREEK</v>
      </c>
      <c r="J263">
        <f>VLOOKUP($E263,'Filtered MMNH specimens'!$B:$Y,18,FALSE)</f>
        <v>0</v>
      </c>
      <c r="K263">
        <f>VLOOKUP($E263,'Filtered MMNH specimens'!$B:$Y,20,FALSE)</f>
        <v>0</v>
      </c>
      <c r="L263">
        <f>VLOOKUP($E263,'Filtered MMNH specimens'!$B:$Y,21,FALSE)</f>
        <v>0</v>
      </c>
      <c r="M263">
        <f>VLOOKUP($E263,'Filtered MMNH specimens'!$B:$Y,22,FALSE)</f>
        <v>0</v>
      </c>
      <c r="N263">
        <v>195</v>
      </c>
      <c r="O263">
        <v>765</v>
      </c>
      <c r="Q263">
        <v>1.796</v>
      </c>
    </row>
    <row r="264" spans="1:37" x14ac:dyDescent="0.25">
      <c r="A264" t="str">
        <f>VLOOKUP($E264,'Filtered MMNH specimens'!$B:$Y,2,FALSE)</f>
        <v>Lagomorpha</v>
      </c>
      <c r="B264" t="str">
        <f>VLOOKUP($E264,'Filtered MMNH specimens'!$B:$Y,3,FALSE)</f>
        <v>OCHOTONIDAE</v>
      </c>
      <c r="C264" t="str">
        <f>VLOOKUP($E264,'Filtered MMNH specimens'!$B:$Y,5,FALSE)</f>
        <v>Ochotona</v>
      </c>
      <c r="D264" t="str">
        <f>VLOOKUP($E264,'Filtered MMNH specimens'!$B:$Y,6,FALSE)</f>
        <v>princeps</v>
      </c>
      <c r="E264">
        <v>140</v>
      </c>
      <c r="F264" t="s">
        <v>2541</v>
      </c>
      <c r="G264">
        <f>VLOOKUP($E264,'Filtered MMNH specimens'!$B:$Y,8,FALSE)</f>
        <v>1911</v>
      </c>
      <c r="H264" t="str">
        <f>VLOOKUP($E264,'Filtered MMNH specimens'!$B:$Y,15,FALSE)</f>
        <v>United States</v>
      </c>
      <c r="I264" t="str">
        <f>VLOOKUP($E264,'Filtered MMNH specimens'!$B:$Y,17,FALSE)</f>
        <v>RAVALLI</v>
      </c>
      <c r="J264">
        <f>VLOOKUP($E264,'Filtered MMNH specimens'!$B:$Y,18,FALSE)</f>
        <v>0</v>
      </c>
      <c r="K264">
        <f>VLOOKUP($E264,'Filtered MMNH specimens'!$B:$Y,20,FALSE)</f>
        <v>0</v>
      </c>
      <c r="L264">
        <f>VLOOKUP($E264,'Filtered MMNH specimens'!$B:$Y,21,FALSE)</f>
        <v>0</v>
      </c>
      <c r="M264">
        <f>VLOOKUP($E264,'Filtered MMNH specimens'!$B:$Y,22,FALSE)</f>
        <v>0</v>
      </c>
      <c r="N264">
        <v>200</v>
      </c>
      <c r="O264">
        <v>850</v>
      </c>
      <c r="Q264">
        <v>1.833</v>
      </c>
    </row>
    <row r="265" spans="1:37" x14ac:dyDescent="0.25">
      <c r="A265" t="str">
        <f>VLOOKUP($E265,'Filtered MMNH specimens'!$B:$Y,2,FALSE)</f>
        <v>Lagomorpha</v>
      </c>
      <c r="B265" t="str">
        <f>VLOOKUP($E265,'Filtered MMNH specimens'!$B:$Y,3,FALSE)</f>
        <v>OCHOTONIDAE</v>
      </c>
      <c r="C265" t="str">
        <f>VLOOKUP($E265,'Filtered MMNH specimens'!$B:$Y,5,FALSE)</f>
        <v>Ochotona</v>
      </c>
      <c r="D265" t="str">
        <f>VLOOKUP($E265,'Filtered MMNH specimens'!$B:$Y,6,FALSE)</f>
        <v>princeps</v>
      </c>
      <c r="E265">
        <v>139</v>
      </c>
      <c r="F265" t="s">
        <v>2541</v>
      </c>
      <c r="G265">
        <f>VLOOKUP($E265,'Filtered MMNH specimens'!$B:$Y,8,FALSE)</f>
        <v>1911</v>
      </c>
      <c r="H265" t="str">
        <f>VLOOKUP($E265,'Filtered MMNH specimens'!$B:$Y,15,FALSE)</f>
        <v>United States</v>
      </c>
      <c r="I265" t="str">
        <f>VLOOKUP($E265,'Filtered MMNH specimens'!$B:$Y,17,FALSE)</f>
        <v>RAVALLI</v>
      </c>
      <c r="J265">
        <f>VLOOKUP($E265,'Filtered MMNH specimens'!$B:$Y,18,FALSE)</f>
        <v>0</v>
      </c>
      <c r="K265">
        <f>VLOOKUP($E265,'Filtered MMNH specimens'!$B:$Y,20,FALSE)</f>
        <v>0</v>
      </c>
      <c r="L265">
        <f>VLOOKUP($E265,'Filtered MMNH specimens'!$B:$Y,21,FALSE)</f>
        <v>0</v>
      </c>
      <c r="M265">
        <f>VLOOKUP($E265,'Filtered MMNH specimens'!$B:$Y,22,FALSE)</f>
        <v>0</v>
      </c>
      <c r="N265">
        <v>210</v>
      </c>
      <c r="O265">
        <v>879</v>
      </c>
      <c r="Q265">
        <v>1.7749999999999999</v>
      </c>
    </row>
    <row r="266" spans="1:37" x14ac:dyDescent="0.25">
      <c r="A266" t="str">
        <f>VLOOKUP($E266,'Filtered MMNH specimens'!$B:$Y,2,FALSE)</f>
        <v>Carnivora</v>
      </c>
      <c r="B266" t="str">
        <f>VLOOKUP($E266,'Filtered MMNH specimens'!$B:$Y,3,FALSE)</f>
        <v>CANIDAE</v>
      </c>
      <c r="C266" t="str">
        <f>VLOOKUP($E266,'Filtered MMNH specimens'!$B:$Y,5,FALSE)</f>
        <v>Nyctereutes</v>
      </c>
      <c r="D266" t="str">
        <f>VLOOKUP($E266,'Filtered MMNH specimens'!$B:$Y,6,FALSE)</f>
        <v>procyonoides</v>
      </c>
      <c r="E266">
        <v>16467</v>
      </c>
      <c r="F266" t="s">
        <v>2540</v>
      </c>
      <c r="G266">
        <f>VLOOKUP($E266,'Filtered MMNH specimens'!$B:$Y,8,FALSE)</f>
        <v>0</v>
      </c>
      <c r="H266" t="str">
        <f>VLOOKUP($E266,'Filtered MMNH specimens'!$B:$Y,15,FALSE)</f>
        <v>null</v>
      </c>
      <c r="N266">
        <v>940</v>
      </c>
      <c r="O266" t="s">
        <v>2537</v>
      </c>
      <c r="P266">
        <v>6.15</v>
      </c>
      <c r="Q266">
        <v>12.01</v>
      </c>
      <c r="R266">
        <v>5.38</v>
      </c>
      <c r="S266">
        <v>0</v>
      </c>
      <c r="T266">
        <v>110.4</v>
      </c>
      <c r="U266">
        <v>6.92</v>
      </c>
      <c r="V266">
        <v>3.88</v>
      </c>
      <c r="Z266">
        <v>26.54</v>
      </c>
      <c r="AA266">
        <v>8.66</v>
      </c>
      <c r="AB266">
        <v>103.31</v>
      </c>
      <c r="AG266">
        <v>8.08</v>
      </c>
      <c r="AH266">
        <v>21.93</v>
      </c>
      <c r="AI266">
        <v>12.97</v>
      </c>
      <c r="AJ266">
        <v>104.1</v>
      </c>
      <c r="AK266">
        <v>11.78</v>
      </c>
    </row>
    <row r="267" spans="1:37" x14ac:dyDescent="0.25">
      <c r="A267" t="str">
        <f>VLOOKUP($E267,'Filtered MMNH specimens'!$B:$Y,2,FALSE)</f>
        <v>Carnivora</v>
      </c>
      <c r="B267" t="str">
        <f>VLOOKUP($E267,'Filtered MMNH specimens'!$B:$Y,3,FALSE)</f>
        <v>CANIDAE</v>
      </c>
      <c r="C267" t="str">
        <f>VLOOKUP($E267,'Filtered MMNH specimens'!$B:$Y,5,FALSE)</f>
        <v>Nyctereutes</v>
      </c>
      <c r="D267" t="str">
        <f>VLOOKUP($E267,'Filtered MMNH specimens'!$B:$Y,6,FALSE)</f>
        <v>procyonoides</v>
      </c>
      <c r="E267">
        <v>7994</v>
      </c>
      <c r="F267" t="s">
        <v>2541</v>
      </c>
      <c r="G267">
        <f>VLOOKUP($E267,'Filtered MMNH specimens'!$B:$Y,8,FALSE)</f>
        <v>1969</v>
      </c>
      <c r="H267" t="str">
        <f>VLOOKUP($E267,'Filtered MMNH specimens'!$B:$Y,15,FALSE)</f>
        <v>null</v>
      </c>
      <c r="N267">
        <v>800</v>
      </c>
      <c r="O267">
        <v>5897</v>
      </c>
      <c r="P267">
        <v>6.83</v>
      </c>
      <c r="Q267">
        <v>12.2</v>
      </c>
      <c r="R267">
        <v>5.92</v>
      </c>
      <c r="S267">
        <v>2.76</v>
      </c>
      <c r="T267">
        <v>119.19</v>
      </c>
      <c r="U267">
        <v>5.97</v>
      </c>
      <c r="V267">
        <v>4.17</v>
      </c>
      <c r="W267">
        <v>20.079999999999998</v>
      </c>
      <c r="X267">
        <v>10.86</v>
      </c>
      <c r="Y267">
        <v>28.36</v>
      </c>
      <c r="Z267">
        <v>23.55</v>
      </c>
      <c r="AA267">
        <v>11.62</v>
      </c>
      <c r="AB267">
        <v>109.03</v>
      </c>
      <c r="AG267">
        <v>9.36</v>
      </c>
      <c r="AH267">
        <v>25.22</v>
      </c>
      <c r="AI267">
        <v>13.92</v>
      </c>
      <c r="AJ267">
        <v>112.95</v>
      </c>
      <c r="AK267">
        <v>13.47</v>
      </c>
    </row>
    <row r="268" spans="1:37" x14ac:dyDescent="0.25">
      <c r="A268" t="str">
        <f>VLOOKUP($E268,'Filtered MMNH specimens'!$B:$Y,2,FALSE)</f>
        <v>Carnivora</v>
      </c>
      <c r="B268" t="str">
        <f>VLOOKUP($E268,'Filtered MMNH specimens'!$B:$Y,3,FALSE)</f>
        <v>MUSTELIDAE</v>
      </c>
      <c r="C268" t="str">
        <f>VLOOKUP($E268,'Filtered MMNH specimens'!$B:$Y,5,FALSE)</f>
        <v>Spilogale</v>
      </c>
      <c r="D268" t="str">
        <f>VLOOKUP($E268,'Filtered MMNH specimens'!$B:$Y,6,FALSE)</f>
        <v>putorius</v>
      </c>
      <c r="E268">
        <v>13236</v>
      </c>
      <c r="F268" t="s">
        <v>2540</v>
      </c>
      <c r="G268">
        <f>VLOOKUP($E268,'Filtered MMNH specimens'!$B:$Y,8,FALSE)</f>
        <v>1971</v>
      </c>
      <c r="H268" t="str">
        <f>VLOOKUP($E268,'Filtered MMNH specimens'!$B:$Y,15,FALSE)</f>
        <v>United States</v>
      </c>
      <c r="N268">
        <v>433</v>
      </c>
      <c r="O268">
        <v>418.5</v>
      </c>
      <c r="P268">
        <v>3.57</v>
      </c>
      <c r="Q268">
        <v>7.31</v>
      </c>
      <c r="R268">
        <v>3.24</v>
      </c>
      <c r="S268">
        <v>0</v>
      </c>
      <c r="T268">
        <v>48.61</v>
      </c>
      <c r="U268">
        <v>4.21</v>
      </c>
      <c r="V268">
        <v>0</v>
      </c>
    </row>
    <row r="269" spans="1:37" x14ac:dyDescent="0.25">
      <c r="A269" t="str">
        <f>VLOOKUP($E269,'Filtered MMNH specimens'!$B:$Y,2,FALSE)</f>
        <v>Carnivora</v>
      </c>
      <c r="B269" t="str">
        <f>VLOOKUP($E269,'Filtered MMNH specimens'!$B:$Y,3,FALSE)</f>
        <v>MUSTELIDAE</v>
      </c>
      <c r="C269" t="str">
        <f>VLOOKUP($E269,'Filtered MMNH specimens'!$B:$Y,5,FALSE)</f>
        <v>Spilogale</v>
      </c>
      <c r="D269" t="str">
        <f>VLOOKUP($E269,'Filtered MMNH specimens'!$B:$Y,6,FALSE)</f>
        <v>putorius</v>
      </c>
      <c r="E269">
        <v>13237</v>
      </c>
      <c r="F269" t="s">
        <v>2540</v>
      </c>
      <c r="G269">
        <f>VLOOKUP($E269,'Filtered MMNH specimens'!$B:$Y,8,FALSE)</f>
        <v>1972</v>
      </c>
      <c r="H269" t="str">
        <f>VLOOKUP($E269,'Filtered MMNH specimens'!$B:$Y,15,FALSE)</f>
        <v>United States</v>
      </c>
      <c r="N269">
        <v>489</v>
      </c>
      <c r="O269">
        <v>571</v>
      </c>
      <c r="P269">
        <v>3.34</v>
      </c>
      <c r="Q269">
        <v>8.14</v>
      </c>
      <c r="R269">
        <v>3.12</v>
      </c>
      <c r="S269">
        <v>0</v>
      </c>
      <c r="T269" t="s">
        <v>2790</v>
      </c>
      <c r="U269">
        <v>4.1900000000000004</v>
      </c>
      <c r="V269">
        <v>0</v>
      </c>
    </row>
    <row r="270" spans="1:37" x14ac:dyDescent="0.25">
      <c r="A270" t="str">
        <f>VLOOKUP($E270,'Filtered MMNH specimens'!$B:$Y,2,FALSE)</f>
        <v>Carnivora</v>
      </c>
      <c r="B270" t="str">
        <f>VLOOKUP($E270,'Filtered MMNH specimens'!$B:$Y,3,FALSE)</f>
        <v>MUSTELIDAE</v>
      </c>
      <c r="C270" t="str">
        <f>VLOOKUP($E270,'Filtered MMNH specimens'!$B:$Y,5,FALSE)</f>
        <v>Spilogale</v>
      </c>
      <c r="D270" t="str">
        <f>VLOOKUP($E270,'Filtered MMNH specimens'!$B:$Y,6,FALSE)</f>
        <v>putorius</v>
      </c>
      <c r="E270">
        <v>12567</v>
      </c>
      <c r="F270" t="s">
        <v>2541</v>
      </c>
      <c r="G270">
        <f>VLOOKUP($E270,'Filtered MMNH specimens'!$B:$Y,8,FALSE)</f>
        <v>0</v>
      </c>
      <c r="H270" t="str">
        <f>VLOOKUP($E270,'Filtered MMNH specimens'!$B:$Y,15,FALSE)</f>
        <v>United States</v>
      </c>
      <c r="N270">
        <v>464</v>
      </c>
      <c r="O270">
        <v>451.6</v>
      </c>
      <c r="P270">
        <v>3.22</v>
      </c>
      <c r="Q270">
        <v>7.93</v>
      </c>
      <c r="R270">
        <v>3.09</v>
      </c>
      <c r="S270">
        <v>0</v>
      </c>
      <c r="T270">
        <v>49.12</v>
      </c>
      <c r="U270">
        <v>4.25</v>
      </c>
      <c r="V270">
        <v>0</v>
      </c>
      <c r="W270">
        <v>7.6</v>
      </c>
      <c r="X270">
        <v>3.13</v>
      </c>
      <c r="Y270">
        <v>10.14</v>
      </c>
      <c r="Z270">
        <v>9.35</v>
      </c>
      <c r="AA270">
        <v>5.17</v>
      </c>
      <c r="AB270">
        <v>45.84</v>
      </c>
      <c r="AG270">
        <v>2.89</v>
      </c>
      <c r="AH270">
        <v>8.16</v>
      </c>
      <c r="AI270">
        <v>5.35</v>
      </c>
      <c r="AJ270">
        <v>43.18</v>
      </c>
      <c r="AK270">
        <v>5.77</v>
      </c>
    </row>
    <row r="271" spans="1:37" x14ac:dyDescent="0.25">
      <c r="A271" t="str">
        <f>VLOOKUP($E271,'Filtered MMNH specimens'!$B:$Y,2,FALSE)</f>
        <v>Carnivora</v>
      </c>
      <c r="B271" t="str">
        <f>VLOOKUP($E271,'Filtered MMNH specimens'!$B:$Y,3,FALSE)</f>
        <v>MUSTELIDAE</v>
      </c>
      <c r="C271" t="str">
        <f>VLOOKUP($E271,'Filtered MMNH specimens'!$B:$Y,5,FALSE)</f>
        <v>Mustela</v>
      </c>
      <c r="D271" t="str">
        <f>VLOOKUP($E271,'Filtered MMNH specimens'!$B:$Y,6,FALSE)</f>
        <v>putorius</v>
      </c>
      <c r="E271">
        <v>7999</v>
      </c>
      <c r="F271" t="s">
        <v>2541</v>
      </c>
      <c r="G271">
        <f>VLOOKUP($E271,'Filtered MMNH specimens'!$B:$Y,8,FALSE)</f>
        <v>0</v>
      </c>
      <c r="H271" t="str">
        <f>VLOOKUP($E271,'Filtered MMNH specimens'!$B:$Y,15,FALSE)</f>
        <v>null</v>
      </c>
      <c r="N271">
        <v>590</v>
      </c>
      <c r="O271">
        <v>992</v>
      </c>
      <c r="P271">
        <v>4.6399999999999997</v>
      </c>
      <c r="Q271">
        <v>8.15</v>
      </c>
      <c r="R271">
        <v>2.39</v>
      </c>
      <c r="S271">
        <v>0</v>
      </c>
      <c r="T271">
        <v>66.430000000000007</v>
      </c>
      <c r="U271">
        <v>2.5499999999999998</v>
      </c>
      <c r="V271">
        <v>0</v>
      </c>
    </row>
    <row r="272" spans="1:37" x14ac:dyDescent="0.25">
      <c r="A272" t="str">
        <f>VLOOKUP($E272,'Filtered MMNH specimens'!$B:$Y,2,FALSE)</f>
        <v>Carnivora</v>
      </c>
      <c r="B272" t="str">
        <f>VLOOKUP($E272,'Filtered MMNH specimens'!$B:$Y,3,FALSE)</f>
        <v>FELIDAE</v>
      </c>
      <c r="C272" t="str">
        <f>VLOOKUP($E272,'Filtered MMNH specimens'!$B:$Y,5,FALSE)</f>
        <v>Felis</v>
      </c>
      <c r="D272" t="str">
        <f>VLOOKUP($E272,'Filtered MMNH specimens'!$B:$Y,6,FALSE)</f>
        <v>rufus</v>
      </c>
      <c r="E272">
        <v>4080</v>
      </c>
      <c r="F272" t="s">
        <v>2540</v>
      </c>
      <c r="G272">
        <f>VLOOKUP($E272,'Filtered MMNH specimens'!$B:$Y,8,FALSE)</f>
        <v>0</v>
      </c>
      <c r="H272" t="str">
        <f>VLOOKUP($E272,'Filtered MMNH specimens'!$B:$Y,15,FALSE)</f>
        <v>United States</v>
      </c>
      <c r="N272">
        <v>784</v>
      </c>
      <c r="O272">
        <v>5216</v>
      </c>
      <c r="W272">
        <v>21.26</v>
      </c>
      <c r="X272">
        <v>11.19</v>
      </c>
      <c r="Y272">
        <v>39.450000000000003</v>
      </c>
      <c r="Z272">
        <v>26.59</v>
      </c>
      <c r="AA272">
        <v>11.29</v>
      </c>
      <c r="AB272">
        <v>158.41</v>
      </c>
      <c r="AG272">
        <v>10.73</v>
      </c>
      <c r="AH272">
        <v>26.11</v>
      </c>
      <c r="AI272">
        <v>12.83</v>
      </c>
      <c r="AJ272">
        <v>160.52000000000001</v>
      </c>
      <c r="AK272">
        <v>17.45</v>
      </c>
    </row>
    <row r="273" spans="1:37" x14ac:dyDescent="0.25">
      <c r="A273" t="str">
        <f>VLOOKUP($E273,'Filtered MMNH specimens'!$B:$Y,2,FALSE)</f>
        <v>Carnivora</v>
      </c>
      <c r="B273" t="str">
        <f>VLOOKUP($E273,'Filtered MMNH specimens'!$B:$Y,3,FALSE)</f>
        <v>FELIDAE</v>
      </c>
      <c r="C273" t="str">
        <f>VLOOKUP($E273,'Filtered MMNH specimens'!$B:$Y,5,FALSE)</f>
        <v>Felis</v>
      </c>
      <c r="D273" t="str">
        <f>VLOOKUP($E273,'Filtered MMNH specimens'!$B:$Y,6,FALSE)</f>
        <v>rufus</v>
      </c>
      <c r="E273">
        <v>1858</v>
      </c>
      <c r="F273" t="s">
        <v>2540</v>
      </c>
      <c r="G273">
        <f>VLOOKUP($E273,'Filtered MMNH specimens'!$B:$Y,8,FALSE)</f>
        <v>1942</v>
      </c>
      <c r="H273" t="str">
        <f>VLOOKUP($E273,'Filtered MMNH specimens'!$B:$Y,15,FALSE)</f>
        <v>United States</v>
      </c>
      <c r="N273">
        <v>843</v>
      </c>
      <c r="O273">
        <v>8505</v>
      </c>
      <c r="P273">
        <v>9.2200000000000006</v>
      </c>
      <c r="Q273">
        <v>11.3</v>
      </c>
      <c r="R273">
        <v>0</v>
      </c>
      <c r="S273">
        <v>0</v>
      </c>
      <c r="T273">
        <v>98.12</v>
      </c>
      <c r="U273">
        <v>2.52</v>
      </c>
      <c r="V273">
        <v>0</v>
      </c>
      <c r="W273">
        <v>22.4</v>
      </c>
      <c r="X273">
        <v>11.34</v>
      </c>
      <c r="Y273">
        <v>41.44</v>
      </c>
      <c r="Z273">
        <v>26.84</v>
      </c>
      <c r="AA273">
        <v>10.96</v>
      </c>
      <c r="AB273">
        <v>153.72999999999999</v>
      </c>
      <c r="AG273">
        <v>10.56</v>
      </c>
      <c r="AH273">
        <v>26.46</v>
      </c>
      <c r="AI273">
        <v>13.77</v>
      </c>
      <c r="AJ273">
        <v>159.82</v>
      </c>
      <c r="AK273">
        <v>17.18</v>
      </c>
    </row>
    <row r="274" spans="1:37" x14ac:dyDescent="0.25">
      <c r="A274" t="str">
        <f>VLOOKUP($E274,'Filtered MMNH specimens'!$B:$Y,2,FALSE)</f>
        <v>Carnivora</v>
      </c>
      <c r="B274" t="str">
        <f>VLOOKUP($E274,'Filtered MMNH specimens'!$B:$Y,3,FALSE)</f>
        <v>FELIDAE</v>
      </c>
      <c r="C274" t="str">
        <f>VLOOKUP($E274,'Filtered MMNH specimens'!$B:$Y,5,FALSE)</f>
        <v>Felis</v>
      </c>
      <c r="D274" t="str">
        <f>VLOOKUP($E274,'Filtered MMNH specimens'!$B:$Y,6,FALSE)</f>
        <v>rufus</v>
      </c>
      <c r="E274">
        <v>5631</v>
      </c>
      <c r="F274" t="s">
        <v>2540</v>
      </c>
      <c r="G274">
        <f>VLOOKUP($E274,'Filtered MMNH specimens'!$B:$Y,8,FALSE)</f>
        <v>0</v>
      </c>
      <c r="H274" t="str">
        <f>VLOOKUP($E274,'Filtered MMNH specimens'!$B:$Y,15,FALSE)</f>
        <v>United States</v>
      </c>
      <c r="N274">
        <v>963</v>
      </c>
      <c r="O274">
        <v>8051</v>
      </c>
      <c r="P274">
        <v>9.19</v>
      </c>
      <c r="Q274">
        <v>10.81</v>
      </c>
      <c r="R274">
        <v>0</v>
      </c>
      <c r="S274">
        <v>0</v>
      </c>
      <c r="T274">
        <v>100.32</v>
      </c>
      <c r="U274">
        <v>2.66</v>
      </c>
      <c r="V274">
        <v>0</v>
      </c>
      <c r="W274">
        <v>20.99</v>
      </c>
      <c r="X274">
        <v>11.95</v>
      </c>
      <c r="Y274">
        <v>45.2</v>
      </c>
      <c r="Z274">
        <v>27.71</v>
      </c>
      <c r="AA274">
        <v>11.78</v>
      </c>
      <c r="AB274">
        <v>170</v>
      </c>
      <c r="AG274">
        <v>10.75</v>
      </c>
      <c r="AH274">
        <v>25.12</v>
      </c>
      <c r="AI274">
        <v>14.52</v>
      </c>
      <c r="AJ274">
        <v>173.19</v>
      </c>
      <c r="AK274">
        <v>18.32</v>
      </c>
    </row>
    <row r="275" spans="1:37" x14ac:dyDescent="0.25">
      <c r="A275" t="str">
        <f>VLOOKUP($E275,'Filtered MMNH specimens'!$B:$Y,2,FALSE)</f>
        <v>Carnivora</v>
      </c>
      <c r="B275" t="str">
        <f>VLOOKUP($E275,'Filtered MMNH specimens'!$B:$Y,3,FALSE)</f>
        <v>CANIDAE</v>
      </c>
      <c r="C275" t="str">
        <f>VLOOKUP($E275,'Filtered MMNH specimens'!$B:$Y,5,FALSE)</f>
        <v>Canis</v>
      </c>
      <c r="D275" t="str">
        <f>VLOOKUP($E275,'Filtered MMNH specimens'!$B:$Y,6,FALSE)</f>
        <v>rufus</v>
      </c>
      <c r="E275">
        <v>12832</v>
      </c>
      <c r="F275" t="s">
        <v>2540</v>
      </c>
      <c r="G275">
        <f>VLOOKUP($E275,'Filtered MMNH specimens'!$B:$Y,8,FALSE)</f>
        <v>1971</v>
      </c>
      <c r="H275" t="str">
        <f>VLOOKUP($E275,'Filtered MMNH specimens'!$B:$Y,15,FALSE)</f>
        <v>United States</v>
      </c>
      <c r="N275" t="s">
        <v>2537</v>
      </c>
      <c r="O275" t="s">
        <v>2537</v>
      </c>
      <c r="P275">
        <v>12.14</v>
      </c>
      <c r="Q275">
        <v>20.190000000000001</v>
      </c>
      <c r="R275">
        <v>10.29</v>
      </c>
      <c r="S275">
        <v>6.95</v>
      </c>
      <c r="T275">
        <v>179.53</v>
      </c>
      <c r="U275">
        <v>9.92</v>
      </c>
      <c r="V275">
        <v>7.19</v>
      </c>
    </row>
    <row r="276" spans="1:37" x14ac:dyDescent="0.25">
      <c r="A276" t="str">
        <f>VLOOKUP($E276,'Filtered MMNH specimens'!$B:$Y,2,FALSE)</f>
        <v>Carnivora</v>
      </c>
      <c r="B276" t="str">
        <f>VLOOKUP($E276,'Filtered MMNH specimens'!$B:$Y,3,FALSE)</f>
        <v>FELIDAE</v>
      </c>
      <c r="C276" t="str">
        <f>VLOOKUP($E276,'Filtered MMNH specimens'!$B:$Y,5,FALSE)</f>
        <v>Felis</v>
      </c>
      <c r="D276" t="str">
        <f>VLOOKUP($E276,'Filtered MMNH specimens'!$B:$Y,6,FALSE)</f>
        <v>rufus</v>
      </c>
      <c r="E276">
        <v>3177</v>
      </c>
      <c r="F276" t="s">
        <v>2541</v>
      </c>
      <c r="G276">
        <f>VLOOKUP($E276,'Filtered MMNH specimens'!$B:$Y,8,FALSE)</f>
        <v>1951</v>
      </c>
      <c r="H276" t="str">
        <f>VLOOKUP($E276,'Filtered MMNH specimens'!$B:$Y,15,FALSE)</f>
        <v>United States</v>
      </c>
      <c r="N276">
        <v>813</v>
      </c>
      <c r="O276">
        <v>5783</v>
      </c>
      <c r="P276">
        <v>8.67</v>
      </c>
      <c r="Q276">
        <v>12.71</v>
      </c>
      <c r="R276">
        <v>0</v>
      </c>
      <c r="S276">
        <v>0</v>
      </c>
      <c r="T276">
        <v>92.75</v>
      </c>
      <c r="U276">
        <v>3.09</v>
      </c>
      <c r="V276">
        <v>0</v>
      </c>
    </row>
    <row r="277" spans="1:37" x14ac:dyDescent="0.25">
      <c r="A277" t="str">
        <f>VLOOKUP($E277,'Filtered MMNH specimens'!$B:$Y,2,FALSE)</f>
        <v>Carnivora</v>
      </c>
      <c r="B277" t="str">
        <f>VLOOKUP($E277,'Filtered MMNH specimens'!$B:$Y,3,FALSE)</f>
        <v>FELIDAE</v>
      </c>
      <c r="C277" t="str">
        <f>VLOOKUP($E277,'Filtered MMNH specimens'!$B:$Y,5,FALSE)</f>
        <v>Felis</v>
      </c>
      <c r="D277" t="str">
        <f>VLOOKUP($E277,'Filtered MMNH specimens'!$B:$Y,6,FALSE)</f>
        <v>rufus</v>
      </c>
      <c r="E277">
        <v>1369</v>
      </c>
      <c r="F277" t="s">
        <v>2541</v>
      </c>
      <c r="G277">
        <f>VLOOKUP($E277,'Filtered MMNH specimens'!$B:$Y,8,FALSE)</f>
        <v>1939</v>
      </c>
      <c r="H277" t="str">
        <f>VLOOKUP($E277,'Filtered MMNH specimens'!$B:$Y,15,FALSE)</f>
        <v>United States</v>
      </c>
      <c r="N277">
        <v>940</v>
      </c>
      <c r="O277">
        <v>14061</v>
      </c>
      <c r="P277">
        <v>8.31</v>
      </c>
      <c r="Q277">
        <v>11.15</v>
      </c>
      <c r="R277">
        <v>0</v>
      </c>
      <c r="S277">
        <v>0</v>
      </c>
      <c r="T277">
        <v>115.35</v>
      </c>
      <c r="U277">
        <v>2.36</v>
      </c>
      <c r="V277">
        <v>0</v>
      </c>
    </row>
    <row r="278" spans="1:37" x14ac:dyDescent="0.25">
      <c r="A278" t="str">
        <f>VLOOKUP($E278,'Filtered MMNH specimens'!$B:$Y,2,FALSE)</f>
        <v>Carnivora</v>
      </c>
      <c r="B278" t="str">
        <f>VLOOKUP($E278,'Filtered MMNH specimens'!$B:$Y,3,FALSE)</f>
        <v>FELIDAE</v>
      </c>
      <c r="C278" t="str">
        <f>VLOOKUP($E278,'Filtered MMNH specimens'!$B:$Y,5,FALSE)</f>
        <v>Felis</v>
      </c>
      <c r="D278" t="str">
        <f>VLOOKUP($E278,'Filtered MMNH specimens'!$B:$Y,6,FALSE)</f>
        <v>rufus</v>
      </c>
      <c r="E278">
        <v>4344</v>
      </c>
      <c r="F278" t="s">
        <v>2541</v>
      </c>
      <c r="G278">
        <f>VLOOKUP($E278,'Filtered MMNH specimens'!$B:$Y,8,FALSE)</f>
        <v>0</v>
      </c>
      <c r="H278" t="str">
        <f>VLOOKUP($E278,'Filtered MMNH specimens'!$B:$Y,15,FALSE)</f>
        <v>United States</v>
      </c>
      <c r="N278">
        <v>957</v>
      </c>
      <c r="O278">
        <v>11425</v>
      </c>
      <c r="P278">
        <v>10.3</v>
      </c>
      <c r="Q278">
        <v>12.1</v>
      </c>
      <c r="R278">
        <v>0</v>
      </c>
      <c r="S278">
        <v>0</v>
      </c>
      <c r="T278">
        <v>109.85</v>
      </c>
      <c r="U278">
        <v>2.97</v>
      </c>
      <c r="V278">
        <v>0</v>
      </c>
      <c r="W278">
        <v>23.08</v>
      </c>
      <c r="X278">
        <v>12.38</v>
      </c>
      <c r="Y278">
        <v>41.36</v>
      </c>
      <c r="Z278">
        <v>30.64</v>
      </c>
      <c r="AA278">
        <v>13.17</v>
      </c>
      <c r="AB278">
        <v>174.24</v>
      </c>
      <c r="AG278">
        <v>11.74</v>
      </c>
      <c r="AH278">
        <v>30.36</v>
      </c>
      <c r="AI278">
        <v>15.41</v>
      </c>
      <c r="AJ278">
        <v>179.33</v>
      </c>
      <c r="AK278">
        <v>21.57</v>
      </c>
    </row>
    <row r="279" spans="1:37" x14ac:dyDescent="0.25">
      <c r="A279" t="str">
        <f>VLOOKUP($E279,'Filtered MMNH specimens'!$B:$Y,2,FALSE)</f>
        <v>Carnivora</v>
      </c>
      <c r="B279" t="str">
        <f>VLOOKUP($E279,'Filtered MMNH specimens'!$B:$Y,3,FALSE)</f>
        <v>MUSTELIDAE</v>
      </c>
      <c r="C279" t="str">
        <f>VLOOKUP($E279,'Filtered MMNH specimens'!$B:$Y,5,FALSE)</f>
        <v>Conepatus</v>
      </c>
      <c r="D279" t="str">
        <f>VLOOKUP($E279,'Filtered MMNH specimens'!$B:$Y,6,FALSE)</f>
        <v>semistriatus</v>
      </c>
      <c r="E279">
        <v>14050</v>
      </c>
      <c r="F279" t="s">
        <v>2541</v>
      </c>
      <c r="G279">
        <f>VLOOKUP($E279,'Filtered MMNH specimens'!$B:$Y,8,FALSE)</f>
        <v>1974</v>
      </c>
      <c r="H279" t="str">
        <f>VLOOKUP($E279,'Filtered MMNH specimens'!$B:$Y,15,FALSE)</f>
        <v>MEXICO</v>
      </c>
      <c r="N279">
        <v>441</v>
      </c>
      <c r="O279" t="s">
        <v>2537</v>
      </c>
      <c r="P279">
        <v>4.51</v>
      </c>
      <c r="Q279">
        <v>10.11</v>
      </c>
      <c r="R279">
        <v>4.34</v>
      </c>
      <c r="S279">
        <v>0</v>
      </c>
      <c r="T279">
        <v>60.49</v>
      </c>
      <c r="U279">
        <v>8.2799999999999994</v>
      </c>
      <c r="V279">
        <v>0</v>
      </c>
    </row>
    <row r="280" spans="1:37" x14ac:dyDescent="0.25">
      <c r="A280" t="str">
        <f>VLOOKUP($E280,'Filtered MMNH specimens'!$B:$Y,2,FALSE)</f>
        <v>Carnivora</v>
      </c>
      <c r="B280" t="str">
        <f>VLOOKUP($E280,'Filtered MMNH specimens'!$B:$Y,3,FALSE)</f>
        <v>MUSTELIDAE</v>
      </c>
      <c r="C280" t="str">
        <f>VLOOKUP($E280,'Filtered MMNH specimens'!$B:$Y,5,FALSE)</f>
        <v>Ictonyx</v>
      </c>
      <c r="D280" t="str">
        <f>VLOOKUP($E280,'Filtered MMNH specimens'!$B:$Y,6,FALSE)</f>
        <v>striatus</v>
      </c>
      <c r="E280">
        <v>16472</v>
      </c>
      <c r="F280" t="s">
        <v>2541</v>
      </c>
      <c r="G280">
        <f>VLOOKUP($E280,'Filtered MMNH specimens'!$B:$Y,8,FALSE)</f>
        <v>0</v>
      </c>
      <c r="H280" t="str">
        <f>VLOOKUP($E280,'Filtered MMNH specimens'!$B:$Y,15,FALSE)</f>
        <v>null</v>
      </c>
      <c r="N280">
        <v>557</v>
      </c>
      <c r="O280">
        <v>726</v>
      </c>
      <c r="P280">
        <v>4.46</v>
      </c>
      <c r="Q280">
        <v>7.27</v>
      </c>
      <c r="R280">
        <v>2.88</v>
      </c>
      <c r="S280">
        <v>0</v>
      </c>
      <c r="T280">
        <v>56.96</v>
      </c>
      <c r="U280">
        <v>2.75</v>
      </c>
      <c r="V280">
        <v>0</v>
      </c>
      <c r="Y280">
        <v>5.25</v>
      </c>
      <c r="Z280">
        <v>11.91</v>
      </c>
      <c r="AA280">
        <v>3.85</v>
      </c>
      <c r="AB280">
        <v>49.66</v>
      </c>
      <c r="AG280">
        <v>3.43</v>
      </c>
      <c r="AH280">
        <v>9.41</v>
      </c>
      <c r="AI280">
        <v>5.75</v>
      </c>
      <c r="AJ280">
        <v>46.66</v>
      </c>
      <c r="AK280">
        <v>7.45</v>
      </c>
    </row>
    <row r="281" spans="1:37" x14ac:dyDescent="0.25">
      <c r="A281" t="str">
        <f>VLOOKUP($E281,'Filtered MMNH specimens'!$B:$Y,2,FALSE)</f>
        <v>Carnivora</v>
      </c>
      <c r="B281" t="str">
        <f>VLOOKUP($E281,'Filtered MMNH specimens'!$B:$Y,3,FALSE)</f>
        <v>PROCYONIDAE</v>
      </c>
      <c r="C281" t="str">
        <f>VLOOKUP($E281,'Filtered MMNH specimens'!$B:$Y,5,FALSE)</f>
        <v>Bassariscus</v>
      </c>
      <c r="D281" t="str">
        <f>VLOOKUP($E281,'Filtered MMNH specimens'!$B:$Y,6,FALSE)</f>
        <v>sumichrasti</v>
      </c>
      <c r="E281">
        <v>14043</v>
      </c>
      <c r="F281" t="s">
        <v>2541</v>
      </c>
      <c r="G281">
        <f>VLOOKUP($E281,'Filtered MMNH specimens'!$B:$Y,8,FALSE)</f>
        <v>1974</v>
      </c>
      <c r="H281" t="str">
        <f>VLOOKUP($E281,'Filtered MMNH specimens'!$B:$Y,15,FALSE)</f>
        <v>MEXICO</v>
      </c>
      <c r="N281" t="s">
        <v>2537</v>
      </c>
      <c r="O281" t="s">
        <v>2537</v>
      </c>
      <c r="P281">
        <v>9.58</v>
      </c>
      <c r="Q281">
        <v>12.51</v>
      </c>
      <c r="R281">
        <v>11.66</v>
      </c>
      <c r="S281">
        <v>0</v>
      </c>
      <c r="T281">
        <v>80.150000000000006</v>
      </c>
      <c r="U281">
        <v>11.16</v>
      </c>
      <c r="V281">
        <v>10.06</v>
      </c>
    </row>
    <row r="282" spans="1:37" x14ac:dyDescent="0.25">
      <c r="A282" t="str">
        <f>VLOOKUP($E282,'Filtered MMNH specimens'!$B:$Y,2,FALSE)</f>
        <v>Artiodactyla</v>
      </c>
      <c r="B282" t="str">
        <f>VLOOKUP($E282,'Filtered MMNH specimens'!$B:$Y,3,FALSE)</f>
        <v>TAYASSUIDAE</v>
      </c>
      <c r="C282" t="str">
        <f>VLOOKUP($E282,'Filtered MMNH specimens'!$B:$Y,5,FALSE)</f>
        <v>Tayassu</v>
      </c>
      <c r="D282" t="str">
        <f>VLOOKUP($E282,'Filtered MMNH specimens'!$B:$Y,6,FALSE)</f>
        <v>tajacu</v>
      </c>
      <c r="E282">
        <v>5565</v>
      </c>
      <c r="F282" t="s">
        <v>2541</v>
      </c>
      <c r="G282">
        <f>VLOOKUP($E282,'Filtered MMNH specimens'!$B:$Y,8,FALSE)</f>
        <v>0</v>
      </c>
      <c r="H282" t="str">
        <f>VLOOKUP($E282,'Filtered MMNH specimens'!$B:$Y,15,FALSE)</f>
        <v>United States</v>
      </c>
      <c r="N282" t="s">
        <v>2537</v>
      </c>
      <c r="O282" t="s">
        <v>2537</v>
      </c>
      <c r="Q282">
        <v>11.22</v>
      </c>
      <c r="R282">
        <v>14.35</v>
      </c>
      <c r="S282">
        <v>16.93</v>
      </c>
      <c r="U282">
        <v>11.86</v>
      </c>
      <c r="V282">
        <v>13.54</v>
      </c>
    </row>
    <row r="283" spans="1:37" x14ac:dyDescent="0.25">
      <c r="A283" t="str">
        <f>VLOOKUP($E283,'Filtered MMNH specimens'!$B:$Y,2,FALSE)</f>
        <v>Artiodactyla</v>
      </c>
      <c r="B283" t="str">
        <f>VLOOKUP($E283,'Filtered MMNH specimens'!$B:$Y,3,FALSE)</f>
        <v>TAYASSUIDAE</v>
      </c>
      <c r="C283" t="str">
        <f>VLOOKUP($E283,'Filtered MMNH specimens'!$B:$Y,5,FALSE)</f>
        <v>Tayassu</v>
      </c>
      <c r="D283" t="str">
        <f>VLOOKUP($E283,'Filtered MMNH specimens'!$B:$Y,6,FALSE)</f>
        <v>tajacu</v>
      </c>
      <c r="E283">
        <v>12570</v>
      </c>
      <c r="F283" t="s">
        <v>2543</v>
      </c>
      <c r="G283">
        <f>VLOOKUP($E283,'Filtered MMNH specimens'!$B:$Y,8,FALSE)</f>
        <v>0</v>
      </c>
      <c r="H283" t="str">
        <f>VLOOKUP($E283,'Filtered MMNH specimens'!$B:$Y,15,FALSE)</f>
        <v>United States</v>
      </c>
      <c r="N283" t="s">
        <v>2537</v>
      </c>
      <c r="O283" t="s">
        <v>2537</v>
      </c>
      <c r="Q283">
        <v>11.85</v>
      </c>
      <c r="R283">
        <v>13.87</v>
      </c>
      <c r="S283">
        <v>16.64</v>
      </c>
      <c r="U283">
        <v>12.05</v>
      </c>
      <c r="V283">
        <v>13.2</v>
      </c>
    </row>
    <row r="284" spans="1:37" x14ac:dyDescent="0.25">
      <c r="A284" t="str">
        <f>VLOOKUP($E284,'Filtered MMNH specimens'!$B:$Y,2,FALSE)</f>
        <v>Carnivora</v>
      </c>
      <c r="B284" t="str">
        <f>VLOOKUP($E284,'Filtered MMNH specimens'!$B:$Y,3,FALSE)</f>
        <v>MUSTELIDAE</v>
      </c>
      <c r="C284" t="str">
        <f>VLOOKUP($E284,'Filtered MMNH specimens'!$B:$Y,5,FALSE)</f>
        <v>Taxidea</v>
      </c>
      <c r="D284" t="str">
        <f>VLOOKUP($E284,'Filtered MMNH specimens'!$B:$Y,6,FALSE)</f>
        <v>taxus</v>
      </c>
      <c r="E284">
        <v>6142</v>
      </c>
      <c r="F284" t="s">
        <v>2540</v>
      </c>
      <c r="G284">
        <f>VLOOKUP($E284,'Filtered MMNH specimens'!$B:$Y,8,FALSE)</f>
        <v>1964</v>
      </c>
      <c r="H284" t="str">
        <f>VLOOKUP($E284,'Filtered MMNH specimens'!$B:$Y,15,FALSE)</f>
        <v>United States</v>
      </c>
      <c r="N284">
        <v>730</v>
      </c>
      <c r="O284">
        <v>7343</v>
      </c>
      <c r="P284">
        <v>8.59</v>
      </c>
      <c r="Q284">
        <v>13.73</v>
      </c>
      <c r="R284">
        <v>4.21</v>
      </c>
      <c r="S284">
        <v>0</v>
      </c>
      <c r="T284">
        <v>116.7</v>
      </c>
      <c r="U284">
        <v>10.62</v>
      </c>
      <c r="V284">
        <v>0</v>
      </c>
      <c r="W284">
        <v>17.36</v>
      </c>
      <c r="X284">
        <v>11.73</v>
      </c>
      <c r="Y284">
        <v>26.93</v>
      </c>
      <c r="Z284">
        <v>32.909999999999997</v>
      </c>
      <c r="AA284">
        <v>12.44</v>
      </c>
      <c r="AB284">
        <v>81.28</v>
      </c>
      <c r="AG284">
        <v>8.06</v>
      </c>
      <c r="AH284">
        <v>22.42</v>
      </c>
      <c r="AI284">
        <v>13.14</v>
      </c>
      <c r="AJ284">
        <v>97.36</v>
      </c>
      <c r="AK284">
        <v>21.3</v>
      </c>
    </row>
    <row r="285" spans="1:37" x14ac:dyDescent="0.25">
      <c r="A285" t="str">
        <f>VLOOKUP($E285,'Filtered MMNH specimens'!$B:$Y,2,FALSE)</f>
        <v>Carnivora</v>
      </c>
      <c r="B285" t="str">
        <f>VLOOKUP($E285,'Filtered MMNH specimens'!$B:$Y,3,FALSE)</f>
        <v>MUSTELIDAE</v>
      </c>
      <c r="C285" t="str">
        <f>VLOOKUP($E285,'Filtered MMNH specimens'!$B:$Y,5,FALSE)</f>
        <v>Taxidea</v>
      </c>
      <c r="D285" t="str">
        <f>VLOOKUP($E285,'Filtered MMNH specimens'!$B:$Y,6,FALSE)</f>
        <v>taxus</v>
      </c>
      <c r="E285">
        <v>5649</v>
      </c>
      <c r="F285" t="s">
        <v>2540</v>
      </c>
      <c r="G285">
        <f>VLOOKUP($E285,'Filtered MMNH specimens'!$B:$Y,8,FALSE)</f>
        <v>1961</v>
      </c>
      <c r="H285" t="str">
        <f>VLOOKUP($E285,'Filtered MMNH specimens'!$B:$Y,15,FALSE)</f>
        <v>United States</v>
      </c>
      <c r="N285">
        <v>743</v>
      </c>
      <c r="O285">
        <v>7711</v>
      </c>
      <c r="P285">
        <v>7.95</v>
      </c>
      <c r="Q285">
        <v>12.62</v>
      </c>
      <c r="R285">
        <v>4.08</v>
      </c>
      <c r="S285">
        <v>0</v>
      </c>
      <c r="T285">
        <v>113.74</v>
      </c>
      <c r="U285">
        <v>10.68</v>
      </c>
      <c r="V285">
        <v>0</v>
      </c>
      <c r="W285">
        <v>17.989999999999998</v>
      </c>
      <c r="X285">
        <v>11</v>
      </c>
      <c r="Y285">
        <v>27.38</v>
      </c>
      <c r="Z285">
        <v>31.57</v>
      </c>
      <c r="AA285">
        <v>13.28</v>
      </c>
      <c r="AB285">
        <v>78.61</v>
      </c>
      <c r="AG285">
        <v>8.2799999999999994</v>
      </c>
      <c r="AH285">
        <v>22.19</v>
      </c>
      <c r="AI285">
        <v>12.31</v>
      </c>
      <c r="AJ285">
        <v>95.96</v>
      </c>
      <c r="AK285">
        <v>20.94</v>
      </c>
    </row>
    <row r="286" spans="1:37" x14ac:dyDescent="0.25">
      <c r="A286" t="str">
        <f>VLOOKUP($E286,'Filtered MMNH specimens'!$B:$Y,2,FALSE)</f>
        <v>Carnivora</v>
      </c>
      <c r="B286" t="str">
        <f>VLOOKUP($E286,'Filtered MMNH specimens'!$B:$Y,3,FALSE)</f>
        <v>MUSTELIDAE</v>
      </c>
      <c r="C286" t="str">
        <f>VLOOKUP($E286,'Filtered MMNH specimens'!$B:$Y,5,FALSE)</f>
        <v>Taxidea</v>
      </c>
      <c r="D286" t="str">
        <f>VLOOKUP($E286,'Filtered MMNH specimens'!$B:$Y,6,FALSE)</f>
        <v>taxus</v>
      </c>
      <c r="E286">
        <v>2472</v>
      </c>
      <c r="F286" t="s">
        <v>2541</v>
      </c>
      <c r="G286">
        <f>VLOOKUP($E286,'Filtered MMNH specimens'!$B:$Y,8,FALSE)</f>
        <v>1947</v>
      </c>
      <c r="H286" t="str">
        <f>VLOOKUP($E286,'Filtered MMNH specimens'!$B:$Y,15,FALSE)</f>
        <v>United States</v>
      </c>
      <c r="N286">
        <v>679</v>
      </c>
      <c r="O286">
        <v>6917</v>
      </c>
      <c r="P286">
        <v>8.8000000000000007</v>
      </c>
      <c r="Q286">
        <v>14.06</v>
      </c>
      <c r="R286">
        <v>4.5199999999999996</v>
      </c>
      <c r="S286">
        <v>0</v>
      </c>
      <c r="T286">
        <v>111.63</v>
      </c>
      <c r="U286">
        <v>12.08</v>
      </c>
      <c r="V286">
        <v>0</v>
      </c>
      <c r="W286">
        <v>18.7</v>
      </c>
      <c r="X286">
        <v>11.01</v>
      </c>
      <c r="Y286">
        <v>27.31</v>
      </c>
      <c r="Z286">
        <v>31.81</v>
      </c>
      <c r="AA286">
        <v>11.44</v>
      </c>
      <c r="AB286">
        <v>84.94</v>
      </c>
      <c r="AG286">
        <v>7.07</v>
      </c>
      <c r="AH286">
        <v>23.77</v>
      </c>
      <c r="AI286">
        <v>12.03</v>
      </c>
      <c r="AJ286">
        <v>97.51</v>
      </c>
      <c r="AK286">
        <v>24.53</v>
      </c>
    </row>
    <row r="287" spans="1:37" x14ac:dyDescent="0.25">
      <c r="A287" t="str">
        <f>VLOOKUP($E287,'Filtered MMNH specimens'!$B:$Y,2,FALSE)</f>
        <v>Carnivora</v>
      </c>
      <c r="B287" t="str">
        <f>VLOOKUP($E287,'Filtered MMNH specimens'!$B:$Y,3,FALSE)</f>
        <v>MUSTELIDAE</v>
      </c>
      <c r="C287" t="str">
        <f>VLOOKUP($E287,'Filtered MMNH specimens'!$B:$Y,5,FALSE)</f>
        <v>Taxidea</v>
      </c>
      <c r="D287" t="str">
        <f>VLOOKUP($E287,'Filtered MMNH specimens'!$B:$Y,6,FALSE)</f>
        <v>taxus</v>
      </c>
      <c r="E287">
        <v>2446</v>
      </c>
      <c r="F287" t="s">
        <v>2541</v>
      </c>
      <c r="G287">
        <f>VLOOKUP($E287,'Filtered MMNH specimens'!$B:$Y,8,FALSE)</f>
        <v>1947</v>
      </c>
      <c r="H287" t="str">
        <f>VLOOKUP($E287,'Filtered MMNH specimens'!$B:$Y,15,FALSE)</f>
        <v>United States</v>
      </c>
      <c r="N287">
        <v>737</v>
      </c>
      <c r="O287">
        <v>7824</v>
      </c>
      <c r="P287">
        <v>8.59</v>
      </c>
      <c r="Q287">
        <v>14.11</v>
      </c>
      <c r="R287">
        <v>4.17</v>
      </c>
      <c r="S287">
        <v>0</v>
      </c>
      <c r="T287">
        <v>114.89</v>
      </c>
      <c r="U287">
        <v>10.88</v>
      </c>
      <c r="V287">
        <v>0</v>
      </c>
    </row>
    <row r="288" spans="1:37" x14ac:dyDescent="0.25">
      <c r="A288" t="str">
        <f>VLOOKUP($E288,'Filtered MMNH specimens'!$B:$Y,2,FALSE)</f>
        <v>Carnivora</v>
      </c>
      <c r="B288" t="str">
        <f>VLOOKUP($E288,'Filtered MMNH specimens'!$B:$Y,3,FALSE)</f>
        <v>MUSTELIDAE</v>
      </c>
      <c r="C288" t="str">
        <f>VLOOKUP($E288,'Filtered MMNH specimens'!$B:$Y,5,FALSE)</f>
        <v>Taxidea</v>
      </c>
      <c r="D288" t="str">
        <f>VLOOKUP($E288,'Filtered MMNH specimens'!$B:$Y,6,FALSE)</f>
        <v>taxus</v>
      </c>
      <c r="E288">
        <v>2447</v>
      </c>
      <c r="F288" t="s">
        <v>2541</v>
      </c>
      <c r="G288">
        <f>VLOOKUP($E288,'Filtered MMNH specimens'!$B:$Y,8,FALSE)</f>
        <v>1947</v>
      </c>
      <c r="H288" t="str">
        <f>VLOOKUP($E288,'Filtered MMNH specimens'!$B:$Y,15,FALSE)</f>
        <v>United States</v>
      </c>
      <c r="N288">
        <v>743</v>
      </c>
      <c r="O288">
        <v>8278</v>
      </c>
      <c r="P288">
        <v>9.09</v>
      </c>
      <c r="Q288">
        <v>12.94</v>
      </c>
      <c r="R288">
        <v>4.05</v>
      </c>
      <c r="S288">
        <v>0</v>
      </c>
      <c r="T288">
        <v>113.44</v>
      </c>
      <c r="U288">
        <v>11.11</v>
      </c>
      <c r="V288">
        <v>0</v>
      </c>
    </row>
    <row r="289" spans="1:37" x14ac:dyDescent="0.25">
      <c r="A289" t="str">
        <f>VLOOKUP($E289,'Filtered MMNH specimens'!$B:$Y,2,FALSE)</f>
        <v>Carnivora</v>
      </c>
      <c r="B289" t="str">
        <f>VLOOKUP($E289,'Filtered MMNH specimens'!$B:$Y,3,FALSE)</f>
        <v>MUSTELIDAE</v>
      </c>
      <c r="C289" t="str">
        <f>VLOOKUP($E289,'Filtered MMNH specimens'!$B:$Y,5,FALSE)</f>
        <v>Taxidea</v>
      </c>
      <c r="D289" t="str">
        <f>VLOOKUP($E289,'Filtered MMNH specimens'!$B:$Y,6,FALSE)</f>
        <v>taxus</v>
      </c>
      <c r="E289">
        <v>5011</v>
      </c>
      <c r="F289" t="s">
        <v>2541</v>
      </c>
      <c r="G289">
        <f>VLOOKUP($E289,'Filtered MMNH specimens'!$B:$Y,8,FALSE)</f>
        <v>1960</v>
      </c>
      <c r="H289" t="str">
        <f>VLOOKUP($E289,'Filtered MMNH specimens'!$B:$Y,15,FALSE)</f>
        <v>United States</v>
      </c>
      <c r="N289">
        <v>770</v>
      </c>
      <c r="O289">
        <v>9866</v>
      </c>
      <c r="P289">
        <v>8.9600000000000009</v>
      </c>
      <c r="Q289">
        <v>14.97</v>
      </c>
      <c r="R289">
        <v>4.7</v>
      </c>
      <c r="S289">
        <v>0</v>
      </c>
      <c r="T289">
        <v>118</v>
      </c>
      <c r="U289">
        <v>12.49</v>
      </c>
      <c r="V289">
        <v>0</v>
      </c>
      <c r="W289">
        <v>19.059999999999999</v>
      </c>
      <c r="X289">
        <v>12.06</v>
      </c>
      <c r="Y289">
        <v>29.75</v>
      </c>
      <c r="Z289">
        <v>32.82</v>
      </c>
      <c r="AA289">
        <v>13.65</v>
      </c>
      <c r="AB289">
        <v>83.98</v>
      </c>
      <c r="AG289">
        <v>8.3699999999999992</v>
      </c>
      <c r="AH289">
        <v>25.03</v>
      </c>
      <c r="AI289">
        <v>14.11</v>
      </c>
      <c r="AJ289">
        <v>104.01</v>
      </c>
      <c r="AK289">
        <v>23.48</v>
      </c>
    </row>
    <row r="290" spans="1:37" x14ac:dyDescent="0.25">
      <c r="A290" t="str">
        <f>VLOOKUP($E290,'Filtered MMNH specimens'!$B:$Y,2,FALSE)</f>
        <v>Carnivora</v>
      </c>
      <c r="B290" t="str">
        <f>VLOOKUP($E290,'Filtered MMNH specimens'!$B:$Y,3,FALSE)</f>
        <v>MUSTELIDAE</v>
      </c>
      <c r="C290" t="str">
        <f>VLOOKUP($E290,'Filtered MMNH specimens'!$B:$Y,5,FALSE)</f>
        <v>Taxidea</v>
      </c>
      <c r="D290" t="str">
        <f>VLOOKUP($E290,'Filtered MMNH specimens'!$B:$Y,6,FALSE)</f>
        <v>taxus</v>
      </c>
      <c r="E290">
        <v>5642</v>
      </c>
      <c r="F290" t="s">
        <v>2541</v>
      </c>
      <c r="G290">
        <f>VLOOKUP($E290,'Filtered MMNH specimens'!$B:$Y,8,FALSE)</f>
        <v>1962</v>
      </c>
      <c r="H290" t="str">
        <f>VLOOKUP($E290,'Filtered MMNH specimens'!$B:$Y,15,FALSE)</f>
        <v>United States</v>
      </c>
      <c r="N290">
        <v>787</v>
      </c>
      <c r="O290">
        <v>7711</v>
      </c>
      <c r="P290">
        <v>8.85</v>
      </c>
      <c r="Q290">
        <v>13.66</v>
      </c>
      <c r="R290">
        <v>5.73</v>
      </c>
      <c r="S290">
        <v>0</v>
      </c>
      <c r="T290">
        <v>123.7</v>
      </c>
      <c r="U290">
        <v>10.78</v>
      </c>
      <c r="V290">
        <v>0</v>
      </c>
      <c r="W290">
        <v>19.61</v>
      </c>
      <c r="X290">
        <v>12.36</v>
      </c>
      <c r="Y290">
        <v>30.31</v>
      </c>
      <c r="Z290">
        <v>36.71</v>
      </c>
      <c r="AA290">
        <v>13.51</v>
      </c>
      <c r="AB290">
        <v>93.33</v>
      </c>
      <c r="AG290">
        <v>7.93</v>
      </c>
      <c r="AH290">
        <v>26.82</v>
      </c>
      <c r="AI290">
        <v>15.73</v>
      </c>
      <c r="AJ290">
        <v>113.3</v>
      </c>
      <c r="AK290">
        <v>28.33</v>
      </c>
    </row>
    <row r="291" spans="1:37" x14ac:dyDescent="0.25">
      <c r="A291" t="str">
        <f>VLOOKUP($E291,'Filtered MMNH specimens'!$B:$Y,2,FALSE)</f>
        <v>Carnivora</v>
      </c>
      <c r="B291" t="str">
        <f>VLOOKUP($E291,'Filtered MMNH specimens'!$B:$Y,3,FALSE)</f>
        <v>FELIDAE</v>
      </c>
      <c r="C291" t="str">
        <f>VLOOKUP($E291,'Filtered MMNH specimens'!$B:$Y,5,FALSE)</f>
        <v>Felis</v>
      </c>
      <c r="D291" t="str">
        <f>VLOOKUP($E291,'Filtered MMNH specimens'!$B:$Y,6,FALSE)</f>
        <v>temmincki</v>
      </c>
      <c r="E291">
        <v>18580</v>
      </c>
      <c r="F291" t="s">
        <v>2540</v>
      </c>
      <c r="G291">
        <f>VLOOKUP($E291,'Filtered MMNH specimens'!$B:$Y,8,FALSE)</f>
        <v>2000</v>
      </c>
      <c r="H291" t="str">
        <f>VLOOKUP($E291,'Filtered MMNH specimens'!$B:$Y,15,FALSE)</f>
        <v>United States</v>
      </c>
      <c r="N291">
        <v>1130</v>
      </c>
      <c r="O291" t="s">
        <v>2537</v>
      </c>
      <c r="P291">
        <v>9.8000000000000007</v>
      </c>
      <c r="Q291">
        <v>10.69</v>
      </c>
      <c r="R291">
        <v>0</v>
      </c>
      <c r="S291">
        <v>0</v>
      </c>
      <c r="T291">
        <v>108.56</v>
      </c>
      <c r="U291">
        <v>2.2400000000000002</v>
      </c>
      <c r="V291">
        <v>0</v>
      </c>
    </row>
    <row r="292" spans="1:37" x14ac:dyDescent="0.25">
      <c r="A292" t="str">
        <f>VLOOKUP($E292,'Filtered MMNH specimens'!$B:$Y,2,FALSE)</f>
        <v>Carnivora</v>
      </c>
      <c r="B292" t="str">
        <f>VLOOKUP($E292,'Filtered MMNH specimens'!$B:$Y,3,FALSE)</f>
        <v>FELIDAE</v>
      </c>
      <c r="C292" t="str">
        <f>VLOOKUP($E292,'Filtered MMNH specimens'!$B:$Y,5,FALSE)</f>
        <v>Panthera</v>
      </c>
      <c r="D292" t="str">
        <f>VLOOKUP($E292,'Filtered MMNH specimens'!$B:$Y,6,FALSE)</f>
        <v>tigris</v>
      </c>
      <c r="E292">
        <v>6246</v>
      </c>
      <c r="F292" t="s">
        <v>2540</v>
      </c>
      <c r="G292">
        <f>VLOOKUP($E292,'Filtered MMNH specimens'!$B:$Y,8,FALSE)</f>
        <v>1964</v>
      </c>
      <c r="H292" t="str">
        <f>VLOOKUP($E292,'Filtered MMNH specimens'!$B:$Y,15,FALSE)</f>
        <v>United States</v>
      </c>
      <c r="N292">
        <v>2370</v>
      </c>
      <c r="O292">
        <v>145150</v>
      </c>
      <c r="P292">
        <v>22.32</v>
      </c>
      <c r="Q292">
        <v>21.52</v>
      </c>
      <c r="R292">
        <v>0</v>
      </c>
      <c r="S292">
        <v>0</v>
      </c>
      <c r="T292">
        <v>245.96</v>
      </c>
      <c r="U292">
        <v>4.1900000000000004</v>
      </c>
      <c r="V292">
        <v>0</v>
      </c>
      <c r="W292">
        <v>53.08</v>
      </c>
      <c r="X292">
        <v>31.79</v>
      </c>
      <c r="Z292">
        <v>79.08</v>
      </c>
      <c r="AA292">
        <v>29.79</v>
      </c>
      <c r="AB292">
        <v>305.10000000000002</v>
      </c>
      <c r="AG292">
        <v>24.89</v>
      </c>
      <c r="AH292">
        <v>69.39</v>
      </c>
      <c r="AI292">
        <v>37.29</v>
      </c>
      <c r="AJ292">
        <v>354</v>
      </c>
      <c r="AK292">
        <v>53.64</v>
      </c>
    </row>
    <row r="293" spans="1:37" x14ac:dyDescent="0.25">
      <c r="A293" t="str">
        <f>VLOOKUP($E293,'Filtered MMNH specimens'!$B:$Y,2,FALSE)</f>
        <v>Lagomorpha</v>
      </c>
      <c r="B293" t="str">
        <f>VLOOKUP($E293,'Filtered MMNH specimens'!$B:$Y,3,FALSE)</f>
        <v>LEPORIDAE</v>
      </c>
      <c r="C293" t="str">
        <f>VLOOKUP($E293,'Filtered MMNH specimens'!$B:$Y,5,FALSE)</f>
        <v>Lepus</v>
      </c>
      <c r="D293" t="str">
        <f>VLOOKUP($E293,'Filtered MMNH specimens'!$B:$Y,6,FALSE)</f>
        <v>townsendii</v>
      </c>
      <c r="E293">
        <v>11940</v>
      </c>
      <c r="F293" t="s">
        <v>2541</v>
      </c>
      <c r="G293">
        <f>VLOOKUP($E293,'Filtered MMNH specimens'!$B:$Y,8,FALSE)</f>
        <v>1972</v>
      </c>
      <c r="H293" t="str">
        <f>VLOOKUP($E293,'Filtered MMNH specimens'!$B:$Y,15,FALSE)</f>
        <v>United States</v>
      </c>
      <c r="I293" t="str">
        <f>VLOOKUP($E293,'Filtered MMNH specimens'!$B:$Y,17,FALSE)</f>
        <v>MEEKER</v>
      </c>
      <c r="J293">
        <f>VLOOKUP($E293,'Filtered MMNH specimens'!$B:$Y,18,FALSE)</f>
        <v>0</v>
      </c>
      <c r="K293">
        <f>VLOOKUP($E293,'Filtered MMNH specimens'!$B:$Y,20,FALSE)</f>
        <v>0</v>
      </c>
      <c r="L293">
        <f>VLOOKUP($E293,'Filtered MMNH specimens'!$B:$Y,21,FALSE)</f>
        <v>45.185119999999998</v>
      </c>
      <c r="M293">
        <f>VLOOKUP($E293,'Filtered MMNH specimens'!$B:$Y,22,FALSE)</f>
        <v>-94.548259999999999</v>
      </c>
      <c r="N293">
        <v>590</v>
      </c>
      <c r="O293">
        <v>3099</v>
      </c>
      <c r="Q293">
        <v>3.5049999999999999</v>
      </c>
    </row>
    <row r="294" spans="1:37" x14ac:dyDescent="0.25">
      <c r="A294" t="str">
        <f>VLOOKUP($E294,'Filtered MMNH specimens'!$B:$Y,2,FALSE)</f>
        <v>Lagomorpha</v>
      </c>
      <c r="B294" t="str">
        <f>VLOOKUP($E294,'Filtered MMNH specimens'!$B:$Y,3,FALSE)</f>
        <v>LEPORIDAE</v>
      </c>
      <c r="C294" t="str">
        <f>VLOOKUP($E294,'Filtered MMNH specimens'!$B:$Y,5,FALSE)</f>
        <v>Lepus</v>
      </c>
      <c r="D294" t="str">
        <f>VLOOKUP($E294,'Filtered MMNH specimens'!$B:$Y,6,FALSE)</f>
        <v>townsendii</v>
      </c>
      <c r="E294">
        <v>5101</v>
      </c>
      <c r="F294" t="s">
        <v>2541</v>
      </c>
      <c r="G294">
        <f>VLOOKUP($E294,'Filtered MMNH specimens'!$B:$Y,8,FALSE)</f>
        <v>1960</v>
      </c>
      <c r="H294" t="str">
        <f>VLOOKUP($E294,'Filtered MMNH specimens'!$B:$Y,15,FALSE)</f>
        <v>United States</v>
      </c>
      <c r="I294" t="str">
        <f>VLOOKUP($E294,'Filtered MMNH specimens'!$B:$Y,17,FALSE)</f>
        <v>RENVILLE</v>
      </c>
      <c r="J294">
        <f>VLOOKUP($E294,'Filtered MMNH specimens'!$B:$Y,18,FALSE)</f>
        <v>0</v>
      </c>
      <c r="K294">
        <f>VLOOKUP($E294,'Filtered MMNH specimens'!$B:$Y,20,FALSE)</f>
        <v>0</v>
      </c>
      <c r="L294">
        <f>VLOOKUP($E294,'Filtered MMNH specimens'!$B:$Y,21,FALSE)</f>
        <v>44.921219999999998</v>
      </c>
      <c r="M294">
        <f>VLOOKUP($E294,'Filtered MMNH specimens'!$B:$Y,22,FALSE)</f>
        <v>-94.989400000000003</v>
      </c>
      <c r="N294">
        <v>604</v>
      </c>
      <c r="O294">
        <v>2410</v>
      </c>
      <c r="Q294">
        <v>3.4340000000000002</v>
      </c>
    </row>
    <row r="295" spans="1:37" x14ac:dyDescent="0.25">
      <c r="A295" t="str">
        <f>VLOOKUP($E295,'Filtered MMNH specimens'!$B:$Y,2,FALSE)</f>
        <v>Lagomorpha</v>
      </c>
      <c r="B295" t="str">
        <f>VLOOKUP($E295,'Filtered MMNH specimens'!$B:$Y,3,FALSE)</f>
        <v>LEPORIDAE</v>
      </c>
      <c r="C295" t="str">
        <f>VLOOKUP($E295,'Filtered MMNH specimens'!$B:$Y,5,FALSE)</f>
        <v>Lepus</v>
      </c>
      <c r="D295" t="str">
        <f>VLOOKUP($E295,'Filtered MMNH specimens'!$B:$Y,6,FALSE)</f>
        <v>townsendii</v>
      </c>
      <c r="E295">
        <v>5100</v>
      </c>
      <c r="F295" t="s">
        <v>2541</v>
      </c>
      <c r="G295">
        <f>VLOOKUP($E295,'Filtered MMNH specimens'!$B:$Y,8,FALSE)</f>
        <v>1960</v>
      </c>
      <c r="H295" t="str">
        <f>VLOOKUP($E295,'Filtered MMNH specimens'!$B:$Y,15,FALSE)</f>
        <v>United States</v>
      </c>
      <c r="I295" t="str">
        <f>VLOOKUP($E295,'Filtered MMNH specimens'!$B:$Y,17,FALSE)</f>
        <v>DOUGLAS</v>
      </c>
      <c r="J295">
        <f>VLOOKUP($E295,'Filtered MMNH specimens'!$B:$Y,18,FALSE)</f>
        <v>0</v>
      </c>
      <c r="K295">
        <f>VLOOKUP($E295,'Filtered MMNH specimens'!$B:$Y,20,FALSE)</f>
        <v>0</v>
      </c>
      <c r="L295">
        <f>VLOOKUP($E295,'Filtered MMNH specimens'!$B:$Y,21,FALSE)</f>
        <v>45.782919999999997</v>
      </c>
      <c r="M295">
        <f>VLOOKUP($E295,'Filtered MMNH specimens'!$B:$Y,22,FALSE)</f>
        <v>-95.230599999999995</v>
      </c>
      <c r="N295">
        <v>612</v>
      </c>
      <c r="O295">
        <v>2665</v>
      </c>
      <c r="Q295">
        <v>3.3149999999999999</v>
      </c>
    </row>
    <row r="296" spans="1:37" x14ac:dyDescent="0.25">
      <c r="A296" t="str">
        <f>VLOOKUP($E296,'Filtered MMNH specimens'!$B:$Y,2,FALSE)</f>
        <v>Lagomorpha</v>
      </c>
      <c r="B296" t="str">
        <f>VLOOKUP($E296,'Filtered MMNH specimens'!$B:$Y,3,FALSE)</f>
        <v>LEPORIDAE</v>
      </c>
      <c r="C296" t="str">
        <f>VLOOKUP($E296,'Filtered MMNH specimens'!$B:$Y,5,FALSE)</f>
        <v>Lepus</v>
      </c>
      <c r="D296" t="str">
        <f>VLOOKUP($E296,'Filtered MMNH specimens'!$B:$Y,6,FALSE)</f>
        <v>townsendii</v>
      </c>
      <c r="E296">
        <v>3734</v>
      </c>
      <c r="F296" t="s">
        <v>2541</v>
      </c>
      <c r="G296">
        <f>VLOOKUP($E296,'Filtered MMNH specimens'!$B:$Y,8,FALSE)</f>
        <v>1936</v>
      </c>
      <c r="H296" t="str">
        <f>VLOOKUP($E296,'Filtered MMNH specimens'!$B:$Y,15,FALSE)</f>
        <v>United States</v>
      </c>
      <c r="I296" t="str">
        <f>VLOOKUP($E296,'Filtered MMNH specimens'!$B:$Y,17,FALSE)</f>
        <v>GOODHUE</v>
      </c>
      <c r="J296">
        <f>VLOOKUP($E296,'Filtered MMNH specimens'!$B:$Y,18,FALSE)</f>
        <v>0</v>
      </c>
      <c r="K296">
        <f>VLOOKUP($E296,'Filtered MMNH specimens'!$B:$Y,20,FALSE)</f>
        <v>0</v>
      </c>
      <c r="L296">
        <f>VLOOKUP($E296,'Filtered MMNH specimens'!$B:$Y,21,FALSE)</f>
        <v>44.272199999999998</v>
      </c>
      <c r="M296">
        <f>VLOOKUP($E296,'Filtered MMNH specimens'!$B:$Y,22,FALSE)</f>
        <v>-92.985299999999995</v>
      </c>
      <c r="N296">
        <v>630</v>
      </c>
      <c r="O296">
        <v>3430</v>
      </c>
      <c r="Q296">
        <v>3.59</v>
      </c>
    </row>
    <row r="297" spans="1:37" x14ac:dyDescent="0.25">
      <c r="A297" t="str">
        <f>VLOOKUP($E297,'Filtered MMNH specimens'!$B:$Y,2,FALSE)</f>
        <v>Lagomorpha</v>
      </c>
      <c r="B297" t="str">
        <f>VLOOKUP($E297,'Filtered MMNH specimens'!$B:$Y,3,FALSE)</f>
        <v>LEPORIDAE</v>
      </c>
      <c r="C297" t="str">
        <f>VLOOKUP($E297,'Filtered MMNH specimens'!$B:$Y,5,FALSE)</f>
        <v>Lepus</v>
      </c>
      <c r="D297" t="str">
        <f>VLOOKUP($E297,'Filtered MMNH specimens'!$B:$Y,6,FALSE)</f>
        <v>townsendii</v>
      </c>
      <c r="E297">
        <v>1346</v>
      </c>
      <c r="F297" t="s">
        <v>2543</v>
      </c>
      <c r="G297">
        <f>VLOOKUP($E297,'Filtered MMNH specimens'!$B:$Y,8,FALSE)</f>
        <v>1939</v>
      </c>
      <c r="H297" t="str">
        <f>VLOOKUP($E297,'Filtered MMNH specimens'!$B:$Y,15,FALSE)</f>
        <v>United States</v>
      </c>
      <c r="I297" t="str">
        <f>VLOOKUP($E297,'Filtered MMNH specimens'!$B:$Y,17,FALSE)</f>
        <v>HENNEPIN</v>
      </c>
      <c r="J297">
        <f>VLOOKUP($E297,'Filtered MMNH specimens'!$B:$Y,18,FALSE)</f>
        <v>0</v>
      </c>
      <c r="K297">
        <f>VLOOKUP($E297,'Filtered MMNH specimens'!$B:$Y,20,FALSE)</f>
        <v>0</v>
      </c>
      <c r="L297">
        <f>VLOOKUP($E297,'Filtered MMNH specimens'!$B:$Y,21,FALSE)</f>
        <v>45.076099999999997</v>
      </c>
      <c r="M297">
        <f>VLOOKUP($E297,'Filtered MMNH specimens'!$B:$Y,22,FALSE)</f>
        <v>-93.332499999999996</v>
      </c>
      <c r="N297">
        <v>597</v>
      </c>
      <c r="O297">
        <v>3402</v>
      </c>
      <c r="Q297">
        <v>3.0950000000000002</v>
      </c>
    </row>
    <row r="298" spans="1:37" x14ac:dyDescent="0.25">
      <c r="A298" t="str">
        <f>VLOOKUP($E298,'Filtered MMNH specimens'!$B:$Y,2,FALSE)</f>
        <v>Lagomorpha</v>
      </c>
      <c r="B298" t="str">
        <f>VLOOKUP($E298,'Filtered MMNH specimens'!$B:$Y,3,FALSE)</f>
        <v>LEPORIDAE</v>
      </c>
      <c r="C298" t="str">
        <f>VLOOKUP($E298,'Filtered MMNH specimens'!$B:$Y,5,FALSE)</f>
        <v>Lepus</v>
      </c>
      <c r="D298" t="str">
        <f>VLOOKUP($E298,'Filtered MMNH specimens'!$B:$Y,6,FALSE)</f>
        <v>townsendii</v>
      </c>
      <c r="E298">
        <v>1164</v>
      </c>
      <c r="F298" t="s">
        <v>2543</v>
      </c>
      <c r="G298">
        <f>VLOOKUP($E298,'Filtered MMNH specimens'!$B:$Y,8,FALSE)</f>
        <v>1935</v>
      </c>
      <c r="H298" t="str">
        <f>VLOOKUP($E298,'Filtered MMNH specimens'!$B:$Y,15,FALSE)</f>
        <v>United States</v>
      </c>
      <c r="I298" t="str">
        <f>VLOOKUP($E298,'Filtered MMNH specimens'!$B:$Y,17,FALSE)</f>
        <v>WASHINGTON</v>
      </c>
      <c r="J298">
        <f>VLOOKUP($E298,'Filtered MMNH specimens'!$B:$Y,18,FALSE)</f>
        <v>0</v>
      </c>
      <c r="K298">
        <f>VLOOKUP($E298,'Filtered MMNH specimens'!$B:$Y,20,FALSE)</f>
        <v>0</v>
      </c>
      <c r="L298">
        <f>VLOOKUP($E298,'Filtered MMNH specimens'!$B:$Y,21,FALSE)</f>
        <v>44.995800000000003</v>
      </c>
      <c r="M298">
        <f>VLOOKUP($E298,'Filtered MMNH specimens'!$B:$Y,22,FALSE)</f>
        <v>-92.879199999999997</v>
      </c>
      <c r="N298">
        <v>635</v>
      </c>
      <c r="O298">
        <v>3515</v>
      </c>
      <c r="Q298">
        <v>3.407</v>
      </c>
    </row>
    <row r="299" spans="1:37" x14ac:dyDescent="0.25">
      <c r="A299" t="str">
        <f>VLOOKUP($E299,'Filtered MMNH specimens'!$B:$Y,2,FALSE)</f>
        <v>Carnivora</v>
      </c>
      <c r="B299" t="str">
        <f>VLOOKUP($E299,'Filtered MMNH specimens'!$B:$Y,3,FALSE)</f>
        <v>CANIDAE</v>
      </c>
      <c r="C299" t="str">
        <f>VLOOKUP($E299,'Filtered MMNH specimens'!$B:$Y,5,FALSE)</f>
        <v>Vulpes</v>
      </c>
      <c r="D299" t="str">
        <f>VLOOKUP($E299,'Filtered MMNH specimens'!$B:$Y,6,FALSE)</f>
        <v>velox</v>
      </c>
      <c r="E299">
        <v>16505</v>
      </c>
      <c r="F299" t="s">
        <v>2543</v>
      </c>
      <c r="G299">
        <f>VLOOKUP($E299,'Filtered MMNH specimens'!$B:$Y,8,FALSE)</f>
        <v>0</v>
      </c>
      <c r="H299" t="str">
        <f>VLOOKUP($E299,'Filtered MMNH specimens'!$B:$Y,15,FALSE)</f>
        <v>null</v>
      </c>
      <c r="N299" t="s">
        <v>2537</v>
      </c>
      <c r="O299" t="s">
        <v>2537</v>
      </c>
      <c r="P299">
        <v>6.69</v>
      </c>
      <c r="Q299">
        <v>9.5299999999999994</v>
      </c>
      <c r="R299">
        <v>5.71</v>
      </c>
      <c r="S299">
        <v>4.24</v>
      </c>
      <c r="T299">
        <v>95.49</v>
      </c>
      <c r="U299">
        <v>5.43</v>
      </c>
      <c r="V299">
        <v>3.97</v>
      </c>
    </row>
    <row r="300" spans="1:37" x14ac:dyDescent="0.25">
      <c r="A300" t="str">
        <f>VLOOKUP($E300,'Filtered MMNH specimens'!$B:$Y,2,FALSE)</f>
        <v>Artiodactyla</v>
      </c>
      <c r="B300" t="str">
        <f>VLOOKUP($E300,'Filtered MMNH specimens'!$B:$Y,3,FALSE)</f>
        <v>CERVIDAE</v>
      </c>
      <c r="C300" t="str">
        <f>VLOOKUP($E300,'Filtered MMNH specimens'!$B:$Y,5,FALSE)</f>
        <v>Odocoileus</v>
      </c>
      <c r="D300" t="str">
        <f>VLOOKUP($E300,'Filtered MMNH specimens'!$B:$Y,6,FALSE)</f>
        <v>virginianus</v>
      </c>
      <c r="E300">
        <v>2241</v>
      </c>
      <c r="F300" t="s">
        <v>2540</v>
      </c>
      <c r="G300">
        <f>VLOOKUP($E300,'Filtered MMNH specimens'!$B:$Y,8,FALSE)</f>
        <v>1936</v>
      </c>
      <c r="H300" t="str">
        <f>VLOOKUP($E300,'Filtered MMNH specimens'!$B:$Y,15,FALSE)</f>
        <v>United States</v>
      </c>
      <c r="N300" t="s">
        <v>2537</v>
      </c>
      <c r="O300">
        <v>130</v>
      </c>
      <c r="Q300">
        <v>13.82</v>
      </c>
      <c r="R300">
        <v>16.11</v>
      </c>
      <c r="S300">
        <v>20.66</v>
      </c>
      <c r="U300">
        <v>16</v>
      </c>
      <c r="V300">
        <v>17.21</v>
      </c>
    </row>
    <row r="301" spans="1:37" x14ac:dyDescent="0.25">
      <c r="A301" t="str">
        <f>VLOOKUP($E301,'Filtered MMNH specimens'!$B:$Y,2,FALSE)</f>
        <v>Artiodactyla</v>
      </c>
      <c r="B301" t="str">
        <f>VLOOKUP($E301,'Filtered MMNH specimens'!$B:$Y,3,FALSE)</f>
        <v>CERVIDAE</v>
      </c>
      <c r="C301" t="str">
        <f>VLOOKUP($E301,'Filtered MMNH specimens'!$B:$Y,5,FALSE)</f>
        <v>Odocoileus</v>
      </c>
      <c r="D301" t="str">
        <f>VLOOKUP($E301,'Filtered MMNH specimens'!$B:$Y,6,FALSE)</f>
        <v>virginianus</v>
      </c>
      <c r="E301">
        <v>2245</v>
      </c>
      <c r="F301" t="s">
        <v>2540</v>
      </c>
      <c r="G301">
        <f>VLOOKUP($E301,'Filtered MMNH specimens'!$B:$Y,8,FALSE)</f>
        <v>1942</v>
      </c>
      <c r="H301" t="str">
        <f>VLOOKUP($E301,'Filtered MMNH specimens'!$B:$Y,15,FALSE)</f>
        <v>United States</v>
      </c>
      <c r="I301" t="str">
        <f>VLOOKUP($E301,'Filtered MMNH specimens'!$B:$Y,17,FALSE)</f>
        <v>COOK</v>
      </c>
      <c r="J301">
        <f>VLOOKUP($E301,'Filtered MMNH specimens'!$B:$Y,18,FALSE)</f>
        <v>0</v>
      </c>
      <c r="K301">
        <f>VLOOKUP($E301,'Filtered MMNH specimens'!$B:$Y,20,FALSE)</f>
        <v>47.916699999999999</v>
      </c>
      <c r="L301">
        <f>VLOOKUP($E301,'Filtered MMNH specimens'!$B:$Y,21,FALSE)</f>
        <v>-90.55</v>
      </c>
      <c r="M301" t="str">
        <f>VLOOKUP($E301,'Filtered MMNH specimens'!$B:$Y,22,FALSE)</f>
        <v>NAD27</v>
      </c>
      <c r="N301" t="s">
        <v>2537</v>
      </c>
      <c r="O301" t="s">
        <v>2537</v>
      </c>
      <c r="Q301">
        <v>14.28</v>
      </c>
      <c r="R301">
        <v>16.62</v>
      </c>
      <c r="S301">
        <v>20.64</v>
      </c>
      <c r="U301">
        <v>14.02</v>
      </c>
      <c r="V301">
        <v>16.2</v>
      </c>
    </row>
    <row r="302" spans="1:37" x14ac:dyDescent="0.25">
      <c r="A302" t="str">
        <f>VLOOKUP($E302,'Filtered MMNH specimens'!$B:$Y,2,FALSE)</f>
        <v>Artiodactyla</v>
      </c>
      <c r="B302" t="str">
        <f>VLOOKUP($E302,'Filtered MMNH specimens'!$B:$Y,3,FALSE)</f>
        <v>CERVIDAE</v>
      </c>
      <c r="C302" t="str">
        <f>VLOOKUP($E302,'Filtered MMNH specimens'!$B:$Y,5,FALSE)</f>
        <v>Odocoileus</v>
      </c>
      <c r="D302" t="str">
        <f>VLOOKUP($E302,'Filtered MMNH specimens'!$B:$Y,6,FALSE)</f>
        <v>virginianus</v>
      </c>
      <c r="E302">
        <v>2240</v>
      </c>
      <c r="F302" t="s">
        <v>2540</v>
      </c>
      <c r="G302">
        <f>VLOOKUP($E302,'Filtered MMNH specimens'!$B:$Y,8,FALSE)</f>
        <v>1936</v>
      </c>
      <c r="H302" t="str">
        <f>VLOOKUP($E302,'Filtered MMNH specimens'!$B:$Y,15,FALSE)</f>
        <v>United States</v>
      </c>
      <c r="N302" t="s">
        <v>2537</v>
      </c>
      <c r="O302" t="s">
        <v>2537</v>
      </c>
      <c r="Q302">
        <v>11.94</v>
      </c>
      <c r="R302">
        <v>13.07</v>
      </c>
      <c r="S302">
        <v>20.03</v>
      </c>
      <c r="U302">
        <v>11.43</v>
      </c>
      <c r="V302">
        <v>12.86</v>
      </c>
    </row>
    <row r="303" spans="1:37" x14ac:dyDescent="0.25">
      <c r="A303" t="str">
        <f>VLOOKUP($E303,'Filtered MMNH specimens'!$B:$Y,2,FALSE)</f>
        <v>Artiodactyla</v>
      </c>
      <c r="B303" t="str">
        <f>VLOOKUP($E303,'Filtered MMNH specimens'!$B:$Y,3,FALSE)</f>
        <v>CERVIDAE</v>
      </c>
      <c r="C303" t="str">
        <f>VLOOKUP($E303,'Filtered MMNH specimens'!$B:$Y,5,FALSE)</f>
        <v>Odocoileus</v>
      </c>
      <c r="D303" t="str">
        <f>VLOOKUP($E303,'Filtered MMNH specimens'!$B:$Y,6,FALSE)</f>
        <v>virginianus</v>
      </c>
      <c r="E303">
        <v>11857</v>
      </c>
      <c r="F303" t="s">
        <v>2540</v>
      </c>
      <c r="G303">
        <f>VLOOKUP($E303,'Filtered MMNH specimens'!$B:$Y,8,FALSE)</f>
        <v>1972</v>
      </c>
      <c r="H303" t="str">
        <f>VLOOKUP($E303,'Filtered MMNH specimens'!$B:$Y,15,FALSE)</f>
        <v>United States</v>
      </c>
      <c r="N303" t="s">
        <v>2537</v>
      </c>
      <c r="O303" t="s">
        <v>2537</v>
      </c>
      <c r="Q303">
        <v>14.24</v>
      </c>
      <c r="R303">
        <v>15.53</v>
      </c>
      <c r="S303">
        <v>21.75</v>
      </c>
      <c r="U303">
        <v>14.97</v>
      </c>
      <c r="V303">
        <v>16.329999999999998</v>
      </c>
    </row>
    <row r="304" spans="1:37" x14ac:dyDescent="0.25">
      <c r="A304" t="str">
        <f>VLOOKUP($E304,'Filtered MMNH specimens'!$B:$Y,2,FALSE)</f>
        <v>Artiodactyla</v>
      </c>
      <c r="B304" t="str">
        <f>VLOOKUP($E304,'Filtered MMNH specimens'!$B:$Y,3,FALSE)</f>
        <v>CERVIDAE</v>
      </c>
      <c r="C304" t="str">
        <f>VLOOKUP($E304,'Filtered MMNH specimens'!$B:$Y,5,FALSE)</f>
        <v>Odocoileus</v>
      </c>
      <c r="D304" t="str">
        <f>VLOOKUP($E304,'Filtered MMNH specimens'!$B:$Y,6,FALSE)</f>
        <v>virginianus</v>
      </c>
      <c r="E304">
        <v>1378</v>
      </c>
      <c r="F304" t="s">
        <v>2540</v>
      </c>
      <c r="G304">
        <f>VLOOKUP($E304,'Filtered MMNH specimens'!$B:$Y,8,FALSE)</f>
        <v>1930</v>
      </c>
      <c r="H304" t="str">
        <f>VLOOKUP($E304,'Filtered MMNH specimens'!$B:$Y,15,FALSE)</f>
        <v>United States</v>
      </c>
      <c r="N304" t="s">
        <v>2537</v>
      </c>
      <c r="O304" t="s">
        <v>2537</v>
      </c>
      <c r="Q304">
        <v>13.51</v>
      </c>
      <c r="R304">
        <v>16.2</v>
      </c>
      <c r="S304">
        <v>22.03</v>
      </c>
      <c r="U304">
        <v>13.55</v>
      </c>
      <c r="V304">
        <v>16.239999999999998</v>
      </c>
    </row>
    <row r="305" spans="1:37" x14ac:dyDescent="0.25">
      <c r="A305" t="str">
        <f>VLOOKUP($E305,'Filtered MMNH specimens'!$B:$Y,2,FALSE)</f>
        <v>Artiodactyla</v>
      </c>
      <c r="B305" t="str">
        <f>VLOOKUP($E305,'Filtered MMNH specimens'!$B:$Y,3,FALSE)</f>
        <v>CERVIDAE</v>
      </c>
      <c r="C305" t="str">
        <f>VLOOKUP($E305,'Filtered MMNH specimens'!$B:$Y,5,FALSE)</f>
        <v>Odocoileus</v>
      </c>
      <c r="D305" t="str">
        <f>VLOOKUP($E305,'Filtered MMNH specimens'!$B:$Y,6,FALSE)</f>
        <v>virginianus</v>
      </c>
      <c r="E305">
        <v>5620</v>
      </c>
      <c r="F305" t="s">
        <v>2540</v>
      </c>
      <c r="G305">
        <f>VLOOKUP($E305,'Filtered MMNH specimens'!$B:$Y,8,FALSE)</f>
        <v>1962</v>
      </c>
      <c r="H305" t="str">
        <f>VLOOKUP($E305,'Filtered MMNH specimens'!$B:$Y,15,FALSE)</f>
        <v>United States</v>
      </c>
      <c r="N305" t="s">
        <v>2537</v>
      </c>
      <c r="O305" t="s">
        <v>2537</v>
      </c>
      <c r="Q305">
        <v>12.01</v>
      </c>
      <c r="R305">
        <v>16.73</v>
      </c>
      <c r="S305">
        <v>20.55</v>
      </c>
      <c r="U305">
        <v>13.19</v>
      </c>
      <c r="V305">
        <v>15.24</v>
      </c>
    </row>
    <row r="306" spans="1:37" x14ac:dyDescent="0.25">
      <c r="A306" t="str">
        <f>VLOOKUP($E306,'Filtered MMNH specimens'!$B:$Y,2,FALSE)</f>
        <v>Artiodactyla</v>
      </c>
      <c r="B306" t="str">
        <f>VLOOKUP($E306,'Filtered MMNH specimens'!$B:$Y,3,FALSE)</f>
        <v>CERVIDAE</v>
      </c>
      <c r="C306" t="str">
        <f>VLOOKUP($E306,'Filtered MMNH specimens'!$B:$Y,5,FALSE)</f>
        <v>Odocoileus</v>
      </c>
      <c r="D306" t="str">
        <f>VLOOKUP($E306,'Filtered MMNH specimens'!$B:$Y,6,FALSE)</f>
        <v>virginianus</v>
      </c>
      <c r="E306">
        <v>5500</v>
      </c>
      <c r="F306" t="s">
        <v>2540</v>
      </c>
      <c r="G306">
        <f>VLOOKUP($E306,'Filtered MMNH specimens'!$B:$Y,8,FALSE)</f>
        <v>1960</v>
      </c>
      <c r="H306" t="str">
        <f>VLOOKUP($E306,'Filtered MMNH specimens'!$B:$Y,15,FALSE)</f>
        <v>United States</v>
      </c>
      <c r="N306" t="s">
        <v>2537</v>
      </c>
      <c r="O306" t="s">
        <v>2537</v>
      </c>
      <c r="Q306">
        <v>14.55</v>
      </c>
      <c r="R306">
        <v>17.190000000000001</v>
      </c>
      <c r="S306">
        <v>23.08</v>
      </c>
      <c r="U306">
        <v>15.11</v>
      </c>
      <c r="V306">
        <v>15.62</v>
      </c>
      <c r="W306">
        <v>42.07</v>
      </c>
      <c r="X306">
        <v>24.15</v>
      </c>
      <c r="Z306">
        <v>38.619999999999997</v>
      </c>
      <c r="AA306">
        <v>23.27</v>
      </c>
      <c r="AB306">
        <v>234</v>
      </c>
      <c r="AC306">
        <v>220</v>
      </c>
      <c r="AD306">
        <v>16.34</v>
      </c>
      <c r="AE306">
        <v>255</v>
      </c>
      <c r="AF306">
        <v>16.079999999999998</v>
      </c>
    </row>
    <row r="307" spans="1:37" x14ac:dyDescent="0.25">
      <c r="A307" t="str">
        <f>VLOOKUP($E307,'Filtered MMNH specimens'!$B:$Y,2,FALSE)</f>
        <v>Artiodactyla</v>
      </c>
      <c r="B307" t="str">
        <f>VLOOKUP($E307,'Filtered MMNH specimens'!$B:$Y,3,FALSE)</f>
        <v>CERVIDAE</v>
      </c>
      <c r="C307" t="str">
        <f>VLOOKUP($E307,'Filtered MMNH specimens'!$B:$Y,5,FALSE)</f>
        <v>Odocoileus</v>
      </c>
      <c r="D307" t="str">
        <f>VLOOKUP($E307,'Filtered MMNH specimens'!$B:$Y,6,FALSE)</f>
        <v>virginianus</v>
      </c>
      <c r="E307">
        <v>4429</v>
      </c>
      <c r="F307" t="s">
        <v>2540</v>
      </c>
      <c r="G307">
        <f>VLOOKUP($E307,'Filtered MMNH specimens'!$B:$Y,8,FALSE)</f>
        <v>1957</v>
      </c>
      <c r="H307" t="str">
        <f>VLOOKUP($E307,'Filtered MMNH specimens'!$B:$Y,15,FALSE)</f>
        <v>United States</v>
      </c>
      <c r="N307" t="s">
        <v>2537</v>
      </c>
      <c r="O307" t="s">
        <v>2537</v>
      </c>
      <c r="Q307">
        <v>14.29</v>
      </c>
      <c r="R307">
        <v>16.91</v>
      </c>
      <c r="S307">
        <v>25.58</v>
      </c>
      <c r="U307">
        <v>20.71</v>
      </c>
      <c r="V307">
        <v>22.72</v>
      </c>
      <c r="W307">
        <v>41.4</v>
      </c>
      <c r="X307">
        <v>24.31</v>
      </c>
      <c r="Z307">
        <v>38.29</v>
      </c>
      <c r="AA307">
        <v>22.78</v>
      </c>
      <c r="AB307">
        <v>265</v>
      </c>
      <c r="AC307">
        <v>185</v>
      </c>
      <c r="AD307">
        <v>16.55</v>
      </c>
      <c r="AE307">
        <v>214</v>
      </c>
      <c r="AF307">
        <v>19.09</v>
      </c>
    </row>
    <row r="308" spans="1:37" x14ac:dyDescent="0.25">
      <c r="A308" t="str">
        <f>VLOOKUP($E308,'Filtered MMNH specimens'!$B:$Y,2,FALSE)</f>
        <v>Artiodactyla</v>
      </c>
      <c r="B308" t="str">
        <f>VLOOKUP($E308,'Filtered MMNH specimens'!$B:$Y,3,FALSE)</f>
        <v>CERVIDAE</v>
      </c>
      <c r="C308" t="str">
        <f>VLOOKUP($E308,'Filtered MMNH specimens'!$B:$Y,5,FALSE)</f>
        <v>Odocoileus</v>
      </c>
      <c r="D308" t="str">
        <f>VLOOKUP($E308,'Filtered MMNH specimens'!$B:$Y,6,FALSE)</f>
        <v>virginianus</v>
      </c>
      <c r="E308">
        <v>2637</v>
      </c>
      <c r="F308" t="s">
        <v>2541</v>
      </c>
      <c r="G308">
        <f>VLOOKUP($E308,'Filtered MMNH specimens'!$B:$Y,8,FALSE)</f>
        <v>1948</v>
      </c>
      <c r="H308" t="str">
        <f>VLOOKUP($E308,'Filtered MMNH specimens'!$B:$Y,15,FALSE)</f>
        <v>United States</v>
      </c>
      <c r="N308" t="s">
        <v>2537</v>
      </c>
      <c r="O308">
        <v>248</v>
      </c>
      <c r="Q308">
        <v>14.58</v>
      </c>
      <c r="R308">
        <v>16.16</v>
      </c>
      <c r="S308">
        <v>22.24</v>
      </c>
      <c r="U308">
        <v>13.77</v>
      </c>
      <c r="V308">
        <v>17.190000000000001</v>
      </c>
    </row>
    <row r="309" spans="1:37" x14ac:dyDescent="0.25">
      <c r="A309" t="str">
        <f>VLOOKUP($E309,'Filtered MMNH specimens'!$B:$Y,2,FALSE)</f>
        <v>Artiodactyla</v>
      </c>
      <c r="B309" t="str">
        <f>VLOOKUP($E309,'Filtered MMNH specimens'!$B:$Y,3,FALSE)</f>
        <v>CERVIDAE</v>
      </c>
      <c r="C309" t="str">
        <f>VLOOKUP($E309,'Filtered MMNH specimens'!$B:$Y,5,FALSE)</f>
        <v>Odocoileus</v>
      </c>
      <c r="D309" t="str">
        <f>VLOOKUP($E309,'Filtered MMNH specimens'!$B:$Y,6,FALSE)</f>
        <v>virginianus</v>
      </c>
      <c r="E309">
        <v>2244</v>
      </c>
      <c r="F309" t="s">
        <v>2541</v>
      </c>
      <c r="G309">
        <f>VLOOKUP($E309,'Filtered MMNH specimens'!$B:$Y,8,FALSE)</f>
        <v>0</v>
      </c>
      <c r="H309" t="str">
        <f>VLOOKUP($E309,'Filtered MMNH specimens'!$B:$Y,15,FALSE)</f>
        <v>United States</v>
      </c>
      <c r="I309" t="str">
        <f>VLOOKUP($E309,'Filtered MMNH specimens'!$B:$Y,17,FALSE)</f>
        <v>COOK</v>
      </c>
      <c r="J309">
        <f>VLOOKUP($E309,'Filtered MMNH specimens'!$B:$Y,18,FALSE)</f>
        <v>0</v>
      </c>
      <c r="K309">
        <f>VLOOKUP($E309,'Filtered MMNH specimens'!$B:$Y,20,FALSE)</f>
        <v>47.916699999999999</v>
      </c>
      <c r="L309">
        <f>VLOOKUP($E309,'Filtered MMNH specimens'!$B:$Y,21,FALSE)</f>
        <v>-90.55</v>
      </c>
      <c r="M309" t="str">
        <f>VLOOKUP($E309,'Filtered MMNH specimens'!$B:$Y,22,FALSE)</f>
        <v>NAD27</v>
      </c>
      <c r="N309" t="s">
        <v>2537</v>
      </c>
      <c r="O309" t="s">
        <v>2537</v>
      </c>
      <c r="Q309">
        <v>12.57</v>
      </c>
      <c r="R309">
        <v>13.84</v>
      </c>
      <c r="S309">
        <v>20.39</v>
      </c>
      <c r="U309">
        <v>11.67</v>
      </c>
      <c r="V309">
        <v>14.31</v>
      </c>
      <c r="W309">
        <v>36.299999999999997</v>
      </c>
      <c r="X309">
        <v>19.82</v>
      </c>
      <c r="Z309">
        <v>33.18</v>
      </c>
      <c r="AA309">
        <v>18.100000000000001</v>
      </c>
      <c r="AB309">
        <v>232</v>
      </c>
      <c r="AC309">
        <v>164</v>
      </c>
      <c r="AD309">
        <v>12.73</v>
      </c>
      <c r="AE309">
        <v>192</v>
      </c>
      <c r="AF309">
        <v>14.97</v>
      </c>
    </row>
    <row r="310" spans="1:37" x14ac:dyDescent="0.25">
      <c r="A310" t="str">
        <f>VLOOKUP($E310,'Filtered MMNH specimens'!$B:$Y,2,FALSE)</f>
        <v>Artiodactyla</v>
      </c>
      <c r="B310" t="str">
        <f>VLOOKUP($E310,'Filtered MMNH specimens'!$B:$Y,3,FALSE)</f>
        <v>CERVIDAE</v>
      </c>
      <c r="C310" t="str">
        <f>VLOOKUP($E310,'Filtered MMNH specimens'!$B:$Y,5,FALSE)</f>
        <v>Odocoileus</v>
      </c>
      <c r="D310" t="str">
        <f>VLOOKUP($E310,'Filtered MMNH specimens'!$B:$Y,6,FALSE)</f>
        <v>virginianus</v>
      </c>
      <c r="E310">
        <v>6015</v>
      </c>
      <c r="F310" t="s">
        <v>2541</v>
      </c>
      <c r="G310">
        <f>VLOOKUP($E310,'Filtered MMNH specimens'!$B:$Y,8,FALSE)</f>
        <v>1963</v>
      </c>
      <c r="H310" t="str">
        <f>VLOOKUP($E310,'Filtered MMNH specimens'!$B:$Y,15,FALSE)</f>
        <v>United States</v>
      </c>
      <c r="N310" t="s">
        <v>2537</v>
      </c>
      <c r="O310" t="s">
        <v>2537</v>
      </c>
      <c r="Q310">
        <v>14.97</v>
      </c>
      <c r="R310">
        <v>17.63</v>
      </c>
      <c r="S310">
        <v>20.8</v>
      </c>
      <c r="U310">
        <v>14.78</v>
      </c>
      <c r="V310">
        <v>17.05</v>
      </c>
    </row>
    <row r="311" spans="1:37" x14ac:dyDescent="0.25">
      <c r="A311" t="str">
        <f>VLOOKUP($E311,'Filtered MMNH specimens'!$B:$Y,2,FALSE)</f>
        <v>Artiodactyla</v>
      </c>
      <c r="B311" t="str">
        <f>VLOOKUP($E311,'Filtered MMNH specimens'!$B:$Y,3,FALSE)</f>
        <v>CERVIDAE</v>
      </c>
      <c r="C311" t="str">
        <f>VLOOKUP($E311,'Filtered MMNH specimens'!$B:$Y,5,FALSE)</f>
        <v>Odocoileus</v>
      </c>
      <c r="D311" t="str">
        <f>VLOOKUP($E311,'Filtered MMNH specimens'!$B:$Y,6,FALSE)</f>
        <v>virginianus</v>
      </c>
      <c r="E311">
        <v>3991</v>
      </c>
      <c r="F311" t="s">
        <v>2541</v>
      </c>
      <c r="G311">
        <f>VLOOKUP($E311,'Filtered MMNH specimens'!$B:$Y,8,FALSE)</f>
        <v>1956</v>
      </c>
      <c r="H311" t="str">
        <f>VLOOKUP($E311,'Filtered MMNH specimens'!$B:$Y,15,FALSE)</f>
        <v>United States</v>
      </c>
      <c r="N311" t="s">
        <v>2537</v>
      </c>
      <c r="O311" t="s">
        <v>2537</v>
      </c>
      <c r="Q311">
        <v>13.94</v>
      </c>
      <c r="R311">
        <v>16.170000000000002</v>
      </c>
      <c r="S311">
        <v>21.57</v>
      </c>
    </row>
    <row r="312" spans="1:37" x14ac:dyDescent="0.25">
      <c r="A312" t="str">
        <f>VLOOKUP($E312,'Filtered MMNH specimens'!$B:$Y,2,FALSE)</f>
        <v>Artiodactyla</v>
      </c>
      <c r="B312" t="str">
        <f>VLOOKUP($E312,'Filtered MMNH specimens'!$B:$Y,3,FALSE)</f>
        <v>CERVIDAE</v>
      </c>
      <c r="C312" t="str">
        <f>VLOOKUP($E312,'Filtered MMNH specimens'!$B:$Y,5,FALSE)</f>
        <v>Odocoileus</v>
      </c>
      <c r="D312" t="str">
        <f>VLOOKUP($E312,'Filtered MMNH specimens'!$B:$Y,6,FALSE)</f>
        <v>virginianus</v>
      </c>
      <c r="E312">
        <v>6097</v>
      </c>
      <c r="F312" t="s">
        <v>2543</v>
      </c>
      <c r="G312">
        <f>VLOOKUP($E312,'Filtered MMNH specimens'!$B:$Y,8,FALSE)</f>
        <v>0</v>
      </c>
      <c r="H312" t="str">
        <f>VLOOKUP($E312,'Filtered MMNH specimens'!$B:$Y,15,FALSE)</f>
        <v>United States</v>
      </c>
      <c r="N312" t="s">
        <v>2537</v>
      </c>
      <c r="O312" t="s">
        <v>2537</v>
      </c>
      <c r="W312">
        <v>42.24</v>
      </c>
      <c r="X312">
        <v>24.94</v>
      </c>
      <c r="Z312">
        <v>41.78</v>
      </c>
      <c r="AA312">
        <v>24.1</v>
      </c>
      <c r="AB312">
        <v>323</v>
      </c>
      <c r="AC312">
        <v>225</v>
      </c>
      <c r="AD312">
        <v>17.420000000000002</v>
      </c>
      <c r="AE312">
        <v>264</v>
      </c>
      <c r="AF312">
        <v>20.68</v>
      </c>
    </row>
    <row r="313" spans="1:37" x14ac:dyDescent="0.25">
      <c r="A313" t="str">
        <f>VLOOKUP($E313,'Filtered MMNH specimens'!$B:$Y,2,FALSE)</f>
        <v>Carnivora</v>
      </c>
      <c r="B313" t="str">
        <f>VLOOKUP($E313,'Filtered MMNH specimens'!$B:$Y,3,FALSE)</f>
        <v>MUSTELIDAE</v>
      </c>
      <c r="C313" t="str">
        <f>VLOOKUP($E313,'Filtered MMNH specimens'!$B:$Y,5,FALSE)</f>
        <v>Mustela</v>
      </c>
      <c r="D313" t="str">
        <f>VLOOKUP($E313,'Filtered MMNH specimens'!$B:$Y,6,FALSE)</f>
        <v>vison</v>
      </c>
      <c r="E313">
        <v>13061</v>
      </c>
      <c r="F313" t="s">
        <v>2540</v>
      </c>
      <c r="G313">
        <f>VLOOKUP($E313,'Filtered MMNH specimens'!$B:$Y,8,FALSE)</f>
        <v>1975</v>
      </c>
      <c r="H313" t="str">
        <f>VLOOKUP($E313,'Filtered MMNH specimens'!$B:$Y,15,FALSE)</f>
        <v>United States</v>
      </c>
      <c r="N313">
        <v>475</v>
      </c>
      <c r="O313">
        <v>611</v>
      </c>
      <c r="P313">
        <v>4.88</v>
      </c>
      <c r="Q313">
        <v>7.15</v>
      </c>
      <c r="R313">
        <v>1.91</v>
      </c>
      <c r="S313">
        <v>0</v>
      </c>
      <c r="T313">
        <v>52.96</v>
      </c>
      <c r="U313">
        <v>2.91</v>
      </c>
      <c r="V313">
        <v>0</v>
      </c>
    </row>
    <row r="314" spans="1:37" x14ac:dyDescent="0.25">
      <c r="A314" t="str">
        <f>VLOOKUP($E314,'Filtered MMNH specimens'!$B:$Y,2,FALSE)</f>
        <v>Carnivora</v>
      </c>
      <c r="B314" t="str">
        <f>VLOOKUP($E314,'Filtered MMNH specimens'!$B:$Y,3,FALSE)</f>
        <v>MUSTELIDAE</v>
      </c>
      <c r="C314" t="str">
        <f>VLOOKUP($E314,'Filtered MMNH specimens'!$B:$Y,5,FALSE)</f>
        <v>Mustela</v>
      </c>
      <c r="D314" t="str">
        <f>VLOOKUP($E314,'Filtered MMNH specimens'!$B:$Y,6,FALSE)</f>
        <v>vison</v>
      </c>
      <c r="E314">
        <v>3069</v>
      </c>
      <c r="F314" t="s">
        <v>2540</v>
      </c>
      <c r="G314">
        <f>VLOOKUP($E314,'Filtered MMNH specimens'!$B:$Y,8,FALSE)</f>
        <v>1942</v>
      </c>
      <c r="H314" t="str">
        <f>VLOOKUP($E314,'Filtered MMNH specimens'!$B:$Y,15,FALSE)</f>
        <v>United States</v>
      </c>
      <c r="N314">
        <v>507</v>
      </c>
      <c r="O314">
        <v>745</v>
      </c>
      <c r="P314">
        <v>4.4000000000000004</v>
      </c>
      <c r="Q314">
        <v>6.94</v>
      </c>
      <c r="R314">
        <v>1.8</v>
      </c>
      <c r="S314">
        <v>0</v>
      </c>
      <c r="T314">
        <v>59.77</v>
      </c>
      <c r="U314">
        <v>2.98</v>
      </c>
      <c r="V314">
        <v>0</v>
      </c>
    </row>
    <row r="315" spans="1:37" x14ac:dyDescent="0.25">
      <c r="A315" t="str">
        <f>VLOOKUP($E315,'Filtered MMNH specimens'!$B:$Y,2,FALSE)</f>
        <v>Carnivora</v>
      </c>
      <c r="B315" t="str">
        <f>VLOOKUP($E315,'Filtered MMNH specimens'!$B:$Y,3,FALSE)</f>
        <v>MUSTELIDAE</v>
      </c>
      <c r="C315" t="str">
        <f>VLOOKUP($E315,'Filtered MMNH specimens'!$B:$Y,5,FALSE)</f>
        <v>Mustela</v>
      </c>
      <c r="D315" t="str">
        <f>VLOOKUP($E315,'Filtered MMNH specimens'!$B:$Y,6,FALSE)</f>
        <v>vison</v>
      </c>
      <c r="E315">
        <v>7978</v>
      </c>
      <c r="F315" t="s">
        <v>2540</v>
      </c>
      <c r="G315">
        <f>VLOOKUP($E315,'Filtered MMNH specimens'!$B:$Y,8,FALSE)</f>
        <v>1966</v>
      </c>
      <c r="H315" t="str">
        <f>VLOOKUP($E315,'Filtered MMNH specimens'!$B:$Y,15,FALSE)</f>
        <v>United States</v>
      </c>
      <c r="N315">
        <v>522</v>
      </c>
      <c r="O315">
        <v>598.29999999999995</v>
      </c>
    </row>
    <row r="316" spans="1:37" x14ac:dyDescent="0.25">
      <c r="A316" t="str">
        <f>VLOOKUP($E316,'Filtered MMNH specimens'!$B:$Y,2,FALSE)</f>
        <v>Carnivora</v>
      </c>
      <c r="B316" t="str">
        <f>VLOOKUP($E316,'Filtered MMNH specimens'!$B:$Y,3,FALSE)</f>
        <v>MUSTELIDAE</v>
      </c>
      <c r="C316" t="str">
        <f>VLOOKUP($E316,'Filtered MMNH specimens'!$B:$Y,5,FALSE)</f>
        <v>Mustela</v>
      </c>
      <c r="D316" t="str">
        <f>VLOOKUP($E316,'Filtered MMNH specimens'!$B:$Y,6,FALSE)</f>
        <v>vison</v>
      </c>
      <c r="E316">
        <v>11701</v>
      </c>
      <c r="F316" t="s">
        <v>2540</v>
      </c>
      <c r="G316">
        <f>VLOOKUP($E316,'Filtered MMNH specimens'!$B:$Y,8,FALSE)</f>
        <v>1972</v>
      </c>
      <c r="H316" t="str">
        <f>VLOOKUP($E316,'Filtered MMNH specimens'!$B:$Y,15,FALSE)</f>
        <v>United States</v>
      </c>
      <c r="N316">
        <v>540</v>
      </c>
      <c r="O316">
        <v>656.7</v>
      </c>
      <c r="P316">
        <v>4.0199999999999996</v>
      </c>
      <c r="Q316">
        <v>7.33</v>
      </c>
      <c r="R316">
        <v>2.0099999999999998</v>
      </c>
      <c r="S316">
        <v>0</v>
      </c>
      <c r="T316">
        <v>54.92</v>
      </c>
      <c r="U316">
        <v>2.69</v>
      </c>
      <c r="V316">
        <v>0</v>
      </c>
    </row>
    <row r="317" spans="1:37" x14ac:dyDescent="0.25">
      <c r="A317" t="str">
        <f>VLOOKUP($E317,'Filtered MMNH specimens'!$B:$Y,2,FALSE)</f>
        <v>Carnivora</v>
      </c>
      <c r="B317" t="str">
        <f>VLOOKUP($E317,'Filtered MMNH specimens'!$B:$Y,3,FALSE)</f>
        <v>MUSTELIDAE</v>
      </c>
      <c r="C317" t="str">
        <f>VLOOKUP($E317,'Filtered MMNH specimens'!$B:$Y,5,FALSE)</f>
        <v>Mustela</v>
      </c>
      <c r="D317" t="str">
        <f>VLOOKUP($E317,'Filtered MMNH specimens'!$B:$Y,6,FALSE)</f>
        <v>vison</v>
      </c>
      <c r="E317">
        <v>1869</v>
      </c>
      <c r="F317" t="s">
        <v>2540</v>
      </c>
      <c r="G317">
        <f>VLOOKUP($E317,'Filtered MMNH specimens'!$B:$Y,8,FALSE)</f>
        <v>1942</v>
      </c>
      <c r="H317" t="str">
        <f>VLOOKUP($E317,'Filtered MMNH specimens'!$B:$Y,15,FALSE)</f>
        <v>United States</v>
      </c>
      <c r="N317">
        <v>546</v>
      </c>
      <c r="O317">
        <v>794</v>
      </c>
      <c r="P317">
        <v>4.68</v>
      </c>
      <c r="Q317">
        <v>7.67</v>
      </c>
      <c r="R317">
        <v>2.2599999999999998</v>
      </c>
      <c r="S317">
        <v>0</v>
      </c>
      <c r="T317">
        <v>58.33</v>
      </c>
      <c r="U317">
        <v>3.16</v>
      </c>
      <c r="V317">
        <v>0</v>
      </c>
    </row>
    <row r="318" spans="1:37" x14ac:dyDescent="0.25">
      <c r="A318" t="str">
        <f>VLOOKUP($E318,'Filtered MMNH specimens'!$B:$Y,2,FALSE)</f>
        <v>Carnivora</v>
      </c>
      <c r="B318" t="str">
        <f>VLOOKUP($E318,'Filtered MMNH specimens'!$B:$Y,3,FALSE)</f>
        <v>MUSTELIDAE</v>
      </c>
      <c r="C318" t="str">
        <f>VLOOKUP($E318,'Filtered MMNH specimens'!$B:$Y,5,FALSE)</f>
        <v>Mustela</v>
      </c>
      <c r="D318" t="str">
        <f>VLOOKUP($E318,'Filtered MMNH specimens'!$B:$Y,6,FALSE)</f>
        <v>vison</v>
      </c>
      <c r="E318">
        <v>3980</v>
      </c>
      <c r="F318" t="s">
        <v>2541</v>
      </c>
      <c r="G318">
        <f>VLOOKUP($E318,'Filtered MMNH specimens'!$B:$Y,8,FALSE)</f>
        <v>0</v>
      </c>
      <c r="H318" t="str">
        <f>VLOOKUP($E318,'Filtered MMNH specimens'!$B:$Y,15,FALSE)</f>
        <v>United States</v>
      </c>
      <c r="N318">
        <v>557</v>
      </c>
      <c r="O318" t="s">
        <v>2537</v>
      </c>
      <c r="P318">
        <v>4.3899999999999997</v>
      </c>
      <c r="Q318">
        <v>7.17</v>
      </c>
      <c r="R318">
        <v>1.79</v>
      </c>
      <c r="S318">
        <v>0</v>
      </c>
      <c r="T318">
        <v>59.1</v>
      </c>
      <c r="U318">
        <v>2.87</v>
      </c>
      <c r="V318">
        <v>0</v>
      </c>
      <c r="W318">
        <v>8.68</v>
      </c>
      <c r="X318">
        <v>4.0999999999999996</v>
      </c>
      <c r="Y318">
        <v>12.53</v>
      </c>
      <c r="Z318">
        <v>11.85</v>
      </c>
      <c r="AA318">
        <v>3.98</v>
      </c>
      <c r="AB318">
        <v>51.97</v>
      </c>
      <c r="AG318">
        <v>3.55</v>
      </c>
      <c r="AH318">
        <v>9.61</v>
      </c>
      <c r="AI318">
        <v>5.27</v>
      </c>
      <c r="AJ318">
        <v>47.2</v>
      </c>
      <c r="AK318">
        <v>5.9</v>
      </c>
    </row>
    <row r="319" spans="1:37" x14ac:dyDescent="0.25">
      <c r="A319" t="str">
        <f>VLOOKUP($E319,'Filtered MMNH specimens'!$B:$Y,2,FALSE)</f>
        <v>Carnivora</v>
      </c>
      <c r="B319" t="str">
        <f>VLOOKUP($E319,'Filtered MMNH specimens'!$B:$Y,3,FALSE)</f>
        <v>MUSTELIDAE</v>
      </c>
      <c r="C319" t="str">
        <f>VLOOKUP($E319,'Filtered MMNH specimens'!$B:$Y,5,FALSE)</f>
        <v>Mustela</v>
      </c>
      <c r="D319" t="str">
        <f>VLOOKUP($E319,'Filtered MMNH specimens'!$B:$Y,6,FALSE)</f>
        <v>vison</v>
      </c>
      <c r="E319">
        <v>1870</v>
      </c>
      <c r="F319" t="s">
        <v>2541</v>
      </c>
      <c r="G319">
        <f>VLOOKUP($E319,'Filtered MMNH specimens'!$B:$Y,8,FALSE)</f>
        <v>1942</v>
      </c>
      <c r="H319" t="str">
        <f>VLOOKUP($E319,'Filtered MMNH specimens'!$B:$Y,15,FALSE)</f>
        <v>United States</v>
      </c>
      <c r="N319">
        <v>559</v>
      </c>
      <c r="O319">
        <v>964</v>
      </c>
      <c r="P319">
        <v>4.24</v>
      </c>
      <c r="Q319">
        <v>7.71</v>
      </c>
      <c r="R319">
        <v>2.58</v>
      </c>
      <c r="S319">
        <v>0</v>
      </c>
      <c r="T319">
        <v>57.27</v>
      </c>
      <c r="U319">
        <v>2.54</v>
      </c>
      <c r="V319">
        <v>0</v>
      </c>
    </row>
    <row r="320" spans="1:37" x14ac:dyDescent="0.25">
      <c r="A320" t="str">
        <f>VLOOKUP($E320,'Filtered MMNH specimens'!$B:$Y,2,FALSE)</f>
        <v>Carnivora</v>
      </c>
      <c r="B320" t="str">
        <f>VLOOKUP($E320,'Filtered MMNH specimens'!$B:$Y,3,FALSE)</f>
        <v>MUSTELIDAE</v>
      </c>
      <c r="C320" t="str">
        <f>VLOOKUP($E320,'Filtered MMNH specimens'!$B:$Y,5,FALSE)</f>
        <v>Mustela</v>
      </c>
      <c r="D320" t="str">
        <f>VLOOKUP($E320,'Filtered MMNH specimens'!$B:$Y,6,FALSE)</f>
        <v>vison</v>
      </c>
      <c r="E320">
        <v>15697</v>
      </c>
      <c r="F320" t="s">
        <v>2541</v>
      </c>
      <c r="G320">
        <f>VLOOKUP($E320,'Filtered MMNH specimens'!$B:$Y,8,FALSE)</f>
        <v>1965</v>
      </c>
      <c r="H320" t="str">
        <f>VLOOKUP($E320,'Filtered MMNH specimens'!$B:$Y,15,FALSE)</f>
        <v>United States</v>
      </c>
      <c r="N320">
        <v>914</v>
      </c>
      <c r="O320">
        <v>1077</v>
      </c>
      <c r="P320">
        <v>4.88</v>
      </c>
      <c r="Q320">
        <v>8.49</v>
      </c>
      <c r="R320">
        <v>2.75</v>
      </c>
      <c r="S320">
        <v>0</v>
      </c>
      <c r="T320">
        <v>62.97</v>
      </c>
      <c r="U320">
        <v>2.86</v>
      </c>
      <c r="V320">
        <v>0</v>
      </c>
    </row>
    <row r="321" spans="1:37" x14ac:dyDescent="0.25">
      <c r="A321" t="str">
        <f>VLOOKUP($E321,'Filtered MMNH specimens'!$B:$Y,2,FALSE)</f>
        <v>Carnivora</v>
      </c>
      <c r="B321" t="str">
        <f>VLOOKUP($E321,'Filtered MMNH specimens'!$B:$Y,3,FALSE)</f>
        <v>MUSTELIDAE</v>
      </c>
      <c r="C321" t="str">
        <f>VLOOKUP($E321,'Filtered MMNH specimens'!$B:$Y,5,FALSE)</f>
        <v>Mustela</v>
      </c>
      <c r="D321" t="str">
        <f>VLOOKUP($E321,'Filtered MMNH specimens'!$B:$Y,6,FALSE)</f>
        <v>vison</v>
      </c>
      <c r="E321">
        <v>12257</v>
      </c>
      <c r="F321" t="s">
        <v>2541</v>
      </c>
      <c r="G321">
        <f>VLOOKUP($E321,'Filtered MMNH specimens'!$B:$Y,8,FALSE)</f>
        <v>1972</v>
      </c>
      <c r="H321" t="str">
        <f>VLOOKUP($E321,'Filtered MMNH specimens'!$B:$Y,15,FALSE)</f>
        <v>United States</v>
      </c>
      <c r="N321" t="s">
        <v>2537</v>
      </c>
      <c r="O321" t="s">
        <v>2537</v>
      </c>
      <c r="P321">
        <v>4.6900000000000004</v>
      </c>
      <c r="Q321">
        <v>8.02</v>
      </c>
      <c r="R321">
        <v>1.96</v>
      </c>
      <c r="S321">
        <v>0</v>
      </c>
      <c r="T321">
        <v>60.5</v>
      </c>
      <c r="U321">
        <v>2.85</v>
      </c>
      <c r="V321">
        <v>0</v>
      </c>
      <c r="W321">
        <v>9.6999999999999993</v>
      </c>
      <c r="X321">
        <v>4.95</v>
      </c>
      <c r="Y321">
        <v>13.2</v>
      </c>
      <c r="Z321">
        <v>12.13</v>
      </c>
      <c r="AA321">
        <v>4.0599999999999996</v>
      </c>
      <c r="AB321">
        <v>52.12</v>
      </c>
      <c r="AG321">
        <v>3.62</v>
      </c>
      <c r="AH321">
        <v>10.97</v>
      </c>
      <c r="AI321">
        <v>5.82</v>
      </c>
      <c r="AJ321">
        <v>48.77</v>
      </c>
      <c r="AK321">
        <v>6.68</v>
      </c>
    </row>
    <row r="322" spans="1:37" x14ac:dyDescent="0.25">
      <c r="A322" t="str">
        <f>VLOOKUP($E322,'Filtered MMNH specimens'!$B:$Y,2,FALSE)</f>
        <v>Carnivora</v>
      </c>
      <c r="B322" t="str">
        <f>VLOOKUP($E322,'Filtered MMNH specimens'!$B:$Y,3,FALSE)</f>
        <v>MUSTELIDAE</v>
      </c>
      <c r="C322" t="str">
        <f>VLOOKUP($E322,'Filtered MMNH specimens'!$B:$Y,5,FALSE)</f>
        <v>Mustela</v>
      </c>
      <c r="D322" t="str">
        <f>VLOOKUP($E322,'Filtered MMNH specimens'!$B:$Y,6,FALSE)</f>
        <v>vison</v>
      </c>
      <c r="E322">
        <v>5400</v>
      </c>
      <c r="F322" t="s">
        <v>2543</v>
      </c>
      <c r="G322">
        <f>VLOOKUP($E322,'Filtered MMNH specimens'!$B:$Y,8,FALSE)</f>
        <v>1957</v>
      </c>
      <c r="H322" t="str">
        <f>VLOOKUP($E322,'Filtered MMNH specimens'!$B:$Y,15,FALSE)</f>
        <v>United States</v>
      </c>
      <c r="N322" t="s">
        <v>2537</v>
      </c>
      <c r="O322" t="s">
        <v>2537</v>
      </c>
      <c r="W322">
        <v>68.16</v>
      </c>
      <c r="X322">
        <v>38.04</v>
      </c>
      <c r="Z322">
        <v>67.45</v>
      </c>
      <c r="AA322">
        <v>45.69</v>
      </c>
      <c r="AB322">
        <v>400</v>
      </c>
      <c r="AC322">
        <v>277</v>
      </c>
      <c r="AD322">
        <v>22.3</v>
      </c>
      <c r="AE322">
        <v>314</v>
      </c>
      <c r="AF322">
        <v>27.06</v>
      </c>
    </row>
    <row r="323" spans="1:37" x14ac:dyDescent="0.25">
      <c r="A323" t="str">
        <f>VLOOKUP($E323,'Filtered MMNH specimens'!$B:$Y,2,FALSE)</f>
        <v>Carnivora</v>
      </c>
      <c r="B323" t="str">
        <f>VLOOKUP($E323,'Filtered MMNH specimens'!$B:$Y,3,FALSE)</f>
        <v>MUSTELIDAE</v>
      </c>
      <c r="C323" t="str">
        <f>VLOOKUP($E323,'Filtered MMNH specimens'!$B:$Y,5,FALSE)</f>
        <v>Galictis</v>
      </c>
      <c r="D323" t="str">
        <f>VLOOKUP($E323,'Filtered MMNH specimens'!$B:$Y,6,FALSE)</f>
        <v>vittata</v>
      </c>
      <c r="E323">
        <v>8012</v>
      </c>
      <c r="F323" t="s">
        <v>2541</v>
      </c>
      <c r="G323">
        <f>VLOOKUP($E323,'Filtered MMNH specimens'!$B:$Y,8,FALSE)</f>
        <v>0</v>
      </c>
      <c r="H323" t="str">
        <f>VLOOKUP($E323,'Filtered MMNH specimens'!$B:$Y,15,FALSE)</f>
        <v>null</v>
      </c>
      <c r="N323">
        <v>736</v>
      </c>
      <c r="O323">
        <v>3005</v>
      </c>
      <c r="P323">
        <v>6.5</v>
      </c>
      <c r="Q323">
        <v>10.47</v>
      </c>
      <c r="R323">
        <v>3.95</v>
      </c>
      <c r="S323">
        <v>0</v>
      </c>
      <c r="T323">
        <v>89.02</v>
      </c>
      <c r="U323">
        <v>10.119999999999999</v>
      </c>
      <c r="V323">
        <v>3.92</v>
      </c>
      <c r="W323">
        <v>15.31</v>
      </c>
      <c r="X323">
        <v>7.7</v>
      </c>
      <c r="Y323">
        <v>21.82</v>
      </c>
      <c r="Z323">
        <v>18.989999999999998</v>
      </c>
      <c r="AA323">
        <v>8.49</v>
      </c>
      <c r="AB323">
        <v>80.56</v>
      </c>
      <c r="AG323">
        <v>6.16</v>
      </c>
      <c r="AH323">
        <v>16.39</v>
      </c>
      <c r="AI323">
        <v>10.71</v>
      </c>
      <c r="AJ323">
        <v>87.27</v>
      </c>
      <c r="AK323">
        <v>8.73</v>
      </c>
    </row>
    <row r="324" spans="1:37" x14ac:dyDescent="0.25">
      <c r="A324" t="str">
        <f>VLOOKUP($E324,'Filtered MMNH specimens'!$B:$Y,2,FALSE)</f>
        <v>Carnivora</v>
      </c>
      <c r="B324" t="str">
        <f>VLOOKUP($E324,'Filtered MMNH specimens'!$B:$Y,3,FALSE)</f>
        <v>FELIDAE</v>
      </c>
      <c r="C324" t="str">
        <f>VLOOKUP($E324,'Filtered MMNH specimens'!$B:$Y,5,FALSE)</f>
        <v>Felis</v>
      </c>
      <c r="D324" t="str">
        <f>VLOOKUP($E324,'Filtered MMNH specimens'!$B:$Y,6,FALSE)</f>
        <v>viverrina</v>
      </c>
      <c r="E324">
        <v>7998</v>
      </c>
      <c r="F324" t="s">
        <v>2540</v>
      </c>
      <c r="G324">
        <f>VLOOKUP($E324,'Filtered MMNH specimens'!$B:$Y,8,FALSE)</f>
        <v>1969</v>
      </c>
      <c r="H324" t="str">
        <f>VLOOKUP($E324,'Filtered MMNH specimens'!$B:$Y,15,FALSE)</f>
        <v>null</v>
      </c>
      <c r="N324">
        <v>843</v>
      </c>
      <c r="O324">
        <v>7711</v>
      </c>
      <c r="P324">
        <v>9.33</v>
      </c>
      <c r="Q324">
        <v>9.31</v>
      </c>
      <c r="R324">
        <v>0</v>
      </c>
      <c r="S324">
        <v>0</v>
      </c>
      <c r="T324">
        <v>100.62</v>
      </c>
      <c r="U324">
        <v>2.71</v>
      </c>
      <c r="V324">
        <v>0</v>
      </c>
      <c r="W324">
        <v>19.190000000000001</v>
      </c>
      <c r="X324">
        <v>9.84</v>
      </c>
      <c r="Y324">
        <v>36.340000000000003</v>
      </c>
      <c r="Z324">
        <v>24.22</v>
      </c>
      <c r="AA324">
        <v>9.19</v>
      </c>
      <c r="AB324">
        <v>127.03</v>
      </c>
      <c r="AG324">
        <v>9.01</v>
      </c>
      <c r="AH324">
        <v>23.61</v>
      </c>
      <c r="AI324">
        <v>11.86</v>
      </c>
      <c r="AJ324">
        <v>132.91999999999999</v>
      </c>
      <c r="AK324">
        <v>16.14</v>
      </c>
    </row>
    <row r="325" spans="1:37" x14ac:dyDescent="0.25">
      <c r="A325" t="str">
        <f>VLOOKUP($E325,'Filtered MMNH specimens'!$B:$Y,2,FALSE)</f>
        <v>Carnivora</v>
      </c>
      <c r="B325" t="str">
        <f>VLOOKUP($E325,'Filtered MMNH specimens'!$B:$Y,3,FALSE)</f>
        <v>CANIDAE</v>
      </c>
      <c r="C325" t="str">
        <f>VLOOKUP($E325,'Filtered MMNH specimens'!$B:$Y,5,FALSE)</f>
        <v>Vulpes</v>
      </c>
      <c r="D325" t="str">
        <f>VLOOKUP($E325,'Filtered MMNH specimens'!$B:$Y,6,FALSE)</f>
        <v>vulpes</v>
      </c>
      <c r="E325">
        <v>4892</v>
      </c>
      <c r="F325" t="s">
        <v>2540</v>
      </c>
      <c r="G325">
        <f>VLOOKUP($E325,'Filtered MMNH specimens'!$B:$Y,8,FALSE)</f>
        <v>0</v>
      </c>
      <c r="H325" t="str">
        <f>VLOOKUP($E325,'Filtered MMNH specimens'!$B:$Y,15,FALSE)</f>
        <v>United States</v>
      </c>
      <c r="N325">
        <v>1060</v>
      </c>
      <c r="O325" t="s">
        <v>2537</v>
      </c>
      <c r="P325">
        <v>10.220000000000001</v>
      </c>
      <c r="Q325">
        <v>15.34</v>
      </c>
      <c r="R325">
        <v>7.48</v>
      </c>
      <c r="S325">
        <v>3.14</v>
      </c>
      <c r="T325">
        <v>134.47999999999999</v>
      </c>
      <c r="U325">
        <v>6.89</v>
      </c>
      <c r="V325">
        <v>4.93</v>
      </c>
      <c r="W325">
        <v>18.25</v>
      </c>
      <c r="X325">
        <v>9.86</v>
      </c>
      <c r="Y325">
        <v>31.29</v>
      </c>
      <c r="Z325">
        <v>21.51</v>
      </c>
      <c r="AA325">
        <v>8.0399999999999991</v>
      </c>
      <c r="AB325">
        <v>150.61000000000001</v>
      </c>
      <c r="AG325">
        <v>7.52</v>
      </c>
      <c r="AH325">
        <v>20.440000000000001</v>
      </c>
      <c r="AI325">
        <v>11.66</v>
      </c>
      <c r="AJ325">
        <v>136.1</v>
      </c>
      <c r="AK325">
        <v>13.07</v>
      </c>
    </row>
    <row r="326" spans="1:37" x14ac:dyDescent="0.25">
      <c r="A326" t="str">
        <f>VLOOKUP($E326,'Filtered MMNH specimens'!$B:$Y,2,FALSE)</f>
        <v>Carnivora</v>
      </c>
      <c r="B326" t="str">
        <f>VLOOKUP($E326,'Filtered MMNH specimens'!$B:$Y,3,FALSE)</f>
        <v>CANIDAE</v>
      </c>
      <c r="C326" t="str">
        <f>VLOOKUP($E326,'Filtered MMNH specimens'!$B:$Y,5,FALSE)</f>
        <v>Vulpes</v>
      </c>
      <c r="D326" t="str">
        <f>VLOOKUP($E326,'Filtered MMNH specimens'!$B:$Y,6,FALSE)</f>
        <v>vulpes</v>
      </c>
      <c r="E326">
        <v>5645</v>
      </c>
      <c r="F326" t="s">
        <v>2540</v>
      </c>
      <c r="G326">
        <f>VLOOKUP($E326,'Filtered MMNH specimens'!$B:$Y,8,FALSE)</f>
        <v>1963</v>
      </c>
      <c r="H326" t="str">
        <f>VLOOKUP($E326,'Filtered MMNH specimens'!$B:$Y,15,FALSE)</f>
        <v>United States</v>
      </c>
      <c r="N326">
        <v>1065</v>
      </c>
      <c r="O326">
        <v>5103</v>
      </c>
      <c r="P326">
        <v>9.5299999999999994</v>
      </c>
      <c r="Q326">
        <v>14.78</v>
      </c>
      <c r="R326">
        <v>6.87</v>
      </c>
      <c r="S326">
        <v>3.06</v>
      </c>
      <c r="T326">
        <v>130.04</v>
      </c>
      <c r="U326">
        <v>7.07</v>
      </c>
      <c r="V326">
        <v>4.68</v>
      </c>
      <c r="W326">
        <v>18.2</v>
      </c>
      <c r="X326">
        <v>9.85</v>
      </c>
      <c r="Y326">
        <v>31.3</v>
      </c>
      <c r="Z326">
        <v>18.7</v>
      </c>
      <c r="AA326">
        <v>8.25</v>
      </c>
      <c r="AB326">
        <v>151.08000000000001</v>
      </c>
      <c r="AG326">
        <v>8.0399999999999991</v>
      </c>
      <c r="AH326">
        <v>21.03</v>
      </c>
      <c r="AI326">
        <v>12.41</v>
      </c>
      <c r="AJ326">
        <v>137.63999999999999</v>
      </c>
      <c r="AK326">
        <v>15.85</v>
      </c>
    </row>
    <row r="327" spans="1:37" x14ac:dyDescent="0.25">
      <c r="A327" t="str">
        <f>VLOOKUP($E327,'Filtered MMNH specimens'!$B:$Y,2,FALSE)</f>
        <v>Carnivora</v>
      </c>
      <c r="B327" t="str">
        <f>VLOOKUP($E327,'Filtered MMNH specimens'!$B:$Y,3,FALSE)</f>
        <v>CANIDAE</v>
      </c>
      <c r="C327" t="str">
        <f>VLOOKUP($E327,'Filtered MMNH specimens'!$B:$Y,5,FALSE)</f>
        <v>Vulpes</v>
      </c>
      <c r="D327" t="str">
        <f>VLOOKUP($E327,'Filtered MMNH specimens'!$B:$Y,6,FALSE)</f>
        <v>vulpes</v>
      </c>
      <c r="E327">
        <v>1393</v>
      </c>
      <c r="F327" t="s">
        <v>2540</v>
      </c>
      <c r="G327">
        <f>VLOOKUP($E327,'Filtered MMNH specimens'!$B:$Y,8,FALSE)</f>
        <v>0</v>
      </c>
      <c r="H327" t="str">
        <f>VLOOKUP($E327,'Filtered MMNH specimens'!$B:$Y,15,FALSE)</f>
        <v>United States</v>
      </c>
      <c r="N327">
        <v>1073</v>
      </c>
      <c r="O327">
        <v>4422.5</v>
      </c>
      <c r="P327">
        <v>9.44</v>
      </c>
      <c r="Q327">
        <v>13.62</v>
      </c>
      <c r="R327">
        <v>7.4</v>
      </c>
      <c r="S327">
        <v>2.46</v>
      </c>
      <c r="T327">
        <v>126.72</v>
      </c>
      <c r="U327">
        <v>6</v>
      </c>
      <c r="V327">
        <v>4.59</v>
      </c>
      <c r="W327">
        <v>17.510000000000002</v>
      </c>
      <c r="X327">
        <v>9.16</v>
      </c>
      <c r="Y327">
        <v>31.05</v>
      </c>
      <c r="Z327">
        <v>20.22</v>
      </c>
      <c r="AA327">
        <v>8.33</v>
      </c>
      <c r="AB327">
        <v>142.47</v>
      </c>
      <c r="AG327">
        <v>7.24</v>
      </c>
      <c r="AH327">
        <v>18.559999999999999</v>
      </c>
      <c r="AI327">
        <v>11.63</v>
      </c>
      <c r="AJ327">
        <v>135.66999999999999</v>
      </c>
      <c r="AK327">
        <v>14.72</v>
      </c>
    </row>
    <row r="328" spans="1:37" x14ac:dyDescent="0.25">
      <c r="A328" t="str">
        <f>VLOOKUP($E328,'Filtered MMNH specimens'!$B:$Y,2,FALSE)</f>
        <v>Carnivora</v>
      </c>
      <c r="B328" t="str">
        <f>VLOOKUP($E328,'Filtered MMNH specimens'!$B:$Y,3,FALSE)</f>
        <v>CANIDAE</v>
      </c>
      <c r="C328" t="str">
        <f>VLOOKUP($E328,'Filtered MMNH specimens'!$B:$Y,5,FALSE)</f>
        <v>Vulpes</v>
      </c>
      <c r="D328" t="str">
        <f>VLOOKUP($E328,'Filtered MMNH specimens'!$B:$Y,6,FALSE)</f>
        <v>vulpes</v>
      </c>
      <c r="E328">
        <v>4236</v>
      </c>
      <c r="F328" t="s">
        <v>2541</v>
      </c>
      <c r="G328">
        <f>VLOOKUP($E328,'Filtered MMNH specimens'!$B:$Y,8,FALSE)</f>
        <v>0</v>
      </c>
      <c r="H328" t="str">
        <f>VLOOKUP($E328,'Filtered MMNH specimens'!$B:$Y,15,FALSE)</f>
        <v>United States</v>
      </c>
      <c r="N328">
        <v>1008</v>
      </c>
      <c r="O328">
        <v>4337</v>
      </c>
      <c r="P328">
        <v>10.220000000000001</v>
      </c>
      <c r="Q328">
        <v>14.91</v>
      </c>
      <c r="R328">
        <v>7.15</v>
      </c>
      <c r="S328">
        <v>2.85</v>
      </c>
      <c r="T328">
        <v>131.4</v>
      </c>
      <c r="U328">
        <v>6.27</v>
      </c>
      <c r="V328">
        <v>4.46</v>
      </c>
      <c r="W328">
        <v>18.579999999999998</v>
      </c>
      <c r="X328">
        <v>10.3</v>
      </c>
      <c r="Y328">
        <v>29.68</v>
      </c>
      <c r="Z328">
        <v>20.43</v>
      </c>
      <c r="AA328">
        <v>8.3000000000000007</v>
      </c>
      <c r="AB328">
        <v>146.47999999999999</v>
      </c>
      <c r="AG328">
        <v>7.9</v>
      </c>
      <c r="AH328">
        <v>20.64</v>
      </c>
      <c r="AI328">
        <v>12.15</v>
      </c>
      <c r="AJ328">
        <v>137.27000000000001</v>
      </c>
      <c r="AK328">
        <v>13.91</v>
      </c>
    </row>
    <row r="329" spans="1:37" x14ac:dyDescent="0.25">
      <c r="A329" t="str">
        <f>VLOOKUP($E329,'Filtered MMNH specimens'!$B:$Y,2,FALSE)</f>
        <v>Carnivora</v>
      </c>
      <c r="B329" t="str">
        <f>VLOOKUP($E329,'Filtered MMNH specimens'!$B:$Y,3,FALSE)</f>
        <v>CANIDAE</v>
      </c>
      <c r="C329" t="str">
        <f>VLOOKUP($E329,'Filtered MMNH specimens'!$B:$Y,5,FALSE)</f>
        <v>Vulpes</v>
      </c>
      <c r="D329" t="str">
        <f>VLOOKUP($E329,'Filtered MMNH specimens'!$B:$Y,6,FALSE)</f>
        <v>vulpes</v>
      </c>
      <c r="E329">
        <v>1392</v>
      </c>
      <c r="F329" t="s">
        <v>2541</v>
      </c>
      <c r="G329">
        <f>VLOOKUP($E329,'Filtered MMNH specimens'!$B:$Y,8,FALSE)</f>
        <v>0</v>
      </c>
      <c r="H329" t="str">
        <f>VLOOKUP($E329,'Filtered MMNH specimens'!$B:$Y,15,FALSE)</f>
        <v>United States</v>
      </c>
      <c r="N329">
        <v>1080</v>
      </c>
      <c r="O329">
        <v>3062</v>
      </c>
      <c r="P329">
        <v>10.85</v>
      </c>
      <c r="Q329">
        <v>16.03</v>
      </c>
      <c r="R329">
        <v>7.21</v>
      </c>
      <c r="S329">
        <v>2</v>
      </c>
      <c r="T329">
        <v>135.22999999999999</v>
      </c>
      <c r="U329">
        <v>7.38</v>
      </c>
      <c r="V329">
        <v>4.8600000000000003</v>
      </c>
      <c r="W329">
        <v>19.8</v>
      </c>
      <c r="X329">
        <v>10.19</v>
      </c>
      <c r="Y329">
        <v>31.92</v>
      </c>
      <c r="Z329">
        <v>21.69</v>
      </c>
      <c r="AA329">
        <v>8.15</v>
      </c>
      <c r="AB329">
        <v>151.31</v>
      </c>
      <c r="AG329">
        <v>7.7</v>
      </c>
      <c r="AH329">
        <v>23.08</v>
      </c>
      <c r="AI329">
        <v>12.21</v>
      </c>
      <c r="AJ329">
        <v>138.94999999999999</v>
      </c>
      <c r="AK329">
        <v>14.31</v>
      </c>
    </row>
    <row r="330" spans="1:37" x14ac:dyDescent="0.25">
      <c r="A330" t="str">
        <f>VLOOKUP($E330,'Filtered MMNH specimens'!$B:$Y,2,FALSE)</f>
        <v>Carnivora</v>
      </c>
      <c r="B330" t="str">
        <f>VLOOKUP($E330,'Filtered MMNH specimens'!$B:$Y,3,FALSE)</f>
        <v>CANIDAE</v>
      </c>
      <c r="C330" t="str">
        <f>VLOOKUP($E330,'Filtered MMNH specimens'!$B:$Y,5,FALSE)</f>
        <v>Vulpes</v>
      </c>
      <c r="D330" t="str">
        <f>VLOOKUP($E330,'Filtered MMNH specimens'!$B:$Y,6,FALSE)</f>
        <v>vulpes</v>
      </c>
      <c r="E330">
        <v>5675</v>
      </c>
      <c r="F330" t="s">
        <v>2541</v>
      </c>
      <c r="G330">
        <f>VLOOKUP($E330,'Filtered MMNH specimens'!$B:$Y,8,FALSE)</f>
        <v>0</v>
      </c>
      <c r="H330" t="str">
        <f>VLOOKUP($E330,'Filtered MMNH specimens'!$B:$Y,15,FALSE)</f>
        <v>United States</v>
      </c>
      <c r="N330">
        <v>1080</v>
      </c>
      <c r="O330">
        <v>5727</v>
      </c>
      <c r="P330">
        <v>10.68</v>
      </c>
      <c r="Q330">
        <v>17.510000000000002</v>
      </c>
      <c r="R330">
        <v>7.07</v>
      </c>
      <c r="S330">
        <v>3.99</v>
      </c>
      <c r="T330">
        <v>137.83000000000001</v>
      </c>
      <c r="U330">
        <v>7.53</v>
      </c>
      <c r="V330">
        <v>4.91</v>
      </c>
      <c r="W330">
        <v>17.489999999999998</v>
      </c>
      <c r="X330">
        <v>10.38</v>
      </c>
      <c r="Y330">
        <v>30.5</v>
      </c>
      <c r="Z330">
        <v>20.02</v>
      </c>
      <c r="AA330">
        <v>8.64</v>
      </c>
      <c r="AB330">
        <v>153.24</v>
      </c>
      <c r="AG330">
        <v>7.85</v>
      </c>
      <c r="AH330">
        <v>21.05</v>
      </c>
      <c r="AI330">
        <v>11.87</v>
      </c>
      <c r="AJ330">
        <v>137.91999999999999</v>
      </c>
      <c r="AK330">
        <v>15.77</v>
      </c>
    </row>
    <row r="331" spans="1:37" x14ac:dyDescent="0.25">
      <c r="A331" t="str">
        <f>VLOOKUP($E331,'Filtered MMNH specimens'!$B:$Y,2,FALSE)</f>
        <v>Carnivora</v>
      </c>
      <c r="B331" t="str">
        <f>VLOOKUP($E331,'Filtered MMNH specimens'!$B:$Y,3,FALSE)</f>
        <v>CANIDAE</v>
      </c>
      <c r="C331" t="str">
        <f>VLOOKUP($E331,'Filtered MMNH specimens'!$B:$Y,5,FALSE)</f>
        <v>Vulpes</v>
      </c>
      <c r="D331" t="str">
        <f>VLOOKUP($E331,'Filtered MMNH specimens'!$B:$Y,6,FALSE)</f>
        <v>vulpes</v>
      </c>
      <c r="E331">
        <v>3975</v>
      </c>
      <c r="F331" t="s">
        <v>2541</v>
      </c>
      <c r="G331">
        <f>VLOOKUP($E331,'Filtered MMNH specimens'!$B:$Y,8,FALSE)</f>
        <v>1956</v>
      </c>
      <c r="H331" t="str">
        <f>VLOOKUP($E331,'Filtered MMNH specimens'!$B:$Y,15,FALSE)</f>
        <v>United States</v>
      </c>
      <c r="N331">
        <v>1086</v>
      </c>
      <c r="O331">
        <v>5528</v>
      </c>
      <c r="P331">
        <v>10.76</v>
      </c>
      <c r="Q331">
        <v>14.41</v>
      </c>
      <c r="R331">
        <v>7.5</v>
      </c>
      <c r="S331">
        <v>4.2</v>
      </c>
      <c r="T331">
        <v>139.44</v>
      </c>
      <c r="U331">
        <v>6.94</v>
      </c>
      <c r="V331">
        <v>5.58</v>
      </c>
      <c r="W331">
        <v>19.34</v>
      </c>
      <c r="X331">
        <v>10.47</v>
      </c>
      <c r="Y331">
        <v>33.25</v>
      </c>
      <c r="Z331">
        <v>21.54</v>
      </c>
      <c r="AA331">
        <v>8.57</v>
      </c>
      <c r="AB331">
        <v>154.04</v>
      </c>
      <c r="AG331">
        <v>8.18</v>
      </c>
      <c r="AH331">
        <v>20.76</v>
      </c>
      <c r="AI331">
        <v>12.06</v>
      </c>
      <c r="AJ331">
        <v>140.55000000000001</v>
      </c>
      <c r="AK331">
        <v>14.27</v>
      </c>
    </row>
    <row r="332" spans="1:37" x14ac:dyDescent="0.25">
      <c r="A332" t="str">
        <f>VLOOKUP($E332,'Filtered MMNH specimens'!$B:$Y,2,FALSE)</f>
        <v>Carnivora</v>
      </c>
      <c r="B332" t="str">
        <f>VLOOKUP($E332,'Filtered MMNH specimens'!$B:$Y,3,FALSE)</f>
        <v>CANIDAE</v>
      </c>
      <c r="C332" t="str">
        <f>VLOOKUP($E332,'Filtered MMNH specimens'!$B:$Y,5,FALSE)</f>
        <v>Vulpes</v>
      </c>
      <c r="D332" t="str">
        <f>VLOOKUP($E332,'Filtered MMNH specimens'!$B:$Y,6,FALSE)</f>
        <v>vulpes</v>
      </c>
      <c r="E332">
        <v>1390</v>
      </c>
      <c r="F332" t="s">
        <v>2541</v>
      </c>
      <c r="G332">
        <f>VLOOKUP($E332,'Filtered MMNH specimens'!$B:$Y,8,FALSE)</f>
        <v>1940</v>
      </c>
      <c r="H332" t="str">
        <f>VLOOKUP($E332,'Filtered MMNH specimens'!$B:$Y,15,FALSE)</f>
        <v>United States</v>
      </c>
      <c r="N332">
        <v>1105</v>
      </c>
      <c r="O332">
        <v>5982</v>
      </c>
      <c r="P332">
        <v>10.78</v>
      </c>
      <c r="Q332">
        <v>16.41</v>
      </c>
      <c r="R332">
        <v>7.51</v>
      </c>
      <c r="S332">
        <v>3.38</v>
      </c>
      <c r="T332">
        <v>141.34</v>
      </c>
      <c r="U332">
        <v>7.49</v>
      </c>
      <c r="V332">
        <v>5</v>
      </c>
      <c r="W332">
        <v>19.079999999999998</v>
      </c>
      <c r="X332">
        <v>10.46</v>
      </c>
      <c r="Y332">
        <v>32.68</v>
      </c>
      <c r="Z332">
        <v>22.7</v>
      </c>
      <c r="AA332">
        <v>8.77</v>
      </c>
      <c r="AB332">
        <v>160.04</v>
      </c>
      <c r="AG332">
        <v>8.34</v>
      </c>
      <c r="AH332">
        <v>22.2</v>
      </c>
      <c r="AI332">
        <v>13.42</v>
      </c>
      <c r="AJ332">
        <v>144.83000000000001</v>
      </c>
      <c r="AK332">
        <v>16</v>
      </c>
    </row>
    <row r="333" spans="1:37" x14ac:dyDescent="0.25">
      <c r="A333" t="str">
        <f>VLOOKUP($E333,'Filtered MMNH specimens'!$B:$Y,2,FALSE)</f>
        <v>Carnivora</v>
      </c>
      <c r="B333" t="str">
        <f>VLOOKUP($E333,'Filtered MMNH specimens'!$B:$Y,3,FALSE)</f>
        <v>CANIDAE</v>
      </c>
      <c r="C333" t="str">
        <f>VLOOKUP($E333,'Filtered MMNH specimens'!$B:$Y,5,FALSE)</f>
        <v>Vulpes</v>
      </c>
      <c r="D333" t="str">
        <f>VLOOKUP($E333,'Filtered MMNH specimens'!$B:$Y,6,FALSE)</f>
        <v>vulpes</v>
      </c>
      <c r="E333">
        <v>5690</v>
      </c>
      <c r="F333" t="s">
        <v>2541</v>
      </c>
      <c r="G333">
        <f>VLOOKUP($E333,'Filtered MMNH specimens'!$B:$Y,8,FALSE)</f>
        <v>0</v>
      </c>
      <c r="H333" t="str">
        <f>VLOOKUP($E333,'Filtered MMNH specimens'!$B:$Y,15,FALSE)</f>
        <v>United States</v>
      </c>
      <c r="N333">
        <v>1165</v>
      </c>
      <c r="O333">
        <v>6123</v>
      </c>
      <c r="P333">
        <v>9.3800000000000008</v>
      </c>
      <c r="Q333">
        <v>15.28</v>
      </c>
      <c r="R333">
        <v>8.11</v>
      </c>
      <c r="S333">
        <v>2.88</v>
      </c>
      <c r="T333">
        <v>142.94999999999999</v>
      </c>
      <c r="U333">
        <v>7.9</v>
      </c>
      <c r="V333">
        <v>5.28</v>
      </c>
      <c r="W333">
        <v>19.489999999999998</v>
      </c>
      <c r="X333">
        <v>10.28</v>
      </c>
      <c r="Y333">
        <v>33.479999999999997</v>
      </c>
      <c r="Z333">
        <v>22.66</v>
      </c>
      <c r="AA333">
        <v>9.4</v>
      </c>
      <c r="AB333">
        <v>160.62</v>
      </c>
      <c r="AG333">
        <v>8.33</v>
      </c>
      <c r="AH333">
        <v>22.65</v>
      </c>
      <c r="AI333">
        <v>12.43</v>
      </c>
      <c r="AJ333">
        <v>149.62</v>
      </c>
      <c r="AK333">
        <v>16.149999999999999</v>
      </c>
    </row>
    <row r="334" spans="1:37" x14ac:dyDescent="0.25">
      <c r="A334" t="str">
        <f>VLOOKUP($E334,'Filtered MMNH specimens'!$B:$Y,2,FALSE)</f>
        <v>Carnivora</v>
      </c>
      <c r="B334" t="str">
        <f>VLOOKUP($E334,'Filtered MMNH specimens'!$B:$Y,3,FALSE)</f>
        <v>CANIDAE</v>
      </c>
      <c r="C334" t="str">
        <f>VLOOKUP($E334,'Filtered MMNH specimens'!$B:$Y,5,FALSE)</f>
        <v>Vulpes</v>
      </c>
      <c r="D334" t="str">
        <f>VLOOKUP($E334,'Filtered MMNH specimens'!$B:$Y,6,FALSE)</f>
        <v>vulpes</v>
      </c>
      <c r="E334">
        <v>1359</v>
      </c>
      <c r="F334" t="s">
        <v>2541</v>
      </c>
      <c r="G334">
        <f>VLOOKUP($E334,'Filtered MMNH specimens'!$B:$Y,8,FALSE)</f>
        <v>1939</v>
      </c>
      <c r="H334" t="str">
        <f>VLOOKUP($E334,'Filtered MMNH specimens'!$B:$Y,15,FALSE)</f>
        <v>United States</v>
      </c>
      <c r="N334">
        <v>1245</v>
      </c>
      <c r="O334">
        <v>5528</v>
      </c>
      <c r="P334">
        <v>10.4</v>
      </c>
      <c r="Q334">
        <v>17.079999999999998</v>
      </c>
      <c r="R334">
        <v>7.99</v>
      </c>
      <c r="S334">
        <v>3.73</v>
      </c>
      <c r="T334">
        <v>133.96</v>
      </c>
      <c r="U334">
        <v>7.04</v>
      </c>
      <c r="V334">
        <v>5.04</v>
      </c>
      <c r="W334">
        <v>26.47</v>
      </c>
      <c r="X334">
        <v>10.46</v>
      </c>
      <c r="Y334">
        <v>30.98</v>
      </c>
      <c r="Z334">
        <v>21.81</v>
      </c>
      <c r="AA334">
        <v>8.67</v>
      </c>
      <c r="AB334">
        <v>158.12</v>
      </c>
      <c r="AG334">
        <v>8.56</v>
      </c>
      <c r="AH334">
        <v>25.84</v>
      </c>
      <c r="AI334">
        <v>14.23</v>
      </c>
      <c r="AJ334">
        <v>141.87</v>
      </c>
      <c r="AK334">
        <v>15.45</v>
      </c>
    </row>
    <row r="335" spans="1:37" x14ac:dyDescent="0.25">
      <c r="A335" t="str">
        <f>VLOOKUP($E335,'Filtered MMNH specimens'!$B:$Y,2,FALSE)</f>
        <v>Carnivora</v>
      </c>
      <c r="B335" t="str">
        <f>VLOOKUP($E335,'Filtered MMNH specimens'!$B:$Y,3,FALSE)</f>
        <v>FELIDAE</v>
      </c>
      <c r="C335" t="str">
        <f>VLOOKUP($E335,'Filtered MMNH specimens'!$B:$Y,5,FALSE)</f>
        <v>Felis</v>
      </c>
      <c r="D335" t="str">
        <f>VLOOKUP($E335,'Filtered MMNH specimens'!$B:$Y,6,FALSE)</f>
        <v>yagouaroundi</v>
      </c>
      <c r="E335">
        <v>7996</v>
      </c>
      <c r="F335" t="s">
        <v>2541</v>
      </c>
      <c r="G335">
        <f>VLOOKUP($E335,'Filtered MMNH specimens'!$B:$Y,8,FALSE)</f>
        <v>1967</v>
      </c>
      <c r="H335" t="str">
        <f>VLOOKUP($E335,'Filtered MMNH specimens'!$B:$Y,15,FALSE)</f>
        <v>null</v>
      </c>
      <c r="N335">
        <v>940</v>
      </c>
      <c r="O335">
        <v>2438</v>
      </c>
      <c r="P335">
        <v>8.1</v>
      </c>
      <c r="Q335">
        <v>9.49</v>
      </c>
      <c r="R335">
        <v>0</v>
      </c>
      <c r="S335">
        <v>0</v>
      </c>
      <c r="T335">
        <v>85.38</v>
      </c>
      <c r="U335">
        <v>1.97</v>
      </c>
      <c r="V335">
        <v>0</v>
      </c>
      <c r="W335">
        <v>13.42</v>
      </c>
      <c r="X335">
        <v>9.7200000000000006</v>
      </c>
      <c r="Y335">
        <v>27.14</v>
      </c>
      <c r="Z335">
        <v>18.82</v>
      </c>
      <c r="AA335">
        <v>6.83</v>
      </c>
      <c r="AB335">
        <v>115.92</v>
      </c>
      <c r="AG335">
        <v>6.8</v>
      </c>
      <c r="AH335">
        <v>18.75</v>
      </c>
      <c r="AI335">
        <v>10.78</v>
      </c>
      <c r="AJ335">
        <v>116.85</v>
      </c>
      <c r="AK335">
        <v>12.63</v>
      </c>
    </row>
    <row r="336" spans="1:37" x14ac:dyDescent="0.25">
      <c r="A336" t="str">
        <f>VLOOKUP($E336,'Filtered MMNH specimens'!$B:$Y,2,FALSE)</f>
        <v>Carnivora</v>
      </c>
      <c r="B336" t="str">
        <f>VLOOKUP($E336,'Filtered MMNH specimens'!$B:$Y,3,FALSE)</f>
        <v>CANIDAE</v>
      </c>
      <c r="C336" t="str">
        <f>VLOOKUP($E336,'Filtered MMNH specimens'!$B:$Y,5,FALSE)</f>
        <v>Vulpes</v>
      </c>
      <c r="D336" t="str">
        <f>VLOOKUP($E336,'Filtered MMNH specimens'!$B:$Y,6,FALSE)</f>
        <v>zerda</v>
      </c>
      <c r="E336">
        <v>16339</v>
      </c>
      <c r="F336" t="s">
        <v>2543</v>
      </c>
      <c r="G336">
        <f>VLOOKUP($E336,'Filtered MMNH specimens'!$B:$Y,8,FALSE)</f>
        <v>1970</v>
      </c>
      <c r="H336" t="str">
        <f>VLOOKUP($E336,'Filtered MMNH specimens'!$B:$Y,15,FALSE)</f>
        <v>null</v>
      </c>
      <c r="N336">
        <v>590</v>
      </c>
      <c r="O336">
        <v>709</v>
      </c>
      <c r="P336">
        <v>6.14</v>
      </c>
      <c r="Q336">
        <v>8.73</v>
      </c>
      <c r="R336">
        <v>5.29</v>
      </c>
      <c r="S336">
        <v>3</v>
      </c>
      <c r="T336">
        <v>79.31</v>
      </c>
      <c r="U336">
        <v>4.5199999999999996</v>
      </c>
      <c r="V336">
        <v>3.31</v>
      </c>
      <c r="W336">
        <v>10.199999999999999</v>
      </c>
      <c r="X336">
        <v>5.24</v>
      </c>
      <c r="Y336">
        <v>17.84</v>
      </c>
      <c r="Z336">
        <v>10.88</v>
      </c>
      <c r="AA336">
        <v>5.16</v>
      </c>
      <c r="AB336">
        <v>87.4</v>
      </c>
      <c r="AG336">
        <v>4.59</v>
      </c>
      <c r="AH336">
        <v>11.47</v>
      </c>
      <c r="AI336">
        <v>6.36</v>
      </c>
      <c r="AJ336">
        <v>73.47</v>
      </c>
      <c r="AK336">
        <v>7.97</v>
      </c>
    </row>
    <row r="337" spans="1:37" x14ac:dyDescent="0.25">
      <c r="A337" t="str">
        <f>VLOOKUP($E337,'Filtered MMNH specimens'!$B:$Y,2,FALSE)</f>
        <v>Carnivora</v>
      </c>
      <c r="B337" t="str">
        <f>VLOOKUP($E337,'Filtered MMNH specimens'!$B:$Y,3,FALSE)</f>
        <v>CANIDAE</v>
      </c>
      <c r="C337" t="str">
        <f>VLOOKUP($E337,'Filtered MMNH specimens'!$B:$Y,5,FALSE)</f>
        <v>Vulpes</v>
      </c>
      <c r="D337" t="str">
        <f>VLOOKUP($E337,'Filtered MMNH specimens'!$B:$Y,6,FALSE)</f>
        <v>zerda</v>
      </c>
      <c r="E337">
        <v>16468</v>
      </c>
      <c r="F337" t="s">
        <v>2543</v>
      </c>
      <c r="G337">
        <f>VLOOKUP($E337,'Filtered MMNH specimens'!$B:$Y,8,FALSE)</f>
        <v>1970</v>
      </c>
      <c r="H337" t="str">
        <f>VLOOKUP($E337,'Filtered MMNH specimens'!$B:$Y,15,FALSE)</f>
        <v>null</v>
      </c>
      <c r="N337" t="s">
        <v>2537</v>
      </c>
      <c r="O337" t="s">
        <v>2537</v>
      </c>
      <c r="P337">
        <v>5.34</v>
      </c>
      <c r="Q337">
        <v>8.6999999999999993</v>
      </c>
      <c r="R337">
        <v>5.22</v>
      </c>
      <c r="S337">
        <v>3.12</v>
      </c>
      <c r="T337">
        <v>77.66</v>
      </c>
      <c r="U337">
        <v>4.2300000000000004</v>
      </c>
      <c r="V337">
        <v>3.36</v>
      </c>
      <c r="W337">
        <v>9.59</v>
      </c>
      <c r="X337">
        <v>5.0599999999999996</v>
      </c>
      <c r="Y337">
        <v>16.350000000000001</v>
      </c>
      <c r="Z337">
        <v>11.16</v>
      </c>
      <c r="AA337">
        <v>4.5</v>
      </c>
      <c r="AB337">
        <v>84.63</v>
      </c>
      <c r="AG337">
        <v>4.25</v>
      </c>
      <c r="AH337">
        <v>11.2</v>
      </c>
      <c r="AI337">
        <v>5.82</v>
      </c>
      <c r="AJ337">
        <v>70.61</v>
      </c>
      <c r="AK337">
        <v>7.39</v>
      </c>
    </row>
  </sheetData>
  <sortState ref="A2:AK337">
    <sortCondition ref="D1"/>
  </sortState>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D25" sqref="D25"/>
    </sheetView>
  </sheetViews>
  <sheetFormatPr defaultRowHeight="15" x14ac:dyDescent="0.25"/>
  <cols>
    <col min="1" max="1" width="30.85546875" bestFit="1" customWidth="1"/>
  </cols>
  <sheetData>
    <row r="1" spans="1:2" x14ac:dyDescent="0.25">
      <c r="A1" t="s">
        <v>85</v>
      </c>
    </row>
    <row r="2" spans="1:2" x14ac:dyDescent="0.25">
      <c r="A2" t="s">
        <v>51</v>
      </c>
      <c r="B2" t="s">
        <v>52</v>
      </c>
    </row>
    <row r="3" spans="1:2" x14ac:dyDescent="0.25">
      <c r="A3" t="s">
        <v>53</v>
      </c>
      <c r="B3" t="s">
        <v>54</v>
      </c>
    </row>
    <row r="4" spans="1:2" x14ac:dyDescent="0.25">
      <c r="A4" t="s">
        <v>55</v>
      </c>
      <c r="B4" t="s">
        <v>56</v>
      </c>
    </row>
    <row r="5" spans="1:2" x14ac:dyDescent="0.25">
      <c r="A5" t="s">
        <v>57</v>
      </c>
      <c r="B5" t="s">
        <v>58</v>
      </c>
    </row>
    <row r="6" spans="1:2" x14ac:dyDescent="0.25">
      <c r="A6" t="s">
        <v>59</v>
      </c>
      <c r="B6" t="s">
        <v>60</v>
      </c>
    </row>
    <row r="7" spans="1:2" x14ac:dyDescent="0.25">
      <c r="A7" t="s">
        <v>61</v>
      </c>
      <c r="B7" t="s">
        <v>62</v>
      </c>
    </row>
    <row r="8" spans="1:2" x14ac:dyDescent="0.25">
      <c r="A8" t="s">
        <v>63</v>
      </c>
      <c r="B8" t="s">
        <v>64</v>
      </c>
    </row>
    <row r="9" spans="1:2" x14ac:dyDescent="0.25">
      <c r="A9" t="s">
        <v>65</v>
      </c>
      <c r="B9" t="s">
        <v>66</v>
      </c>
    </row>
    <row r="10" spans="1:2" x14ac:dyDescent="0.25">
      <c r="A10" t="s">
        <v>67</v>
      </c>
      <c r="B10" t="s">
        <v>68</v>
      </c>
    </row>
    <row r="11" spans="1:2" x14ac:dyDescent="0.25">
      <c r="A11" t="s">
        <v>69</v>
      </c>
      <c r="B11" t="s">
        <v>70</v>
      </c>
    </row>
    <row r="12" spans="1:2" x14ac:dyDescent="0.25">
      <c r="A12" t="s">
        <v>71</v>
      </c>
      <c r="B12" t="s">
        <v>72</v>
      </c>
    </row>
    <row r="13" spans="1:2" x14ac:dyDescent="0.25">
      <c r="A13" t="s">
        <v>73</v>
      </c>
      <c r="B13" t="s">
        <v>74</v>
      </c>
    </row>
    <row r="14" spans="1:2" x14ac:dyDescent="0.25">
      <c r="A14" t="s">
        <v>75</v>
      </c>
      <c r="B14" t="s">
        <v>76</v>
      </c>
    </row>
    <row r="15" spans="1:2" x14ac:dyDescent="0.25">
      <c r="A15" t="s">
        <v>77</v>
      </c>
      <c r="B15" t="s">
        <v>78</v>
      </c>
    </row>
    <row r="16" spans="1:2" x14ac:dyDescent="0.25">
      <c r="A16" t="s">
        <v>79</v>
      </c>
      <c r="B16" t="s">
        <v>80</v>
      </c>
    </row>
    <row r="17" spans="1:2" x14ac:dyDescent="0.25">
      <c r="A17" t="s">
        <v>81</v>
      </c>
      <c r="B17" t="s">
        <v>82</v>
      </c>
    </row>
    <row r="18" spans="1:2" x14ac:dyDescent="0.25">
      <c r="A18" t="s">
        <v>83</v>
      </c>
      <c r="B18"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A9" sqref="A9"/>
    </sheetView>
  </sheetViews>
  <sheetFormatPr defaultRowHeight="15" x14ac:dyDescent="0.25"/>
  <cols>
    <col min="1" max="1" width="21.7109375" bestFit="1" customWidth="1"/>
    <col min="2" max="2" width="11" bestFit="1" customWidth="1"/>
    <col min="4" max="4" width="8.42578125" bestFit="1" customWidth="1"/>
    <col min="5" max="5" width="11" bestFit="1" customWidth="1"/>
    <col min="7" max="7" width="10.85546875" bestFit="1" customWidth="1"/>
    <col min="8" max="8" width="11" bestFit="1" customWidth="1"/>
    <col min="11" max="11" width="11" bestFit="1" customWidth="1"/>
    <col min="13" max="13" width="11.7109375" bestFit="1" customWidth="1"/>
  </cols>
  <sheetData>
    <row r="1" spans="1:11" x14ac:dyDescent="0.25">
      <c r="A1" s="22" t="s">
        <v>15</v>
      </c>
      <c r="B1" s="22"/>
      <c r="C1" s="1"/>
      <c r="D1" s="22" t="s">
        <v>33</v>
      </c>
      <c r="E1" s="22"/>
      <c r="F1" s="1"/>
      <c r="G1" s="22" t="s">
        <v>0</v>
      </c>
      <c r="H1" s="22"/>
      <c r="I1" s="1"/>
      <c r="J1" s="22" t="s">
        <v>32</v>
      </c>
      <c r="K1" s="22"/>
    </row>
    <row r="2" spans="1:11" x14ac:dyDescent="0.25">
      <c r="A2" s="11" t="s">
        <v>2358</v>
      </c>
      <c r="B2" s="11" t="s">
        <v>2359</v>
      </c>
      <c r="C2" s="10"/>
      <c r="D2" s="11" t="s">
        <v>2358</v>
      </c>
      <c r="E2" s="11" t="s">
        <v>2359</v>
      </c>
      <c r="F2" s="10"/>
      <c r="G2" s="11" t="s">
        <v>2358</v>
      </c>
      <c r="H2" s="11" t="s">
        <v>2359</v>
      </c>
      <c r="I2" s="10"/>
      <c r="J2" s="11" t="s">
        <v>2358</v>
      </c>
      <c r="K2" s="11" t="s">
        <v>2359</v>
      </c>
    </row>
    <row r="3" spans="1:11" x14ac:dyDescent="0.25">
      <c r="A3" s="6" t="s">
        <v>1</v>
      </c>
      <c r="B3" s="2">
        <v>145</v>
      </c>
      <c r="D3" s="6" t="s">
        <v>34</v>
      </c>
      <c r="E3" s="2">
        <v>138</v>
      </c>
      <c r="G3" s="6" t="s">
        <v>14</v>
      </c>
      <c r="H3" s="2">
        <v>77</v>
      </c>
      <c r="J3" s="3" t="s">
        <v>12</v>
      </c>
      <c r="K3" s="4">
        <v>20</v>
      </c>
    </row>
    <row r="4" spans="1:11" x14ac:dyDescent="0.25">
      <c r="A4" s="6" t="s">
        <v>21</v>
      </c>
      <c r="B4" s="2">
        <v>40</v>
      </c>
      <c r="D4" s="6" t="s">
        <v>35</v>
      </c>
      <c r="E4" s="2">
        <v>28</v>
      </c>
      <c r="G4" s="6" t="s">
        <v>13</v>
      </c>
      <c r="H4" s="2">
        <v>63</v>
      </c>
    </row>
    <row r="5" spans="1:11" x14ac:dyDescent="0.25">
      <c r="A5" s="6" t="s">
        <v>16</v>
      </c>
      <c r="B5" s="2">
        <v>25</v>
      </c>
      <c r="D5" s="6" t="s">
        <v>26</v>
      </c>
      <c r="E5" s="2">
        <v>25</v>
      </c>
      <c r="G5" s="6" t="s">
        <v>12</v>
      </c>
      <c r="H5" s="2">
        <v>61</v>
      </c>
    </row>
    <row r="6" spans="1:11" x14ac:dyDescent="0.25">
      <c r="A6" s="6" t="s">
        <v>17</v>
      </c>
      <c r="B6" s="2">
        <v>20</v>
      </c>
      <c r="D6" s="6" t="s">
        <v>36</v>
      </c>
      <c r="E6" s="2">
        <v>20</v>
      </c>
      <c r="G6" s="6" t="s">
        <v>3</v>
      </c>
      <c r="H6" s="2">
        <v>43</v>
      </c>
    </row>
    <row r="7" spans="1:11" x14ac:dyDescent="0.25">
      <c r="A7" s="6" t="s">
        <v>18</v>
      </c>
      <c r="B7" s="2">
        <v>20</v>
      </c>
      <c r="D7" s="6" t="s">
        <v>1</v>
      </c>
      <c r="E7" s="2">
        <v>17</v>
      </c>
      <c r="G7" s="6" t="s">
        <v>4</v>
      </c>
      <c r="H7" s="2">
        <v>30</v>
      </c>
    </row>
    <row r="8" spans="1:11" x14ac:dyDescent="0.25">
      <c r="A8" s="6" t="s">
        <v>19</v>
      </c>
      <c r="B8" s="2">
        <v>18</v>
      </c>
      <c r="D8" s="6" t="s">
        <v>37</v>
      </c>
      <c r="E8" s="2">
        <v>16</v>
      </c>
      <c r="G8" s="6" t="s">
        <v>9</v>
      </c>
      <c r="H8" s="2">
        <v>23</v>
      </c>
    </row>
    <row r="9" spans="1:11" x14ac:dyDescent="0.25">
      <c r="A9" s="6" t="s">
        <v>20</v>
      </c>
      <c r="B9" s="2">
        <v>17</v>
      </c>
      <c r="D9" s="6" t="s">
        <v>38</v>
      </c>
      <c r="E9" s="2">
        <v>9</v>
      </c>
      <c r="G9" s="6" t="s">
        <v>8</v>
      </c>
      <c r="H9" s="2">
        <v>22</v>
      </c>
    </row>
    <row r="10" spans="1:11" x14ac:dyDescent="0.25">
      <c r="A10" s="6" t="s">
        <v>22</v>
      </c>
      <c r="B10" s="2">
        <v>13</v>
      </c>
      <c r="D10" s="6" t="s">
        <v>10</v>
      </c>
      <c r="E10" s="2">
        <v>9</v>
      </c>
      <c r="G10" s="6" t="s">
        <v>5</v>
      </c>
      <c r="H10" s="2">
        <v>15</v>
      </c>
    </row>
    <row r="11" spans="1:11" x14ac:dyDescent="0.25">
      <c r="A11" s="6" t="s">
        <v>23</v>
      </c>
      <c r="B11" s="2">
        <v>13</v>
      </c>
      <c r="D11" s="6" t="s">
        <v>11</v>
      </c>
      <c r="E11" s="2">
        <v>8</v>
      </c>
      <c r="G11" s="6" t="s">
        <v>6</v>
      </c>
      <c r="H11" s="2">
        <v>6</v>
      </c>
    </row>
    <row r="12" spans="1:11" x14ac:dyDescent="0.25">
      <c r="A12" s="6" t="s">
        <v>8</v>
      </c>
      <c r="B12" s="2">
        <v>12</v>
      </c>
      <c r="D12" s="6" t="s">
        <v>8</v>
      </c>
      <c r="E12" s="2">
        <v>7</v>
      </c>
      <c r="G12" s="7" t="s">
        <v>7</v>
      </c>
      <c r="H12" s="4">
        <v>5</v>
      </c>
    </row>
    <row r="13" spans="1:11" x14ac:dyDescent="0.25">
      <c r="A13" s="6" t="s">
        <v>24</v>
      </c>
      <c r="B13" s="2">
        <v>10</v>
      </c>
      <c r="D13" s="6" t="s">
        <v>39</v>
      </c>
      <c r="E13" s="2">
        <v>7</v>
      </c>
    </row>
    <row r="14" spans="1:11" x14ac:dyDescent="0.25">
      <c r="A14" s="6" t="s">
        <v>25</v>
      </c>
      <c r="B14" s="2">
        <v>10</v>
      </c>
      <c r="D14" s="6" t="s">
        <v>40</v>
      </c>
      <c r="E14" s="2">
        <v>6</v>
      </c>
    </row>
    <row r="15" spans="1:11" x14ac:dyDescent="0.25">
      <c r="A15" s="6" t="s">
        <v>2</v>
      </c>
      <c r="B15" s="2">
        <v>10</v>
      </c>
      <c r="D15" s="7" t="s">
        <v>9</v>
      </c>
      <c r="E15" s="4">
        <v>5</v>
      </c>
    </row>
    <row r="16" spans="1:11" x14ac:dyDescent="0.25">
      <c r="A16" s="6" t="s">
        <v>26</v>
      </c>
      <c r="B16" s="2">
        <v>10</v>
      </c>
    </row>
    <row r="17" spans="1:2" x14ac:dyDescent="0.25">
      <c r="A17" s="6" t="s">
        <v>27</v>
      </c>
      <c r="B17" s="2">
        <v>10</v>
      </c>
    </row>
    <row r="18" spans="1:2" x14ac:dyDescent="0.25">
      <c r="A18" s="6" t="s">
        <v>28</v>
      </c>
      <c r="B18" s="2">
        <v>9</v>
      </c>
    </row>
    <row r="19" spans="1:2" x14ac:dyDescent="0.25">
      <c r="A19" s="6" t="s">
        <v>29</v>
      </c>
      <c r="B19" s="2">
        <v>8</v>
      </c>
    </row>
    <row r="20" spans="1:2" x14ac:dyDescent="0.25">
      <c r="A20" s="6" t="s">
        <v>3</v>
      </c>
      <c r="B20" s="2">
        <v>7</v>
      </c>
    </row>
    <row r="21" spans="1:2" x14ac:dyDescent="0.25">
      <c r="A21" s="6" t="s">
        <v>30</v>
      </c>
      <c r="B21" s="2">
        <v>7</v>
      </c>
    </row>
    <row r="22" spans="1:2" x14ac:dyDescent="0.25">
      <c r="A22" s="6" t="s">
        <v>31</v>
      </c>
      <c r="B22" s="2">
        <v>6</v>
      </c>
    </row>
    <row r="23" spans="1:2" x14ac:dyDescent="0.25">
      <c r="A23" s="7" t="s">
        <v>9</v>
      </c>
      <c r="B23" s="4">
        <v>6</v>
      </c>
    </row>
  </sheetData>
  <sortState ref="G2:H11">
    <sortCondition descending="1" ref="H2"/>
  </sortState>
  <mergeCells count="4">
    <mergeCell ref="A1:B1"/>
    <mergeCell ref="D1:E1"/>
    <mergeCell ref="G1:H1"/>
    <mergeCell ref="J1:K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Possible MMNH species</vt:lpstr>
      <vt:lpstr>Filtered MMNH specimens</vt:lpstr>
      <vt:lpstr>Measurement data collection</vt:lpstr>
      <vt:lpstr>MMNH preservation codes</vt:lpstr>
      <vt:lpstr>n&gt;5 fossil measures by 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Jonathan Keller</cp:lastModifiedBy>
  <dcterms:created xsi:type="dcterms:W3CDTF">2019-07-16T15:37:34Z</dcterms:created>
  <dcterms:modified xsi:type="dcterms:W3CDTF">2019-08-20T20:33:38Z</dcterms:modified>
</cp:coreProperties>
</file>