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 Lab\Documents\Carson\"/>
    </mc:Choice>
  </mc:AlternateContent>
  <xr:revisionPtr revIDLastSave="0" documentId="8_{DB7DA639-ACE5-420F-B682-61C8AFB66C10}" xr6:coauthVersionLast="47" xr6:coauthVersionMax="47" xr10:uidLastSave="{00000000-0000-0000-0000-000000000000}"/>
  <bookViews>
    <workbookView xWindow="-110" yWindow="-110" windowWidth="29020" windowHeight="17620" xr2:uid="{480F2A97-6A50-41BA-B5A5-272499BDB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2" i="1" l="1"/>
  <c r="H291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4" i="1"/>
  <c r="H263" i="1"/>
  <c r="H262" i="1"/>
  <c r="H261" i="1"/>
  <c r="H260" i="1"/>
  <c r="H258" i="1"/>
  <c r="H257" i="1"/>
  <c r="H256" i="1"/>
  <c r="H255" i="1"/>
  <c r="H253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B235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</calcChain>
</file>

<file path=xl/sharedStrings.xml><?xml version="1.0" encoding="utf-8"?>
<sst xmlns="http://schemas.openxmlformats.org/spreadsheetml/2006/main" count="1493" uniqueCount="134">
  <si>
    <t>Order</t>
  </si>
  <si>
    <t>Family</t>
  </si>
  <si>
    <t>Genus</t>
  </si>
  <si>
    <t>Species</t>
  </si>
  <si>
    <t>MMNH Accession</t>
  </si>
  <si>
    <t>Sex</t>
  </si>
  <si>
    <t>HBL (head-body length, mm)</t>
  </si>
  <si>
    <t>Estimated or actual BM (body mass, g)</t>
  </si>
  <si>
    <t>BM (body mass, g)</t>
  </si>
  <si>
    <t>SKL (skull length, mm)</t>
  </si>
  <si>
    <t xml:space="preserve"> lm1 length (mm)</t>
  </si>
  <si>
    <t xml:space="preserve"> lm2 length (mm)</t>
  </si>
  <si>
    <t>lm3 length (mm)</t>
  </si>
  <si>
    <t>lp4 length (mm)</t>
  </si>
  <si>
    <t>UM1 length (mm)</t>
  </si>
  <si>
    <t>UM2 length (mm)</t>
  </si>
  <si>
    <t xml:space="preserve"> AsL (Astragalus length, mm)</t>
  </si>
  <si>
    <t>AsTL (Trochlea length, mm)</t>
  </si>
  <si>
    <t xml:space="preserve"> CaL (calcaneum length, mm)</t>
  </si>
  <si>
    <t>HuEB (breadth of epicondyles, mm)</t>
  </si>
  <si>
    <t>HuAPD (midshaft anteroposterior diameter, mm)</t>
  </si>
  <si>
    <t>TiL (Tibia length, mm)</t>
  </si>
  <si>
    <t>FeAPD (midshaft anteroposterior diameter, mm)</t>
  </si>
  <si>
    <t xml:space="preserve"> FeB (breadth of epicondyles, mm)</t>
  </si>
  <si>
    <t xml:space="preserve"> FeHD (head diameter, mm)</t>
  </si>
  <si>
    <t xml:space="preserve"> FeL (femur length, mm)</t>
  </si>
  <si>
    <t>UlOL (ulna olecranon process length, mm)</t>
  </si>
  <si>
    <t>Carnivora</t>
  </si>
  <si>
    <t>Canidae</t>
  </si>
  <si>
    <t>Vulpes</t>
  </si>
  <si>
    <t>zerda</t>
  </si>
  <si>
    <t>u</t>
  </si>
  <si>
    <t>Urocyon</t>
  </si>
  <si>
    <t>cinereoargenteus</t>
  </si>
  <si>
    <t>f</t>
  </si>
  <si>
    <t>vulpes</t>
  </si>
  <si>
    <t>m</t>
  </si>
  <si>
    <t>Nyctereutes</t>
  </si>
  <si>
    <t>procyonoides</t>
  </si>
  <si>
    <t>Canis</t>
  </si>
  <si>
    <t>mesomelas</t>
  </si>
  <si>
    <t>latrans</t>
  </si>
  <si>
    <t>lupus</t>
  </si>
  <si>
    <t>***</t>
  </si>
  <si>
    <t>velox</t>
  </si>
  <si>
    <t>rufus</t>
  </si>
  <si>
    <t>Lycaon</t>
  </si>
  <si>
    <t>pictus</t>
  </si>
  <si>
    <t>Chrysocyon</t>
  </si>
  <si>
    <t>brachiurus</t>
  </si>
  <si>
    <t>Felidae</t>
  </si>
  <si>
    <t>Felis</t>
  </si>
  <si>
    <t>bengalensis</t>
  </si>
  <si>
    <t>geoffroyi</t>
  </si>
  <si>
    <t>yagouaroundi</t>
  </si>
  <si>
    <t>domesticus</t>
  </si>
  <si>
    <t>viverrina</t>
  </si>
  <si>
    <t>chaus</t>
  </si>
  <si>
    <t>lynx</t>
  </si>
  <si>
    <t>Neofelis</t>
  </si>
  <si>
    <t>nebulosa</t>
  </si>
  <si>
    <t>Panthera</t>
  </si>
  <si>
    <t>leo</t>
  </si>
  <si>
    <t>tigris</t>
  </si>
  <si>
    <t xml:space="preserve"> </t>
  </si>
  <si>
    <t>temmincki</t>
  </si>
  <si>
    <t>pardalis</t>
  </si>
  <si>
    <t>Acinonyx</t>
  </si>
  <si>
    <t>jubatus</t>
  </si>
  <si>
    <t>concolor</t>
  </si>
  <si>
    <t>pardus</t>
  </si>
  <si>
    <t>uncat</t>
  </si>
  <si>
    <t>Lagomorpha</t>
  </si>
  <si>
    <t>Leporidae</t>
  </si>
  <si>
    <t>Sylvilagus</t>
  </si>
  <si>
    <t>aquaticus</t>
  </si>
  <si>
    <t>floridanus</t>
  </si>
  <si>
    <t>Lepus</t>
  </si>
  <si>
    <t>americanus</t>
  </si>
  <si>
    <t>arcticus</t>
  </si>
  <si>
    <t>townsendii</t>
  </si>
  <si>
    <t>californicus</t>
  </si>
  <si>
    <t>audubonii</t>
  </si>
  <si>
    <t>Mustelidae</t>
  </si>
  <si>
    <t>Mustela</t>
  </si>
  <si>
    <t>nivalis</t>
  </si>
  <si>
    <t>erminea</t>
  </si>
  <si>
    <t>frenata</t>
  </si>
  <si>
    <t>Spilogale</t>
  </si>
  <si>
    <t>putorius</t>
  </si>
  <si>
    <t>vison</t>
  </si>
  <si>
    <t>nigripes</t>
  </si>
  <si>
    <t>Ictonyx</t>
  </si>
  <si>
    <t>striatus</t>
  </si>
  <si>
    <t>Martes</t>
  </si>
  <si>
    <t>americana</t>
  </si>
  <si>
    <t>Galictis</t>
  </si>
  <si>
    <t>cuja</t>
  </si>
  <si>
    <t>pennanti</t>
  </si>
  <si>
    <t>vittata</t>
  </si>
  <si>
    <t>Eira</t>
  </si>
  <si>
    <t>barbara</t>
  </si>
  <si>
    <t>Taxidea</t>
  </si>
  <si>
    <t>taxus</t>
  </si>
  <si>
    <t>Gulo</t>
  </si>
  <si>
    <t>gulo</t>
  </si>
  <si>
    <t>Mephitis</t>
  </si>
  <si>
    <t>mephitis</t>
  </si>
  <si>
    <t>Conepatus</t>
  </si>
  <si>
    <t>semistriatus</t>
  </si>
  <si>
    <t>leuconotus</t>
  </si>
  <si>
    <t>Arctonyx</t>
  </si>
  <si>
    <t>collaris</t>
  </si>
  <si>
    <t>Ochotonidae</t>
  </si>
  <si>
    <t>Ochotona</t>
  </si>
  <si>
    <t>princeps</t>
  </si>
  <si>
    <t>Procyonidae</t>
  </si>
  <si>
    <t>Procyon</t>
  </si>
  <si>
    <t>lotor</t>
  </si>
  <si>
    <t>Bassaricyon</t>
  </si>
  <si>
    <t>gabbi</t>
  </si>
  <si>
    <t>Nasua</t>
  </si>
  <si>
    <t>nasua</t>
  </si>
  <si>
    <t>Potos</t>
  </si>
  <si>
    <t>flavus</t>
  </si>
  <si>
    <t>Bassariscus</t>
  </si>
  <si>
    <t>astutus</t>
  </si>
  <si>
    <t>sumichrasti</t>
  </si>
  <si>
    <t>Ursidae</t>
  </si>
  <si>
    <t>Ursus</t>
  </si>
  <si>
    <t>arctos</t>
  </si>
  <si>
    <t>11.57**</t>
  </si>
  <si>
    <t>maritimus</t>
  </si>
  <si>
    <t>*** bad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</si>
</sst>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dobeDevanagari-Regular"/>
    </font>
    <font>
      <i/>
      <sz val="12"/>
      <color theme="1"/>
      <name val="AdobeDevanagari-Regular"/>
    </font>
    <font>
      <strike/>
      <sz val="11"/>
      <color theme="1"/>
      <name val="AdobeDevanagari-Regula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2" borderId="1" xfId="1" applyNumberFormat="1" applyFont="1" applyFill="1" applyBorder="1" applyAlignment="1">
      <alignment horizontal="center" vertical="center" textRotation="90" wrapText="1"/>
    </xf>
    <xf numFmtId="165" fontId="2" fillId="2" borderId="1" xfId="0" applyNumberFormat="1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5" fontId="1" fillId="0" borderId="0" xfId="2" applyNumberFormat="1" applyAlignment="1">
      <alignment horizontal="center" vertical="center"/>
    </xf>
    <xf numFmtId="0" fontId="1" fillId="0" borderId="0" xfId="2"/>
  </cellXfs>
  <cellStyles count="3">
    <cellStyle name="Comma" xfId="1" builtinId="3"/>
    <cellStyle name="Normal" xfId="0" builtinId="0"/>
    <cellStyle name="Normal 3" xfId="2" xr:uid="{2D0060B8-4263-4D34-A4A4-56745B667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3228-8782-4572-806D-9CFDB108342A}">
  <dimension ref="A1:AC590"/>
  <sheetViews>
    <sheetView tabSelected="1" workbookViewId="0">
      <selection activeCell="C4" sqref="C4"/>
    </sheetView>
  </sheetViews>
  <sheetFormatPr defaultColWidth="9.6328125" defaultRowHeight="14.5"/>
  <cols>
    <col min="1" max="1" width="14.7265625" style="18" customWidth="1"/>
    <col min="2" max="2" width="20.7265625" style="18" customWidth="1"/>
    <col min="3" max="3" width="15.81640625" style="19" customWidth="1"/>
    <col min="4" max="4" width="18.54296875" style="19" customWidth="1"/>
    <col min="5" max="5" width="13.08984375" style="18" customWidth="1"/>
    <col min="6" max="6" width="6.54296875" style="18" customWidth="1"/>
    <col min="7" max="7" width="10.90625" style="18" customWidth="1"/>
    <col min="8" max="8" width="10.36328125" style="20" customWidth="1"/>
    <col min="9" max="9" width="9" style="18" customWidth="1"/>
    <col min="10" max="16" width="6.90625" style="21" customWidth="1"/>
    <col min="17" max="19" width="7.453125" style="21" customWidth="1"/>
    <col min="20" max="27" width="8" style="21" customWidth="1"/>
    <col min="28" max="29" width="9.6328125" style="18"/>
    <col min="30" max="16384" width="9.6328125" style="22"/>
  </cols>
  <sheetData>
    <row r="1" spans="1:29" s="7" customFormat="1" ht="156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/>
      <c r="AC1" s="6"/>
    </row>
    <row r="2" spans="1:29" customFormat="1" ht="15.5">
      <c r="A2" s="8" t="s">
        <v>27</v>
      </c>
      <c r="B2" s="8" t="s">
        <v>28</v>
      </c>
      <c r="C2" s="9" t="s">
        <v>29</v>
      </c>
      <c r="D2" s="9" t="s">
        <v>30</v>
      </c>
      <c r="E2" s="8">
        <v>16339</v>
      </c>
      <c r="F2" s="8" t="s">
        <v>31</v>
      </c>
      <c r="G2" s="8">
        <v>590</v>
      </c>
      <c r="H2" s="10">
        <v>709</v>
      </c>
      <c r="I2" s="8">
        <v>709</v>
      </c>
      <c r="J2" s="11">
        <v>79.31</v>
      </c>
      <c r="K2" s="11">
        <v>8.73</v>
      </c>
      <c r="L2" s="11">
        <v>5.29</v>
      </c>
      <c r="M2" s="11">
        <v>3</v>
      </c>
      <c r="N2" s="11">
        <v>6.14</v>
      </c>
      <c r="O2" s="11">
        <v>4.5199999999999996</v>
      </c>
      <c r="P2" s="11">
        <v>3.31</v>
      </c>
      <c r="Q2" s="11">
        <v>10.199999999999999</v>
      </c>
      <c r="R2" s="11">
        <v>5.24</v>
      </c>
      <c r="S2" s="11">
        <v>17.84</v>
      </c>
      <c r="T2" s="11">
        <v>10.88</v>
      </c>
      <c r="U2" s="11">
        <v>5.16</v>
      </c>
      <c r="V2" s="11">
        <v>87.4</v>
      </c>
      <c r="W2" s="11">
        <v>4.59</v>
      </c>
      <c r="X2" s="11">
        <v>11.47</v>
      </c>
      <c r="Y2" s="11">
        <v>6.36</v>
      </c>
      <c r="Z2" s="11">
        <v>73.47</v>
      </c>
      <c r="AA2" s="11">
        <v>7.97</v>
      </c>
      <c r="AB2" s="12"/>
      <c r="AC2" s="12"/>
    </row>
    <row r="3" spans="1:29" customFormat="1" ht="15.5">
      <c r="A3" s="8" t="s">
        <v>27</v>
      </c>
      <c r="B3" s="8" t="s">
        <v>28</v>
      </c>
      <c r="C3" s="9" t="s">
        <v>32</v>
      </c>
      <c r="D3" s="9" t="s">
        <v>33</v>
      </c>
      <c r="E3" s="8">
        <v>7990</v>
      </c>
      <c r="F3" s="8" t="s">
        <v>34</v>
      </c>
      <c r="G3" s="8">
        <v>780</v>
      </c>
      <c r="H3" s="10">
        <v>1843</v>
      </c>
      <c r="I3" s="8">
        <v>1843</v>
      </c>
      <c r="J3" s="11">
        <v>99.41</v>
      </c>
      <c r="K3" s="11">
        <v>11.64</v>
      </c>
      <c r="L3" s="11">
        <v>6.46</v>
      </c>
      <c r="M3" s="11">
        <v>3.78</v>
      </c>
      <c r="N3" s="11">
        <v>7.84</v>
      </c>
      <c r="O3" s="11">
        <v>7.54</v>
      </c>
      <c r="P3" s="11">
        <v>6.58</v>
      </c>
      <c r="Q3" s="11">
        <v>14.22</v>
      </c>
      <c r="R3" s="11">
        <v>7.92</v>
      </c>
      <c r="S3" s="11">
        <v>21.72</v>
      </c>
      <c r="T3" s="11">
        <v>16.22</v>
      </c>
      <c r="U3" s="11">
        <v>6.74</v>
      </c>
      <c r="V3" s="11">
        <v>98.34</v>
      </c>
      <c r="W3" s="11">
        <v>6.29</v>
      </c>
      <c r="X3" s="11">
        <v>17.43</v>
      </c>
      <c r="Y3" s="11">
        <v>8.8800000000000008</v>
      </c>
      <c r="Z3" s="11">
        <v>94.07</v>
      </c>
      <c r="AA3" s="11">
        <v>10.25</v>
      </c>
      <c r="AB3" s="12"/>
      <c r="AC3" s="12"/>
    </row>
    <row r="4" spans="1:29" customFormat="1" ht="15.5">
      <c r="A4" s="8" t="s">
        <v>27</v>
      </c>
      <c r="B4" s="8" t="s">
        <v>28</v>
      </c>
      <c r="C4" s="9" t="s">
        <v>29</v>
      </c>
      <c r="D4" s="9" t="s">
        <v>35</v>
      </c>
      <c r="E4" s="8">
        <v>1392</v>
      </c>
      <c r="F4" s="8" t="s">
        <v>36</v>
      </c>
      <c r="G4" s="8">
        <v>1080</v>
      </c>
      <c r="H4" s="10">
        <v>3062</v>
      </c>
      <c r="I4" s="8">
        <v>3062</v>
      </c>
      <c r="J4" s="11">
        <v>135.22999999999999</v>
      </c>
      <c r="K4" s="11">
        <v>16.03</v>
      </c>
      <c r="L4" s="11">
        <v>7.21</v>
      </c>
      <c r="M4" s="11">
        <v>2</v>
      </c>
      <c r="N4" s="11">
        <v>10.85</v>
      </c>
      <c r="O4" s="11">
        <v>7.38</v>
      </c>
      <c r="P4" s="11">
        <v>4.8600000000000003</v>
      </c>
      <c r="Q4" s="11">
        <v>19.8</v>
      </c>
      <c r="R4" s="11">
        <v>10.19</v>
      </c>
      <c r="S4" s="11">
        <v>31.92</v>
      </c>
      <c r="T4" s="11">
        <v>21.69</v>
      </c>
      <c r="U4" s="11">
        <v>8.15</v>
      </c>
      <c r="V4" s="11">
        <v>151.31</v>
      </c>
      <c r="W4" s="11">
        <v>7.7</v>
      </c>
      <c r="X4" s="11">
        <v>23.08</v>
      </c>
      <c r="Y4" s="11">
        <v>12.21</v>
      </c>
      <c r="Z4" s="11">
        <v>138.94999999999999</v>
      </c>
      <c r="AA4" s="11">
        <v>14.31</v>
      </c>
      <c r="AB4" s="12"/>
      <c r="AC4" s="12"/>
    </row>
    <row r="5" spans="1:29" customFormat="1" ht="15.5">
      <c r="A5" s="8" t="s">
        <v>27</v>
      </c>
      <c r="B5" s="8" t="s">
        <v>28</v>
      </c>
      <c r="C5" s="9" t="s">
        <v>32</v>
      </c>
      <c r="D5" s="9" t="s">
        <v>33</v>
      </c>
      <c r="E5" s="8">
        <v>1368</v>
      </c>
      <c r="F5" s="8" t="s">
        <v>34</v>
      </c>
      <c r="G5" s="8">
        <v>940</v>
      </c>
      <c r="H5" s="10">
        <v>3856</v>
      </c>
      <c r="I5" s="8">
        <v>3856</v>
      </c>
      <c r="J5" s="11"/>
      <c r="K5" s="11">
        <v>13.47</v>
      </c>
      <c r="L5" s="11">
        <v>7.43</v>
      </c>
      <c r="M5" s="11">
        <v>3.82</v>
      </c>
      <c r="N5" s="11">
        <v>7.88</v>
      </c>
      <c r="O5" s="11">
        <v>7.38</v>
      </c>
      <c r="P5" s="11">
        <v>5.74</v>
      </c>
      <c r="Q5" s="11">
        <v>18.13</v>
      </c>
      <c r="R5" s="11">
        <v>9.69</v>
      </c>
      <c r="S5" s="11">
        <v>29.85</v>
      </c>
      <c r="T5" s="11">
        <v>19.7</v>
      </c>
      <c r="U5" s="11">
        <v>8.49</v>
      </c>
      <c r="V5" s="11">
        <v>131.97999999999999</v>
      </c>
      <c r="W5" s="11">
        <v>7.97</v>
      </c>
      <c r="X5" s="11">
        <v>21.24</v>
      </c>
      <c r="Y5" s="11">
        <v>11.31</v>
      </c>
      <c r="Z5" s="11">
        <v>125.36</v>
      </c>
      <c r="AA5" s="11">
        <v>13.08</v>
      </c>
      <c r="AB5" s="12"/>
      <c r="AC5" s="12"/>
    </row>
    <row r="6" spans="1:29" customFormat="1" ht="15.5">
      <c r="A6" s="8" t="s">
        <v>27</v>
      </c>
      <c r="B6" s="8" t="s">
        <v>28</v>
      </c>
      <c r="C6" s="9" t="s">
        <v>32</v>
      </c>
      <c r="D6" s="9" t="s">
        <v>33</v>
      </c>
      <c r="E6" s="8">
        <v>11694</v>
      </c>
      <c r="F6" s="8" t="s">
        <v>34</v>
      </c>
      <c r="G6" s="8">
        <v>908</v>
      </c>
      <c r="H6" s="10">
        <v>4082</v>
      </c>
      <c r="I6" s="8">
        <v>4082</v>
      </c>
      <c r="J6" s="11">
        <v>113.49</v>
      </c>
      <c r="K6" s="11">
        <v>12.12</v>
      </c>
      <c r="L6" s="11">
        <v>7.16</v>
      </c>
      <c r="M6" s="11">
        <v>2.91</v>
      </c>
      <c r="N6" s="11">
        <v>7.42</v>
      </c>
      <c r="O6" s="11">
        <v>6.55</v>
      </c>
      <c r="P6" s="11">
        <v>4.8899999999999997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</row>
    <row r="7" spans="1:29" customFormat="1" ht="15.5">
      <c r="A7" s="8" t="s">
        <v>27</v>
      </c>
      <c r="B7" s="8" t="s">
        <v>28</v>
      </c>
      <c r="C7" s="9" t="s">
        <v>29</v>
      </c>
      <c r="D7" s="9" t="s">
        <v>35</v>
      </c>
      <c r="E7" s="8">
        <v>4236</v>
      </c>
      <c r="F7" s="8" t="s">
        <v>36</v>
      </c>
      <c r="G7" s="8">
        <v>1008</v>
      </c>
      <c r="H7" s="10">
        <v>4337</v>
      </c>
      <c r="I7" s="8">
        <v>4337</v>
      </c>
      <c r="J7" s="11">
        <v>131.4</v>
      </c>
      <c r="K7" s="11">
        <v>14.91</v>
      </c>
      <c r="L7" s="11">
        <v>7.15</v>
      </c>
      <c r="M7" s="11">
        <v>2.85</v>
      </c>
      <c r="N7" s="11">
        <v>10.220000000000001</v>
      </c>
      <c r="O7" s="11">
        <v>6.27</v>
      </c>
      <c r="P7" s="11">
        <v>4.46</v>
      </c>
      <c r="Q7" s="11">
        <v>18.579999999999998</v>
      </c>
      <c r="R7" s="11">
        <v>10.3</v>
      </c>
      <c r="S7" s="11">
        <v>29.68</v>
      </c>
      <c r="T7" s="11">
        <v>20.43</v>
      </c>
      <c r="U7" s="11">
        <v>8.3000000000000007</v>
      </c>
      <c r="V7" s="11">
        <v>146.47999999999999</v>
      </c>
      <c r="W7" s="11">
        <v>7.9</v>
      </c>
      <c r="X7" s="11">
        <v>20.64</v>
      </c>
      <c r="Y7" s="11">
        <v>12.15</v>
      </c>
      <c r="Z7" s="11">
        <v>137.27000000000001</v>
      </c>
      <c r="AA7" s="11">
        <v>13.91</v>
      </c>
      <c r="AB7" s="12"/>
      <c r="AC7" s="12"/>
    </row>
    <row r="8" spans="1:29" customFormat="1" ht="15.5">
      <c r="A8" s="8" t="s">
        <v>27</v>
      </c>
      <c r="B8" s="8" t="s">
        <v>28</v>
      </c>
      <c r="C8" s="9" t="s">
        <v>29</v>
      </c>
      <c r="D8" s="9" t="s">
        <v>35</v>
      </c>
      <c r="E8" s="8">
        <v>1393</v>
      </c>
      <c r="F8" s="8" t="s">
        <v>34</v>
      </c>
      <c r="G8" s="8">
        <v>1073</v>
      </c>
      <c r="H8" s="10">
        <v>4422.5</v>
      </c>
      <c r="I8" s="8">
        <v>4422.5</v>
      </c>
      <c r="J8" s="11">
        <v>126.72</v>
      </c>
      <c r="K8" s="11">
        <v>13.62</v>
      </c>
      <c r="L8" s="11">
        <v>7.4</v>
      </c>
      <c r="M8" s="11">
        <v>2.46</v>
      </c>
      <c r="N8" s="11">
        <v>9.44</v>
      </c>
      <c r="O8" s="11">
        <v>6</v>
      </c>
      <c r="P8" s="11">
        <v>4.59</v>
      </c>
      <c r="Q8" s="11">
        <v>17.510000000000002</v>
      </c>
      <c r="R8" s="11">
        <v>9.16</v>
      </c>
      <c r="S8" s="11">
        <v>31.05</v>
      </c>
      <c r="T8" s="11">
        <v>20.22</v>
      </c>
      <c r="U8" s="11">
        <v>8.33</v>
      </c>
      <c r="V8" s="11">
        <v>142.47</v>
      </c>
      <c r="W8" s="11">
        <v>7.24</v>
      </c>
      <c r="X8" s="11">
        <v>18.559999999999999</v>
      </c>
      <c r="Y8" s="11">
        <v>11.63</v>
      </c>
      <c r="Z8" s="11">
        <v>135.66999999999999</v>
      </c>
      <c r="AA8" s="11">
        <v>14.72</v>
      </c>
      <c r="AB8" s="12"/>
      <c r="AC8" s="12"/>
    </row>
    <row r="9" spans="1:29" customFormat="1" ht="15.5">
      <c r="A9" s="8" t="s">
        <v>27</v>
      </c>
      <c r="B9" s="8" t="s">
        <v>28</v>
      </c>
      <c r="C9" s="9" t="s">
        <v>32</v>
      </c>
      <c r="D9" s="9" t="s">
        <v>33</v>
      </c>
      <c r="E9" s="8">
        <v>3974</v>
      </c>
      <c r="F9" s="8" t="s">
        <v>36</v>
      </c>
      <c r="G9" s="8">
        <v>1013</v>
      </c>
      <c r="H9" s="10">
        <v>4508</v>
      </c>
      <c r="I9" s="8">
        <v>4508</v>
      </c>
      <c r="J9" s="11">
        <v>118.31</v>
      </c>
      <c r="K9" s="11">
        <v>13.05</v>
      </c>
      <c r="L9" s="11">
        <v>7.81</v>
      </c>
      <c r="M9" s="11">
        <v>3.67</v>
      </c>
      <c r="N9" s="11">
        <v>7.64</v>
      </c>
      <c r="O9" s="11">
        <v>7.15</v>
      </c>
      <c r="P9" s="11">
        <v>5.69</v>
      </c>
      <c r="Q9" s="11">
        <v>18.11</v>
      </c>
      <c r="R9" s="11">
        <v>9.1300000000000008</v>
      </c>
      <c r="S9" s="11">
        <v>29.09</v>
      </c>
      <c r="T9" s="11">
        <v>20.81</v>
      </c>
      <c r="U9" s="11">
        <v>8.3699999999999992</v>
      </c>
      <c r="V9" s="11">
        <v>128.58000000000001</v>
      </c>
      <c r="W9" s="11">
        <v>8.6300000000000008</v>
      </c>
      <c r="X9" s="11">
        <v>21.86</v>
      </c>
      <c r="Y9" s="11">
        <v>11.48</v>
      </c>
      <c r="Z9" s="11">
        <v>125.05</v>
      </c>
      <c r="AA9" s="11">
        <v>14.05</v>
      </c>
      <c r="AB9" s="12"/>
      <c r="AC9" s="12"/>
    </row>
    <row r="10" spans="1:29" customFormat="1" ht="15.5">
      <c r="A10" s="8" t="s">
        <v>27</v>
      </c>
      <c r="B10" s="8" t="s">
        <v>28</v>
      </c>
      <c r="C10" s="9" t="s">
        <v>32</v>
      </c>
      <c r="D10" s="9" t="s">
        <v>33</v>
      </c>
      <c r="E10" s="8">
        <v>4922</v>
      </c>
      <c r="F10" s="8" t="s">
        <v>36</v>
      </c>
      <c r="G10" s="8">
        <v>949</v>
      </c>
      <c r="H10" s="10">
        <v>4621</v>
      </c>
      <c r="I10" s="8">
        <v>4621</v>
      </c>
      <c r="J10" s="11">
        <v>116.51</v>
      </c>
      <c r="K10" s="11">
        <v>11.99</v>
      </c>
      <c r="L10" s="11">
        <v>6.82</v>
      </c>
      <c r="M10" s="11">
        <v>3.2</v>
      </c>
      <c r="N10" s="11">
        <v>6.8</v>
      </c>
      <c r="O10" s="11">
        <v>6.29</v>
      </c>
      <c r="P10" s="11">
        <v>4.83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</row>
    <row r="11" spans="1:29" customFormat="1" ht="15.5">
      <c r="A11" s="8" t="s">
        <v>27</v>
      </c>
      <c r="B11" s="8" t="s">
        <v>28</v>
      </c>
      <c r="C11" s="9" t="s">
        <v>29</v>
      </c>
      <c r="D11" s="9" t="s">
        <v>35</v>
      </c>
      <c r="E11" s="8">
        <v>5645</v>
      </c>
      <c r="F11" s="8" t="s">
        <v>34</v>
      </c>
      <c r="G11" s="8">
        <v>1065</v>
      </c>
      <c r="H11" s="10">
        <v>5103</v>
      </c>
      <c r="I11" s="8">
        <v>5103</v>
      </c>
      <c r="J11" s="11">
        <v>130.04</v>
      </c>
      <c r="K11" s="11">
        <v>14.78</v>
      </c>
      <c r="L11" s="11">
        <v>6.87</v>
      </c>
      <c r="M11" s="11">
        <v>3.06</v>
      </c>
      <c r="N11" s="11">
        <v>9.5299999999999994</v>
      </c>
      <c r="O11" s="11">
        <v>7.07</v>
      </c>
      <c r="P11" s="11">
        <v>4.68</v>
      </c>
      <c r="Q11" s="11">
        <v>18.2</v>
      </c>
      <c r="R11" s="11">
        <v>9.85</v>
      </c>
      <c r="S11" s="11">
        <v>31.3</v>
      </c>
      <c r="T11" s="11">
        <v>18.7</v>
      </c>
      <c r="U11" s="11">
        <v>8.25</v>
      </c>
      <c r="V11" s="11">
        <v>151.08000000000001</v>
      </c>
      <c r="W11" s="11">
        <v>8.0399999999999991</v>
      </c>
      <c r="X11" s="11">
        <v>21.03</v>
      </c>
      <c r="Y11" s="11">
        <v>12.41</v>
      </c>
      <c r="Z11" s="11">
        <v>137.63999999999999</v>
      </c>
      <c r="AA11" s="11">
        <v>15.85</v>
      </c>
      <c r="AB11" s="12"/>
      <c r="AC11" s="12"/>
    </row>
    <row r="12" spans="1:29" customFormat="1" ht="15.5">
      <c r="A12" s="8" t="s">
        <v>27</v>
      </c>
      <c r="B12" s="8" t="s">
        <v>28</v>
      </c>
      <c r="C12" s="9" t="s">
        <v>29</v>
      </c>
      <c r="D12" s="9" t="s">
        <v>35</v>
      </c>
      <c r="E12" s="8">
        <v>1359</v>
      </c>
      <c r="F12" s="8" t="s">
        <v>36</v>
      </c>
      <c r="G12" s="8">
        <v>1245</v>
      </c>
      <c r="H12" s="10">
        <v>5528</v>
      </c>
      <c r="I12" s="8">
        <v>5528</v>
      </c>
      <c r="J12" s="11">
        <v>133.96</v>
      </c>
      <c r="K12" s="11">
        <v>17.079999999999998</v>
      </c>
      <c r="L12" s="11">
        <v>7.99</v>
      </c>
      <c r="M12" s="11">
        <v>3.73</v>
      </c>
      <c r="N12" s="11">
        <v>10.4</v>
      </c>
      <c r="O12" s="11">
        <v>7.04</v>
      </c>
      <c r="P12" s="11">
        <v>5.04</v>
      </c>
      <c r="Q12" s="11">
        <v>26.47</v>
      </c>
      <c r="R12" s="11">
        <v>10.46</v>
      </c>
      <c r="S12" s="11">
        <v>30.98</v>
      </c>
      <c r="T12" s="11">
        <v>21.81</v>
      </c>
      <c r="U12" s="11">
        <v>8.67</v>
      </c>
      <c r="V12" s="11">
        <v>158.12</v>
      </c>
      <c r="W12" s="11">
        <v>8.56</v>
      </c>
      <c r="X12" s="11">
        <v>25.84</v>
      </c>
      <c r="Y12" s="11">
        <v>14.23</v>
      </c>
      <c r="Z12" s="11">
        <v>141.87</v>
      </c>
      <c r="AA12" s="11">
        <v>15.45</v>
      </c>
      <c r="AB12" s="12"/>
      <c r="AC12" s="12"/>
    </row>
    <row r="13" spans="1:29" customFormat="1" ht="15.5">
      <c r="A13" s="8" t="s">
        <v>27</v>
      </c>
      <c r="B13" s="8" t="s">
        <v>28</v>
      </c>
      <c r="C13" s="9" t="s">
        <v>29</v>
      </c>
      <c r="D13" s="9" t="s">
        <v>35</v>
      </c>
      <c r="E13" s="8">
        <v>3975</v>
      </c>
      <c r="F13" s="8" t="s">
        <v>36</v>
      </c>
      <c r="G13" s="8">
        <v>1086</v>
      </c>
      <c r="H13" s="10">
        <v>5528</v>
      </c>
      <c r="I13" s="8">
        <v>5528</v>
      </c>
      <c r="J13" s="11">
        <v>139.44</v>
      </c>
      <c r="K13" s="11">
        <v>14.41</v>
      </c>
      <c r="L13" s="11">
        <v>7.5</v>
      </c>
      <c r="M13" s="11">
        <v>4.2</v>
      </c>
      <c r="N13" s="11">
        <v>10.76</v>
      </c>
      <c r="O13" s="11">
        <v>6.94</v>
      </c>
      <c r="P13" s="11">
        <v>5.58</v>
      </c>
      <c r="Q13" s="11">
        <v>19.34</v>
      </c>
      <c r="R13" s="11">
        <v>10.47</v>
      </c>
      <c r="S13" s="11">
        <v>33.25</v>
      </c>
      <c r="T13" s="11">
        <v>21.54</v>
      </c>
      <c r="U13" s="11">
        <v>8.57</v>
      </c>
      <c r="V13" s="11">
        <v>154.04</v>
      </c>
      <c r="W13" s="11">
        <v>8.18</v>
      </c>
      <c r="X13" s="11">
        <v>20.76</v>
      </c>
      <c r="Y13" s="11">
        <v>12.06</v>
      </c>
      <c r="Z13" s="11">
        <v>140.55000000000001</v>
      </c>
      <c r="AA13" s="11">
        <v>14.27</v>
      </c>
      <c r="AB13" s="12"/>
      <c r="AC13" s="12"/>
    </row>
    <row r="14" spans="1:29" customFormat="1" ht="15.5">
      <c r="A14" s="8" t="s">
        <v>27</v>
      </c>
      <c r="B14" s="8" t="s">
        <v>28</v>
      </c>
      <c r="C14" s="9" t="s">
        <v>29</v>
      </c>
      <c r="D14" s="9" t="s">
        <v>35</v>
      </c>
      <c r="E14" s="8">
        <v>5675</v>
      </c>
      <c r="F14" s="8" t="s">
        <v>36</v>
      </c>
      <c r="G14" s="8">
        <v>1080</v>
      </c>
      <c r="H14" s="10">
        <v>5727</v>
      </c>
      <c r="I14" s="8">
        <v>5727</v>
      </c>
      <c r="J14" s="11">
        <v>137.83000000000001</v>
      </c>
      <c r="K14" s="11">
        <v>17.510000000000002</v>
      </c>
      <c r="L14" s="11">
        <v>7.07</v>
      </c>
      <c r="M14" s="11">
        <v>3.99</v>
      </c>
      <c r="N14" s="11">
        <v>10.68</v>
      </c>
      <c r="O14" s="11">
        <v>7.53</v>
      </c>
      <c r="P14" s="11">
        <v>4.91</v>
      </c>
      <c r="Q14" s="11">
        <v>17.489999999999998</v>
      </c>
      <c r="R14" s="11">
        <v>10.38</v>
      </c>
      <c r="S14" s="11">
        <v>30.5</v>
      </c>
      <c r="T14" s="11">
        <v>20.02</v>
      </c>
      <c r="U14" s="11">
        <v>8.64</v>
      </c>
      <c r="V14" s="11">
        <v>153.24</v>
      </c>
      <c r="W14" s="11">
        <v>7.85</v>
      </c>
      <c r="X14" s="11">
        <v>21.05</v>
      </c>
      <c r="Y14" s="11">
        <v>11.87</v>
      </c>
      <c r="Z14" s="11">
        <v>137.91999999999999</v>
      </c>
      <c r="AA14" s="11">
        <v>15.77</v>
      </c>
      <c r="AB14" s="12"/>
      <c r="AC14" s="12"/>
    </row>
    <row r="15" spans="1:29" customFormat="1" ht="15.5">
      <c r="A15" s="8" t="s">
        <v>27</v>
      </c>
      <c r="B15" s="8" t="s">
        <v>28</v>
      </c>
      <c r="C15" s="9" t="s">
        <v>37</v>
      </c>
      <c r="D15" s="9" t="s">
        <v>38</v>
      </c>
      <c r="E15" s="8">
        <v>7994</v>
      </c>
      <c r="F15" s="8" t="s">
        <v>36</v>
      </c>
      <c r="G15" s="8">
        <v>800</v>
      </c>
      <c r="H15" s="10">
        <v>5897</v>
      </c>
      <c r="I15" s="8">
        <v>5897</v>
      </c>
      <c r="J15" s="11">
        <v>119.19</v>
      </c>
      <c r="K15" s="11">
        <v>12.2</v>
      </c>
      <c r="L15" s="11">
        <v>5.92</v>
      </c>
      <c r="M15" s="11">
        <v>2.76</v>
      </c>
      <c r="N15" s="11">
        <v>6.83</v>
      </c>
      <c r="O15" s="11">
        <v>5.97</v>
      </c>
      <c r="P15" s="11">
        <v>4.17</v>
      </c>
      <c r="Q15" s="11">
        <v>20.079999999999998</v>
      </c>
      <c r="R15" s="11">
        <v>10.86</v>
      </c>
      <c r="S15" s="11">
        <v>28.36</v>
      </c>
      <c r="T15" s="11">
        <v>23.55</v>
      </c>
      <c r="U15" s="11">
        <v>11.62</v>
      </c>
      <c r="V15" s="11">
        <v>109.03</v>
      </c>
      <c r="W15" s="11">
        <v>9.36</v>
      </c>
      <c r="X15" s="11">
        <v>25.22</v>
      </c>
      <c r="Y15" s="11">
        <v>13.92</v>
      </c>
      <c r="Z15" s="11">
        <v>112.95</v>
      </c>
      <c r="AA15" s="11">
        <v>13.47</v>
      </c>
      <c r="AB15" s="12"/>
      <c r="AC15" s="12"/>
    </row>
    <row r="16" spans="1:29" customFormat="1" ht="15.5">
      <c r="A16" s="8" t="s">
        <v>27</v>
      </c>
      <c r="B16" s="8" t="s">
        <v>28</v>
      </c>
      <c r="C16" s="9" t="s">
        <v>29</v>
      </c>
      <c r="D16" s="9" t="s">
        <v>35</v>
      </c>
      <c r="E16" s="8">
        <v>1390</v>
      </c>
      <c r="F16" s="8" t="s">
        <v>36</v>
      </c>
      <c r="G16" s="8">
        <v>1105</v>
      </c>
      <c r="H16" s="10">
        <v>5982</v>
      </c>
      <c r="I16" s="8">
        <v>5982</v>
      </c>
      <c r="J16" s="11">
        <v>141.34</v>
      </c>
      <c r="K16" s="11">
        <v>16.41</v>
      </c>
      <c r="L16" s="11">
        <v>7.51</v>
      </c>
      <c r="M16" s="11">
        <v>3.38</v>
      </c>
      <c r="N16" s="11">
        <v>10.78</v>
      </c>
      <c r="O16" s="11">
        <v>7.49</v>
      </c>
      <c r="P16" s="11">
        <v>5</v>
      </c>
      <c r="Q16" s="11">
        <v>19.079999999999998</v>
      </c>
      <c r="R16" s="11">
        <v>10.46</v>
      </c>
      <c r="S16" s="11">
        <v>32.68</v>
      </c>
      <c r="T16" s="11">
        <v>22.7</v>
      </c>
      <c r="U16" s="11">
        <v>8.77</v>
      </c>
      <c r="V16" s="11">
        <v>160.04</v>
      </c>
      <c r="W16" s="11">
        <v>8.34</v>
      </c>
      <c r="X16" s="11">
        <v>22.2</v>
      </c>
      <c r="Y16" s="11">
        <v>13.42</v>
      </c>
      <c r="Z16" s="11">
        <v>144.83000000000001</v>
      </c>
      <c r="AA16" s="11">
        <v>16</v>
      </c>
      <c r="AB16" s="12"/>
      <c r="AC16" s="12"/>
    </row>
    <row r="17" spans="1:29" customFormat="1" ht="15.5">
      <c r="A17" s="8" t="s">
        <v>27</v>
      </c>
      <c r="B17" s="8" t="s">
        <v>28</v>
      </c>
      <c r="C17" s="9" t="s">
        <v>29</v>
      </c>
      <c r="D17" s="9" t="s">
        <v>35</v>
      </c>
      <c r="E17" s="8">
        <v>5690</v>
      </c>
      <c r="F17" s="8" t="s">
        <v>36</v>
      </c>
      <c r="G17" s="8">
        <v>1165</v>
      </c>
      <c r="H17" s="10">
        <v>6123</v>
      </c>
      <c r="I17" s="8">
        <v>6123</v>
      </c>
      <c r="J17" s="11">
        <v>142.94999999999999</v>
      </c>
      <c r="K17" s="11">
        <v>15.28</v>
      </c>
      <c r="L17" s="11">
        <v>8.11</v>
      </c>
      <c r="M17" s="11">
        <v>2.88</v>
      </c>
      <c r="N17" s="11">
        <v>9.3800000000000008</v>
      </c>
      <c r="O17" s="11">
        <v>7.9</v>
      </c>
      <c r="P17" s="11">
        <v>5.28</v>
      </c>
      <c r="Q17" s="11">
        <v>19.489999999999998</v>
      </c>
      <c r="R17" s="11">
        <v>10.28</v>
      </c>
      <c r="S17" s="11">
        <v>33.479999999999997</v>
      </c>
      <c r="T17" s="11">
        <v>22.66</v>
      </c>
      <c r="U17" s="11">
        <v>9.4</v>
      </c>
      <c r="V17" s="11">
        <v>160.62</v>
      </c>
      <c r="W17" s="11">
        <v>8.33</v>
      </c>
      <c r="X17" s="11">
        <v>22.65</v>
      </c>
      <c r="Y17" s="11">
        <v>12.43</v>
      </c>
      <c r="Z17" s="11">
        <v>149.62</v>
      </c>
      <c r="AA17" s="11">
        <v>16.149999999999999</v>
      </c>
      <c r="AB17" s="12"/>
      <c r="AC17" s="12"/>
    </row>
    <row r="18" spans="1:29" customFormat="1" ht="15.5">
      <c r="A18" s="8" t="s">
        <v>27</v>
      </c>
      <c r="B18" s="8" t="s">
        <v>28</v>
      </c>
      <c r="C18" s="9" t="s">
        <v>39</v>
      </c>
      <c r="D18" s="9" t="s">
        <v>40</v>
      </c>
      <c r="E18" s="8">
        <v>16463</v>
      </c>
      <c r="F18" s="8" t="s">
        <v>36</v>
      </c>
      <c r="G18" s="8">
        <v>1000</v>
      </c>
      <c r="H18" s="10">
        <v>6600</v>
      </c>
      <c r="I18" s="8">
        <v>6600</v>
      </c>
      <c r="J18" s="11">
        <v>141.74</v>
      </c>
      <c r="K18" s="11">
        <v>18.940000000000001</v>
      </c>
      <c r="L18" s="11">
        <v>7.92</v>
      </c>
      <c r="M18" s="11">
        <v>4.28</v>
      </c>
      <c r="N18" s="11">
        <v>9.7799999999999994</v>
      </c>
      <c r="O18" s="11">
        <v>9.06</v>
      </c>
      <c r="P18" s="11">
        <v>5.65</v>
      </c>
      <c r="Q18" s="11"/>
      <c r="R18" s="11"/>
      <c r="S18" s="11"/>
      <c r="T18" s="11">
        <v>25.19</v>
      </c>
      <c r="U18" s="11">
        <v>10.91</v>
      </c>
      <c r="V18" s="11">
        <v>153.72</v>
      </c>
      <c r="W18" s="11">
        <v>10.01</v>
      </c>
      <c r="X18" s="11">
        <v>23.6</v>
      </c>
      <c r="Y18" s="11">
        <v>13.21</v>
      </c>
      <c r="Z18" s="11">
        <v>142.41999999999999</v>
      </c>
      <c r="AA18" s="11">
        <v>15.9</v>
      </c>
      <c r="AB18" s="12"/>
      <c r="AC18" s="12"/>
    </row>
    <row r="19" spans="1:29" customFormat="1" ht="15.5">
      <c r="A19" s="8" t="s">
        <v>27</v>
      </c>
      <c r="B19" s="8" t="s">
        <v>28</v>
      </c>
      <c r="C19" s="9" t="s">
        <v>39</v>
      </c>
      <c r="D19" s="9" t="s">
        <v>41</v>
      </c>
      <c r="E19" s="8">
        <v>2473</v>
      </c>
      <c r="F19" s="8" t="s">
        <v>34</v>
      </c>
      <c r="G19" s="8">
        <v>1181</v>
      </c>
      <c r="H19" s="10">
        <v>10971</v>
      </c>
      <c r="I19" s="8">
        <v>10971</v>
      </c>
      <c r="J19" s="11">
        <v>170.05</v>
      </c>
      <c r="K19" s="11">
        <v>22.05</v>
      </c>
      <c r="L19" s="11">
        <v>10.64</v>
      </c>
      <c r="M19" s="11">
        <v>4.45</v>
      </c>
      <c r="N19" s="11">
        <v>12.05</v>
      </c>
      <c r="O19" s="11">
        <v>12.52</v>
      </c>
      <c r="P19" s="11">
        <v>6.81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2"/>
    </row>
    <row r="20" spans="1:29" customFormat="1" ht="15.5">
      <c r="A20" s="8" t="s">
        <v>27</v>
      </c>
      <c r="B20" s="8" t="s">
        <v>28</v>
      </c>
      <c r="C20" s="9" t="s">
        <v>39</v>
      </c>
      <c r="D20" s="9" t="s">
        <v>41</v>
      </c>
      <c r="E20" s="8">
        <v>7832</v>
      </c>
      <c r="F20" s="8" t="s">
        <v>34</v>
      </c>
      <c r="G20" s="8">
        <v>1177</v>
      </c>
      <c r="H20" s="10">
        <v>11141</v>
      </c>
      <c r="I20" s="8">
        <v>11141</v>
      </c>
      <c r="J20" s="11">
        <v>175.13</v>
      </c>
      <c r="K20" s="11">
        <v>20.71</v>
      </c>
      <c r="L20" s="11">
        <v>9.7899999999999991</v>
      </c>
      <c r="M20" s="11">
        <v>4.79</v>
      </c>
      <c r="N20" s="11">
        <v>12.33</v>
      </c>
      <c r="O20" s="11">
        <v>12.92</v>
      </c>
      <c r="P20" s="11">
        <v>7.09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2"/>
    </row>
    <row r="21" spans="1:29" customFormat="1" ht="15.5">
      <c r="A21" s="8" t="s">
        <v>27</v>
      </c>
      <c r="B21" s="8" t="s">
        <v>28</v>
      </c>
      <c r="C21" s="9" t="s">
        <v>39</v>
      </c>
      <c r="D21" s="9" t="s">
        <v>41</v>
      </c>
      <c r="E21" s="8">
        <v>13248</v>
      </c>
      <c r="F21" s="8" t="s">
        <v>36</v>
      </c>
      <c r="G21" s="8">
        <v>1156</v>
      </c>
      <c r="H21" s="10">
        <v>11340</v>
      </c>
      <c r="I21" s="8">
        <v>11340</v>
      </c>
      <c r="J21" s="11">
        <v>168.17</v>
      </c>
      <c r="K21" s="11">
        <v>22.64</v>
      </c>
      <c r="L21" s="11">
        <v>9.61</v>
      </c>
      <c r="M21" s="11">
        <v>3.91</v>
      </c>
      <c r="N21" s="11">
        <v>11.11</v>
      </c>
      <c r="O21" s="11">
        <v>12.46</v>
      </c>
      <c r="P21" s="11">
        <v>7.16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2"/>
    </row>
    <row r="22" spans="1:29" customFormat="1" ht="15.5">
      <c r="A22" s="8" t="s">
        <v>27</v>
      </c>
      <c r="B22" s="8" t="s">
        <v>28</v>
      </c>
      <c r="C22" s="9" t="s">
        <v>39</v>
      </c>
      <c r="D22" s="9" t="s">
        <v>41</v>
      </c>
      <c r="E22" s="8">
        <v>13244</v>
      </c>
      <c r="F22" s="8" t="s">
        <v>36</v>
      </c>
      <c r="G22" s="8">
        <v>1188</v>
      </c>
      <c r="H22" s="10">
        <v>11793</v>
      </c>
      <c r="I22" s="8">
        <v>11793</v>
      </c>
      <c r="J22" s="11">
        <v>178.66</v>
      </c>
      <c r="K22" s="11">
        <v>23.47</v>
      </c>
      <c r="L22" s="11">
        <v>9.9700000000000006</v>
      </c>
      <c r="M22" s="11">
        <v>5.68</v>
      </c>
      <c r="N22" s="11">
        <v>12.9</v>
      </c>
      <c r="O22" s="11">
        <v>11.39</v>
      </c>
      <c r="P22" s="11">
        <v>7.59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2"/>
    </row>
    <row r="23" spans="1:29" customFormat="1" ht="15.5">
      <c r="A23" s="8" t="s">
        <v>27</v>
      </c>
      <c r="B23" s="8" t="s">
        <v>28</v>
      </c>
      <c r="C23" s="9" t="s">
        <v>39</v>
      </c>
      <c r="D23" s="9" t="s">
        <v>41</v>
      </c>
      <c r="E23" s="8">
        <v>2466</v>
      </c>
      <c r="F23" s="8" t="s">
        <v>36</v>
      </c>
      <c r="G23" s="8"/>
      <c r="H23" s="10">
        <v>12247</v>
      </c>
      <c r="I23" s="8">
        <v>12247</v>
      </c>
      <c r="J23" s="11">
        <v>172.93</v>
      </c>
      <c r="K23" s="11">
        <v>21.76</v>
      </c>
      <c r="L23" s="11">
        <v>9.1</v>
      </c>
      <c r="M23" s="11">
        <v>4.37</v>
      </c>
      <c r="N23" s="11">
        <v>12.86</v>
      </c>
      <c r="O23" s="11">
        <v>12.73</v>
      </c>
      <c r="P23" s="11">
        <v>7.35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2"/>
    </row>
    <row r="24" spans="1:29" customFormat="1" ht="15.5">
      <c r="A24" s="8" t="s">
        <v>27</v>
      </c>
      <c r="B24" s="8" t="s">
        <v>28</v>
      </c>
      <c r="C24" s="9" t="s">
        <v>39</v>
      </c>
      <c r="D24" s="9" t="s">
        <v>41</v>
      </c>
      <c r="E24" s="8">
        <v>4990</v>
      </c>
      <c r="F24" s="8" t="s">
        <v>36</v>
      </c>
      <c r="G24" s="8"/>
      <c r="H24" s="10">
        <v>13154</v>
      </c>
      <c r="I24" s="8">
        <v>13154</v>
      </c>
      <c r="J24" s="11">
        <v>169.81</v>
      </c>
      <c r="K24" s="11">
        <v>22.56</v>
      </c>
      <c r="L24" s="11">
        <v>10.41</v>
      </c>
      <c r="M24" s="11">
        <v>5.98</v>
      </c>
      <c r="N24" s="11">
        <v>11.89</v>
      </c>
      <c r="O24" s="11">
        <v>12.78</v>
      </c>
      <c r="P24" s="11">
        <v>7.06</v>
      </c>
      <c r="Q24" s="11">
        <v>23.94</v>
      </c>
      <c r="R24" s="11">
        <v>13.72</v>
      </c>
      <c r="S24" s="11">
        <v>38.85</v>
      </c>
      <c r="T24" s="11">
        <v>28.89</v>
      </c>
      <c r="U24" s="11">
        <v>12.12</v>
      </c>
      <c r="V24" s="11">
        <v>181.66</v>
      </c>
      <c r="W24" s="11">
        <v>10.81</v>
      </c>
      <c r="X24" s="11">
        <v>28.85</v>
      </c>
      <c r="Y24" s="11">
        <v>15.13</v>
      </c>
      <c r="Z24" s="11">
        <v>171.95</v>
      </c>
      <c r="AA24" s="11">
        <v>19.86</v>
      </c>
      <c r="AB24" s="12"/>
      <c r="AC24" s="12"/>
    </row>
    <row r="25" spans="1:29" customFormat="1" ht="15.5">
      <c r="A25" s="8" t="s">
        <v>27</v>
      </c>
      <c r="B25" s="8" t="s">
        <v>28</v>
      </c>
      <c r="C25" s="9" t="s">
        <v>39</v>
      </c>
      <c r="D25" s="9" t="s">
        <v>41</v>
      </c>
      <c r="E25" s="8">
        <v>5646</v>
      </c>
      <c r="F25" s="8" t="s">
        <v>36</v>
      </c>
      <c r="G25" s="8">
        <v>1215</v>
      </c>
      <c r="H25" s="10">
        <v>13154</v>
      </c>
      <c r="I25" s="8">
        <v>13154</v>
      </c>
      <c r="J25" s="11">
        <v>179.52</v>
      </c>
      <c r="K25" s="11">
        <v>21.41</v>
      </c>
      <c r="L25" s="11">
        <v>9.9700000000000006</v>
      </c>
      <c r="M25" s="11">
        <v>4.3499999999999996</v>
      </c>
      <c r="N25" s="11">
        <v>11.47</v>
      </c>
      <c r="O25" s="11">
        <v>12.81</v>
      </c>
      <c r="P25" s="11">
        <v>7.11</v>
      </c>
      <c r="Q25" s="11">
        <v>25.3</v>
      </c>
      <c r="R25" s="11">
        <v>13.98</v>
      </c>
      <c r="S25" s="11">
        <v>40.049999999999997</v>
      </c>
      <c r="T25" s="11">
        <v>30.95</v>
      </c>
      <c r="U25" s="11">
        <v>12.92</v>
      </c>
      <c r="V25" s="11">
        <v>187.87</v>
      </c>
      <c r="W25" s="11">
        <v>11.82</v>
      </c>
      <c r="X25" s="11">
        <v>28.78</v>
      </c>
      <c r="Y25" s="11">
        <v>16.899999999999999</v>
      </c>
      <c r="Z25" s="11">
        <v>179.52</v>
      </c>
      <c r="AA25" s="11">
        <v>20.51</v>
      </c>
      <c r="AB25" s="12"/>
      <c r="AC25" s="12"/>
    </row>
    <row r="26" spans="1:29" customFormat="1" ht="15.5">
      <c r="A26" s="8" t="s">
        <v>27</v>
      </c>
      <c r="B26" s="8" t="s">
        <v>28</v>
      </c>
      <c r="C26" s="9" t="s">
        <v>39</v>
      </c>
      <c r="D26" s="9" t="s">
        <v>41</v>
      </c>
      <c r="E26" s="8">
        <v>5647</v>
      </c>
      <c r="F26" s="8" t="s">
        <v>36</v>
      </c>
      <c r="G26" s="8">
        <v>1330</v>
      </c>
      <c r="H26" s="10">
        <v>13154</v>
      </c>
      <c r="I26" s="8">
        <v>13154</v>
      </c>
      <c r="J26" s="11">
        <v>181.26</v>
      </c>
      <c r="K26" s="11">
        <v>21.3</v>
      </c>
      <c r="L26" s="11">
        <v>11.08</v>
      </c>
      <c r="M26" s="11">
        <v>4.96</v>
      </c>
      <c r="N26" s="11">
        <v>12.46</v>
      </c>
      <c r="O26" s="11">
        <v>12.69</v>
      </c>
      <c r="P26" s="11">
        <v>7.89</v>
      </c>
      <c r="Q26" s="11">
        <v>25.48</v>
      </c>
      <c r="R26" s="11">
        <v>13.42</v>
      </c>
      <c r="S26" s="11">
        <v>44.2</v>
      </c>
      <c r="T26" s="11">
        <v>29.91</v>
      </c>
      <c r="U26" s="11">
        <v>13.16</v>
      </c>
      <c r="V26" s="11">
        <v>203.81</v>
      </c>
      <c r="W26" s="11">
        <v>11.62</v>
      </c>
      <c r="X26" s="11">
        <v>28.3</v>
      </c>
      <c r="Y26" s="11">
        <v>18.32</v>
      </c>
      <c r="Z26" s="11">
        <v>190.51</v>
      </c>
      <c r="AA26" s="11">
        <v>19.260000000000002</v>
      </c>
      <c r="AB26" s="12"/>
      <c r="AC26" s="12"/>
    </row>
    <row r="27" spans="1:29" customFormat="1" ht="15.5">
      <c r="A27" s="8" t="s">
        <v>27</v>
      </c>
      <c r="B27" s="8" t="s">
        <v>28</v>
      </c>
      <c r="C27" s="9" t="s">
        <v>39</v>
      </c>
      <c r="D27" s="9" t="s">
        <v>41</v>
      </c>
      <c r="E27" s="8">
        <v>1852</v>
      </c>
      <c r="F27" s="8" t="s">
        <v>36</v>
      </c>
      <c r="G27" s="8">
        <v>1237</v>
      </c>
      <c r="H27" s="10">
        <v>17237</v>
      </c>
      <c r="I27" s="8">
        <v>17237</v>
      </c>
      <c r="J27" s="11">
        <v>184.84</v>
      </c>
      <c r="K27" s="11">
        <v>22.35</v>
      </c>
      <c r="L27" s="11">
        <v>9.9</v>
      </c>
      <c r="M27" s="11">
        <v>3.94</v>
      </c>
      <c r="N27" s="11">
        <v>13.22</v>
      </c>
      <c r="O27" s="11">
        <v>12.48</v>
      </c>
      <c r="P27" s="11">
        <v>6.92</v>
      </c>
      <c r="Q27" s="11">
        <v>25.36</v>
      </c>
      <c r="R27" s="11">
        <v>13.15</v>
      </c>
      <c r="S27" s="11">
        <v>42.82</v>
      </c>
      <c r="T27" s="11">
        <v>32.44</v>
      </c>
      <c r="U27" s="11">
        <v>14.82</v>
      </c>
      <c r="V27" s="11">
        <v>194.21</v>
      </c>
      <c r="W27" s="11">
        <v>13.27</v>
      </c>
      <c r="X27" s="11">
        <v>31.46</v>
      </c>
      <c r="Y27" s="11">
        <v>17.93</v>
      </c>
      <c r="Z27" s="11">
        <v>182.99</v>
      </c>
      <c r="AA27" s="11">
        <v>18.850000000000001</v>
      </c>
      <c r="AB27" s="12"/>
      <c r="AC27" s="12"/>
    </row>
    <row r="28" spans="1:29" customFormat="1" ht="15.5">
      <c r="A28" s="8" t="s">
        <v>27</v>
      </c>
      <c r="B28" s="8" t="s">
        <v>28</v>
      </c>
      <c r="C28" s="9" t="s">
        <v>39</v>
      </c>
      <c r="D28" s="9" t="s">
        <v>41</v>
      </c>
      <c r="E28" s="8">
        <v>15702</v>
      </c>
      <c r="F28" s="8" t="s">
        <v>34</v>
      </c>
      <c r="G28" s="8">
        <v>1230</v>
      </c>
      <c r="H28" s="10">
        <v>17917</v>
      </c>
      <c r="I28" s="8">
        <v>17917</v>
      </c>
      <c r="J28" s="11">
        <v>176.47</v>
      </c>
      <c r="K28" s="11">
        <v>21.42</v>
      </c>
      <c r="L28" s="11">
        <v>10.66</v>
      </c>
      <c r="M28" s="11">
        <v>5.76</v>
      </c>
      <c r="N28" s="11">
        <v>11.69</v>
      </c>
      <c r="O28" s="11">
        <v>12.99</v>
      </c>
      <c r="P28" s="11">
        <v>8.35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2"/>
      <c r="AC28" s="12"/>
    </row>
    <row r="29" spans="1:29" customFormat="1" ht="15.5">
      <c r="A29" s="8" t="s">
        <v>27</v>
      </c>
      <c r="B29" s="8" t="s">
        <v>28</v>
      </c>
      <c r="C29" s="9" t="s">
        <v>39</v>
      </c>
      <c r="D29" s="9" t="s">
        <v>42</v>
      </c>
      <c r="E29" s="8">
        <v>1350</v>
      </c>
      <c r="F29" s="8" t="s">
        <v>36</v>
      </c>
      <c r="G29" s="8">
        <v>1511</v>
      </c>
      <c r="H29" s="10">
        <v>22680</v>
      </c>
      <c r="I29" s="8">
        <v>22680</v>
      </c>
      <c r="J29" s="11">
        <v>239.79</v>
      </c>
      <c r="K29" s="11">
        <v>28.13</v>
      </c>
      <c r="L29" s="11">
        <v>12.36</v>
      </c>
      <c r="M29" s="11">
        <v>5.73</v>
      </c>
      <c r="N29" s="11">
        <v>14.6</v>
      </c>
      <c r="O29" s="11">
        <v>15.35</v>
      </c>
      <c r="P29" s="11">
        <v>7.6</v>
      </c>
      <c r="Q29" s="11">
        <v>37.72</v>
      </c>
      <c r="R29" s="11">
        <v>20.239999999999998</v>
      </c>
      <c r="S29" s="11">
        <v>61.35</v>
      </c>
      <c r="T29" s="11">
        <v>42.22</v>
      </c>
      <c r="U29" s="11">
        <v>17.93</v>
      </c>
      <c r="V29" s="11">
        <v>248.4</v>
      </c>
      <c r="W29" s="11">
        <v>16.66</v>
      </c>
      <c r="X29" s="11">
        <v>42.17</v>
      </c>
      <c r="Y29" s="11">
        <v>23.06</v>
      </c>
      <c r="Z29" s="11">
        <v>234.36</v>
      </c>
      <c r="AA29" s="11">
        <v>31.46</v>
      </c>
      <c r="AB29" s="12"/>
      <c r="AC29" s="12"/>
    </row>
    <row r="30" spans="1:29" customFormat="1" ht="15.5">
      <c r="A30" s="8" t="s">
        <v>27</v>
      </c>
      <c r="B30" s="8" t="s">
        <v>28</v>
      </c>
      <c r="C30" s="9" t="s">
        <v>39</v>
      </c>
      <c r="D30" s="9" t="s">
        <v>42</v>
      </c>
      <c r="E30" s="8">
        <v>10639</v>
      </c>
      <c r="F30" s="8" t="s">
        <v>36</v>
      </c>
      <c r="G30" s="8"/>
      <c r="H30" s="10">
        <v>23133</v>
      </c>
      <c r="I30" s="8">
        <v>23133</v>
      </c>
      <c r="J30" s="11">
        <v>226.22</v>
      </c>
      <c r="K30" s="11">
        <v>27.13</v>
      </c>
      <c r="L30" s="11">
        <v>11.41</v>
      </c>
      <c r="M30" s="11">
        <v>6.07</v>
      </c>
      <c r="N30" s="11">
        <v>12.93</v>
      </c>
      <c r="O30" s="11">
        <v>15.09</v>
      </c>
      <c r="P30" s="11">
        <v>7.93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/>
      <c r="AC30" s="12"/>
    </row>
    <row r="31" spans="1:29" customFormat="1" ht="15.5">
      <c r="A31" s="8" t="s">
        <v>27</v>
      </c>
      <c r="B31" s="8" t="s">
        <v>28</v>
      </c>
      <c r="C31" s="9" t="s">
        <v>39</v>
      </c>
      <c r="D31" s="9" t="s">
        <v>42</v>
      </c>
      <c r="E31" s="8">
        <v>13252</v>
      </c>
      <c r="F31" s="8" t="s">
        <v>34</v>
      </c>
      <c r="G31" s="8">
        <v>1676</v>
      </c>
      <c r="H31" s="10">
        <v>24040</v>
      </c>
      <c r="I31" s="8">
        <v>24040</v>
      </c>
      <c r="J31" s="11">
        <v>214.26</v>
      </c>
      <c r="K31" s="11">
        <v>25.76</v>
      </c>
      <c r="L31" s="11">
        <v>12.02</v>
      </c>
      <c r="M31" s="11">
        <v>5.59</v>
      </c>
      <c r="N31" s="11">
        <v>13.5</v>
      </c>
      <c r="O31" s="11">
        <v>15.3</v>
      </c>
      <c r="P31" s="11">
        <v>7.86</v>
      </c>
      <c r="Q31" s="11"/>
      <c r="R31" s="11"/>
      <c r="S31" s="11"/>
      <c r="T31" s="11">
        <v>42.07</v>
      </c>
      <c r="U31" s="11">
        <v>19.98</v>
      </c>
      <c r="V31" s="11">
        <v>250.98</v>
      </c>
      <c r="W31" s="11">
        <v>17.02</v>
      </c>
      <c r="X31" s="11">
        <v>42.16</v>
      </c>
      <c r="Y31" s="11">
        <v>25.06</v>
      </c>
      <c r="Z31" s="11">
        <v>238.54</v>
      </c>
      <c r="AA31" s="11">
        <v>30.22</v>
      </c>
      <c r="AB31" s="12"/>
      <c r="AC31" s="12"/>
    </row>
    <row r="32" spans="1:29" customFormat="1" ht="15.5">
      <c r="A32" s="8" t="s">
        <v>27</v>
      </c>
      <c r="B32" s="8" t="s">
        <v>28</v>
      </c>
      <c r="C32" s="9" t="s">
        <v>39</v>
      </c>
      <c r="D32" s="9" t="s">
        <v>42</v>
      </c>
      <c r="E32" s="8">
        <v>2835</v>
      </c>
      <c r="F32" s="8" t="s">
        <v>34</v>
      </c>
      <c r="G32" s="8">
        <v>1581</v>
      </c>
      <c r="H32" s="10">
        <v>26393</v>
      </c>
      <c r="I32" s="8">
        <v>26393</v>
      </c>
      <c r="J32" s="11">
        <v>206.73</v>
      </c>
      <c r="K32" s="11">
        <v>24.08</v>
      </c>
      <c r="L32" s="11">
        <v>10.23</v>
      </c>
      <c r="M32" s="11">
        <v>6.54</v>
      </c>
      <c r="N32" s="11">
        <v>13.09</v>
      </c>
      <c r="O32" s="11">
        <v>13.59</v>
      </c>
      <c r="P32" s="11">
        <v>7.06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/>
      <c r="AC32" s="12"/>
    </row>
    <row r="33" spans="1:29" customFormat="1" ht="15.5">
      <c r="A33" s="8" t="s">
        <v>27</v>
      </c>
      <c r="B33" s="8" t="s">
        <v>28</v>
      </c>
      <c r="C33" s="9" t="s">
        <v>39</v>
      </c>
      <c r="D33" s="9" t="s">
        <v>42</v>
      </c>
      <c r="E33" s="8">
        <v>13266</v>
      </c>
      <c r="F33" s="8" t="s">
        <v>34</v>
      </c>
      <c r="G33" s="8">
        <v>1560</v>
      </c>
      <c r="H33" s="13">
        <v>32000</v>
      </c>
      <c r="I33" s="8">
        <v>32000</v>
      </c>
      <c r="J33" s="11">
        <v>197.25</v>
      </c>
      <c r="K33" s="11">
        <v>25.32</v>
      </c>
      <c r="L33" s="11">
        <v>10.93</v>
      </c>
      <c r="M33" s="11">
        <v>4.78</v>
      </c>
      <c r="N33" s="11">
        <v>12.59</v>
      </c>
      <c r="O33" s="11">
        <v>12.94</v>
      </c>
      <c r="P33" s="11">
        <v>8.34</v>
      </c>
      <c r="Q33" s="11">
        <v>32.44</v>
      </c>
      <c r="R33" s="11">
        <v>18.7</v>
      </c>
      <c r="S33" s="11">
        <v>58.05</v>
      </c>
      <c r="T33" s="11">
        <v>40.1</v>
      </c>
      <c r="U33" s="11">
        <v>17.61</v>
      </c>
      <c r="V33" s="11">
        <v>221.86</v>
      </c>
      <c r="W33" s="11">
        <v>15.84</v>
      </c>
      <c r="X33" s="11">
        <v>39.619999999999997</v>
      </c>
      <c r="Y33" s="11">
        <v>23.97</v>
      </c>
      <c r="Z33" s="11">
        <v>210.85</v>
      </c>
      <c r="AA33" s="11">
        <v>27.93</v>
      </c>
      <c r="AB33" s="12"/>
      <c r="AC33" s="12"/>
    </row>
    <row r="34" spans="1:29" customFormat="1" ht="15.5">
      <c r="A34" s="8" t="s">
        <v>27</v>
      </c>
      <c r="B34" s="8" t="s">
        <v>28</v>
      </c>
      <c r="C34" s="9" t="s">
        <v>39</v>
      </c>
      <c r="D34" s="9" t="s">
        <v>42</v>
      </c>
      <c r="E34" s="8">
        <v>13263</v>
      </c>
      <c r="F34" s="8" t="s">
        <v>34</v>
      </c>
      <c r="G34" s="8">
        <v>1626</v>
      </c>
      <c r="H34" s="10">
        <v>32205</v>
      </c>
      <c r="I34" s="8">
        <v>32205</v>
      </c>
      <c r="J34" s="11">
        <v>222</v>
      </c>
      <c r="K34" s="11">
        <v>25.39</v>
      </c>
      <c r="L34" s="11">
        <v>12.27</v>
      </c>
      <c r="M34" s="11">
        <v>5.95</v>
      </c>
      <c r="N34" s="11">
        <v>15.11</v>
      </c>
      <c r="O34" s="11">
        <v>13.28</v>
      </c>
      <c r="P34" s="11">
        <v>8.98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2"/>
      <c r="AC34" s="12"/>
    </row>
    <row r="35" spans="1:29" customFormat="1" ht="15.5">
      <c r="A35" s="8" t="s">
        <v>27</v>
      </c>
      <c r="B35" s="8" t="s">
        <v>28</v>
      </c>
      <c r="C35" s="9" t="s">
        <v>39</v>
      </c>
      <c r="D35" s="9" t="s">
        <v>42</v>
      </c>
      <c r="E35" s="8">
        <v>13262</v>
      </c>
      <c r="F35" s="8" t="s">
        <v>36</v>
      </c>
      <c r="G35" s="8">
        <v>1575</v>
      </c>
      <c r="H35" s="10">
        <v>33112</v>
      </c>
      <c r="I35" s="8">
        <v>33112</v>
      </c>
      <c r="J35" s="11">
        <v>215.42</v>
      </c>
      <c r="K35" s="11">
        <v>30.69</v>
      </c>
      <c r="L35" s="11">
        <v>12.51</v>
      </c>
      <c r="M35" s="11">
        <v>7.88</v>
      </c>
      <c r="N35" s="11">
        <v>14.51</v>
      </c>
      <c r="O35" s="11">
        <v>14.29</v>
      </c>
      <c r="P35" s="11">
        <v>7.62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2"/>
      <c r="AC35" s="12"/>
    </row>
    <row r="36" spans="1:29" customFormat="1" ht="15.5">
      <c r="A36" s="8" t="s">
        <v>27</v>
      </c>
      <c r="B36" s="8" t="s">
        <v>28</v>
      </c>
      <c r="C36" s="9" t="s">
        <v>39</v>
      </c>
      <c r="D36" s="9" t="s">
        <v>42</v>
      </c>
      <c r="E36" s="8">
        <v>1362</v>
      </c>
      <c r="F36" s="8" t="s">
        <v>36</v>
      </c>
      <c r="G36" s="8">
        <v>1537</v>
      </c>
      <c r="H36" s="10">
        <v>33566</v>
      </c>
      <c r="I36" s="8">
        <v>33566</v>
      </c>
      <c r="J36" s="11">
        <v>215.84</v>
      </c>
      <c r="K36" s="11">
        <v>25.95</v>
      </c>
      <c r="L36" s="11">
        <v>12.54</v>
      </c>
      <c r="M36" s="11">
        <v>5.26</v>
      </c>
      <c r="N36" s="11">
        <v>14.87</v>
      </c>
      <c r="O36" s="11">
        <v>15.29</v>
      </c>
      <c r="P36" s="11">
        <v>8.75</v>
      </c>
      <c r="Q36" s="11">
        <v>37.380000000000003</v>
      </c>
      <c r="R36" s="11">
        <v>21.23</v>
      </c>
      <c r="S36" s="11">
        <v>59.93</v>
      </c>
      <c r="T36" s="11">
        <v>45.7</v>
      </c>
      <c r="U36" s="11">
        <v>18.329999999999998</v>
      </c>
      <c r="V36" s="11">
        <v>258.01</v>
      </c>
      <c r="W36" s="11">
        <v>16.5</v>
      </c>
      <c r="X36" s="11">
        <v>42.34</v>
      </c>
      <c r="Y36" s="11">
        <v>25.45</v>
      </c>
      <c r="Z36" s="11">
        <v>249.69</v>
      </c>
      <c r="AA36" s="11">
        <v>32.28</v>
      </c>
      <c r="AB36" s="12"/>
      <c r="AC36" s="12"/>
    </row>
    <row r="37" spans="1:29" customFormat="1" ht="15.5">
      <c r="A37" s="8" t="s">
        <v>27</v>
      </c>
      <c r="B37" s="8" t="s">
        <v>28</v>
      </c>
      <c r="C37" s="9" t="s">
        <v>39</v>
      </c>
      <c r="D37" s="9" t="s">
        <v>42</v>
      </c>
      <c r="E37" s="8">
        <v>1221</v>
      </c>
      <c r="F37" s="8" t="s">
        <v>36</v>
      </c>
      <c r="G37" s="8">
        <v>1676</v>
      </c>
      <c r="H37" s="10">
        <v>34473</v>
      </c>
      <c r="I37" s="8">
        <v>34473</v>
      </c>
      <c r="J37" s="11">
        <v>227.07</v>
      </c>
      <c r="K37" s="11">
        <v>29.75</v>
      </c>
      <c r="L37" s="11">
        <v>11.88</v>
      </c>
      <c r="M37" s="11">
        <v>6.26</v>
      </c>
      <c r="N37" s="11">
        <v>15.91</v>
      </c>
      <c r="O37" s="11">
        <v>16.02</v>
      </c>
      <c r="P37" s="11">
        <v>8.86</v>
      </c>
      <c r="Q37" s="11">
        <v>33.950000000000003</v>
      </c>
      <c r="R37" s="11">
        <v>20.64</v>
      </c>
      <c r="S37" s="11">
        <v>61.25</v>
      </c>
      <c r="T37" s="11">
        <v>44.3</v>
      </c>
      <c r="U37" s="11">
        <v>17.29</v>
      </c>
      <c r="V37" s="11">
        <v>247.84</v>
      </c>
      <c r="W37" s="11">
        <v>16.98</v>
      </c>
      <c r="X37" s="11">
        <v>42.38</v>
      </c>
      <c r="Y37" s="11">
        <v>26.24</v>
      </c>
      <c r="Z37" s="11">
        <v>256.94</v>
      </c>
      <c r="AA37" s="11">
        <v>31.69</v>
      </c>
      <c r="AB37" s="12"/>
      <c r="AC37" s="12"/>
    </row>
    <row r="38" spans="1:29" customFormat="1" ht="15.5">
      <c r="A38" s="8" t="s">
        <v>27</v>
      </c>
      <c r="B38" s="8" t="s">
        <v>28</v>
      </c>
      <c r="C38" s="9" t="s">
        <v>39</v>
      </c>
      <c r="D38" s="9" t="s">
        <v>42</v>
      </c>
      <c r="E38" s="8">
        <v>1361</v>
      </c>
      <c r="F38" s="8" t="s">
        <v>36</v>
      </c>
      <c r="G38" s="8">
        <v>1575</v>
      </c>
      <c r="H38" s="10">
        <v>34927</v>
      </c>
      <c r="I38" s="8">
        <v>34927</v>
      </c>
      <c r="J38" s="11">
        <v>218.09</v>
      </c>
      <c r="K38" s="11">
        <v>27.37</v>
      </c>
      <c r="L38" s="11">
        <v>10.76</v>
      </c>
      <c r="M38" s="11">
        <v>6.94</v>
      </c>
      <c r="N38" s="11">
        <v>15.47</v>
      </c>
      <c r="O38" s="11">
        <v>15.34</v>
      </c>
      <c r="P38" s="11">
        <v>6.54</v>
      </c>
      <c r="Q38" s="11">
        <v>37.49</v>
      </c>
      <c r="R38" s="11">
        <v>21.33</v>
      </c>
      <c r="S38" s="11">
        <v>61.29</v>
      </c>
      <c r="T38" s="11">
        <v>44.21</v>
      </c>
      <c r="U38" s="11">
        <v>19.07</v>
      </c>
      <c r="V38" s="11">
        <v>275.48</v>
      </c>
      <c r="W38" s="11">
        <v>16.28</v>
      </c>
      <c r="X38" s="11">
        <v>43.2</v>
      </c>
      <c r="Y38" s="11">
        <v>24.36</v>
      </c>
      <c r="Z38" s="11">
        <v>232.84</v>
      </c>
      <c r="AA38" s="11">
        <v>27.98</v>
      </c>
      <c r="AB38" s="12"/>
      <c r="AC38" s="12"/>
    </row>
    <row r="39" spans="1:29" customFormat="1" ht="15.5">
      <c r="A39" s="8" t="s">
        <v>27</v>
      </c>
      <c r="B39" s="8" t="s">
        <v>28</v>
      </c>
      <c r="C39" s="9" t="s">
        <v>39</v>
      </c>
      <c r="D39" s="9" t="s">
        <v>42</v>
      </c>
      <c r="E39" s="8">
        <v>13265</v>
      </c>
      <c r="F39" s="8" t="s">
        <v>36</v>
      </c>
      <c r="G39" s="8">
        <v>1746</v>
      </c>
      <c r="H39" s="10">
        <v>36287</v>
      </c>
      <c r="I39" s="8">
        <v>36287</v>
      </c>
      <c r="J39" s="11">
        <v>235.64</v>
      </c>
      <c r="K39" s="11">
        <v>30.44</v>
      </c>
      <c r="L39" s="11">
        <v>12.18</v>
      </c>
      <c r="M39" s="11">
        <v>5.83</v>
      </c>
      <c r="N39" s="11">
        <v>16.05</v>
      </c>
      <c r="O39" s="11">
        <v>16.72</v>
      </c>
      <c r="P39" s="11">
        <v>8.5500000000000007</v>
      </c>
      <c r="Q39" s="11"/>
      <c r="R39" s="11"/>
      <c r="S39" s="11"/>
      <c r="T39" s="11">
        <v>46.88</v>
      </c>
      <c r="U39" s="11">
        <v>18.73</v>
      </c>
      <c r="V39" s="11">
        <v>262.2</v>
      </c>
      <c r="W39" s="11">
        <v>20.36</v>
      </c>
      <c r="X39" s="11">
        <v>45.95</v>
      </c>
      <c r="Y39" s="11">
        <v>28.42</v>
      </c>
      <c r="Z39" s="11">
        <v>257.11</v>
      </c>
      <c r="AA39" s="11">
        <v>30.27</v>
      </c>
      <c r="AB39" s="12"/>
      <c r="AC39" s="12"/>
    </row>
    <row r="40" spans="1:29" customFormat="1" ht="15.5">
      <c r="A40" s="8" t="s">
        <v>27</v>
      </c>
      <c r="B40" s="8" t="s">
        <v>28</v>
      </c>
      <c r="C40" s="9" t="s">
        <v>39</v>
      </c>
      <c r="D40" s="9" t="s">
        <v>42</v>
      </c>
      <c r="E40" s="8">
        <v>1349</v>
      </c>
      <c r="F40" s="8" t="s">
        <v>36</v>
      </c>
      <c r="G40" s="8">
        <v>1549</v>
      </c>
      <c r="H40" s="10">
        <v>38555.4</v>
      </c>
      <c r="I40" s="8">
        <v>38555.4</v>
      </c>
      <c r="J40" s="11">
        <v>224.95</v>
      </c>
      <c r="K40" s="11">
        <v>28.62</v>
      </c>
      <c r="L40" s="11">
        <v>12.04</v>
      </c>
      <c r="M40" s="11">
        <v>6.91</v>
      </c>
      <c r="N40" s="11">
        <v>15.55</v>
      </c>
      <c r="O40" s="11">
        <v>16.36</v>
      </c>
      <c r="P40" s="11">
        <v>8.7100000000000009</v>
      </c>
      <c r="Q40" s="11">
        <v>33.979999999999997</v>
      </c>
      <c r="R40" s="11">
        <v>19.22</v>
      </c>
      <c r="S40" s="11">
        <v>61.93</v>
      </c>
      <c r="T40" s="11">
        <v>42.44</v>
      </c>
      <c r="U40" s="11">
        <v>18.72</v>
      </c>
      <c r="V40" s="11">
        <v>274.45</v>
      </c>
      <c r="W40" s="11" t="s">
        <v>43</v>
      </c>
      <c r="X40" s="11">
        <v>41.13</v>
      </c>
      <c r="Y40" s="11">
        <v>28.94</v>
      </c>
      <c r="Z40" s="11">
        <v>239.62</v>
      </c>
      <c r="AA40" s="11">
        <v>31</v>
      </c>
      <c r="AB40" s="12"/>
      <c r="AC40" s="12"/>
    </row>
    <row r="41" spans="1:29" customFormat="1" ht="15.5">
      <c r="A41" s="8" t="s">
        <v>27</v>
      </c>
      <c r="B41" s="8" t="s">
        <v>28</v>
      </c>
      <c r="C41" s="9" t="s">
        <v>39</v>
      </c>
      <c r="D41" s="9" t="s">
        <v>42</v>
      </c>
      <c r="E41" s="8">
        <v>1872</v>
      </c>
      <c r="F41" s="8" t="s">
        <v>36</v>
      </c>
      <c r="G41" s="8"/>
      <c r="H41" s="10">
        <v>44452</v>
      </c>
      <c r="I41" s="8">
        <v>44452</v>
      </c>
      <c r="J41" s="11">
        <v>237.12</v>
      </c>
      <c r="K41" s="11">
        <v>28.65</v>
      </c>
      <c r="L41" s="11">
        <v>11.67</v>
      </c>
      <c r="M41" s="11">
        <v>5.97</v>
      </c>
      <c r="N41" s="11">
        <v>14.36</v>
      </c>
      <c r="O41" s="11">
        <v>14.31</v>
      </c>
      <c r="P41" s="11">
        <v>8.5299999999999994</v>
      </c>
      <c r="Q41" s="11">
        <v>39.590000000000003</v>
      </c>
      <c r="R41" s="11">
        <v>22.2</v>
      </c>
      <c r="S41" s="11">
        <v>66.790000000000006</v>
      </c>
      <c r="T41" s="11">
        <v>47.85</v>
      </c>
      <c r="U41" s="11">
        <v>20.71</v>
      </c>
      <c r="V41" s="11">
        <v>279.49</v>
      </c>
      <c r="W41" s="11">
        <v>20.59</v>
      </c>
      <c r="X41" s="11">
        <v>47.6</v>
      </c>
      <c r="Y41" s="11">
        <v>27.46</v>
      </c>
      <c r="Z41" s="11">
        <v>261.14999999999998</v>
      </c>
      <c r="AA41" s="11">
        <v>31.1</v>
      </c>
      <c r="AB41" s="12"/>
      <c r="AC41" s="12"/>
    </row>
    <row r="42" spans="1:29" customFormat="1" ht="15.5">
      <c r="A42" s="8" t="s">
        <v>27</v>
      </c>
      <c r="B42" s="8" t="s">
        <v>28</v>
      </c>
      <c r="C42" s="9" t="s">
        <v>29</v>
      </c>
      <c r="D42" s="9" t="s">
        <v>30</v>
      </c>
      <c r="E42" s="8">
        <v>16468</v>
      </c>
      <c r="F42" s="8" t="s">
        <v>31</v>
      </c>
      <c r="G42" s="8"/>
      <c r="H42" s="10">
        <f t="shared" ref="H42:H55" si="0">10^((LOG(J42)*3.407)+-3.511)</f>
        <v>848.98984354901961</v>
      </c>
      <c r="I42" s="8"/>
      <c r="J42" s="11">
        <v>77.66</v>
      </c>
      <c r="K42" s="11">
        <v>8.6999999999999993</v>
      </c>
      <c r="L42" s="11">
        <v>5.22</v>
      </c>
      <c r="M42" s="11">
        <v>3.12</v>
      </c>
      <c r="N42" s="11">
        <v>5.34</v>
      </c>
      <c r="O42" s="11">
        <v>4.2300000000000004</v>
      </c>
      <c r="P42" s="11">
        <v>3.36</v>
      </c>
      <c r="Q42" s="11">
        <v>9.59</v>
      </c>
      <c r="R42" s="11">
        <v>5.0599999999999996</v>
      </c>
      <c r="S42" s="11">
        <v>16.350000000000001</v>
      </c>
      <c r="T42" s="11">
        <v>11.16</v>
      </c>
      <c r="U42" s="11">
        <v>4.5</v>
      </c>
      <c r="V42" s="11">
        <v>84.63</v>
      </c>
      <c r="W42" s="11">
        <v>4.25</v>
      </c>
      <c r="X42" s="11">
        <v>11.2</v>
      </c>
      <c r="Y42" s="11">
        <v>5.82</v>
      </c>
      <c r="Z42" s="11">
        <v>70.61</v>
      </c>
      <c r="AA42" s="11">
        <v>7.39</v>
      </c>
      <c r="AB42" s="12"/>
      <c r="AC42" s="12"/>
    </row>
    <row r="43" spans="1:29" customFormat="1" ht="15.5">
      <c r="A43" s="8" t="s">
        <v>27</v>
      </c>
      <c r="B43" s="8" t="s">
        <v>28</v>
      </c>
      <c r="C43" s="9" t="s">
        <v>29</v>
      </c>
      <c r="D43" s="9" t="s">
        <v>44</v>
      </c>
      <c r="E43" s="8">
        <v>16505</v>
      </c>
      <c r="F43" s="8" t="s">
        <v>31</v>
      </c>
      <c r="G43" s="8"/>
      <c r="H43" s="10">
        <f t="shared" si="0"/>
        <v>1716.7875003721563</v>
      </c>
      <c r="I43" s="8"/>
      <c r="J43" s="11">
        <v>95.49</v>
      </c>
      <c r="K43" s="11">
        <v>9.5299999999999994</v>
      </c>
      <c r="L43" s="11">
        <v>5.71</v>
      </c>
      <c r="M43" s="11">
        <v>4.24</v>
      </c>
      <c r="N43" s="11">
        <v>6.69</v>
      </c>
      <c r="O43" s="11">
        <v>5.43</v>
      </c>
      <c r="P43" s="11">
        <v>3.97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/>
      <c r="AC43" s="12"/>
    </row>
    <row r="44" spans="1:29" customFormat="1" ht="15.5">
      <c r="A44" s="8" t="s">
        <v>27</v>
      </c>
      <c r="B44" s="8" t="s">
        <v>28</v>
      </c>
      <c r="C44" s="9" t="s">
        <v>32</v>
      </c>
      <c r="D44" s="9" t="s">
        <v>33</v>
      </c>
      <c r="E44" s="8">
        <v>14181</v>
      </c>
      <c r="F44" s="8" t="s">
        <v>36</v>
      </c>
      <c r="G44" s="8">
        <v>820</v>
      </c>
      <c r="H44" s="10">
        <f t="shared" si="0"/>
        <v>2241.8679129026959</v>
      </c>
      <c r="I44" s="8"/>
      <c r="J44" s="11">
        <v>103.27</v>
      </c>
      <c r="K44" s="11">
        <v>12.1</v>
      </c>
      <c r="L44" s="11">
        <v>5.85</v>
      </c>
      <c r="M44" s="11">
        <v>3.74</v>
      </c>
      <c r="N44" s="11">
        <v>7.06</v>
      </c>
      <c r="O44" s="11">
        <v>6.08</v>
      </c>
      <c r="P44" s="11">
        <v>4.17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2"/>
      <c r="AC44" s="12"/>
    </row>
    <row r="45" spans="1:29" customFormat="1" ht="15.5">
      <c r="A45" s="8" t="s">
        <v>27</v>
      </c>
      <c r="B45" s="8" t="s">
        <v>28</v>
      </c>
      <c r="C45" s="9" t="s">
        <v>37</v>
      </c>
      <c r="D45" s="9" t="s">
        <v>38</v>
      </c>
      <c r="E45" s="8">
        <v>16467</v>
      </c>
      <c r="F45" s="8" t="s">
        <v>34</v>
      </c>
      <c r="G45" s="8">
        <v>940</v>
      </c>
      <c r="H45" s="10">
        <f t="shared" si="0"/>
        <v>2814.4635794711512</v>
      </c>
      <c r="I45" s="8"/>
      <c r="J45" s="11">
        <v>110.4</v>
      </c>
      <c r="K45" s="11">
        <v>12.01</v>
      </c>
      <c r="L45" s="11">
        <v>5.38</v>
      </c>
      <c r="M45" s="11"/>
      <c r="N45" s="11">
        <v>6.15</v>
      </c>
      <c r="O45" s="11">
        <v>6.92</v>
      </c>
      <c r="P45" s="11">
        <v>3.88</v>
      </c>
      <c r="Q45" s="11"/>
      <c r="R45" s="11"/>
      <c r="S45" s="11"/>
      <c r="T45" s="11">
        <v>26.54</v>
      </c>
      <c r="U45" s="11">
        <v>8.66</v>
      </c>
      <c r="V45" s="11">
        <v>103.31</v>
      </c>
      <c r="W45" s="11">
        <v>8.08</v>
      </c>
      <c r="X45" s="11">
        <v>21.93</v>
      </c>
      <c r="Y45" s="11">
        <v>12.97</v>
      </c>
      <c r="Z45" s="11">
        <v>104.1</v>
      </c>
      <c r="AA45" s="11">
        <v>11.78</v>
      </c>
      <c r="AB45" s="12"/>
      <c r="AC45" s="12"/>
    </row>
    <row r="46" spans="1:29" customFormat="1" ht="15.5">
      <c r="A46" s="8" t="s">
        <v>27</v>
      </c>
      <c r="B46" s="8" t="s">
        <v>28</v>
      </c>
      <c r="C46" s="9" t="s">
        <v>32</v>
      </c>
      <c r="D46" s="9" t="s">
        <v>33</v>
      </c>
      <c r="E46" s="8">
        <v>5514</v>
      </c>
      <c r="F46" s="8" t="s">
        <v>36</v>
      </c>
      <c r="G46" s="8">
        <v>967</v>
      </c>
      <c r="H46" s="10">
        <f t="shared" si="0"/>
        <v>4032.4856458202939</v>
      </c>
      <c r="I46" s="8"/>
      <c r="J46" s="11">
        <v>122.69</v>
      </c>
      <c r="K46" s="11">
        <v>13.31</v>
      </c>
      <c r="L46" s="11">
        <v>8.19</v>
      </c>
      <c r="M46" s="11">
        <v>3.69</v>
      </c>
      <c r="N46" s="11">
        <v>8.2899999999999991</v>
      </c>
      <c r="O46" s="11">
        <v>7.14</v>
      </c>
      <c r="P46" s="11">
        <v>5.29</v>
      </c>
      <c r="Q46" s="11">
        <v>18.32</v>
      </c>
      <c r="R46" s="11">
        <v>9.6999999999999993</v>
      </c>
      <c r="S46" s="11">
        <v>29.71</v>
      </c>
      <c r="T46" s="11">
        <v>21.1</v>
      </c>
      <c r="U46" s="11">
        <v>9.1</v>
      </c>
      <c r="V46" s="11">
        <v>131.97999999999999</v>
      </c>
      <c r="W46" s="11">
        <v>8.5</v>
      </c>
      <c r="X46" s="11">
        <v>22.16</v>
      </c>
      <c r="Y46" s="11">
        <v>11.59</v>
      </c>
      <c r="Z46" s="11">
        <v>125.92</v>
      </c>
      <c r="AA46" s="11">
        <v>13.33</v>
      </c>
      <c r="AB46" s="12"/>
      <c r="AC46" s="12"/>
    </row>
    <row r="47" spans="1:29" customFormat="1" ht="15.5">
      <c r="A47" s="8" t="s">
        <v>27</v>
      </c>
      <c r="B47" s="8" t="s">
        <v>28</v>
      </c>
      <c r="C47" s="9" t="s">
        <v>29</v>
      </c>
      <c r="D47" s="9" t="s">
        <v>35</v>
      </c>
      <c r="E47" s="8">
        <v>4892</v>
      </c>
      <c r="F47" s="8" t="s">
        <v>34</v>
      </c>
      <c r="G47" s="8">
        <v>1060</v>
      </c>
      <c r="H47" s="10">
        <f t="shared" si="0"/>
        <v>5512.3500075095262</v>
      </c>
      <c r="I47" s="8"/>
      <c r="J47" s="11">
        <v>134.47999999999999</v>
      </c>
      <c r="K47" s="11">
        <v>15.34</v>
      </c>
      <c r="L47" s="11">
        <v>7.48</v>
      </c>
      <c r="M47" s="11">
        <v>3.14</v>
      </c>
      <c r="N47" s="11">
        <v>10.220000000000001</v>
      </c>
      <c r="O47" s="11">
        <v>6.89</v>
      </c>
      <c r="P47" s="11">
        <v>4.93</v>
      </c>
      <c r="Q47" s="11">
        <v>18.25</v>
      </c>
      <c r="R47" s="11">
        <v>9.86</v>
      </c>
      <c r="S47" s="11">
        <v>31.29</v>
      </c>
      <c r="T47" s="11">
        <v>21.51</v>
      </c>
      <c r="U47" s="11">
        <v>8.0399999999999991</v>
      </c>
      <c r="V47" s="11">
        <v>150.61000000000001</v>
      </c>
      <c r="W47" s="11">
        <v>7.52</v>
      </c>
      <c r="X47" s="11">
        <v>20.440000000000001</v>
      </c>
      <c r="Y47" s="11">
        <v>11.66</v>
      </c>
      <c r="Z47" s="11">
        <v>136.1</v>
      </c>
      <c r="AA47" s="11">
        <v>13.07</v>
      </c>
      <c r="AB47" s="12"/>
      <c r="AC47" s="12"/>
    </row>
    <row r="48" spans="1:29" customFormat="1" ht="15.5">
      <c r="A48" s="8" t="s">
        <v>27</v>
      </c>
      <c r="B48" s="8" t="s">
        <v>28</v>
      </c>
      <c r="C48" s="9" t="s">
        <v>39</v>
      </c>
      <c r="D48" s="9" t="s">
        <v>45</v>
      </c>
      <c r="E48" s="8">
        <v>12832</v>
      </c>
      <c r="F48" s="8" t="s">
        <v>34</v>
      </c>
      <c r="G48" s="8"/>
      <c r="H48" s="10">
        <f t="shared" si="0"/>
        <v>14751.794853874591</v>
      </c>
      <c r="I48" s="8"/>
      <c r="J48" s="11">
        <v>179.53</v>
      </c>
      <c r="K48" s="11">
        <v>20.190000000000001</v>
      </c>
      <c r="L48" s="11">
        <v>10.29</v>
      </c>
      <c r="M48" s="11">
        <v>6.95</v>
      </c>
      <c r="N48" s="11">
        <v>12.14</v>
      </c>
      <c r="O48" s="11">
        <v>9.92</v>
      </c>
      <c r="P48" s="11">
        <v>7.19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2"/>
    </row>
    <row r="49" spans="1:29" customFormat="1" ht="15.5">
      <c r="A49" s="8" t="s">
        <v>27</v>
      </c>
      <c r="B49" s="8" t="s">
        <v>28</v>
      </c>
      <c r="C49" s="9" t="s">
        <v>46</v>
      </c>
      <c r="D49" s="9" t="s">
        <v>47</v>
      </c>
      <c r="E49" s="8">
        <v>7639</v>
      </c>
      <c r="F49" s="8" t="s">
        <v>36</v>
      </c>
      <c r="G49" s="8">
        <v>1260</v>
      </c>
      <c r="H49" s="10">
        <f t="shared" si="0"/>
        <v>15987.705483832873</v>
      </c>
      <c r="I49" s="8"/>
      <c r="J49" s="11">
        <v>183.82</v>
      </c>
      <c r="K49" s="11">
        <v>24.05</v>
      </c>
      <c r="L49" s="11">
        <v>9.6</v>
      </c>
      <c r="M49" s="11">
        <v>4.49</v>
      </c>
      <c r="N49" s="11">
        <v>13.09</v>
      </c>
      <c r="O49" s="11">
        <v>10.41</v>
      </c>
      <c r="P49" s="11">
        <v>5.81</v>
      </c>
      <c r="Q49" s="11">
        <v>29.89</v>
      </c>
      <c r="R49" s="11">
        <v>16.62</v>
      </c>
      <c r="S49" s="11">
        <v>50.06</v>
      </c>
      <c r="T49" s="11">
        <v>35.130000000000003</v>
      </c>
      <c r="U49" s="11">
        <v>17.3</v>
      </c>
      <c r="V49" s="11">
        <v>198.53</v>
      </c>
      <c r="W49" s="11">
        <v>13.87</v>
      </c>
      <c r="X49" s="11">
        <v>34.47</v>
      </c>
      <c r="Y49" s="11">
        <v>21.3</v>
      </c>
      <c r="Z49" s="11">
        <v>193.22</v>
      </c>
      <c r="AA49" s="11">
        <v>27.91</v>
      </c>
      <c r="AB49" s="12"/>
      <c r="AC49" s="12"/>
    </row>
    <row r="50" spans="1:29" customFormat="1" ht="15.5">
      <c r="A50" s="8" t="s">
        <v>27</v>
      </c>
      <c r="B50" s="8" t="s">
        <v>28</v>
      </c>
      <c r="C50" s="9" t="s">
        <v>48</v>
      </c>
      <c r="D50" s="9" t="s">
        <v>49</v>
      </c>
      <c r="E50" s="8">
        <v>16465</v>
      </c>
      <c r="F50" s="8" t="s">
        <v>34</v>
      </c>
      <c r="G50" s="8"/>
      <c r="H50" s="10">
        <f t="shared" si="0"/>
        <v>18340.938165314226</v>
      </c>
      <c r="I50" s="8"/>
      <c r="J50" s="11">
        <v>191.38</v>
      </c>
      <c r="K50" s="11">
        <v>20.39</v>
      </c>
      <c r="L50" s="11">
        <v>11.08</v>
      </c>
      <c r="M50" s="11">
        <v>6.2</v>
      </c>
      <c r="N50" s="11">
        <v>11.43</v>
      </c>
      <c r="O50" s="11">
        <v>10.74</v>
      </c>
      <c r="P50" s="11">
        <v>7.62</v>
      </c>
      <c r="Q50" s="11">
        <v>34.28</v>
      </c>
      <c r="R50" s="11">
        <v>18.329999999999998</v>
      </c>
      <c r="S50" s="11">
        <v>54.52</v>
      </c>
      <c r="T50" s="11"/>
      <c r="U50" s="11"/>
      <c r="V50" s="11"/>
      <c r="W50" s="11"/>
      <c r="X50" s="11"/>
      <c r="Y50" s="11"/>
      <c r="Z50" s="11"/>
      <c r="AA50" s="11"/>
      <c r="AB50" s="12"/>
      <c r="AC50" s="12"/>
    </row>
    <row r="51" spans="1:29" customFormat="1" ht="15.5">
      <c r="A51" s="8" t="s">
        <v>27</v>
      </c>
      <c r="B51" s="8" t="s">
        <v>28</v>
      </c>
      <c r="C51" s="9" t="s">
        <v>39</v>
      </c>
      <c r="D51" s="9" t="s">
        <v>42</v>
      </c>
      <c r="E51" s="8">
        <v>12314</v>
      </c>
      <c r="F51" s="8" t="s">
        <v>34</v>
      </c>
      <c r="G51" s="8"/>
      <c r="H51" s="10">
        <f t="shared" si="0"/>
        <v>22311.240447379492</v>
      </c>
      <c r="I51" s="8"/>
      <c r="J51" s="11">
        <v>202.71</v>
      </c>
      <c r="K51" s="11">
        <v>25.45</v>
      </c>
      <c r="L51" s="11">
        <v>11.91</v>
      </c>
      <c r="M51" s="11">
        <v>5.92</v>
      </c>
      <c r="N51" s="11">
        <v>13.79</v>
      </c>
      <c r="O51" s="11">
        <v>11.44</v>
      </c>
      <c r="P51" s="11">
        <v>6.83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2"/>
      <c r="AC51" s="12"/>
    </row>
    <row r="52" spans="1:29" customFormat="1" ht="15.5">
      <c r="A52" s="8" t="s">
        <v>27</v>
      </c>
      <c r="B52" s="8" t="s">
        <v>28</v>
      </c>
      <c r="C52" s="9" t="s">
        <v>39</v>
      </c>
      <c r="D52" s="9" t="s">
        <v>42</v>
      </c>
      <c r="E52" s="8">
        <v>19228</v>
      </c>
      <c r="F52" s="8" t="s">
        <v>36</v>
      </c>
      <c r="G52" s="8"/>
      <c r="H52" s="10">
        <f t="shared" si="0"/>
        <v>26627.34574201444</v>
      </c>
      <c r="I52" s="8"/>
      <c r="J52" s="11">
        <v>213.51</v>
      </c>
      <c r="K52" s="11">
        <v>27.72</v>
      </c>
      <c r="L52" s="11">
        <v>11.99</v>
      </c>
      <c r="M52" s="11">
        <v>5.14</v>
      </c>
      <c r="N52" s="11">
        <v>14.19</v>
      </c>
      <c r="O52" s="11">
        <v>12.69</v>
      </c>
      <c r="P52" s="11">
        <v>7.62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  <c r="AC52" s="12"/>
    </row>
    <row r="53" spans="1:29" customFormat="1" ht="15.5">
      <c r="A53" s="8" t="s">
        <v>27</v>
      </c>
      <c r="B53" s="8" t="s">
        <v>28</v>
      </c>
      <c r="C53" s="9" t="s">
        <v>39</v>
      </c>
      <c r="D53" s="9" t="s">
        <v>42</v>
      </c>
      <c r="E53" s="8">
        <v>2252</v>
      </c>
      <c r="F53" s="8" t="s">
        <v>36</v>
      </c>
      <c r="G53" s="8">
        <v>1574</v>
      </c>
      <c r="H53" s="10">
        <f t="shared" si="0"/>
        <v>28915.812761731897</v>
      </c>
      <c r="I53" s="8"/>
      <c r="J53" s="11">
        <v>218.74</v>
      </c>
      <c r="K53" s="11">
        <v>26.35</v>
      </c>
      <c r="L53" s="11">
        <v>10.9</v>
      </c>
      <c r="M53" s="11">
        <v>5.4</v>
      </c>
      <c r="N53" s="11">
        <v>15.48</v>
      </c>
      <c r="O53" s="11">
        <v>13.67</v>
      </c>
      <c r="P53" s="11">
        <v>7.79</v>
      </c>
      <c r="Q53" s="11">
        <v>33.9</v>
      </c>
      <c r="R53" s="11">
        <v>17.809999999999999</v>
      </c>
      <c r="S53" s="11">
        <v>60.14</v>
      </c>
      <c r="T53" s="11">
        <v>39.81</v>
      </c>
      <c r="U53" s="11">
        <v>16.64</v>
      </c>
      <c r="V53" s="11">
        <v>250</v>
      </c>
      <c r="W53" s="11">
        <v>15.77</v>
      </c>
      <c r="X53" s="11">
        <v>39.770000000000003</v>
      </c>
      <c r="Y53" s="11">
        <v>21.61</v>
      </c>
      <c r="Z53" s="11">
        <v>230.48</v>
      </c>
      <c r="AA53" s="11">
        <v>29.53</v>
      </c>
      <c r="AB53" s="12"/>
      <c r="AC53" s="12"/>
    </row>
    <row r="54" spans="1:29" customFormat="1" ht="15.5">
      <c r="A54" s="8" t="s">
        <v>27</v>
      </c>
      <c r="B54" s="8" t="s">
        <v>28</v>
      </c>
      <c r="C54" s="9" t="s">
        <v>39</v>
      </c>
      <c r="D54" s="9" t="s">
        <v>42</v>
      </c>
      <c r="E54" s="8">
        <v>19317</v>
      </c>
      <c r="F54" s="8" t="s">
        <v>36</v>
      </c>
      <c r="G54" s="8"/>
      <c r="H54" s="10">
        <f t="shared" si="0"/>
        <v>30776.144476598216</v>
      </c>
      <c r="I54" s="8"/>
      <c r="J54" s="11">
        <v>222.78</v>
      </c>
      <c r="K54" s="11">
        <v>25.86</v>
      </c>
      <c r="L54" s="11">
        <v>11.7</v>
      </c>
      <c r="M54" s="11">
        <v>5.86</v>
      </c>
      <c r="N54" s="11">
        <v>13.59</v>
      </c>
      <c r="O54" s="11">
        <v>14.96</v>
      </c>
      <c r="P54" s="11">
        <v>8.9700000000000006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2"/>
    </row>
    <row r="55" spans="1:29" customFormat="1" ht="15.5">
      <c r="A55" s="8" t="s">
        <v>27</v>
      </c>
      <c r="B55" s="8" t="s">
        <v>28</v>
      </c>
      <c r="C55" s="9" t="s">
        <v>39</v>
      </c>
      <c r="D55" s="9" t="s">
        <v>42</v>
      </c>
      <c r="E55" s="8">
        <v>19316</v>
      </c>
      <c r="F55" s="8" t="s">
        <v>36</v>
      </c>
      <c r="G55" s="8"/>
      <c r="H55" s="10">
        <f t="shared" si="0"/>
        <v>33015.298504324986</v>
      </c>
      <c r="I55" s="8"/>
      <c r="J55" s="11">
        <v>227.42</v>
      </c>
      <c r="K55" s="11">
        <v>26.83</v>
      </c>
      <c r="L55" s="11">
        <v>10.8</v>
      </c>
      <c r="M55" s="11">
        <v>6.07</v>
      </c>
      <c r="N55" s="11">
        <v>14.77</v>
      </c>
      <c r="O55" s="11">
        <v>16.190000000000001</v>
      </c>
      <c r="P55" s="11">
        <v>8.68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2"/>
      <c r="AC55" s="12"/>
    </row>
    <row r="56" spans="1:29" customFormat="1" ht="15.5">
      <c r="A56" s="8" t="s">
        <v>27</v>
      </c>
      <c r="B56" s="8" t="s">
        <v>50</v>
      </c>
      <c r="C56" s="9" t="s">
        <v>51</v>
      </c>
      <c r="D56" s="9" t="s">
        <v>52</v>
      </c>
      <c r="E56" s="8">
        <v>8062</v>
      </c>
      <c r="F56" s="8" t="s">
        <v>34</v>
      </c>
      <c r="G56" s="8">
        <v>532</v>
      </c>
      <c r="H56" s="10">
        <v>603.70000000000005</v>
      </c>
      <c r="I56" s="8">
        <v>603.70000000000005</v>
      </c>
      <c r="J56" s="11">
        <v>90.59</v>
      </c>
      <c r="K56" s="11">
        <v>8.17</v>
      </c>
      <c r="L56" s="11"/>
      <c r="M56" s="11"/>
      <c r="N56" s="11">
        <v>8.67</v>
      </c>
      <c r="O56" s="11">
        <v>2.33</v>
      </c>
      <c r="P56" s="11"/>
      <c r="Q56" s="11">
        <v>13.54</v>
      </c>
      <c r="R56" s="11">
        <v>7.1</v>
      </c>
      <c r="S56" s="11">
        <v>23.67</v>
      </c>
      <c r="T56" s="11">
        <v>17.98</v>
      </c>
      <c r="U56" s="11">
        <v>7.42</v>
      </c>
      <c r="V56" s="11">
        <v>107.42</v>
      </c>
      <c r="W56" s="11">
        <v>6.36</v>
      </c>
      <c r="X56" s="11">
        <v>15.19</v>
      </c>
      <c r="Y56" s="11">
        <v>8.74</v>
      </c>
      <c r="Z56" s="11">
        <v>101.49</v>
      </c>
      <c r="AA56" s="11">
        <v>13.07</v>
      </c>
      <c r="AB56" s="12"/>
      <c r="AC56" s="12"/>
    </row>
    <row r="57" spans="1:29" customFormat="1" ht="15.5">
      <c r="A57" s="8" t="s">
        <v>27</v>
      </c>
      <c r="B57" s="8" t="s">
        <v>50</v>
      </c>
      <c r="C57" s="9" t="s">
        <v>51</v>
      </c>
      <c r="D57" s="9" t="s">
        <v>52</v>
      </c>
      <c r="E57" s="8">
        <v>8031</v>
      </c>
      <c r="F57" s="8" t="s">
        <v>31</v>
      </c>
      <c r="G57" s="8">
        <v>720</v>
      </c>
      <c r="H57" s="10">
        <v>1814</v>
      </c>
      <c r="I57" s="8">
        <v>1814</v>
      </c>
      <c r="J57" s="11">
        <v>74.650000000000006</v>
      </c>
      <c r="K57" s="11">
        <v>7.56</v>
      </c>
      <c r="L57" s="11"/>
      <c r="M57" s="11"/>
      <c r="N57" s="11">
        <v>6.32</v>
      </c>
      <c r="O57" s="11">
        <v>1.49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2"/>
      <c r="AC57" s="12"/>
    </row>
    <row r="58" spans="1:29" customFormat="1" ht="15.5">
      <c r="A58" s="8" t="s">
        <v>27</v>
      </c>
      <c r="B58" s="8" t="s">
        <v>50</v>
      </c>
      <c r="C58" s="9" t="s">
        <v>51</v>
      </c>
      <c r="D58" s="9" t="s">
        <v>52</v>
      </c>
      <c r="E58" s="8">
        <v>8017</v>
      </c>
      <c r="F58" s="8" t="s">
        <v>36</v>
      </c>
      <c r="G58" s="8">
        <v>868</v>
      </c>
      <c r="H58" s="10">
        <v>2268</v>
      </c>
      <c r="I58" s="8">
        <v>2268</v>
      </c>
      <c r="J58" s="11">
        <v>83.86</v>
      </c>
      <c r="K58" s="11">
        <v>8.41</v>
      </c>
      <c r="L58" s="11"/>
      <c r="M58" s="11"/>
      <c r="N58" s="11">
        <v>7.59</v>
      </c>
      <c r="O58" s="11">
        <v>1.89</v>
      </c>
      <c r="P58" s="11"/>
      <c r="Q58" s="11">
        <v>16.559999999999999</v>
      </c>
      <c r="R58" s="11">
        <v>7.74</v>
      </c>
      <c r="S58" s="11">
        <v>28.81</v>
      </c>
      <c r="T58" s="11">
        <v>17.62</v>
      </c>
      <c r="U58" s="11">
        <v>8.08</v>
      </c>
      <c r="V58" s="11">
        <v>120.71</v>
      </c>
      <c r="W58" s="11">
        <v>8.06</v>
      </c>
      <c r="X58" s="11">
        <v>19.440000000000001</v>
      </c>
      <c r="Y58" s="11">
        <v>9.82</v>
      </c>
      <c r="Z58" s="11">
        <v>119.49</v>
      </c>
      <c r="AA58" s="11">
        <v>12.85</v>
      </c>
      <c r="AB58" s="12"/>
      <c r="AC58" s="12"/>
    </row>
    <row r="59" spans="1:29" customFormat="1" ht="15.5">
      <c r="A59" s="8" t="s">
        <v>27</v>
      </c>
      <c r="B59" s="8" t="s">
        <v>50</v>
      </c>
      <c r="C59" s="9" t="s">
        <v>51</v>
      </c>
      <c r="D59" s="9" t="s">
        <v>53</v>
      </c>
      <c r="E59" s="8">
        <v>16491</v>
      </c>
      <c r="F59" s="8" t="s">
        <v>36</v>
      </c>
      <c r="G59" s="8">
        <v>820</v>
      </c>
      <c r="H59" s="10">
        <v>2300</v>
      </c>
      <c r="I59" s="8">
        <v>2300</v>
      </c>
      <c r="J59" s="11">
        <v>87.47</v>
      </c>
      <c r="K59" s="11">
        <v>7.8</v>
      </c>
      <c r="L59" s="11"/>
      <c r="M59" s="11"/>
      <c r="N59" s="11">
        <v>6.81</v>
      </c>
      <c r="O59" s="11">
        <v>1.91</v>
      </c>
      <c r="P59" s="11"/>
      <c r="Q59" s="11">
        <v>15.54</v>
      </c>
      <c r="R59" s="11">
        <v>8.4499999999999993</v>
      </c>
      <c r="S59" s="11"/>
      <c r="T59" s="11">
        <v>20.09</v>
      </c>
      <c r="U59" s="11">
        <v>7.38</v>
      </c>
      <c r="V59" s="11">
        <v>111.57</v>
      </c>
      <c r="W59" s="11">
        <v>6.45</v>
      </c>
      <c r="X59" s="11">
        <v>18.48</v>
      </c>
      <c r="Y59" s="11">
        <v>9.51</v>
      </c>
      <c r="Z59" s="11">
        <v>118.13</v>
      </c>
      <c r="AA59" s="11">
        <v>13.84</v>
      </c>
      <c r="AB59" s="12"/>
      <c r="AC59" s="12"/>
    </row>
    <row r="60" spans="1:29" customFormat="1" ht="15.5">
      <c r="A60" s="8" t="s">
        <v>27</v>
      </c>
      <c r="B60" s="8" t="s">
        <v>50</v>
      </c>
      <c r="C60" s="9" t="s">
        <v>51</v>
      </c>
      <c r="D60" s="9" t="s">
        <v>52</v>
      </c>
      <c r="E60" s="8">
        <v>16487</v>
      </c>
      <c r="F60" s="8" t="s">
        <v>34</v>
      </c>
      <c r="G60" s="8">
        <v>682</v>
      </c>
      <c r="H60" s="10">
        <v>2430</v>
      </c>
      <c r="I60" s="8">
        <v>2430</v>
      </c>
      <c r="J60" s="11">
        <v>71.41</v>
      </c>
      <c r="K60" s="11">
        <v>7.53</v>
      </c>
      <c r="L60" s="11"/>
      <c r="M60" s="11"/>
      <c r="N60" s="11">
        <v>6.56</v>
      </c>
      <c r="O60" s="11">
        <v>1.81</v>
      </c>
      <c r="P60" s="11"/>
      <c r="Q60" s="11"/>
      <c r="R60" s="11"/>
      <c r="S60" s="11"/>
      <c r="T60" s="11">
        <v>15.16</v>
      </c>
      <c r="U60" s="11">
        <v>6.19</v>
      </c>
      <c r="V60" s="11">
        <v>105.62</v>
      </c>
      <c r="W60" s="11">
        <v>6.91</v>
      </c>
      <c r="X60" s="11">
        <v>15.85</v>
      </c>
      <c r="Y60" s="11">
        <v>8.3800000000000008</v>
      </c>
      <c r="Z60" s="11">
        <v>102.47</v>
      </c>
      <c r="AA60" s="11">
        <v>10.53</v>
      </c>
      <c r="AB60" s="12"/>
      <c r="AC60" s="12"/>
    </row>
    <row r="61" spans="1:29" customFormat="1" ht="15.5">
      <c r="A61" s="8" t="s">
        <v>27</v>
      </c>
      <c r="B61" s="8" t="s">
        <v>50</v>
      </c>
      <c r="C61" s="9" t="s">
        <v>51</v>
      </c>
      <c r="D61" s="9" t="s">
        <v>54</v>
      </c>
      <c r="E61" s="8">
        <v>7996</v>
      </c>
      <c r="F61" s="8" t="s">
        <v>36</v>
      </c>
      <c r="G61" s="8">
        <v>940</v>
      </c>
      <c r="H61" s="10">
        <v>2438</v>
      </c>
      <c r="I61" s="8">
        <v>2438</v>
      </c>
      <c r="J61" s="11">
        <v>85.38</v>
      </c>
      <c r="K61" s="11">
        <v>9.49</v>
      </c>
      <c r="L61" s="11"/>
      <c r="M61" s="11"/>
      <c r="N61" s="11">
        <v>8.1</v>
      </c>
      <c r="O61" s="11">
        <v>1.97</v>
      </c>
      <c r="P61" s="11"/>
      <c r="Q61" s="11">
        <v>13.42</v>
      </c>
      <c r="R61" s="11">
        <v>9.7200000000000006</v>
      </c>
      <c r="S61" s="11">
        <v>27.14</v>
      </c>
      <c r="T61" s="11">
        <v>18.82</v>
      </c>
      <c r="U61" s="11">
        <v>6.83</v>
      </c>
      <c r="V61" s="11">
        <v>115.92</v>
      </c>
      <c r="W61" s="11">
        <v>6.8</v>
      </c>
      <c r="X61" s="11">
        <v>18.75</v>
      </c>
      <c r="Y61" s="11">
        <v>10.78</v>
      </c>
      <c r="Z61" s="11">
        <v>116.85</v>
      </c>
      <c r="AA61" s="11">
        <v>12.63</v>
      </c>
      <c r="AB61" s="12"/>
      <c r="AC61" s="12"/>
    </row>
    <row r="62" spans="1:29" customFormat="1" ht="15.5">
      <c r="A62" s="8" t="s">
        <v>27</v>
      </c>
      <c r="B62" s="8" t="s">
        <v>50</v>
      </c>
      <c r="C62" s="9" t="s">
        <v>51</v>
      </c>
      <c r="D62" s="9" t="s">
        <v>55</v>
      </c>
      <c r="E62" s="8">
        <v>4377</v>
      </c>
      <c r="F62" s="8" t="s">
        <v>36</v>
      </c>
      <c r="G62" s="8">
        <v>776</v>
      </c>
      <c r="H62" s="10">
        <v>3742</v>
      </c>
      <c r="I62" s="8">
        <v>3742</v>
      </c>
      <c r="J62" s="11">
        <v>78.59</v>
      </c>
      <c r="K62" s="11">
        <v>7.94</v>
      </c>
      <c r="L62" s="11"/>
      <c r="M62" s="11"/>
      <c r="N62" s="11">
        <v>7.5</v>
      </c>
      <c r="O62" s="11">
        <v>2.08</v>
      </c>
      <c r="P62" s="11"/>
      <c r="Q62" s="11">
        <v>17.149999999999999</v>
      </c>
      <c r="R62" s="11">
        <v>9.41</v>
      </c>
      <c r="S62" s="11">
        <v>30.89</v>
      </c>
      <c r="T62" s="11">
        <v>19.850000000000001</v>
      </c>
      <c r="U62" s="11">
        <v>8.89</v>
      </c>
      <c r="V62" s="11">
        <v>107.77</v>
      </c>
      <c r="W62" s="11">
        <v>8.02</v>
      </c>
      <c r="X62" s="11">
        <v>18.34</v>
      </c>
      <c r="Y62" s="11">
        <v>9.93</v>
      </c>
      <c r="Z62" s="11">
        <v>103.27</v>
      </c>
      <c r="AA62" s="11">
        <v>12.39</v>
      </c>
      <c r="AB62" s="12"/>
      <c r="AC62" s="12"/>
    </row>
    <row r="63" spans="1:29" customFormat="1" ht="15.5">
      <c r="A63" s="8" t="s">
        <v>27</v>
      </c>
      <c r="B63" s="8" t="s">
        <v>50</v>
      </c>
      <c r="C63" s="9" t="s">
        <v>51</v>
      </c>
      <c r="D63" s="9" t="s">
        <v>55</v>
      </c>
      <c r="E63" s="8">
        <v>4239</v>
      </c>
      <c r="F63" s="8" t="s">
        <v>36</v>
      </c>
      <c r="G63" s="8">
        <v>767</v>
      </c>
      <c r="H63" s="10">
        <v>4167</v>
      </c>
      <c r="I63" s="8">
        <v>4167</v>
      </c>
      <c r="J63" s="11">
        <v>81.400000000000006</v>
      </c>
      <c r="K63" s="11">
        <v>8.2100000000000009</v>
      </c>
      <c r="L63" s="11"/>
      <c r="M63" s="11"/>
      <c r="N63" s="11">
        <v>7.24</v>
      </c>
      <c r="O63" s="11">
        <v>2.08</v>
      </c>
      <c r="P63" s="11"/>
      <c r="Q63" s="11">
        <v>17.260000000000002</v>
      </c>
      <c r="R63" s="11">
        <v>9.94</v>
      </c>
      <c r="S63" s="11">
        <v>31.98</v>
      </c>
      <c r="T63" s="11">
        <v>18.45</v>
      </c>
      <c r="U63" s="11">
        <v>8.77</v>
      </c>
      <c r="V63" s="11">
        <v>115.77</v>
      </c>
      <c r="W63" s="11">
        <v>7.92</v>
      </c>
      <c r="X63" s="11">
        <v>18.86</v>
      </c>
      <c r="Y63" s="11">
        <v>10.46</v>
      </c>
      <c r="Z63" s="11">
        <v>111.13</v>
      </c>
      <c r="AA63" s="11">
        <v>11.55</v>
      </c>
      <c r="AB63" s="12"/>
      <c r="AC63" s="12"/>
    </row>
    <row r="64" spans="1:29" customFormat="1" ht="15.5">
      <c r="A64" s="8" t="s">
        <v>27</v>
      </c>
      <c r="B64" s="8" t="s">
        <v>50</v>
      </c>
      <c r="C64" s="9" t="s">
        <v>51</v>
      </c>
      <c r="D64" s="9" t="s">
        <v>45</v>
      </c>
      <c r="E64" s="8">
        <v>4080</v>
      </c>
      <c r="F64" s="8" t="s">
        <v>34</v>
      </c>
      <c r="G64" s="8">
        <v>784</v>
      </c>
      <c r="H64" s="10">
        <v>5216</v>
      </c>
      <c r="I64" s="8">
        <v>5216</v>
      </c>
      <c r="J64" s="11"/>
      <c r="K64" s="11"/>
      <c r="L64" s="11"/>
      <c r="M64" s="11"/>
      <c r="N64" s="11"/>
      <c r="O64" s="11"/>
      <c r="P64" s="11"/>
      <c r="Q64" s="11">
        <v>21.26</v>
      </c>
      <c r="R64" s="11">
        <v>11.19</v>
      </c>
      <c r="S64" s="11">
        <v>39.450000000000003</v>
      </c>
      <c r="T64" s="11">
        <v>26.59</v>
      </c>
      <c r="U64" s="11">
        <v>11.29</v>
      </c>
      <c r="V64" s="11">
        <v>158.41</v>
      </c>
      <c r="W64" s="11">
        <v>10.73</v>
      </c>
      <c r="X64" s="11">
        <v>26.11</v>
      </c>
      <c r="Y64" s="11">
        <v>12.83</v>
      </c>
      <c r="Z64" s="11">
        <v>160.52000000000001</v>
      </c>
      <c r="AA64" s="11">
        <v>17.45</v>
      </c>
      <c r="AB64" s="12"/>
      <c r="AC64" s="12"/>
    </row>
    <row r="65" spans="1:29" customFormat="1" ht="15.5">
      <c r="A65" s="8" t="s">
        <v>27</v>
      </c>
      <c r="B65" s="8" t="s">
        <v>50</v>
      </c>
      <c r="C65" s="9" t="s">
        <v>51</v>
      </c>
      <c r="D65" s="9" t="s">
        <v>45</v>
      </c>
      <c r="E65" s="8">
        <v>3177</v>
      </c>
      <c r="F65" s="8" t="s">
        <v>36</v>
      </c>
      <c r="G65" s="8">
        <v>813</v>
      </c>
      <c r="H65" s="10">
        <v>5783</v>
      </c>
      <c r="I65" s="8">
        <v>5783</v>
      </c>
      <c r="J65" s="11">
        <v>92.75</v>
      </c>
      <c r="K65" s="11">
        <v>12.71</v>
      </c>
      <c r="L65" s="11"/>
      <c r="M65" s="11"/>
      <c r="N65" s="11">
        <v>8.67</v>
      </c>
      <c r="O65" s="11">
        <v>3.09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2"/>
      <c r="AC65" s="12"/>
    </row>
    <row r="66" spans="1:29" customFormat="1" ht="15.5">
      <c r="A66" s="8" t="s">
        <v>27</v>
      </c>
      <c r="B66" s="8" t="s">
        <v>50</v>
      </c>
      <c r="C66" s="9" t="s">
        <v>51</v>
      </c>
      <c r="D66" s="9" t="s">
        <v>56</v>
      </c>
      <c r="E66" s="8">
        <v>7998</v>
      </c>
      <c r="F66" s="8" t="s">
        <v>34</v>
      </c>
      <c r="G66" s="8">
        <v>843</v>
      </c>
      <c r="H66" s="10">
        <v>7711</v>
      </c>
      <c r="I66" s="8">
        <v>7711</v>
      </c>
      <c r="J66" s="11">
        <v>100.62</v>
      </c>
      <c r="K66" s="11">
        <v>9.31</v>
      </c>
      <c r="L66" s="11"/>
      <c r="M66" s="11"/>
      <c r="N66" s="11">
        <v>9.33</v>
      </c>
      <c r="O66" s="11">
        <v>2.71</v>
      </c>
      <c r="P66" s="11"/>
      <c r="Q66" s="11">
        <v>19.190000000000001</v>
      </c>
      <c r="R66" s="11">
        <v>9.84</v>
      </c>
      <c r="S66" s="11">
        <v>36.340000000000003</v>
      </c>
      <c r="T66" s="11">
        <v>24.22</v>
      </c>
      <c r="U66" s="11">
        <v>9.19</v>
      </c>
      <c r="V66" s="11">
        <v>127.03</v>
      </c>
      <c r="W66" s="11">
        <v>9.01</v>
      </c>
      <c r="X66" s="11">
        <v>23.61</v>
      </c>
      <c r="Y66" s="11">
        <v>11.86</v>
      </c>
      <c r="Z66" s="11">
        <v>132.91999999999999</v>
      </c>
      <c r="AA66" s="11">
        <v>16.14</v>
      </c>
      <c r="AB66" s="12"/>
      <c r="AC66" s="12"/>
    </row>
    <row r="67" spans="1:29" customFormat="1" ht="15.5">
      <c r="A67" s="8" t="s">
        <v>27</v>
      </c>
      <c r="B67" s="8" t="s">
        <v>50</v>
      </c>
      <c r="C67" s="9" t="s">
        <v>51</v>
      </c>
      <c r="D67" s="9" t="s">
        <v>45</v>
      </c>
      <c r="E67" s="8">
        <v>5631</v>
      </c>
      <c r="F67" s="8" t="s">
        <v>34</v>
      </c>
      <c r="G67" s="8">
        <v>963</v>
      </c>
      <c r="H67" s="10">
        <v>8051</v>
      </c>
      <c r="I67" s="8">
        <v>8051</v>
      </c>
      <c r="J67" s="11">
        <v>100.32</v>
      </c>
      <c r="K67" s="11">
        <v>10.81</v>
      </c>
      <c r="L67" s="11"/>
      <c r="M67" s="11"/>
      <c r="N67" s="11">
        <v>9.19</v>
      </c>
      <c r="O67" s="11">
        <v>2.66</v>
      </c>
      <c r="P67" s="11"/>
      <c r="Q67" s="11">
        <v>20.99</v>
      </c>
      <c r="R67" s="11">
        <v>11.95</v>
      </c>
      <c r="S67" s="11">
        <v>45.2</v>
      </c>
      <c r="T67" s="11">
        <v>27.71</v>
      </c>
      <c r="U67" s="11">
        <v>11.78</v>
      </c>
      <c r="V67" s="11">
        <v>170</v>
      </c>
      <c r="W67" s="11">
        <v>10.75</v>
      </c>
      <c r="X67" s="11">
        <v>25.12</v>
      </c>
      <c r="Y67" s="11">
        <v>14.52</v>
      </c>
      <c r="Z67" s="11">
        <v>173.19</v>
      </c>
      <c r="AA67" s="11">
        <v>18.32</v>
      </c>
      <c r="AB67" s="12"/>
      <c r="AC67" s="12"/>
    </row>
    <row r="68" spans="1:29" customFormat="1" ht="15.5">
      <c r="A68" s="8" t="s">
        <v>27</v>
      </c>
      <c r="B68" s="8" t="s">
        <v>50</v>
      </c>
      <c r="C68" s="9" t="s">
        <v>51</v>
      </c>
      <c r="D68" s="9" t="s">
        <v>57</v>
      </c>
      <c r="E68" s="8">
        <v>7997</v>
      </c>
      <c r="F68" s="8" t="s">
        <v>36</v>
      </c>
      <c r="G68" s="8">
        <v>939</v>
      </c>
      <c r="H68" s="10">
        <v>8136</v>
      </c>
      <c r="I68" s="8">
        <v>8136</v>
      </c>
      <c r="J68" s="11">
        <v>101.89</v>
      </c>
      <c r="K68" s="11">
        <v>9.1199999999999992</v>
      </c>
      <c r="L68" s="11"/>
      <c r="M68" s="11"/>
      <c r="N68" s="11">
        <v>7.85</v>
      </c>
      <c r="O68" s="11">
        <v>1.57</v>
      </c>
      <c r="P68" s="11"/>
      <c r="Q68" s="11">
        <v>19.18</v>
      </c>
      <c r="R68" s="11">
        <v>10.94</v>
      </c>
      <c r="S68" s="11">
        <v>36.31</v>
      </c>
      <c r="T68" s="11">
        <v>23.81</v>
      </c>
      <c r="U68" s="11">
        <v>8.09</v>
      </c>
      <c r="V68" s="11">
        <v>152</v>
      </c>
      <c r="W68" s="11">
        <v>9.18</v>
      </c>
      <c r="X68" s="11">
        <v>25.44</v>
      </c>
      <c r="Y68" s="11">
        <v>12.85</v>
      </c>
      <c r="Z68" s="11">
        <v>148.22</v>
      </c>
      <c r="AA68" s="11">
        <v>15.74</v>
      </c>
      <c r="AB68" s="12"/>
      <c r="AC68" s="12"/>
    </row>
    <row r="69" spans="1:29" customFormat="1" ht="15.5">
      <c r="A69" s="8" t="s">
        <v>27</v>
      </c>
      <c r="B69" s="8" t="s">
        <v>50</v>
      </c>
      <c r="C69" s="9" t="s">
        <v>51</v>
      </c>
      <c r="D69" s="9" t="s">
        <v>45</v>
      </c>
      <c r="E69" s="8">
        <v>1858</v>
      </c>
      <c r="F69" s="8" t="s">
        <v>34</v>
      </c>
      <c r="G69" s="8">
        <v>843</v>
      </c>
      <c r="H69" s="10">
        <v>8505</v>
      </c>
      <c r="I69" s="8">
        <v>8505</v>
      </c>
      <c r="J69" s="11">
        <v>98.12</v>
      </c>
      <c r="K69" s="11">
        <v>11.3</v>
      </c>
      <c r="L69" s="11"/>
      <c r="M69" s="11"/>
      <c r="N69" s="11">
        <v>9.2200000000000006</v>
      </c>
      <c r="O69" s="11">
        <v>2.52</v>
      </c>
      <c r="P69" s="11"/>
      <c r="Q69" s="11">
        <v>22.4</v>
      </c>
      <c r="R69" s="11">
        <v>11.34</v>
      </c>
      <c r="S69" s="11">
        <v>41.44</v>
      </c>
      <c r="T69" s="11">
        <v>26.84</v>
      </c>
      <c r="U69" s="11">
        <v>10.96</v>
      </c>
      <c r="V69" s="11">
        <v>153.72999999999999</v>
      </c>
      <c r="W69" s="11">
        <v>10.56</v>
      </c>
      <c r="X69" s="11">
        <v>26.46</v>
      </c>
      <c r="Y69" s="11">
        <v>13.77</v>
      </c>
      <c r="Z69" s="11">
        <v>159.82</v>
      </c>
      <c r="AA69" s="11">
        <v>17.18</v>
      </c>
      <c r="AB69" s="12"/>
      <c r="AC69" s="12"/>
    </row>
    <row r="70" spans="1:29" customFormat="1" ht="15.5">
      <c r="A70" s="8" t="s">
        <v>27</v>
      </c>
      <c r="B70" s="8" t="s">
        <v>50</v>
      </c>
      <c r="C70" s="9" t="s">
        <v>51</v>
      </c>
      <c r="D70" s="9" t="s">
        <v>58</v>
      </c>
      <c r="E70" s="8">
        <v>5699</v>
      </c>
      <c r="F70" s="8" t="s">
        <v>34</v>
      </c>
      <c r="G70" s="8">
        <v>940</v>
      </c>
      <c r="H70" s="10">
        <v>8845</v>
      </c>
      <c r="I70" s="8">
        <v>8845</v>
      </c>
      <c r="J70" s="11">
        <v>104.54</v>
      </c>
      <c r="K70" s="11">
        <v>11.86</v>
      </c>
      <c r="L70" s="11"/>
      <c r="M70" s="11"/>
      <c r="N70" s="11">
        <v>9.48</v>
      </c>
      <c r="O70" s="11">
        <v>2.08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2"/>
      <c r="AC70" s="12"/>
    </row>
    <row r="71" spans="1:29" customFormat="1" ht="15.5">
      <c r="A71" s="8" t="s">
        <v>27</v>
      </c>
      <c r="B71" s="8" t="s">
        <v>50</v>
      </c>
      <c r="C71" s="9" t="s">
        <v>51</v>
      </c>
      <c r="D71" s="9" t="s">
        <v>58</v>
      </c>
      <c r="E71" s="8">
        <v>4916</v>
      </c>
      <c r="F71" s="8" t="s">
        <v>34</v>
      </c>
      <c r="G71" s="8">
        <v>868</v>
      </c>
      <c r="H71" s="10">
        <v>9072</v>
      </c>
      <c r="I71" s="8">
        <v>9072</v>
      </c>
      <c r="J71" s="11">
        <v>101.59</v>
      </c>
      <c r="K71" s="11">
        <v>12.39</v>
      </c>
      <c r="L71" s="11"/>
      <c r="M71" s="11"/>
      <c r="N71" s="11">
        <v>11.31</v>
      </c>
      <c r="O71" s="11">
        <v>2.39</v>
      </c>
      <c r="P71" s="11"/>
      <c r="Q71" s="11">
        <v>24.65</v>
      </c>
      <c r="R71" s="11">
        <v>12.5</v>
      </c>
      <c r="S71" s="11">
        <v>46.32</v>
      </c>
      <c r="T71" s="11">
        <v>29</v>
      </c>
      <c r="U71" s="11">
        <v>11.98</v>
      </c>
      <c r="V71" s="11">
        <v>203.2</v>
      </c>
      <c r="W71" s="11">
        <v>11.54</v>
      </c>
      <c r="X71" s="11">
        <v>27.21</v>
      </c>
      <c r="Y71" s="11">
        <v>13.75</v>
      </c>
      <c r="Z71" s="11">
        <v>195.77</v>
      </c>
      <c r="AA71" s="11">
        <v>18.32</v>
      </c>
      <c r="AB71" s="12"/>
      <c r="AC71" s="12"/>
    </row>
    <row r="72" spans="1:29" customFormat="1" ht="15.5">
      <c r="A72" s="8" t="s">
        <v>27</v>
      </c>
      <c r="B72" s="8" t="s">
        <v>50</v>
      </c>
      <c r="C72" s="9" t="s">
        <v>59</v>
      </c>
      <c r="D72" s="9" t="s">
        <v>60</v>
      </c>
      <c r="E72" s="8">
        <v>7995</v>
      </c>
      <c r="F72" s="8" t="s">
        <v>34</v>
      </c>
      <c r="G72" s="8">
        <v>1524</v>
      </c>
      <c r="H72" s="10">
        <v>9979</v>
      </c>
      <c r="I72" s="8">
        <v>9979</v>
      </c>
      <c r="J72" s="11">
        <v>128.72</v>
      </c>
      <c r="K72" s="11">
        <v>13.21</v>
      </c>
      <c r="L72" s="11"/>
      <c r="M72" s="11"/>
      <c r="N72" s="11">
        <v>13.19</v>
      </c>
      <c r="O72" s="11">
        <v>2.98</v>
      </c>
      <c r="P72" s="11"/>
      <c r="Q72" s="11">
        <v>25.13</v>
      </c>
      <c r="R72" s="11">
        <v>13.48</v>
      </c>
      <c r="S72" s="11">
        <v>39.61</v>
      </c>
      <c r="T72" s="11">
        <v>33.03</v>
      </c>
      <c r="U72" s="11">
        <v>12.04</v>
      </c>
      <c r="V72" s="11">
        <v>154.55000000000001</v>
      </c>
      <c r="W72" s="11">
        <v>10.48</v>
      </c>
      <c r="X72" s="11">
        <v>27.75</v>
      </c>
      <c r="Y72" s="11">
        <v>16.3</v>
      </c>
      <c r="Z72" s="11">
        <v>163.35</v>
      </c>
      <c r="AA72" s="11">
        <v>18.59</v>
      </c>
      <c r="AB72" s="12"/>
      <c r="AC72" s="12"/>
    </row>
    <row r="73" spans="1:29" customFormat="1" ht="15.5">
      <c r="A73" s="8" t="s">
        <v>27</v>
      </c>
      <c r="B73" s="8" t="s">
        <v>50</v>
      </c>
      <c r="C73" s="9" t="s">
        <v>51</v>
      </c>
      <c r="D73" s="9" t="s">
        <v>58</v>
      </c>
      <c r="E73" s="8">
        <v>5636</v>
      </c>
      <c r="F73" s="8" t="s">
        <v>36</v>
      </c>
      <c r="G73" s="8">
        <v>880</v>
      </c>
      <c r="H73" s="10">
        <v>10433</v>
      </c>
      <c r="I73" s="8">
        <v>10433</v>
      </c>
      <c r="J73" s="11">
        <v>111.9</v>
      </c>
      <c r="K73" s="11">
        <v>12.02</v>
      </c>
      <c r="L73" s="11"/>
      <c r="M73" s="11"/>
      <c r="N73" s="11">
        <v>10.14</v>
      </c>
      <c r="O73" s="11">
        <v>2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2"/>
      <c r="AC73" s="12"/>
    </row>
    <row r="74" spans="1:29" customFormat="1" ht="15.5">
      <c r="A74" s="8" t="s">
        <v>27</v>
      </c>
      <c r="B74" s="8" t="s">
        <v>50</v>
      </c>
      <c r="C74" s="9" t="s">
        <v>51</v>
      </c>
      <c r="D74" s="9" t="s">
        <v>58</v>
      </c>
      <c r="E74" s="8">
        <v>5627</v>
      </c>
      <c r="F74" s="8" t="s">
        <v>34</v>
      </c>
      <c r="G74" s="8">
        <v>890</v>
      </c>
      <c r="H74" s="10">
        <v>10886</v>
      </c>
      <c r="I74" s="8">
        <v>10886</v>
      </c>
      <c r="J74" s="11">
        <v>81.22</v>
      </c>
      <c r="K74" s="11">
        <v>11.19</v>
      </c>
      <c r="L74" s="11"/>
      <c r="M74" s="11"/>
      <c r="N74" s="11">
        <v>9.9</v>
      </c>
      <c r="O74" s="11">
        <v>2.2799999999999998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2"/>
      <c r="AC74" s="12"/>
    </row>
    <row r="75" spans="1:29" customFormat="1" ht="15.5">
      <c r="A75" s="8" t="s">
        <v>27</v>
      </c>
      <c r="B75" s="8" t="s">
        <v>50</v>
      </c>
      <c r="C75" s="9" t="s">
        <v>51</v>
      </c>
      <c r="D75" s="9" t="s">
        <v>58</v>
      </c>
      <c r="E75" s="8">
        <v>5637</v>
      </c>
      <c r="F75" s="8" t="s">
        <v>36</v>
      </c>
      <c r="G75" s="8">
        <v>905</v>
      </c>
      <c r="H75" s="10">
        <v>11085</v>
      </c>
      <c r="I75" s="8">
        <v>11085</v>
      </c>
      <c r="J75" s="11"/>
      <c r="K75" s="11">
        <v>12.93</v>
      </c>
      <c r="L75" s="11"/>
      <c r="M75" s="11"/>
      <c r="N75" s="11">
        <v>10.98</v>
      </c>
      <c r="O75" s="11">
        <v>1.7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2"/>
      <c r="AC75" s="12"/>
    </row>
    <row r="76" spans="1:29" customFormat="1" ht="15.5">
      <c r="A76" s="8" t="s">
        <v>27</v>
      </c>
      <c r="B76" s="8" t="s">
        <v>50</v>
      </c>
      <c r="C76" s="9" t="s">
        <v>51</v>
      </c>
      <c r="D76" s="9" t="s">
        <v>45</v>
      </c>
      <c r="E76" s="8">
        <v>4344</v>
      </c>
      <c r="F76" s="8" t="s">
        <v>36</v>
      </c>
      <c r="G76" s="8">
        <v>957</v>
      </c>
      <c r="H76" s="10">
        <v>11425</v>
      </c>
      <c r="I76" s="8">
        <v>11425</v>
      </c>
      <c r="J76" s="11">
        <v>109.85</v>
      </c>
      <c r="K76" s="11">
        <v>12.1</v>
      </c>
      <c r="L76" s="11"/>
      <c r="M76" s="11"/>
      <c r="N76" s="11">
        <v>10.3</v>
      </c>
      <c r="O76" s="11">
        <v>2.97</v>
      </c>
      <c r="P76" s="11"/>
      <c r="Q76" s="11">
        <v>23.08</v>
      </c>
      <c r="R76" s="11">
        <v>12.38</v>
      </c>
      <c r="S76" s="11">
        <v>41.36</v>
      </c>
      <c r="T76" s="11">
        <v>30.64</v>
      </c>
      <c r="U76" s="11">
        <v>13.17</v>
      </c>
      <c r="V76" s="11">
        <v>174.24</v>
      </c>
      <c r="W76" s="11">
        <v>11.74</v>
      </c>
      <c r="X76" s="11">
        <v>30.36</v>
      </c>
      <c r="Y76" s="11">
        <v>15.41</v>
      </c>
      <c r="Z76" s="11">
        <v>179.33</v>
      </c>
      <c r="AA76" s="11">
        <v>21.57</v>
      </c>
      <c r="AB76" s="12"/>
      <c r="AC76" s="12"/>
    </row>
    <row r="77" spans="1:29" customFormat="1" ht="15.5">
      <c r="A77" s="8" t="s">
        <v>27</v>
      </c>
      <c r="B77" s="8" t="s">
        <v>50</v>
      </c>
      <c r="C77" s="9" t="s">
        <v>51</v>
      </c>
      <c r="D77" s="9" t="s">
        <v>45</v>
      </c>
      <c r="E77" s="8">
        <v>1369</v>
      </c>
      <c r="F77" s="8" t="s">
        <v>36</v>
      </c>
      <c r="G77" s="8">
        <v>940</v>
      </c>
      <c r="H77" s="10">
        <v>14061</v>
      </c>
      <c r="I77" s="8">
        <v>14061</v>
      </c>
      <c r="J77" s="11">
        <v>115.35</v>
      </c>
      <c r="K77" s="11">
        <v>11.15</v>
      </c>
      <c r="L77" s="11"/>
      <c r="M77" s="11"/>
      <c r="N77" s="11">
        <v>8.31</v>
      </c>
      <c r="O77" s="11">
        <v>2.36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2"/>
      <c r="AC77" s="12"/>
    </row>
    <row r="78" spans="1:29" customFormat="1" ht="15.5">
      <c r="A78" s="8" t="s">
        <v>27</v>
      </c>
      <c r="B78" s="8" t="s">
        <v>50</v>
      </c>
      <c r="C78" s="9" t="s">
        <v>61</v>
      </c>
      <c r="D78" s="9" t="s">
        <v>62</v>
      </c>
      <c r="E78" s="8">
        <v>4721</v>
      </c>
      <c r="F78" s="8" t="s">
        <v>34</v>
      </c>
      <c r="G78" s="8">
        <v>1980</v>
      </c>
      <c r="H78" s="10">
        <v>72575</v>
      </c>
      <c r="I78" s="8">
        <v>72575</v>
      </c>
      <c r="J78" s="11">
        <v>232.09</v>
      </c>
      <c r="K78" s="11">
        <v>24.57</v>
      </c>
      <c r="L78" s="11"/>
      <c r="M78" s="11"/>
      <c r="N78" s="11">
        <v>22.85</v>
      </c>
      <c r="O78" s="11">
        <v>5.4</v>
      </c>
      <c r="P78" s="11"/>
      <c r="Q78" s="11">
        <v>46.78</v>
      </c>
      <c r="R78" s="11">
        <v>31.48</v>
      </c>
      <c r="S78" s="11">
        <v>96.3</v>
      </c>
      <c r="T78" s="11">
        <v>77.760000000000005</v>
      </c>
      <c r="U78" s="11">
        <v>28.56</v>
      </c>
      <c r="V78" s="11">
        <v>287.62</v>
      </c>
      <c r="W78" s="11">
        <v>23.96</v>
      </c>
      <c r="X78" s="11">
        <v>70.510000000000005</v>
      </c>
      <c r="Y78" s="11">
        <v>35.33</v>
      </c>
      <c r="Z78" s="11">
        <v>325</v>
      </c>
      <c r="AA78" s="11">
        <v>49.11</v>
      </c>
      <c r="AB78" s="12"/>
      <c r="AC78" s="12"/>
    </row>
    <row r="79" spans="1:29" customFormat="1" ht="15.5">
      <c r="A79" s="8" t="s">
        <v>27</v>
      </c>
      <c r="B79" s="8" t="s">
        <v>50</v>
      </c>
      <c r="C79" s="9" t="s">
        <v>61</v>
      </c>
      <c r="D79" s="9" t="s">
        <v>63</v>
      </c>
      <c r="E79" s="8">
        <v>6246</v>
      </c>
      <c r="F79" s="8" t="s">
        <v>34</v>
      </c>
      <c r="G79" s="8">
        <v>2370</v>
      </c>
      <c r="H79" s="10">
        <v>145150</v>
      </c>
      <c r="I79" s="8">
        <v>145150</v>
      </c>
      <c r="J79" s="11">
        <v>245.96</v>
      </c>
      <c r="K79" s="11">
        <v>21.52</v>
      </c>
      <c r="L79" s="11"/>
      <c r="M79" s="11"/>
      <c r="N79" s="11">
        <v>22.32</v>
      </c>
      <c r="O79" s="11">
        <v>4.1900000000000004</v>
      </c>
      <c r="P79" s="11"/>
      <c r="Q79" s="11">
        <v>53.08</v>
      </c>
      <c r="R79" s="11">
        <v>31.79</v>
      </c>
      <c r="S79" s="11"/>
      <c r="T79" s="11">
        <v>79.08</v>
      </c>
      <c r="U79" s="11">
        <v>29.79</v>
      </c>
      <c r="V79" s="11">
        <v>305.10000000000002</v>
      </c>
      <c r="W79" s="11">
        <v>24.89</v>
      </c>
      <c r="X79" s="11">
        <v>69.39</v>
      </c>
      <c r="Y79" s="11">
        <v>37.29</v>
      </c>
      <c r="Z79" s="11">
        <v>354</v>
      </c>
      <c r="AA79" s="11">
        <v>53.64</v>
      </c>
      <c r="AB79" s="12"/>
      <c r="AC79" s="12"/>
    </row>
    <row r="80" spans="1:29" customFormat="1" ht="15.5">
      <c r="A80" s="8" t="s">
        <v>27</v>
      </c>
      <c r="B80" s="8" t="s">
        <v>50</v>
      </c>
      <c r="C80" s="9" t="s">
        <v>51</v>
      </c>
      <c r="D80" s="9" t="s">
        <v>57</v>
      </c>
      <c r="E80" s="8">
        <v>16489</v>
      </c>
      <c r="F80" s="8" t="s">
        <v>36</v>
      </c>
      <c r="G80" s="8">
        <v>610</v>
      </c>
      <c r="H80" s="10">
        <f t="shared" ref="H80:H103" si="1">10^((LOG(J80)*3.142)+-2.44)</f>
        <v>4176.2710537111152</v>
      </c>
      <c r="I80" s="8"/>
      <c r="J80" s="11">
        <v>84.91</v>
      </c>
      <c r="K80" s="11">
        <v>8.24</v>
      </c>
      <c r="L80" s="11"/>
      <c r="M80" s="11"/>
      <c r="N80" s="11">
        <v>7.41</v>
      </c>
      <c r="O80" s="11">
        <v>1.84</v>
      </c>
      <c r="P80" s="11"/>
      <c r="Q80" s="11">
        <v>14.73</v>
      </c>
      <c r="R80" s="11">
        <v>7.46</v>
      </c>
      <c r="S80" s="11" t="s">
        <v>64</v>
      </c>
      <c r="T80" s="11">
        <v>16.66</v>
      </c>
      <c r="U80" s="11">
        <v>6.91</v>
      </c>
      <c r="V80" s="11">
        <v>98.9</v>
      </c>
      <c r="W80" s="11">
        <v>6.46</v>
      </c>
      <c r="X80" s="11">
        <v>15.66</v>
      </c>
      <c r="Y80" s="11">
        <v>8.77</v>
      </c>
      <c r="Z80" s="11">
        <v>91.9</v>
      </c>
      <c r="AA80" s="11">
        <v>12.87</v>
      </c>
      <c r="AB80" s="12"/>
      <c r="AC80" s="12"/>
    </row>
    <row r="81" spans="1:29" customFormat="1" ht="15.5">
      <c r="A81" s="8" t="s">
        <v>27</v>
      </c>
      <c r="B81" s="8" t="s">
        <v>50</v>
      </c>
      <c r="C81" s="9" t="s">
        <v>51</v>
      </c>
      <c r="D81" s="9" t="s">
        <v>65</v>
      </c>
      <c r="E81" s="8">
        <v>18580</v>
      </c>
      <c r="F81" s="8" t="s">
        <v>34</v>
      </c>
      <c r="G81" s="8">
        <v>1130</v>
      </c>
      <c r="H81" s="10">
        <f t="shared" si="1"/>
        <v>9038.0475210967397</v>
      </c>
      <c r="I81" s="8"/>
      <c r="J81" s="11">
        <v>108.56</v>
      </c>
      <c r="K81" s="11">
        <v>10.69</v>
      </c>
      <c r="L81" s="11"/>
      <c r="M81" s="11"/>
      <c r="N81" s="11">
        <v>9.8000000000000007</v>
      </c>
      <c r="O81" s="11">
        <v>2.2400000000000002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2"/>
      <c r="AC81" s="12"/>
    </row>
    <row r="82" spans="1:29" customFormat="1" ht="15.5">
      <c r="A82" s="8" t="s">
        <v>27</v>
      </c>
      <c r="B82" s="8" t="s">
        <v>50</v>
      </c>
      <c r="C82" s="9" t="s">
        <v>51</v>
      </c>
      <c r="D82" s="9" t="s">
        <v>58</v>
      </c>
      <c r="E82" s="8">
        <v>3519</v>
      </c>
      <c r="F82" s="8" t="s">
        <v>36</v>
      </c>
      <c r="G82" s="8">
        <v>1000</v>
      </c>
      <c r="H82" s="10">
        <f t="shared" si="1"/>
        <v>9182.7008066707367</v>
      </c>
      <c r="I82" s="8"/>
      <c r="J82" s="11">
        <v>109.11</v>
      </c>
      <c r="K82" s="11">
        <v>13.85</v>
      </c>
      <c r="L82" s="11"/>
      <c r="M82" s="11"/>
      <c r="N82" s="11">
        <v>11.44</v>
      </c>
      <c r="O82" s="11">
        <v>3.06</v>
      </c>
      <c r="P82" s="11"/>
      <c r="Q82" s="11">
        <v>25.33</v>
      </c>
      <c r="R82" s="11">
        <v>14.64</v>
      </c>
      <c r="S82" s="11">
        <v>50.56</v>
      </c>
      <c r="T82" s="11">
        <v>32.17</v>
      </c>
      <c r="U82" s="11">
        <v>12.22</v>
      </c>
      <c r="V82" s="11">
        <v>216.25</v>
      </c>
      <c r="W82" s="11">
        <v>11.33</v>
      </c>
      <c r="X82" s="11">
        <v>28.31</v>
      </c>
      <c r="Y82" s="11">
        <v>15.58</v>
      </c>
      <c r="Z82" s="11">
        <v>210.3</v>
      </c>
      <c r="AA82" s="11">
        <v>19.850000000000001</v>
      </c>
      <c r="AB82" s="12"/>
      <c r="AC82" s="12"/>
    </row>
    <row r="83" spans="1:29" customFormat="1" ht="15.5">
      <c r="A83" s="8" t="s">
        <v>27</v>
      </c>
      <c r="B83" s="8" t="s">
        <v>50</v>
      </c>
      <c r="C83" s="9" t="s">
        <v>59</v>
      </c>
      <c r="D83" s="9" t="s">
        <v>60</v>
      </c>
      <c r="E83" s="8">
        <v>16496</v>
      </c>
      <c r="F83" s="8" t="s">
        <v>34</v>
      </c>
      <c r="G83" s="8">
        <v>1140</v>
      </c>
      <c r="H83" s="10">
        <f t="shared" si="1"/>
        <v>9697.2957867031346</v>
      </c>
      <c r="I83" s="8"/>
      <c r="J83" s="11">
        <v>111.02</v>
      </c>
      <c r="K83" s="11">
        <v>13.09</v>
      </c>
      <c r="L83" s="11"/>
      <c r="M83" s="11"/>
      <c r="N83" s="11">
        <v>12.67</v>
      </c>
      <c r="O83" s="11">
        <v>3.28</v>
      </c>
      <c r="P83" s="11"/>
      <c r="Q83" s="11">
        <v>24.72</v>
      </c>
      <c r="R83" s="11">
        <v>12.29</v>
      </c>
      <c r="S83" s="11">
        <v>39.479999999999997</v>
      </c>
      <c r="T83" s="11">
        <v>32.08</v>
      </c>
      <c r="U83" s="11">
        <v>11.88</v>
      </c>
      <c r="V83" s="11">
        <v>124.49</v>
      </c>
      <c r="W83" s="11">
        <v>9.1</v>
      </c>
      <c r="X83" s="11">
        <v>26.28</v>
      </c>
      <c r="Y83" s="11">
        <v>15.55</v>
      </c>
      <c r="Z83" s="11">
        <v>130.94</v>
      </c>
      <c r="AA83" s="11">
        <v>17.46</v>
      </c>
      <c r="AB83" s="12"/>
      <c r="AC83" s="12"/>
    </row>
    <row r="84" spans="1:29" customFormat="1" ht="15.5">
      <c r="A84" s="8" t="s">
        <v>27</v>
      </c>
      <c r="B84" s="8" t="s">
        <v>50</v>
      </c>
      <c r="C84" s="9" t="s">
        <v>51</v>
      </c>
      <c r="D84" s="9" t="s">
        <v>66</v>
      </c>
      <c r="E84" s="8">
        <v>16493</v>
      </c>
      <c r="F84" s="8" t="s">
        <v>31</v>
      </c>
      <c r="G84" s="8"/>
      <c r="H84" s="10">
        <f t="shared" si="1"/>
        <v>10891.399522505853</v>
      </c>
      <c r="I84" s="8"/>
      <c r="J84" s="11">
        <v>115.2</v>
      </c>
      <c r="K84" s="11">
        <v>10.41</v>
      </c>
      <c r="L84" s="11"/>
      <c r="M84" s="11"/>
      <c r="N84" s="11">
        <v>9.61</v>
      </c>
      <c r="O84" s="11">
        <v>2.14</v>
      </c>
      <c r="P84" s="11"/>
      <c r="Q84" s="11">
        <v>23.75</v>
      </c>
      <c r="R84" s="11">
        <v>11.71</v>
      </c>
      <c r="S84" s="11">
        <v>36.520000000000003</v>
      </c>
      <c r="T84" s="11">
        <v>29.28</v>
      </c>
      <c r="U84" s="11">
        <v>12.72</v>
      </c>
      <c r="V84" s="11">
        <v>142.28</v>
      </c>
      <c r="W84" s="11">
        <v>10.99</v>
      </c>
      <c r="X84" s="11">
        <v>26.23</v>
      </c>
      <c r="Y84" s="11">
        <v>14.38</v>
      </c>
      <c r="Z84" s="11">
        <v>147.72999999999999</v>
      </c>
      <c r="AA84" s="11">
        <v>18.13</v>
      </c>
      <c r="AB84" s="12"/>
      <c r="AC84" s="12"/>
    </row>
    <row r="85" spans="1:29" customFormat="1" ht="15.5">
      <c r="A85" s="8" t="s">
        <v>27</v>
      </c>
      <c r="B85" s="8" t="s">
        <v>50</v>
      </c>
      <c r="C85" s="9" t="s">
        <v>51</v>
      </c>
      <c r="D85" s="9" t="s">
        <v>66</v>
      </c>
      <c r="E85" s="8">
        <v>4460</v>
      </c>
      <c r="F85" s="8" t="s">
        <v>36</v>
      </c>
      <c r="G85" s="8"/>
      <c r="H85" s="10">
        <f t="shared" si="1"/>
        <v>13949.404806286038</v>
      </c>
      <c r="I85" s="8"/>
      <c r="J85" s="11">
        <v>124.64</v>
      </c>
      <c r="K85" s="11">
        <v>11.68</v>
      </c>
      <c r="L85" s="11"/>
      <c r="M85" s="11"/>
      <c r="N85" s="11">
        <v>10.71</v>
      </c>
      <c r="O85" s="11">
        <v>2.86</v>
      </c>
      <c r="P85" s="11"/>
      <c r="Q85" s="11">
        <v>22.65</v>
      </c>
      <c r="R85" s="11">
        <v>13.02</v>
      </c>
      <c r="S85" s="11">
        <v>36.450000000000003</v>
      </c>
      <c r="T85" s="11">
        <v>30.59</v>
      </c>
      <c r="U85" s="11">
        <v>13.38</v>
      </c>
      <c r="V85" s="11">
        <v>150.32</v>
      </c>
      <c r="W85" s="11">
        <v>11.59</v>
      </c>
      <c r="X85" s="11">
        <v>26.04</v>
      </c>
      <c r="Y85" s="11">
        <v>14.76</v>
      </c>
      <c r="Z85" s="11">
        <v>155.24</v>
      </c>
      <c r="AA85" s="11">
        <v>20.65</v>
      </c>
      <c r="AB85" s="12"/>
      <c r="AC85" s="12"/>
    </row>
    <row r="86" spans="1:29" customFormat="1" ht="15.5">
      <c r="A86" s="8" t="s">
        <v>27</v>
      </c>
      <c r="B86" s="8" t="s">
        <v>50</v>
      </c>
      <c r="C86" s="9" t="s">
        <v>67</v>
      </c>
      <c r="D86" s="9" t="s">
        <v>68</v>
      </c>
      <c r="E86" s="8">
        <v>5018</v>
      </c>
      <c r="F86" s="8" t="s">
        <v>36</v>
      </c>
      <c r="G86" s="8">
        <v>1656</v>
      </c>
      <c r="H86" s="10">
        <f t="shared" si="1"/>
        <v>15738.463743341352</v>
      </c>
      <c r="I86" s="8"/>
      <c r="J86" s="11">
        <v>129.52000000000001</v>
      </c>
      <c r="K86" s="11">
        <v>15.32</v>
      </c>
      <c r="L86" s="11"/>
      <c r="M86" s="11"/>
      <c r="N86" s="11">
        <v>14.37</v>
      </c>
      <c r="O86" s="11">
        <v>3.32</v>
      </c>
      <c r="P86" s="11"/>
      <c r="Q86" s="11">
        <v>29.28</v>
      </c>
      <c r="R86" s="11">
        <v>17.809999999999999</v>
      </c>
      <c r="S86" s="11">
        <v>66.23</v>
      </c>
      <c r="T86" s="11">
        <v>34.29</v>
      </c>
      <c r="U86" s="11">
        <v>17.75</v>
      </c>
      <c r="V86" s="11">
        <v>238</v>
      </c>
      <c r="W86" s="11">
        <v>14.27</v>
      </c>
      <c r="X86" s="11"/>
      <c r="Y86" s="11">
        <v>20.51</v>
      </c>
      <c r="Z86" s="11">
        <v>224</v>
      </c>
      <c r="AA86" s="11">
        <v>28.62</v>
      </c>
      <c r="AB86" s="12"/>
      <c r="AC86" s="12"/>
    </row>
    <row r="87" spans="1:29" customFormat="1" ht="15.5">
      <c r="A87" s="8" t="s">
        <v>27</v>
      </c>
      <c r="B87" s="8" t="s">
        <v>50</v>
      </c>
      <c r="C87" s="9" t="s">
        <v>51</v>
      </c>
      <c r="D87" s="9" t="s">
        <v>69</v>
      </c>
      <c r="E87" s="8">
        <v>4287</v>
      </c>
      <c r="F87" s="8" t="s">
        <v>34</v>
      </c>
      <c r="G87" s="8"/>
      <c r="H87" s="10">
        <f t="shared" si="1"/>
        <v>20966.632669740484</v>
      </c>
      <c r="I87" s="8"/>
      <c r="J87" s="11">
        <v>141.9</v>
      </c>
      <c r="K87" s="11">
        <v>14.79</v>
      </c>
      <c r="L87" s="11"/>
      <c r="M87" s="11"/>
      <c r="N87" s="11">
        <v>14.09</v>
      </c>
      <c r="O87" s="11">
        <v>2.5499999999999998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2"/>
      <c r="AC87" s="12"/>
    </row>
    <row r="88" spans="1:29" customFormat="1" ht="15.5">
      <c r="A88" s="8" t="s">
        <v>27</v>
      </c>
      <c r="B88" s="8" t="s">
        <v>50</v>
      </c>
      <c r="C88" s="9" t="s">
        <v>51</v>
      </c>
      <c r="D88" s="9" t="s">
        <v>69</v>
      </c>
      <c r="E88" s="8">
        <v>4461</v>
      </c>
      <c r="F88" s="8" t="s">
        <v>36</v>
      </c>
      <c r="G88" s="8"/>
      <c r="H88" s="10">
        <f t="shared" si="1"/>
        <v>23038.346264627784</v>
      </c>
      <c r="I88" s="8"/>
      <c r="J88" s="11">
        <v>146.22</v>
      </c>
      <c r="K88" s="11">
        <v>15.93</v>
      </c>
      <c r="L88" s="11"/>
      <c r="M88" s="11"/>
      <c r="N88" s="11">
        <v>15.63</v>
      </c>
      <c r="O88" s="11">
        <v>3.43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2"/>
      <c r="AC88" s="12"/>
    </row>
    <row r="89" spans="1:29" customFormat="1" ht="15.5">
      <c r="A89" s="8" t="s">
        <v>27</v>
      </c>
      <c r="B89" s="8" t="s">
        <v>50</v>
      </c>
      <c r="C89" s="9" t="s">
        <v>51</v>
      </c>
      <c r="D89" s="9" t="s">
        <v>69</v>
      </c>
      <c r="E89" s="8">
        <v>4286</v>
      </c>
      <c r="F89" s="8" t="s">
        <v>34</v>
      </c>
      <c r="G89" s="8"/>
      <c r="H89" s="10">
        <f t="shared" si="1"/>
        <v>31495.394551702804</v>
      </c>
      <c r="I89" s="8"/>
      <c r="J89" s="11">
        <v>161.52000000000001</v>
      </c>
      <c r="K89" s="11">
        <v>16.57</v>
      </c>
      <c r="L89" s="11"/>
      <c r="M89" s="11"/>
      <c r="N89" s="11">
        <v>15.43</v>
      </c>
      <c r="O89" s="11">
        <v>3.05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2"/>
      <c r="AC89" s="12"/>
    </row>
    <row r="90" spans="1:29" customFormat="1" ht="15.5">
      <c r="A90" s="8" t="s">
        <v>27</v>
      </c>
      <c r="B90" s="8" t="s">
        <v>50</v>
      </c>
      <c r="C90" s="9" t="s">
        <v>61</v>
      </c>
      <c r="D90" s="9" t="s">
        <v>70</v>
      </c>
      <c r="E90" s="8">
        <v>5618</v>
      </c>
      <c r="F90" s="8" t="s">
        <v>34</v>
      </c>
      <c r="G90" s="8">
        <v>1854</v>
      </c>
      <c r="H90" s="10">
        <f t="shared" si="1"/>
        <v>37683.703231189771</v>
      </c>
      <c r="I90" s="8"/>
      <c r="J90" s="11">
        <v>171.01</v>
      </c>
      <c r="K90" s="11">
        <v>16.43</v>
      </c>
      <c r="L90" s="11"/>
      <c r="M90" s="11"/>
      <c r="N90" s="11">
        <v>17.03</v>
      </c>
      <c r="O90" s="11">
        <v>3.14</v>
      </c>
      <c r="P90" s="11"/>
      <c r="Q90" s="11">
        <v>30.93</v>
      </c>
      <c r="R90" s="11">
        <v>17.09</v>
      </c>
      <c r="S90" s="11">
        <v>54.26</v>
      </c>
      <c r="T90" s="11">
        <v>43.38</v>
      </c>
      <c r="U90" s="11">
        <v>19.29</v>
      </c>
      <c r="V90" s="11">
        <v>211.33</v>
      </c>
      <c r="W90" s="11">
        <v>15.72</v>
      </c>
      <c r="X90" s="11">
        <v>40.590000000000003</v>
      </c>
      <c r="Y90" s="11">
        <v>21.19</v>
      </c>
      <c r="Z90" s="11">
        <v>233.65</v>
      </c>
      <c r="AA90" s="11">
        <v>29.31</v>
      </c>
      <c r="AB90" s="12"/>
      <c r="AC90" s="12"/>
    </row>
    <row r="91" spans="1:29" customFormat="1" ht="15.5">
      <c r="A91" s="8" t="s">
        <v>27</v>
      </c>
      <c r="B91" s="8" t="s">
        <v>50</v>
      </c>
      <c r="C91" s="9" t="s">
        <v>61</v>
      </c>
      <c r="D91" s="9" t="s">
        <v>70</v>
      </c>
      <c r="E91" s="8">
        <v>4238</v>
      </c>
      <c r="F91" s="8" t="s">
        <v>36</v>
      </c>
      <c r="G91" s="8">
        <v>2015</v>
      </c>
      <c r="H91" s="10">
        <f t="shared" si="1"/>
        <v>61607.210943240403</v>
      </c>
      <c r="I91" s="8"/>
      <c r="J91" s="11">
        <v>199.97</v>
      </c>
      <c r="K91" s="11">
        <v>18.059999999999999</v>
      </c>
      <c r="L91" s="11"/>
      <c r="M91" s="11"/>
      <c r="N91" s="11">
        <v>17.489999999999998</v>
      </c>
      <c r="O91" s="11">
        <v>0</v>
      </c>
      <c r="P91" s="11"/>
      <c r="Q91" s="11">
        <v>37.81</v>
      </c>
      <c r="R91" s="11">
        <v>24.16</v>
      </c>
      <c r="S91" s="11">
        <v>70.23</v>
      </c>
      <c r="T91" s="11">
        <v>61.89</v>
      </c>
      <c r="U91" s="11">
        <v>23.4</v>
      </c>
      <c r="V91" s="11">
        <v>236.04</v>
      </c>
      <c r="W91" s="11">
        <v>18.760000000000002</v>
      </c>
      <c r="X91" s="11">
        <v>52.03</v>
      </c>
      <c r="Y91" s="11">
        <v>27.56</v>
      </c>
      <c r="Z91" s="11">
        <v>255.97</v>
      </c>
      <c r="AA91" s="11">
        <v>40.57</v>
      </c>
      <c r="AB91" s="12"/>
      <c r="AC91" s="12"/>
    </row>
    <row r="92" spans="1:29" customFormat="1" ht="15.5">
      <c r="A92" s="8" t="s">
        <v>27</v>
      </c>
      <c r="B92" s="8" t="s">
        <v>50</v>
      </c>
      <c r="C92" s="9" t="s">
        <v>61</v>
      </c>
      <c r="D92" s="9" t="s">
        <v>62</v>
      </c>
      <c r="E92" s="8">
        <v>17535</v>
      </c>
      <c r="F92" s="8" t="s">
        <v>36</v>
      </c>
      <c r="G92" s="8"/>
      <c r="H92" s="10">
        <f t="shared" si="1"/>
        <v>86966.617790768767</v>
      </c>
      <c r="I92" s="8"/>
      <c r="J92" s="11">
        <v>223.16</v>
      </c>
      <c r="K92" s="11">
        <v>26.65</v>
      </c>
      <c r="L92" s="11"/>
      <c r="M92" s="11"/>
      <c r="N92" s="11">
        <v>23.91</v>
      </c>
      <c r="O92" s="11">
        <v>3.55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2"/>
      <c r="AC92" s="12"/>
    </row>
    <row r="93" spans="1:29" customFormat="1" ht="15.5">
      <c r="A93" s="8" t="s">
        <v>27</v>
      </c>
      <c r="B93" s="8" t="s">
        <v>50</v>
      </c>
      <c r="C93" s="9" t="s">
        <v>61</v>
      </c>
      <c r="D93" s="9" t="s">
        <v>62</v>
      </c>
      <c r="E93" s="8">
        <v>17533</v>
      </c>
      <c r="F93" s="8" t="s">
        <v>34</v>
      </c>
      <c r="G93" s="8"/>
      <c r="H93" s="10">
        <f t="shared" si="1"/>
        <v>116153.46402757399</v>
      </c>
      <c r="I93" s="8"/>
      <c r="J93" s="11">
        <v>244.69</v>
      </c>
      <c r="K93" s="11">
        <v>25.09</v>
      </c>
      <c r="L93" s="11"/>
      <c r="M93" s="11"/>
      <c r="N93" s="11">
        <v>23.71</v>
      </c>
      <c r="O93" s="11">
        <v>4.1100000000000003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2"/>
      <c r="AC93" s="12"/>
    </row>
    <row r="94" spans="1:29" customFormat="1" ht="15.5">
      <c r="A94" s="8" t="s">
        <v>27</v>
      </c>
      <c r="B94" s="8" t="s">
        <v>50</v>
      </c>
      <c r="C94" s="9" t="s">
        <v>61</v>
      </c>
      <c r="D94" s="9" t="s">
        <v>62</v>
      </c>
      <c r="E94" s="8">
        <v>17543</v>
      </c>
      <c r="F94" s="8" t="s">
        <v>34</v>
      </c>
      <c r="G94" s="8"/>
      <c r="H94" s="10">
        <f t="shared" si="1"/>
        <v>118753.34323826856</v>
      </c>
      <c r="I94" s="8"/>
      <c r="J94" s="11">
        <v>246.42</v>
      </c>
      <c r="K94" s="11">
        <v>24.29</v>
      </c>
      <c r="L94" s="11"/>
      <c r="M94" s="11"/>
      <c r="N94" s="11">
        <v>23.81</v>
      </c>
      <c r="O94" s="11">
        <v>3.54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2"/>
      <c r="AC94" s="12"/>
    </row>
    <row r="95" spans="1:29" customFormat="1" ht="15.5">
      <c r="A95" s="8" t="s">
        <v>27</v>
      </c>
      <c r="B95" s="8" t="s">
        <v>50</v>
      </c>
      <c r="C95" s="9" t="s">
        <v>61</v>
      </c>
      <c r="D95" s="9" t="s">
        <v>62</v>
      </c>
      <c r="E95" s="8" t="s">
        <v>71</v>
      </c>
      <c r="F95" s="8" t="s">
        <v>31</v>
      </c>
      <c r="G95" s="8"/>
      <c r="H95" s="10">
        <f t="shared" si="1"/>
        <v>119831.72859451066</v>
      </c>
      <c r="I95" s="8"/>
      <c r="J95" s="11">
        <v>247.13</v>
      </c>
      <c r="K95" s="11">
        <v>25.13</v>
      </c>
      <c r="L95" s="11"/>
      <c r="M95" s="11"/>
      <c r="N95" s="11">
        <v>22.33</v>
      </c>
      <c r="O95" s="11">
        <v>5.0599999999999996</v>
      </c>
      <c r="P95" s="11"/>
      <c r="Q95" s="11">
        <v>48.91</v>
      </c>
      <c r="R95" s="11">
        <v>30.17</v>
      </c>
      <c r="S95" s="11">
        <v>93.11</v>
      </c>
      <c r="T95" s="11">
        <v>74.05</v>
      </c>
      <c r="U95" s="11">
        <v>30.38</v>
      </c>
      <c r="V95" s="11">
        <v>276.42</v>
      </c>
      <c r="W95" s="11">
        <v>25.84</v>
      </c>
      <c r="X95" s="11">
        <v>68.77</v>
      </c>
      <c r="Y95" s="11">
        <v>36.22</v>
      </c>
      <c r="Z95" s="11">
        <v>303</v>
      </c>
      <c r="AA95" s="11">
        <v>55.72</v>
      </c>
      <c r="AB95" s="12"/>
      <c r="AC95" s="12"/>
    </row>
    <row r="96" spans="1:29" customFormat="1" ht="15.5">
      <c r="A96" s="8" t="s">
        <v>27</v>
      </c>
      <c r="B96" s="8" t="s">
        <v>50</v>
      </c>
      <c r="C96" s="9" t="s">
        <v>61</v>
      </c>
      <c r="D96" s="9" t="s">
        <v>62</v>
      </c>
      <c r="E96" s="8">
        <v>17534</v>
      </c>
      <c r="F96" s="8" t="s">
        <v>34</v>
      </c>
      <c r="G96" s="8"/>
      <c r="H96" s="10">
        <f t="shared" si="1"/>
        <v>122750.35100954041</v>
      </c>
      <c r="I96" s="8"/>
      <c r="J96" s="11">
        <v>249.03</v>
      </c>
      <c r="K96" s="11">
        <v>23.38</v>
      </c>
      <c r="L96" s="11"/>
      <c r="M96" s="11"/>
      <c r="N96" s="11">
        <v>24.41</v>
      </c>
      <c r="O96" s="11">
        <v>3.45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2"/>
      <c r="AC96" s="12"/>
    </row>
    <row r="97" spans="1:29" customFormat="1" ht="15.5">
      <c r="A97" s="8" t="s">
        <v>27</v>
      </c>
      <c r="B97" s="8" t="s">
        <v>50</v>
      </c>
      <c r="C97" s="9" t="s">
        <v>61</v>
      </c>
      <c r="D97" s="9" t="s">
        <v>62</v>
      </c>
      <c r="E97" s="8">
        <v>17541</v>
      </c>
      <c r="F97" s="8" t="s">
        <v>34</v>
      </c>
      <c r="G97" s="8"/>
      <c r="H97" s="10">
        <f t="shared" si="1"/>
        <v>134233.87592821853</v>
      </c>
      <c r="I97" s="8"/>
      <c r="J97" s="11">
        <v>256.22000000000003</v>
      </c>
      <c r="K97" s="11">
        <v>25.04</v>
      </c>
      <c r="L97" s="11"/>
      <c r="M97" s="11"/>
      <c r="N97" s="11">
        <v>20.55</v>
      </c>
      <c r="O97" s="11">
        <v>4.87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2"/>
      <c r="AC97" s="12"/>
    </row>
    <row r="98" spans="1:29" customFormat="1" ht="15.5">
      <c r="A98" s="8" t="s">
        <v>27</v>
      </c>
      <c r="B98" s="8" t="s">
        <v>50</v>
      </c>
      <c r="C98" s="9" t="s">
        <v>61</v>
      </c>
      <c r="D98" s="9" t="s">
        <v>62</v>
      </c>
      <c r="E98" s="8">
        <v>12736</v>
      </c>
      <c r="F98" s="8" t="s">
        <v>31</v>
      </c>
      <c r="G98" s="8"/>
      <c r="H98" s="10">
        <f t="shared" si="1"/>
        <v>136302.2675599299</v>
      </c>
      <c r="I98" s="8"/>
      <c r="J98" s="11">
        <v>257.47000000000003</v>
      </c>
      <c r="K98" s="11">
        <v>25.21</v>
      </c>
      <c r="L98" s="11"/>
      <c r="M98" s="11"/>
      <c r="N98" s="11">
        <v>25.64</v>
      </c>
      <c r="O98" s="11">
        <v>4.26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2"/>
      <c r="AC98" s="12"/>
    </row>
    <row r="99" spans="1:29" customFormat="1" ht="15.5">
      <c r="A99" s="8" t="s">
        <v>27</v>
      </c>
      <c r="B99" s="8" t="s">
        <v>50</v>
      </c>
      <c r="C99" s="9" t="s">
        <v>61</v>
      </c>
      <c r="D99" s="9" t="s">
        <v>62</v>
      </c>
      <c r="E99" s="8">
        <v>17539</v>
      </c>
      <c r="F99" s="8" t="s">
        <v>31</v>
      </c>
      <c r="G99" s="8"/>
      <c r="H99" s="10">
        <f t="shared" si="1"/>
        <v>137888.69957088158</v>
      </c>
      <c r="I99" s="8"/>
      <c r="J99" s="11">
        <v>258.42</v>
      </c>
      <c r="K99" s="11">
        <v>28.02</v>
      </c>
      <c r="L99" s="11"/>
      <c r="M99" s="11"/>
      <c r="N99" s="11">
        <v>25.76</v>
      </c>
      <c r="O99" s="11">
        <v>5.99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2"/>
      <c r="AC99" s="12"/>
    </row>
    <row r="100" spans="1:29" customFormat="1" ht="15.5">
      <c r="A100" s="8" t="s">
        <v>27</v>
      </c>
      <c r="B100" s="8" t="s">
        <v>50</v>
      </c>
      <c r="C100" s="9" t="s">
        <v>61</v>
      </c>
      <c r="D100" s="9" t="s">
        <v>62</v>
      </c>
      <c r="E100" s="8">
        <v>17544</v>
      </c>
      <c r="F100" s="8" t="s">
        <v>34</v>
      </c>
      <c r="G100" s="8"/>
      <c r="H100" s="10">
        <f t="shared" si="1"/>
        <v>140504.03670877099</v>
      </c>
      <c r="I100" s="8"/>
      <c r="J100" s="11">
        <v>259.97000000000003</v>
      </c>
      <c r="K100" s="11">
        <v>24.4</v>
      </c>
      <c r="L100" s="11"/>
      <c r="M100" s="11"/>
      <c r="N100" s="11">
        <v>23.92</v>
      </c>
      <c r="O100" s="11">
        <v>4.04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2"/>
      <c r="AC100" s="12"/>
    </row>
    <row r="101" spans="1:29" customFormat="1" ht="15.5">
      <c r="A101" s="8" t="s">
        <v>27</v>
      </c>
      <c r="B101" s="8" t="s">
        <v>50</v>
      </c>
      <c r="C101" s="9" t="s">
        <v>61</v>
      </c>
      <c r="D101" s="9" t="s">
        <v>62</v>
      </c>
      <c r="E101" s="8">
        <v>18573</v>
      </c>
      <c r="F101" s="8" t="s">
        <v>36</v>
      </c>
      <c r="G101" s="8"/>
      <c r="H101" s="10">
        <f t="shared" si="1"/>
        <v>207750.28548870099</v>
      </c>
      <c r="I101" s="8"/>
      <c r="J101" s="11">
        <v>294.43</v>
      </c>
      <c r="K101" s="11"/>
      <c r="L101" s="11"/>
      <c r="M101" s="11"/>
      <c r="N101" s="11"/>
      <c r="O101" s="11">
        <v>5.2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2"/>
      <c r="AC101" s="12"/>
    </row>
    <row r="102" spans="1:29" customFormat="1" ht="15.5">
      <c r="A102" s="8" t="s">
        <v>27</v>
      </c>
      <c r="B102" s="8" t="s">
        <v>50</v>
      </c>
      <c r="C102" s="9" t="s">
        <v>61</v>
      </c>
      <c r="D102" s="9" t="s">
        <v>62</v>
      </c>
      <c r="E102" s="8">
        <v>17537</v>
      </c>
      <c r="F102" s="8" t="s">
        <v>36</v>
      </c>
      <c r="G102" s="8"/>
      <c r="H102" s="10">
        <f t="shared" si="1"/>
        <v>223085.68185851906</v>
      </c>
      <c r="I102" s="8"/>
      <c r="J102" s="11">
        <v>301.18</v>
      </c>
      <c r="K102" s="11">
        <v>27.97</v>
      </c>
      <c r="L102" s="11"/>
      <c r="M102" s="11"/>
      <c r="N102" s="11">
        <v>26.22</v>
      </c>
      <c r="O102" s="11">
        <v>4.47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2"/>
      <c r="AC102" s="12"/>
    </row>
    <row r="103" spans="1:29" customFormat="1" ht="15.5">
      <c r="A103" s="8" t="s">
        <v>27</v>
      </c>
      <c r="B103" s="8" t="s">
        <v>50</v>
      </c>
      <c r="C103" s="9" t="s">
        <v>61</v>
      </c>
      <c r="D103" s="9" t="s">
        <v>62</v>
      </c>
      <c r="E103" s="8">
        <v>7494</v>
      </c>
      <c r="F103" s="8" t="s">
        <v>36</v>
      </c>
      <c r="G103" s="8"/>
      <c r="H103" s="10">
        <f t="shared" si="1"/>
        <v>311666.97349834227</v>
      </c>
      <c r="I103" s="8"/>
      <c r="J103" s="11">
        <v>335</v>
      </c>
      <c r="K103" s="11">
        <v>28.85</v>
      </c>
      <c r="L103" s="11"/>
      <c r="M103" s="11"/>
      <c r="N103" s="11">
        <v>27.45</v>
      </c>
      <c r="O103" s="11">
        <v>4.91</v>
      </c>
      <c r="P103" s="11"/>
      <c r="Q103" s="11">
        <v>52.85</v>
      </c>
      <c r="R103" s="11">
        <v>36.04</v>
      </c>
      <c r="S103" s="11">
        <v>109.88</v>
      </c>
      <c r="T103" s="11">
        <v>83.23</v>
      </c>
      <c r="U103" s="11">
        <v>36.76</v>
      </c>
      <c r="V103" s="11">
        <v>321</v>
      </c>
      <c r="W103" s="11">
        <v>29.78</v>
      </c>
      <c r="X103" s="11">
        <v>74.319999999999993</v>
      </c>
      <c r="Y103" s="11">
        <v>38.869999999999997</v>
      </c>
      <c r="Z103" s="11">
        <v>372</v>
      </c>
      <c r="AA103" s="11">
        <v>63.73</v>
      </c>
      <c r="AB103" s="12"/>
      <c r="AC103" s="12"/>
    </row>
    <row r="104" spans="1:29" customFormat="1" ht="15.5">
      <c r="A104" s="8" t="s">
        <v>27</v>
      </c>
      <c r="B104" s="8" t="s">
        <v>50</v>
      </c>
      <c r="C104" s="9" t="s">
        <v>61</v>
      </c>
      <c r="D104" s="9" t="s">
        <v>62</v>
      </c>
      <c r="E104" s="8">
        <v>17532</v>
      </c>
      <c r="F104" s="8" t="s">
        <v>34</v>
      </c>
      <c r="G104" s="8"/>
      <c r="H104" s="10"/>
      <c r="I104" s="8"/>
      <c r="J104" s="11"/>
      <c r="K104" s="11">
        <v>24.27</v>
      </c>
      <c r="L104" s="11"/>
      <c r="M104" s="11"/>
      <c r="N104" s="11">
        <v>23.5</v>
      </c>
      <c r="O104" s="11">
        <v>3.83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2"/>
      <c r="AC104" s="12"/>
    </row>
    <row r="105" spans="1:29" customFormat="1" ht="15.5">
      <c r="A105" s="8" t="s">
        <v>27</v>
      </c>
      <c r="B105" s="8" t="s">
        <v>50</v>
      </c>
      <c r="C105" s="9" t="s">
        <v>61</v>
      </c>
      <c r="D105" s="9" t="s">
        <v>62</v>
      </c>
      <c r="E105" s="8">
        <v>17536</v>
      </c>
      <c r="F105" s="8" t="s">
        <v>34</v>
      </c>
      <c r="G105" s="8"/>
      <c r="H105" s="10"/>
      <c r="I105" s="8"/>
      <c r="J105" s="11"/>
      <c r="K105" s="11">
        <v>24.57</v>
      </c>
      <c r="L105" s="11"/>
      <c r="M105" s="11"/>
      <c r="N105" s="11">
        <v>24.26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2"/>
      <c r="AC105" s="12"/>
    </row>
    <row r="106" spans="1:29" customFormat="1" ht="15.5">
      <c r="A106" s="8" t="s">
        <v>72</v>
      </c>
      <c r="B106" s="8" t="s">
        <v>73</v>
      </c>
      <c r="C106" s="9" t="s">
        <v>74</v>
      </c>
      <c r="D106" s="9" t="s">
        <v>75</v>
      </c>
      <c r="E106" s="8">
        <v>5926</v>
      </c>
      <c r="F106" s="8" t="s">
        <v>36</v>
      </c>
      <c r="G106" s="8">
        <v>321</v>
      </c>
      <c r="H106" s="10">
        <v>442</v>
      </c>
      <c r="I106" s="8">
        <v>442</v>
      </c>
      <c r="J106" s="11"/>
      <c r="K106" s="11">
        <v>1.863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2"/>
      <c r="AC106" s="12"/>
    </row>
    <row r="107" spans="1:29" customFormat="1" ht="15.5">
      <c r="A107" s="8" t="s">
        <v>72</v>
      </c>
      <c r="B107" s="8" t="s">
        <v>73</v>
      </c>
      <c r="C107" s="9" t="s">
        <v>74</v>
      </c>
      <c r="D107" s="9" t="s">
        <v>76</v>
      </c>
      <c r="E107" s="8">
        <v>11936</v>
      </c>
      <c r="F107" s="8" t="s">
        <v>36</v>
      </c>
      <c r="G107" s="8">
        <v>356</v>
      </c>
      <c r="H107" s="10">
        <v>705</v>
      </c>
      <c r="I107" s="8">
        <v>705</v>
      </c>
      <c r="J107" s="11"/>
      <c r="K107" s="11">
        <v>2.72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2"/>
      <c r="AC107" s="12"/>
    </row>
    <row r="108" spans="1:29" customFormat="1" ht="15.5">
      <c r="A108" s="8" t="s">
        <v>72</v>
      </c>
      <c r="B108" s="8" t="s">
        <v>73</v>
      </c>
      <c r="C108" s="9" t="s">
        <v>74</v>
      </c>
      <c r="D108" s="9" t="s">
        <v>76</v>
      </c>
      <c r="E108" s="8">
        <v>6863</v>
      </c>
      <c r="F108" s="8" t="s">
        <v>36</v>
      </c>
      <c r="G108" s="8">
        <v>353</v>
      </c>
      <c r="H108" s="10">
        <v>781</v>
      </c>
      <c r="I108" s="8">
        <v>781</v>
      </c>
      <c r="J108" s="11"/>
      <c r="K108" s="11">
        <v>2.165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2"/>
      <c r="AC108" s="12"/>
    </row>
    <row r="109" spans="1:29" customFormat="1" ht="15.5">
      <c r="A109" s="8" t="s">
        <v>72</v>
      </c>
      <c r="B109" s="8" t="s">
        <v>73</v>
      </c>
      <c r="C109" s="9" t="s">
        <v>74</v>
      </c>
      <c r="D109" s="9" t="s">
        <v>76</v>
      </c>
      <c r="E109" s="8">
        <v>4243</v>
      </c>
      <c r="F109" s="8" t="s">
        <v>36</v>
      </c>
      <c r="G109" s="8">
        <v>410</v>
      </c>
      <c r="H109" s="10">
        <v>959</v>
      </c>
      <c r="I109" s="8">
        <v>959</v>
      </c>
      <c r="J109" s="11"/>
      <c r="K109" s="11">
        <v>2.859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2"/>
      <c r="AC109" s="12"/>
    </row>
    <row r="110" spans="1:29" customFormat="1" ht="15.5">
      <c r="A110" s="8" t="s">
        <v>72</v>
      </c>
      <c r="B110" s="8" t="s">
        <v>73</v>
      </c>
      <c r="C110" s="9" t="s">
        <v>74</v>
      </c>
      <c r="D110" s="9" t="s">
        <v>76</v>
      </c>
      <c r="E110" s="8">
        <v>19177</v>
      </c>
      <c r="F110" s="8" t="s">
        <v>36</v>
      </c>
      <c r="G110" s="8">
        <v>390</v>
      </c>
      <c r="H110" s="10">
        <v>1045</v>
      </c>
      <c r="I110" s="8">
        <v>1045</v>
      </c>
      <c r="J110" s="11"/>
      <c r="K110" s="11">
        <v>2.351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2"/>
      <c r="AC110" s="12"/>
    </row>
    <row r="111" spans="1:29" customFormat="1" ht="15.5">
      <c r="A111" s="8" t="s">
        <v>72</v>
      </c>
      <c r="B111" s="8" t="s">
        <v>73</v>
      </c>
      <c r="C111" s="9" t="s">
        <v>77</v>
      </c>
      <c r="D111" s="9" t="s">
        <v>78</v>
      </c>
      <c r="E111" s="8">
        <v>1020</v>
      </c>
      <c r="F111" s="8" t="s">
        <v>31</v>
      </c>
      <c r="G111" s="8"/>
      <c r="H111" s="10">
        <v>1077</v>
      </c>
      <c r="I111" s="8">
        <v>1077</v>
      </c>
      <c r="J111" s="14"/>
      <c r="K111" s="11">
        <v>2.6749999999999998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2"/>
      <c r="AC111" s="12"/>
    </row>
    <row r="112" spans="1:29" customFormat="1" ht="15.5">
      <c r="A112" s="8" t="s">
        <v>72</v>
      </c>
      <c r="B112" s="8" t="s">
        <v>73</v>
      </c>
      <c r="C112" s="9" t="s">
        <v>74</v>
      </c>
      <c r="D112" s="9" t="s">
        <v>76</v>
      </c>
      <c r="E112" s="8">
        <v>4380</v>
      </c>
      <c r="F112" s="8" t="s">
        <v>36</v>
      </c>
      <c r="G112" s="8">
        <v>409</v>
      </c>
      <c r="H112" s="10">
        <v>1087</v>
      </c>
      <c r="I112" s="8">
        <v>1087</v>
      </c>
      <c r="J112" s="11"/>
      <c r="K112" s="11">
        <v>2.484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2"/>
      <c r="AC112" s="12"/>
    </row>
    <row r="113" spans="1:29" customFormat="1" ht="15.5">
      <c r="A113" s="8" t="s">
        <v>72</v>
      </c>
      <c r="B113" s="8" t="s">
        <v>73</v>
      </c>
      <c r="C113" s="9" t="s">
        <v>74</v>
      </c>
      <c r="D113" s="9" t="s">
        <v>76</v>
      </c>
      <c r="E113" s="8">
        <v>8955</v>
      </c>
      <c r="F113" s="8" t="s">
        <v>36</v>
      </c>
      <c r="G113" s="8">
        <v>430</v>
      </c>
      <c r="H113" s="10">
        <v>1162</v>
      </c>
      <c r="I113" s="8">
        <v>1162</v>
      </c>
      <c r="J113" s="11"/>
      <c r="K113" s="11">
        <v>2.254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2"/>
      <c r="AC113" s="12"/>
    </row>
    <row r="114" spans="1:29" customFormat="1" ht="15.5">
      <c r="A114" s="8" t="s">
        <v>72</v>
      </c>
      <c r="B114" s="8" t="s">
        <v>73</v>
      </c>
      <c r="C114" s="9" t="s">
        <v>74</v>
      </c>
      <c r="D114" s="9" t="s">
        <v>76</v>
      </c>
      <c r="E114" s="8">
        <v>3815</v>
      </c>
      <c r="F114" s="8" t="s">
        <v>36</v>
      </c>
      <c r="G114" s="8">
        <v>432</v>
      </c>
      <c r="H114" s="10">
        <v>1270</v>
      </c>
      <c r="I114" s="8">
        <v>1270</v>
      </c>
      <c r="J114" s="11"/>
      <c r="K114" s="11">
        <v>2.5790000000000002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2"/>
      <c r="AC114" s="12"/>
    </row>
    <row r="115" spans="1:29" customFormat="1" ht="15.5">
      <c r="A115" s="8" t="s">
        <v>72</v>
      </c>
      <c r="B115" s="8" t="s">
        <v>73</v>
      </c>
      <c r="C115" s="9" t="s">
        <v>74</v>
      </c>
      <c r="D115" s="9" t="s">
        <v>76</v>
      </c>
      <c r="E115" s="8">
        <v>3670</v>
      </c>
      <c r="F115" s="8" t="s">
        <v>36</v>
      </c>
      <c r="G115" s="8">
        <v>445</v>
      </c>
      <c r="H115" s="10">
        <v>1276</v>
      </c>
      <c r="I115" s="8">
        <v>1276</v>
      </c>
      <c r="J115" s="11"/>
      <c r="K115" s="11">
        <v>2.62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2"/>
      <c r="AC115" s="12"/>
    </row>
    <row r="116" spans="1:29" customFormat="1" ht="15.5">
      <c r="A116" s="8" t="s">
        <v>72</v>
      </c>
      <c r="B116" s="8" t="s">
        <v>73</v>
      </c>
      <c r="C116" s="9" t="s">
        <v>77</v>
      </c>
      <c r="D116" s="9" t="s">
        <v>78</v>
      </c>
      <c r="E116" s="8">
        <v>12760</v>
      </c>
      <c r="F116" s="8" t="s">
        <v>34</v>
      </c>
      <c r="G116" s="8">
        <v>420</v>
      </c>
      <c r="H116" s="10">
        <v>1288</v>
      </c>
      <c r="I116" s="8">
        <v>1288</v>
      </c>
      <c r="J116" s="14"/>
      <c r="K116" s="11">
        <v>2.8519999999999999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2"/>
      <c r="AC116" s="12"/>
    </row>
    <row r="117" spans="1:29" customFormat="1" ht="15.5">
      <c r="A117" s="8" t="s">
        <v>72</v>
      </c>
      <c r="B117" s="8" t="s">
        <v>73</v>
      </c>
      <c r="C117" s="9" t="s">
        <v>77</v>
      </c>
      <c r="D117" s="9" t="s">
        <v>78</v>
      </c>
      <c r="E117" s="8">
        <v>12765</v>
      </c>
      <c r="F117" s="8" t="s">
        <v>36</v>
      </c>
      <c r="G117" s="8">
        <v>435</v>
      </c>
      <c r="H117" s="10">
        <v>1294</v>
      </c>
      <c r="I117" s="8">
        <v>1294</v>
      </c>
      <c r="J117" s="14"/>
      <c r="K117" s="11">
        <v>2.4969999999999999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2"/>
      <c r="AC117" s="12"/>
    </row>
    <row r="118" spans="1:29" customFormat="1" ht="15.5">
      <c r="A118" s="8" t="s">
        <v>72</v>
      </c>
      <c r="B118" s="8" t="s">
        <v>73</v>
      </c>
      <c r="C118" s="9" t="s">
        <v>74</v>
      </c>
      <c r="D118" s="9" t="s">
        <v>76</v>
      </c>
      <c r="E118" s="8">
        <v>4759</v>
      </c>
      <c r="F118" s="8" t="s">
        <v>36</v>
      </c>
      <c r="G118" s="8">
        <v>442</v>
      </c>
      <c r="H118" s="10">
        <v>1389</v>
      </c>
      <c r="I118" s="8">
        <v>1389</v>
      </c>
      <c r="J118" s="11"/>
      <c r="K118" s="11">
        <v>2.62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2"/>
      <c r="AC118" s="12"/>
    </row>
    <row r="119" spans="1:29" customFormat="1" ht="15.5">
      <c r="A119" s="8" t="s">
        <v>72</v>
      </c>
      <c r="B119" s="8" t="s">
        <v>73</v>
      </c>
      <c r="C119" s="9" t="s">
        <v>74</v>
      </c>
      <c r="D119" s="9" t="s">
        <v>76</v>
      </c>
      <c r="E119" s="8">
        <v>4877</v>
      </c>
      <c r="F119" s="8" t="s">
        <v>34</v>
      </c>
      <c r="G119" s="8">
        <v>478</v>
      </c>
      <c r="H119" s="10">
        <v>1417</v>
      </c>
      <c r="I119" s="8">
        <v>1417</v>
      </c>
      <c r="J119" s="11"/>
      <c r="K119" s="11">
        <v>2.4289999999999998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2"/>
      <c r="AC119" s="12"/>
    </row>
    <row r="120" spans="1:29" customFormat="1" ht="15.5">
      <c r="A120" s="8" t="s">
        <v>72</v>
      </c>
      <c r="B120" s="8" t="s">
        <v>73</v>
      </c>
      <c r="C120" s="9" t="s">
        <v>77</v>
      </c>
      <c r="D120" s="9" t="s">
        <v>78</v>
      </c>
      <c r="E120" s="8">
        <v>12762</v>
      </c>
      <c r="F120" s="8" t="s">
        <v>34</v>
      </c>
      <c r="G120" s="8">
        <v>445</v>
      </c>
      <c r="H120" s="10">
        <v>1443</v>
      </c>
      <c r="I120" s="8">
        <v>1443</v>
      </c>
      <c r="J120" s="14"/>
      <c r="K120" s="11">
        <v>2.7480000000000002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2"/>
      <c r="AC120" s="12"/>
    </row>
    <row r="121" spans="1:29" customFormat="1" ht="15.5">
      <c r="A121" s="8" t="s">
        <v>72</v>
      </c>
      <c r="B121" s="8" t="s">
        <v>73</v>
      </c>
      <c r="C121" s="9" t="s">
        <v>77</v>
      </c>
      <c r="D121" s="9" t="s">
        <v>78</v>
      </c>
      <c r="E121" s="8">
        <v>4964</v>
      </c>
      <c r="F121" s="8" t="s">
        <v>34</v>
      </c>
      <c r="G121" s="8">
        <v>443</v>
      </c>
      <c r="H121" s="10">
        <v>1497</v>
      </c>
      <c r="I121" s="8">
        <v>1497</v>
      </c>
      <c r="J121" s="11"/>
      <c r="K121" s="11">
        <v>2.9220000000000002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2"/>
      <c r="AC121" s="12"/>
    </row>
    <row r="122" spans="1:29" customFormat="1" ht="15.5">
      <c r="A122" s="8" t="s">
        <v>72</v>
      </c>
      <c r="B122" s="8" t="s">
        <v>73</v>
      </c>
      <c r="C122" s="9" t="s">
        <v>77</v>
      </c>
      <c r="D122" s="9" t="s">
        <v>78</v>
      </c>
      <c r="E122" s="8">
        <v>3887</v>
      </c>
      <c r="F122" s="8" t="s">
        <v>34</v>
      </c>
      <c r="G122" s="8">
        <v>420</v>
      </c>
      <c r="H122" s="10">
        <v>1843</v>
      </c>
      <c r="I122" s="8">
        <v>1843</v>
      </c>
      <c r="J122" s="14"/>
      <c r="K122" s="11">
        <v>2.7559999999999998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2"/>
      <c r="AC122" s="12"/>
    </row>
    <row r="123" spans="1:29" customFormat="1" ht="15.5">
      <c r="A123" s="8" t="s">
        <v>72</v>
      </c>
      <c r="B123" s="8" t="s">
        <v>73</v>
      </c>
      <c r="C123" s="9" t="s">
        <v>77</v>
      </c>
      <c r="D123" s="9" t="s">
        <v>78</v>
      </c>
      <c r="E123" s="8">
        <v>11939</v>
      </c>
      <c r="F123" s="8" t="s">
        <v>34</v>
      </c>
      <c r="G123" s="8">
        <v>391</v>
      </c>
      <c r="H123" s="10">
        <v>1899</v>
      </c>
      <c r="I123" s="8">
        <v>1899</v>
      </c>
      <c r="J123" s="11"/>
      <c r="K123" s="11">
        <v>2.7440000000000002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2"/>
      <c r="AC123" s="12"/>
    </row>
    <row r="124" spans="1:29" customFormat="1" ht="15.5">
      <c r="A124" s="8" t="s">
        <v>72</v>
      </c>
      <c r="B124" s="8" t="s">
        <v>73</v>
      </c>
      <c r="C124" s="9" t="s">
        <v>77</v>
      </c>
      <c r="D124" s="9" t="s">
        <v>78</v>
      </c>
      <c r="E124" s="8">
        <v>5731</v>
      </c>
      <c r="F124" s="8" t="s">
        <v>36</v>
      </c>
      <c r="G124" s="8">
        <v>428</v>
      </c>
      <c r="H124" s="10">
        <v>1928</v>
      </c>
      <c r="I124" s="8">
        <v>1928</v>
      </c>
      <c r="J124" s="11"/>
      <c r="K124" s="11">
        <v>2.919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2"/>
      <c r="AC124" s="12"/>
    </row>
    <row r="125" spans="1:29" customFormat="1" ht="15.5">
      <c r="A125" s="8" t="s">
        <v>72</v>
      </c>
      <c r="B125" s="8" t="s">
        <v>73</v>
      </c>
      <c r="C125" s="9" t="s">
        <v>77</v>
      </c>
      <c r="D125" s="9" t="s">
        <v>78</v>
      </c>
      <c r="E125" s="8">
        <v>5089</v>
      </c>
      <c r="F125" s="8" t="s">
        <v>34</v>
      </c>
      <c r="G125" s="8">
        <v>435</v>
      </c>
      <c r="H125" s="10">
        <v>2070</v>
      </c>
      <c r="I125" s="8">
        <v>2070</v>
      </c>
      <c r="J125" s="11"/>
      <c r="K125" s="11">
        <v>2.8540000000000001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2"/>
      <c r="AC125" s="12"/>
    </row>
    <row r="126" spans="1:29" customFormat="1" ht="15.5">
      <c r="A126" s="8" t="s">
        <v>72</v>
      </c>
      <c r="B126" s="8" t="s">
        <v>73</v>
      </c>
      <c r="C126" s="9" t="s">
        <v>77</v>
      </c>
      <c r="D126" s="9" t="s">
        <v>78</v>
      </c>
      <c r="E126" s="8">
        <v>1022</v>
      </c>
      <c r="F126" s="8" t="s">
        <v>36</v>
      </c>
      <c r="G126" s="8"/>
      <c r="H126" s="10">
        <v>2098</v>
      </c>
      <c r="I126" s="8">
        <v>2098</v>
      </c>
      <c r="J126" s="14"/>
      <c r="K126" s="11">
        <v>2.66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2"/>
      <c r="AC126" s="12"/>
    </row>
    <row r="127" spans="1:29" customFormat="1" ht="15.5">
      <c r="A127" s="8" t="s">
        <v>72</v>
      </c>
      <c r="B127" s="8" t="s">
        <v>73</v>
      </c>
      <c r="C127" s="9" t="s">
        <v>77</v>
      </c>
      <c r="D127" s="9" t="s">
        <v>79</v>
      </c>
      <c r="E127" s="8">
        <v>4791</v>
      </c>
      <c r="F127" s="8" t="s">
        <v>34</v>
      </c>
      <c r="G127" s="8">
        <v>468</v>
      </c>
      <c r="H127" s="10">
        <v>2268</v>
      </c>
      <c r="I127" s="8">
        <v>2268</v>
      </c>
      <c r="J127" s="11"/>
      <c r="K127" s="11">
        <v>3.3039999999999998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2"/>
      <c r="AC127" s="12"/>
    </row>
    <row r="128" spans="1:29" customFormat="1" ht="15.5">
      <c r="A128" s="8" t="s">
        <v>72</v>
      </c>
      <c r="B128" s="8" t="s">
        <v>73</v>
      </c>
      <c r="C128" s="9" t="s">
        <v>77</v>
      </c>
      <c r="D128" s="9" t="s">
        <v>80</v>
      </c>
      <c r="E128" s="8">
        <v>5101</v>
      </c>
      <c r="F128" s="8" t="s">
        <v>36</v>
      </c>
      <c r="G128" s="8">
        <v>604</v>
      </c>
      <c r="H128" s="10">
        <v>2410</v>
      </c>
      <c r="I128" s="8">
        <v>2410</v>
      </c>
      <c r="J128" s="11"/>
      <c r="K128" s="11">
        <v>3.4340000000000002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2"/>
      <c r="AC128" s="12"/>
    </row>
    <row r="129" spans="1:29" customFormat="1" ht="15.5">
      <c r="A129" s="8" t="s">
        <v>72</v>
      </c>
      <c r="B129" s="8" t="s">
        <v>73</v>
      </c>
      <c r="C129" s="9" t="s">
        <v>77</v>
      </c>
      <c r="D129" s="9" t="s">
        <v>81</v>
      </c>
      <c r="E129" s="8">
        <v>4519</v>
      </c>
      <c r="F129" s="8" t="s">
        <v>34</v>
      </c>
      <c r="G129" s="8">
        <v>598</v>
      </c>
      <c r="H129" s="10">
        <v>2595</v>
      </c>
      <c r="I129" s="8">
        <v>2595</v>
      </c>
      <c r="J129" s="11"/>
      <c r="K129" s="11">
        <v>3.1659999999999999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2"/>
      <c r="AC129" s="12"/>
    </row>
    <row r="130" spans="1:29" customFormat="1" ht="15.5">
      <c r="A130" s="8" t="s">
        <v>72</v>
      </c>
      <c r="B130" s="8" t="s">
        <v>73</v>
      </c>
      <c r="C130" s="9" t="s">
        <v>77</v>
      </c>
      <c r="D130" s="9" t="s">
        <v>80</v>
      </c>
      <c r="E130" s="8">
        <v>5100</v>
      </c>
      <c r="F130" s="8" t="s">
        <v>36</v>
      </c>
      <c r="G130" s="8">
        <v>612</v>
      </c>
      <c r="H130" s="10">
        <v>2665</v>
      </c>
      <c r="I130" s="8">
        <v>2665</v>
      </c>
      <c r="J130" s="11"/>
      <c r="K130" s="11">
        <v>3.3149999999999999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2"/>
      <c r="AC130" s="12"/>
    </row>
    <row r="131" spans="1:29" customFormat="1" ht="15.5">
      <c r="A131" s="8" t="s">
        <v>72</v>
      </c>
      <c r="B131" s="8" t="s">
        <v>73</v>
      </c>
      <c r="C131" s="9" t="s">
        <v>77</v>
      </c>
      <c r="D131" s="9" t="s">
        <v>80</v>
      </c>
      <c r="E131" s="8">
        <v>11940</v>
      </c>
      <c r="F131" s="8" t="s">
        <v>36</v>
      </c>
      <c r="G131" s="8">
        <v>590</v>
      </c>
      <c r="H131" s="10">
        <v>3099</v>
      </c>
      <c r="I131" s="8">
        <v>3099</v>
      </c>
      <c r="J131" s="11"/>
      <c r="K131" s="11">
        <v>3.5049999999999999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2"/>
      <c r="AC131" s="12"/>
    </row>
    <row r="132" spans="1:29" customFormat="1" ht="15.5">
      <c r="A132" s="8" t="s">
        <v>72</v>
      </c>
      <c r="B132" s="8" t="s">
        <v>73</v>
      </c>
      <c r="C132" s="9" t="s">
        <v>77</v>
      </c>
      <c r="D132" s="9" t="s">
        <v>80</v>
      </c>
      <c r="E132" s="8">
        <v>1346</v>
      </c>
      <c r="F132" s="8" t="s">
        <v>31</v>
      </c>
      <c r="G132" s="8">
        <v>597</v>
      </c>
      <c r="H132" s="10">
        <v>3402</v>
      </c>
      <c r="I132" s="8">
        <v>3402</v>
      </c>
      <c r="J132" s="11"/>
      <c r="K132" s="11">
        <v>3.0950000000000002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2"/>
      <c r="AC132" s="12"/>
    </row>
    <row r="133" spans="1:29" customFormat="1" ht="15.5">
      <c r="A133" s="8" t="s">
        <v>72</v>
      </c>
      <c r="B133" s="8" t="s">
        <v>73</v>
      </c>
      <c r="C133" s="9" t="s">
        <v>77</v>
      </c>
      <c r="D133" s="9" t="s">
        <v>80</v>
      </c>
      <c r="E133" s="8">
        <v>3734</v>
      </c>
      <c r="F133" s="8" t="s">
        <v>36</v>
      </c>
      <c r="G133" s="8">
        <v>630</v>
      </c>
      <c r="H133" s="10">
        <v>3430</v>
      </c>
      <c r="I133" s="8">
        <v>3430</v>
      </c>
      <c r="J133" s="11"/>
      <c r="K133" s="11">
        <v>3.59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2"/>
      <c r="AC133" s="12"/>
    </row>
    <row r="134" spans="1:29" customFormat="1" ht="15.5">
      <c r="A134" s="8" t="s">
        <v>72</v>
      </c>
      <c r="B134" s="8" t="s">
        <v>73</v>
      </c>
      <c r="C134" s="9" t="s">
        <v>77</v>
      </c>
      <c r="D134" s="9" t="s">
        <v>80</v>
      </c>
      <c r="E134" s="8">
        <v>1164</v>
      </c>
      <c r="F134" s="8" t="s">
        <v>31</v>
      </c>
      <c r="G134" s="8">
        <v>635</v>
      </c>
      <c r="H134" s="10">
        <v>3515</v>
      </c>
      <c r="I134" s="8">
        <v>3515</v>
      </c>
      <c r="J134" s="11"/>
      <c r="K134" s="11">
        <v>3.407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2"/>
      <c r="AC134" s="12"/>
    </row>
    <row r="135" spans="1:29" customFormat="1" ht="15.5">
      <c r="A135" s="8" t="s">
        <v>72</v>
      </c>
      <c r="B135" s="8" t="s">
        <v>73</v>
      </c>
      <c r="C135" s="9" t="s">
        <v>74</v>
      </c>
      <c r="D135" s="9" t="s">
        <v>82</v>
      </c>
      <c r="E135" s="8">
        <v>4676</v>
      </c>
      <c r="F135" s="8" t="s">
        <v>36</v>
      </c>
      <c r="G135" s="8">
        <v>300</v>
      </c>
      <c r="H135" s="10"/>
      <c r="I135" s="8"/>
      <c r="J135" s="11"/>
      <c r="K135" s="11">
        <v>1.913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2"/>
      <c r="AC135" s="12"/>
    </row>
    <row r="136" spans="1:29" customFormat="1" ht="15.5">
      <c r="A136" s="8" t="s">
        <v>72</v>
      </c>
      <c r="B136" s="8" t="s">
        <v>73</v>
      </c>
      <c r="C136" s="9" t="s">
        <v>74</v>
      </c>
      <c r="D136" s="9" t="s">
        <v>82</v>
      </c>
      <c r="E136" s="8">
        <v>4486</v>
      </c>
      <c r="F136" s="8" t="s">
        <v>36</v>
      </c>
      <c r="G136" s="8">
        <v>321</v>
      </c>
      <c r="H136" s="10"/>
      <c r="I136" s="8"/>
      <c r="J136" s="11"/>
      <c r="K136" s="11">
        <v>1.97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2"/>
      <c r="AC136" s="12"/>
    </row>
    <row r="137" spans="1:29" customFormat="1" ht="15.5">
      <c r="A137" s="8" t="s">
        <v>72</v>
      </c>
      <c r="B137" s="8" t="s">
        <v>73</v>
      </c>
      <c r="C137" s="9" t="s">
        <v>74</v>
      </c>
      <c r="D137" s="9" t="s">
        <v>82</v>
      </c>
      <c r="E137" s="8">
        <v>4485</v>
      </c>
      <c r="F137" s="8" t="s">
        <v>36</v>
      </c>
      <c r="G137" s="8">
        <v>361</v>
      </c>
      <c r="H137" s="10"/>
      <c r="I137" s="8"/>
      <c r="J137" s="11"/>
      <c r="K137" s="11">
        <v>2.2170000000000001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2"/>
      <c r="AC137" s="12"/>
    </row>
    <row r="138" spans="1:29" customFormat="1" ht="15.5">
      <c r="A138" s="8" t="s">
        <v>72</v>
      </c>
      <c r="B138" s="8" t="s">
        <v>73</v>
      </c>
      <c r="C138" s="9" t="s">
        <v>74</v>
      </c>
      <c r="D138" s="9" t="s">
        <v>82</v>
      </c>
      <c r="E138" s="8">
        <v>4511</v>
      </c>
      <c r="F138" s="8" t="s">
        <v>34</v>
      </c>
      <c r="G138" s="8">
        <v>373</v>
      </c>
      <c r="H138" s="10"/>
      <c r="I138" s="8"/>
      <c r="J138" s="11"/>
      <c r="K138" s="11">
        <v>2.492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2"/>
      <c r="AC138" s="12"/>
    </row>
    <row r="139" spans="1:29" customFormat="1" ht="15.5">
      <c r="A139" s="8" t="s">
        <v>72</v>
      </c>
      <c r="B139" s="8" t="s">
        <v>73</v>
      </c>
      <c r="C139" s="9" t="s">
        <v>74</v>
      </c>
      <c r="D139" s="9" t="s">
        <v>82</v>
      </c>
      <c r="E139" s="8">
        <v>4509</v>
      </c>
      <c r="F139" s="8" t="s">
        <v>36</v>
      </c>
      <c r="G139" s="8">
        <v>376</v>
      </c>
      <c r="H139" s="10"/>
      <c r="I139" s="8"/>
      <c r="J139" s="11"/>
      <c r="K139" s="11">
        <v>2.36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2"/>
      <c r="AC139" s="12"/>
    </row>
    <row r="140" spans="1:29" customFormat="1" ht="15.5">
      <c r="A140" s="8" t="s">
        <v>72</v>
      </c>
      <c r="B140" s="8" t="s">
        <v>73</v>
      </c>
      <c r="C140" s="9" t="s">
        <v>77</v>
      </c>
      <c r="D140" s="9" t="s">
        <v>81</v>
      </c>
      <c r="E140" s="8">
        <v>4552</v>
      </c>
      <c r="F140" s="8" t="s">
        <v>31</v>
      </c>
      <c r="G140" s="8">
        <v>472</v>
      </c>
      <c r="H140" s="10"/>
      <c r="I140" s="8"/>
      <c r="J140" s="11"/>
      <c r="K140" s="11">
        <v>2.4620000000000002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2"/>
      <c r="AC140" s="12"/>
    </row>
    <row r="141" spans="1:29" customFormat="1" ht="15.5">
      <c r="A141" s="8" t="s">
        <v>72</v>
      </c>
      <c r="B141" s="8" t="s">
        <v>73</v>
      </c>
      <c r="C141" s="9" t="s">
        <v>77</v>
      </c>
      <c r="D141" s="9" t="s">
        <v>81</v>
      </c>
      <c r="E141" s="8">
        <v>4488</v>
      </c>
      <c r="F141" s="8" t="s">
        <v>36</v>
      </c>
      <c r="G141" s="8">
        <v>531</v>
      </c>
      <c r="H141" s="10"/>
      <c r="I141" s="8"/>
      <c r="J141" s="11"/>
      <c r="K141" s="11">
        <v>3.75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2"/>
      <c r="AC141" s="12"/>
    </row>
    <row r="142" spans="1:29" customFormat="1" ht="15.5">
      <c r="A142" s="8" t="s">
        <v>72</v>
      </c>
      <c r="B142" s="8" t="s">
        <v>73</v>
      </c>
      <c r="C142" s="9" t="s">
        <v>77</v>
      </c>
      <c r="D142" s="9" t="s">
        <v>81</v>
      </c>
      <c r="E142" s="8">
        <v>4489</v>
      </c>
      <c r="F142" s="8" t="s">
        <v>36</v>
      </c>
      <c r="G142" s="8">
        <v>556</v>
      </c>
      <c r="H142" s="10"/>
      <c r="I142" s="8"/>
      <c r="J142" s="11"/>
      <c r="K142" s="11">
        <v>3.258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2"/>
      <c r="AC142" s="12"/>
    </row>
    <row r="143" spans="1:29" customFormat="1" ht="15.5">
      <c r="A143" s="8" t="s">
        <v>72</v>
      </c>
      <c r="B143" s="8" t="s">
        <v>73</v>
      </c>
      <c r="C143" s="9" t="s">
        <v>77</v>
      </c>
      <c r="D143" s="9" t="s">
        <v>81</v>
      </c>
      <c r="E143" s="8">
        <v>4503</v>
      </c>
      <c r="F143" s="8" t="s">
        <v>36</v>
      </c>
      <c r="G143" s="8">
        <v>556</v>
      </c>
      <c r="H143" s="10"/>
      <c r="I143" s="8"/>
      <c r="J143" s="11"/>
      <c r="K143" s="11">
        <v>3.1619999999999999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2"/>
      <c r="AC143" s="12"/>
    </row>
    <row r="144" spans="1:29" customFormat="1" ht="15.5">
      <c r="A144" s="8" t="s">
        <v>72</v>
      </c>
      <c r="B144" s="8" t="s">
        <v>73</v>
      </c>
      <c r="C144" s="9" t="s">
        <v>74</v>
      </c>
      <c r="D144" s="9" t="s">
        <v>82</v>
      </c>
      <c r="E144" s="8">
        <v>12975</v>
      </c>
      <c r="F144" s="8" t="s">
        <v>36</v>
      </c>
      <c r="G144" s="8"/>
      <c r="H144" s="10"/>
      <c r="I144" s="8"/>
      <c r="J144" s="11"/>
      <c r="K144" s="11">
        <v>1.794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2"/>
      <c r="AC144" s="12"/>
    </row>
    <row r="145" spans="1:29" customFormat="1" ht="15.5">
      <c r="A145" s="8" t="s">
        <v>72</v>
      </c>
      <c r="B145" s="8" t="s">
        <v>73</v>
      </c>
      <c r="C145" s="9" t="s">
        <v>74</v>
      </c>
      <c r="D145" s="9" t="s">
        <v>82</v>
      </c>
      <c r="E145" s="8">
        <v>10762</v>
      </c>
      <c r="F145" s="8" t="s">
        <v>36</v>
      </c>
      <c r="G145" s="8"/>
      <c r="H145" s="10"/>
      <c r="I145" s="8"/>
      <c r="J145" s="11"/>
      <c r="K145" s="11">
        <v>2.2400000000000002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2"/>
      <c r="AC145" s="12"/>
    </row>
    <row r="146" spans="1:29" customFormat="1" ht="15.5">
      <c r="A146" s="8" t="s">
        <v>72</v>
      </c>
      <c r="B146" s="8" t="s">
        <v>73</v>
      </c>
      <c r="C146" s="9" t="s">
        <v>74</v>
      </c>
      <c r="D146" s="9" t="s">
        <v>82</v>
      </c>
      <c r="E146" s="8">
        <v>9801</v>
      </c>
      <c r="F146" s="8" t="s">
        <v>36</v>
      </c>
      <c r="G146" s="8"/>
      <c r="H146" s="10"/>
      <c r="I146" s="8"/>
      <c r="J146" s="11"/>
      <c r="K146" s="11">
        <v>2.0870000000000002</v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2"/>
      <c r="AC146" s="12"/>
    </row>
    <row r="147" spans="1:29" customFormat="1" ht="15.5">
      <c r="A147" s="8" t="s">
        <v>72</v>
      </c>
      <c r="B147" s="8" t="s">
        <v>73</v>
      </c>
      <c r="C147" s="9" t="s">
        <v>74</v>
      </c>
      <c r="D147" s="9" t="s">
        <v>82</v>
      </c>
      <c r="E147" s="8">
        <v>4366</v>
      </c>
      <c r="F147" s="8" t="s">
        <v>36</v>
      </c>
      <c r="G147" s="8"/>
      <c r="H147" s="10"/>
      <c r="I147" s="8"/>
      <c r="J147" s="11"/>
      <c r="K147" s="11">
        <v>2.15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2"/>
      <c r="AC147" s="12"/>
    </row>
    <row r="148" spans="1:29" customFormat="1" ht="15.5">
      <c r="A148" s="8" t="s">
        <v>27</v>
      </c>
      <c r="B148" s="8" t="s">
        <v>83</v>
      </c>
      <c r="C148" s="9" t="s">
        <v>84</v>
      </c>
      <c r="D148" s="9" t="s">
        <v>85</v>
      </c>
      <c r="E148" s="8">
        <v>3709</v>
      </c>
      <c r="F148" s="8" t="s">
        <v>34</v>
      </c>
      <c r="G148" s="8">
        <v>173</v>
      </c>
      <c r="H148" s="10">
        <v>21</v>
      </c>
      <c r="I148" s="8">
        <v>21</v>
      </c>
      <c r="J148" s="11">
        <v>26.27</v>
      </c>
      <c r="K148" s="11">
        <v>3.51</v>
      </c>
      <c r="L148" s="11">
        <v>0.25</v>
      </c>
      <c r="M148" s="11"/>
      <c r="N148" s="11">
        <v>1.48</v>
      </c>
      <c r="O148" s="11">
        <v>0.91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2"/>
      <c r="AC148" s="12"/>
    </row>
    <row r="149" spans="1:29" customFormat="1" ht="15.5">
      <c r="A149" s="8" t="s">
        <v>27</v>
      </c>
      <c r="B149" s="8" t="s">
        <v>83</v>
      </c>
      <c r="C149" s="9" t="s">
        <v>84</v>
      </c>
      <c r="D149" s="9" t="s">
        <v>85</v>
      </c>
      <c r="E149" s="8">
        <v>3162</v>
      </c>
      <c r="F149" s="8" t="s">
        <v>31</v>
      </c>
      <c r="G149" s="8">
        <v>170</v>
      </c>
      <c r="H149" s="10">
        <v>27</v>
      </c>
      <c r="I149" s="8">
        <v>27</v>
      </c>
      <c r="J149" s="11">
        <v>29.08</v>
      </c>
      <c r="K149" s="11">
        <v>3.67</v>
      </c>
      <c r="L149" s="11">
        <v>0.75</v>
      </c>
      <c r="M149" s="11"/>
      <c r="N149" s="11">
        <v>1.82</v>
      </c>
      <c r="O149" s="11">
        <v>1.37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2"/>
      <c r="AC149" s="12"/>
    </row>
    <row r="150" spans="1:29" customFormat="1" ht="15.5">
      <c r="A150" s="8" t="s">
        <v>27</v>
      </c>
      <c r="B150" s="8" t="s">
        <v>83</v>
      </c>
      <c r="C150" s="9" t="s">
        <v>84</v>
      </c>
      <c r="D150" s="9" t="s">
        <v>85</v>
      </c>
      <c r="E150" s="8">
        <v>8051</v>
      </c>
      <c r="F150" s="8" t="s">
        <v>34</v>
      </c>
      <c r="G150" s="8">
        <v>169</v>
      </c>
      <c r="H150" s="10">
        <v>30.6</v>
      </c>
      <c r="I150" s="8">
        <v>30.6</v>
      </c>
      <c r="J150" s="11">
        <v>26.27</v>
      </c>
      <c r="K150" s="11">
        <v>3.32</v>
      </c>
      <c r="L150" s="11">
        <v>0.35</v>
      </c>
      <c r="M150" s="11"/>
      <c r="N150" s="11">
        <v>1.0900000000000001</v>
      </c>
      <c r="O150" s="11">
        <v>1.34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2"/>
      <c r="AC150" s="12"/>
    </row>
    <row r="151" spans="1:29" customFormat="1" ht="15.5">
      <c r="A151" s="8" t="s">
        <v>27</v>
      </c>
      <c r="B151" s="8" t="s">
        <v>83</v>
      </c>
      <c r="C151" s="9" t="s">
        <v>84</v>
      </c>
      <c r="D151" s="9" t="s">
        <v>85</v>
      </c>
      <c r="E151" s="8">
        <v>2655</v>
      </c>
      <c r="F151" s="8" t="s">
        <v>31</v>
      </c>
      <c r="G151" s="8">
        <v>181</v>
      </c>
      <c r="H151" s="10">
        <v>39.799999999999997</v>
      </c>
      <c r="I151" s="8">
        <v>39.799999999999997</v>
      </c>
      <c r="J151" s="11">
        <v>28.79</v>
      </c>
      <c r="K151" s="11">
        <v>3.31</v>
      </c>
      <c r="L151" s="11">
        <v>0.63</v>
      </c>
      <c r="M151" s="11"/>
      <c r="N151" s="11">
        <v>1.58</v>
      </c>
      <c r="O151" s="11">
        <v>1.1100000000000001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2"/>
      <c r="AC151" s="12"/>
    </row>
    <row r="152" spans="1:29" customFormat="1" ht="15.5">
      <c r="A152" s="8" t="s">
        <v>27</v>
      </c>
      <c r="B152" s="8" t="s">
        <v>83</v>
      </c>
      <c r="C152" s="9" t="s">
        <v>84</v>
      </c>
      <c r="D152" s="9" t="s">
        <v>86</v>
      </c>
      <c r="E152" s="8">
        <v>18690</v>
      </c>
      <c r="F152" s="8" t="s">
        <v>34</v>
      </c>
      <c r="G152" s="8">
        <v>215</v>
      </c>
      <c r="H152" s="10">
        <v>49.83</v>
      </c>
      <c r="I152" s="8">
        <v>49.83</v>
      </c>
      <c r="J152" s="11">
        <v>32.69</v>
      </c>
      <c r="K152" s="11">
        <v>3.99</v>
      </c>
      <c r="L152" s="11">
        <v>0.56000000000000005</v>
      </c>
      <c r="M152" s="11"/>
      <c r="N152" s="11">
        <v>2.27</v>
      </c>
      <c r="O152" s="11">
        <v>1.24</v>
      </c>
      <c r="P152" s="11"/>
      <c r="Q152" s="11"/>
      <c r="R152" s="11"/>
      <c r="S152" s="11"/>
      <c r="T152" s="11">
        <v>4.12</v>
      </c>
      <c r="U152" s="11">
        <v>1.5</v>
      </c>
      <c r="V152" s="11">
        <v>24.71</v>
      </c>
      <c r="W152" s="11">
        <v>1.47</v>
      </c>
      <c r="X152" s="11">
        <v>3.95</v>
      </c>
      <c r="Y152" s="11">
        <v>2.0699999999999998</v>
      </c>
      <c r="Z152" s="11">
        <v>22.73</v>
      </c>
      <c r="AA152" s="11">
        <v>2.29</v>
      </c>
      <c r="AB152" s="12"/>
      <c r="AC152" s="12"/>
    </row>
    <row r="153" spans="1:29" customFormat="1" ht="15.5">
      <c r="A153" s="8" t="s">
        <v>27</v>
      </c>
      <c r="B153" s="8" t="s">
        <v>83</v>
      </c>
      <c r="C153" s="9" t="s">
        <v>84</v>
      </c>
      <c r="D153" s="9" t="s">
        <v>86</v>
      </c>
      <c r="E153" s="8">
        <v>12394</v>
      </c>
      <c r="F153" s="8" t="s">
        <v>36</v>
      </c>
      <c r="G153" s="8">
        <v>223</v>
      </c>
      <c r="H153" s="10">
        <v>52.5</v>
      </c>
      <c r="I153" s="8">
        <v>52.5</v>
      </c>
      <c r="J153" s="11">
        <v>34.119999999999997</v>
      </c>
      <c r="K153" s="11">
        <v>4.5999999999999996</v>
      </c>
      <c r="L153" s="11">
        <v>0.61</v>
      </c>
      <c r="M153" s="11"/>
      <c r="N153" s="11">
        <v>2.59</v>
      </c>
      <c r="O153" s="11">
        <v>1.67</v>
      </c>
      <c r="P153" s="11"/>
      <c r="Q153" s="11"/>
      <c r="R153" s="11"/>
      <c r="S153" s="11"/>
      <c r="T153" s="11">
        <v>4.68</v>
      </c>
      <c r="U153" s="11">
        <v>1.9</v>
      </c>
      <c r="V153" s="11">
        <v>21.54</v>
      </c>
      <c r="W153" s="11">
        <v>1.84</v>
      </c>
      <c r="X153" s="11">
        <v>4.38</v>
      </c>
      <c r="Y153" s="11">
        <v>2.2799999999999998</v>
      </c>
      <c r="Z153" s="11">
        <v>21.66</v>
      </c>
      <c r="AA153" s="11">
        <v>2.59</v>
      </c>
      <c r="AB153" s="12"/>
      <c r="AC153" s="12"/>
    </row>
    <row r="154" spans="1:29" customFormat="1" ht="15.5">
      <c r="A154" s="8" t="s">
        <v>27</v>
      </c>
      <c r="B154" s="8" t="s">
        <v>83</v>
      </c>
      <c r="C154" s="9" t="s">
        <v>84</v>
      </c>
      <c r="D154" s="9" t="s">
        <v>85</v>
      </c>
      <c r="E154" s="8">
        <v>3671</v>
      </c>
      <c r="F154" s="8" t="s">
        <v>36</v>
      </c>
      <c r="G154" s="8">
        <v>195</v>
      </c>
      <c r="H154" s="10">
        <v>56</v>
      </c>
      <c r="I154" s="8">
        <v>56</v>
      </c>
      <c r="J154" s="11">
        <v>30.83</v>
      </c>
      <c r="K154" s="11">
        <v>4.01</v>
      </c>
      <c r="L154" s="11">
        <v>0.8</v>
      </c>
      <c r="M154" s="11"/>
      <c r="N154" s="11">
        <v>1.73</v>
      </c>
      <c r="O154" s="11">
        <v>1.1499999999999999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2"/>
      <c r="AC154" s="12"/>
    </row>
    <row r="155" spans="1:29" customFormat="1" ht="15.5">
      <c r="A155" s="8" t="s">
        <v>27</v>
      </c>
      <c r="B155" s="8" t="s">
        <v>83</v>
      </c>
      <c r="C155" s="9" t="s">
        <v>84</v>
      </c>
      <c r="D155" s="9" t="s">
        <v>86</v>
      </c>
      <c r="E155" s="8">
        <v>6264</v>
      </c>
      <c r="F155" s="8" t="s">
        <v>34</v>
      </c>
      <c r="G155" s="8">
        <v>256</v>
      </c>
      <c r="H155" s="10">
        <v>67</v>
      </c>
      <c r="I155" s="8">
        <v>67</v>
      </c>
      <c r="J155" s="11">
        <v>30.78</v>
      </c>
      <c r="K155" s="11">
        <v>4.2300000000000004</v>
      </c>
      <c r="L155" s="11">
        <v>1.19</v>
      </c>
      <c r="M155" s="11"/>
      <c r="N155" s="11">
        <v>1.98</v>
      </c>
      <c r="O155" s="11">
        <v>1.31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2"/>
      <c r="AC155" s="12"/>
    </row>
    <row r="156" spans="1:29" customFormat="1" ht="15.5">
      <c r="A156" s="8" t="s">
        <v>27</v>
      </c>
      <c r="B156" s="8" t="s">
        <v>83</v>
      </c>
      <c r="C156" s="9" t="s">
        <v>84</v>
      </c>
      <c r="D156" s="9" t="s">
        <v>86</v>
      </c>
      <c r="E156" s="8">
        <v>12392</v>
      </c>
      <c r="F156" s="8" t="s">
        <v>34</v>
      </c>
      <c r="G156" s="8">
        <v>244</v>
      </c>
      <c r="H156" s="10">
        <v>69</v>
      </c>
      <c r="I156" s="8">
        <v>69</v>
      </c>
      <c r="J156" s="11">
        <v>32.58</v>
      </c>
      <c r="K156" s="11">
        <v>4.0599999999999996</v>
      </c>
      <c r="L156" s="11">
        <v>0.76</v>
      </c>
      <c r="M156" s="11"/>
      <c r="N156" s="11">
        <v>2.09</v>
      </c>
      <c r="O156" s="11">
        <v>1.24</v>
      </c>
      <c r="P156" s="11"/>
      <c r="Q156" s="11"/>
      <c r="R156" s="11"/>
      <c r="S156" s="11"/>
      <c r="T156" s="11">
        <v>4.5199999999999996</v>
      </c>
      <c r="U156" s="11">
        <v>1.96</v>
      </c>
      <c r="V156" s="11">
        <v>23.55</v>
      </c>
      <c r="W156" s="11">
        <v>1.68</v>
      </c>
      <c r="X156" s="11">
        <v>4.17</v>
      </c>
      <c r="Y156" s="11">
        <v>2.2400000000000002</v>
      </c>
      <c r="Z156" s="11">
        <v>23.15</v>
      </c>
      <c r="AA156" s="11">
        <v>2.63</v>
      </c>
      <c r="AB156" s="12"/>
      <c r="AC156" s="12"/>
    </row>
    <row r="157" spans="1:29" customFormat="1" ht="15.5">
      <c r="A157" s="8" t="s">
        <v>27</v>
      </c>
      <c r="B157" s="8" t="s">
        <v>83</v>
      </c>
      <c r="C157" s="9" t="s">
        <v>84</v>
      </c>
      <c r="D157" s="9" t="s">
        <v>86</v>
      </c>
      <c r="E157" s="8">
        <v>4928</v>
      </c>
      <c r="F157" s="8" t="s">
        <v>36</v>
      </c>
      <c r="G157" s="8">
        <v>308</v>
      </c>
      <c r="H157" s="10">
        <v>83.1</v>
      </c>
      <c r="I157" s="8">
        <v>83.1</v>
      </c>
      <c r="J157" s="11">
        <v>39.92</v>
      </c>
      <c r="K157" s="11">
        <v>5.47</v>
      </c>
      <c r="L157" s="11">
        <v>0.67</v>
      </c>
      <c r="M157" s="11"/>
      <c r="N157" s="11">
        <v>2.34</v>
      </c>
      <c r="O157" s="11">
        <v>1.61</v>
      </c>
      <c r="P157" s="11"/>
      <c r="Q157" s="11">
        <v>3.11</v>
      </c>
      <c r="R157" s="11">
        <v>2.7</v>
      </c>
      <c r="S157" s="11"/>
      <c r="T157" s="11">
        <v>6.03</v>
      </c>
      <c r="U157" s="11">
        <v>1.7</v>
      </c>
      <c r="V157" s="11">
        <v>33.479999999999997</v>
      </c>
      <c r="W157" s="11">
        <v>1.94</v>
      </c>
      <c r="X157" s="11">
        <v>5.21</v>
      </c>
      <c r="Y157" s="11">
        <v>2.98</v>
      </c>
      <c r="Z157" s="11">
        <v>30.19</v>
      </c>
      <c r="AA157" s="11">
        <v>3.43</v>
      </c>
      <c r="AB157" s="12"/>
      <c r="AC157" s="12"/>
    </row>
    <row r="158" spans="1:29" customFormat="1" ht="15.5">
      <c r="A158" s="8" t="s">
        <v>27</v>
      </c>
      <c r="B158" s="8" t="s">
        <v>83</v>
      </c>
      <c r="C158" s="9" t="s">
        <v>84</v>
      </c>
      <c r="D158" s="9" t="s">
        <v>86</v>
      </c>
      <c r="E158" s="8">
        <v>12397</v>
      </c>
      <c r="F158" s="8" t="s">
        <v>36</v>
      </c>
      <c r="G158" s="8">
        <v>279</v>
      </c>
      <c r="H158" s="10">
        <v>109</v>
      </c>
      <c r="I158" s="8">
        <v>109</v>
      </c>
      <c r="J158" s="11">
        <v>36.770000000000003</v>
      </c>
      <c r="K158" s="11">
        <v>4.58</v>
      </c>
      <c r="L158" s="11">
        <v>0.78</v>
      </c>
      <c r="M158" s="11"/>
      <c r="N158" s="11">
        <v>2.4900000000000002</v>
      </c>
      <c r="O158" s="11">
        <v>1.27</v>
      </c>
      <c r="P158" s="11"/>
      <c r="Q158" s="11">
        <v>4.63</v>
      </c>
      <c r="R158" s="11">
        <v>2.2400000000000002</v>
      </c>
      <c r="S158" s="11"/>
      <c r="T158" s="11">
        <v>5.61</v>
      </c>
      <c r="U158" s="11">
        <v>1.92</v>
      </c>
      <c r="V158" s="11">
        <v>31.31</v>
      </c>
      <c r="W158" s="11">
        <v>2.06</v>
      </c>
      <c r="X158" s="11">
        <v>5.19</v>
      </c>
      <c r="Y158" s="11">
        <v>2.81</v>
      </c>
      <c r="Z158" s="11">
        <v>26.31</v>
      </c>
      <c r="AA158" s="11">
        <v>2.8</v>
      </c>
      <c r="AB158" s="12"/>
      <c r="AC158" s="12"/>
    </row>
    <row r="159" spans="1:29" customFormat="1" ht="15.5">
      <c r="A159" s="8" t="s">
        <v>27</v>
      </c>
      <c r="B159" s="8" t="s">
        <v>83</v>
      </c>
      <c r="C159" s="9" t="s">
        <v>84</v>
      </c>
      <c r="D159" s="9" t="s">
        <v>86</v>
      </c>
      <c r="E159" s="8">
        <v>12398</v>
      </c>
      <c r="F159" s="8" t="s">
        <v>36</v>
      </c>
      <c r="G159" s="8">
        <v>282</v>
      </c>
      <c r="H159" s="10">
        <v>110.4</v>
      </c>
      <c r="I159" s="8">
        <v>110.4</v>
      </c>
      <c r="J159" s="11">
        <v>37.31</v>
      </c>
      <c r="K159" s="11">
        <v>5.0999999999999996</v>
      </c>
      <c r="L159" s="11">
        <v>0.5</v>
      </c>
      <c r="M159" s="11"/>
      <c r="N159" s="11">
        <v>2.64</v>
      </c>
      <c r="O159" s="11">
        <v>1.92</v>
      </c>
      <c r="P159" s="11"/>
      <c r="Q159" s="11"/>
      <c r="R159" s="11"/>
      <c r="S159" s="11"/>
      <c r="T159" s="11">
        <v>5.4</v>
      </c>
      <c r="U159" s="11">
        <v>2.0499999999999998</v>
      </c>
      <c r="V159" s="11">
        <v>30.63</v>
      </c>
      <c r="W159" s="11">
        <v>1.92</v>
      </c>
      <c r="X159" s="11">
        <v>5.12</v>
      </c>
      <c r="Y159" s="11">
        <v>2.71</v>
      </c>
      <c r="Z159" s="11">
        <v>27.53</v>
      </c>
      <c r="AA159" s="11">
        <v>3.19</v>
      </c>
      <c r="AB159" s="12"/>
      <c r="AC159" s="12"/>
    </row>
    <row r="160" spans="1:29" customFormat="1" ht="15.5">
      <c r="A160" s="8" t="s">
        <v>27</v>
      </c>
      <c r="B160" s="8" t="s">
        <v>83</v>
      </c>
      <c r="C160" s="9" t="s">
        <v>84</v>
      </c>
      <c r="D160" s="9" t="s">
        <v>87</v>
      </c>
      <c r="E160" s="8">
        <v>4456</v>
      </c>
      <c r="F160" s="8" t="s">
        <v>34</v>
      </c>
      <c r="G160" s="8">
        <v>375</v>
      </c>
      <c r="H160" s="10">
        <v>172.8</v>
      </c>
      <c r="I160" s="8">
        <v>172.8</v>
      </c>
      <c r="J160" s="11">
        <v>43.71</v>
      </c>
      <c r="K160" s="11">
        <v>6.01</v>
      </c>
      <c r="L160" s="11">
        <v>1.1499999999999999</v>
      </c>
      <c r="M160" s="11"/>
      <c r="N160" s="11">
        <v>3.5</v>
      </c>
      <c r="O160" s="11">
        <v>1.77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2"/>
      <c r="AC160" s="12"/>
    </row>
    <row r="161" spans="1:29" customFormat="1" ht="15.5">
      <c r="A161" s="8" t="s">
        <v>27</v>
      </c>
      <c r="B161" s="8" t="s">
        <v>83</v>
      </c>
      <c r="C161" s="9" t="s">
        <v>84</v>
      </c>
      <c r="D161" s="9" t="s">
        <v>87</v>
      </c>
      <c r="E161" s="8">
        <v>3062</v>
      </c>
      <c r="F161" s="8" t="s">
        <v>34</v>
      </c>
      <c r="G161" s="8">
        <v>374</v>
      </c>
      <c r="H161" s="10">
        <v>193.5</v>
      </c>
      <c r="I161" s="8">
        <v>193.5</v>
      </c>
      <c r="J161" s="11">
        <v>43.83</v>
      </c>
      <c r="K161" s="11">
        <v>6.17</v>
      </c>
      <c r="L161" s="11">
        <v>1.59</v>
      </c>
      <c r="M161" s="11"/>
      <c r="N161" s="11">
        <v>3.15</v>
      </c>
      <c r="O161" s="11">
        <v>1.8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2"/>
      <c r="AC161" s="12"/>
    </row>
    <row r="162" spans="1:29" customFormat="1" ht="15.5">
      <c r="A162" s="8" t="s">
        <v>27</v>
      </c>
      <c r="B162" s="8" t="s">
        <v>83</v>
      </c>
      <c r="C162" s="9" t="s">
        <v>84</v>
      </c>
      <c r="D162" s="9" t="s">
        <v>87</v>
      </c>
      <c r="E162" s="8">
        <v>11096</v>
      </c>
      <c r="F162" s="8" t="s">
        <v>36</v>
      </c>
      <c r="G162" s="8">
        <v>405</v>
      </c>
      <c r="H162" s="10">
        <v>279.2</v>
      </c>
      <c r="I162" s="8">
        <v>279.2</v>
      </c>
      <c r="J162" s="11">
        <v>46.4</v>
      </c>
      <c r="K162" s="11">
        <v>6.11</v>
      </c>
      <c r="L162" s="11">
        <v>1.37</v>
      </c>
      <c r="M162" s="11"/>
      <c r="N162" s="11">
        <v>3.84</v>
      </c>
      <c r="O162" s="11">
        <v>1.48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2"/>
      <c r="AC162" s="12"/>
    </row>
    <row r="163" spans="1:29" customFormat="1" ht="15.5">
      <c r="A163" s="8" t="s">
        <v>27</v>
      </c>
      <c r="B163" s="8" t="s">
        <v>83</v>
      </c>
      <c r="C163" s="9" t="s">
        <v>84</v>
      </c>
      <c r="D163" s="9" t="s">
        <v>87</v>
      </c>
      <c r="E163" s="8">
        <v>12277</v>
      </c>
      <c r="F163" s="8" t="s">
        <v>36</v>
      </c>
      <c r="G163" s="8">
        <v>415</v>
      </c>
      <c r="H163" s="10">
        <v>300</v>
      </c>
      <c r="I163" s="8">
        <v>300</v>
      </c>
      <c r="J163" s="11">
        <v>46.38</v>
      </c>
      <c r="K163" s="11">
        <v>6.1</v>
      </c>
      <c r="L163" s="11">
        <v>1.38</v>
      </c>
      <c r="M163" s="11"/>
      <c r="N163" s="11">
        <v>4.05</v>
      </c>
      <c r="O163" s="11">
        <v>1.71</v>
      </c>
      <c r="P163" s="11"/>
      <c r="Q163" s="11"/>
      <c r="R163" s="11"/>
      <c r="S163" s="11"/>
      <c r="T163" s="11">
        <v>7.96</v>
      </c>
      <c r="U163" s="11">
        <v>2.58</v>
      </c>
      <c r="V163" s="11">
        <v>38.75</v>
      </c>
      <c r="W163" s="11">
        <v>2.42</v>
      </c>
      <c r="X163" s="11">
        <v>7.28</v>
      </c>
      <c r="Y163" s="11">
        <v>3.98</v>
      </c>
      <c r="Z163" s="11">
        <v>36.19</v>
      </c>
      <c r="AA163" s="11">
        <v>4.24</v>
      </c>
      <c r="AB163" s="12"/>
      <c r="AC163" s="12"/>
    </row>
    <row r="164" spans="1:29" customFormat="1" ht="15.5">
      <c r="A164" s="8" t="s">
        <v>27</v>
      </c>
      <c r="B164" s="8" t="s">
        <v>83</v>
      </c>
      <c r="C164" s="9" t="s">
        <v>88</v>
      </c>
      <c r="D164" s="9" t="s">
        <v>89</v>
      </c>
      <c r="E164" s="8">
        <v>13236</v>
      </c>
      <c r="F164" s="8" t="s">
        <v>34</v>
      </c>
      <c r="G164" s="8">
        <v>433</v>
      </c>
      <c r="H164" s="10">
        <v>418.5</v>
      </c>
      <c r="I164" s="8">
        <v>418.5</v>
      </c>
      <c r="J164" s="11">
        <v>48.61</v>
      </c>
      <c r="K164" s="11">
        <v>7.31</v>
      </c>
      <c r="L164" s="11">
        <v>3.24</v>
      </c>
      <c r="M164" s="11"/>
      <c r="N164" s="11">
        <v>3.57</v>
      </c>
      <c r="O164" s="11">
        <v>4.21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2"/>
      <c r="AC164" s="12"/>
    </row>
    <row r="165" spans="1:29" customFormat="1" ht="15.5">
      <c r="A165" s="8" t="s">
        <v>27</v>
      </c>
      <c r="B165" s="8" t="s">
        <v>83</v>
      </c>
      <c r="C165" s="9" t="s">
        <v>84</v>
      </c>
      <c r="D165" s="9" t="s">
        <v>87</v>
      </c>
      <c r="E165" s="8">
        <v>4983</v>
      </c>
      <c r="F165" s="8" t="s">
        <v>36</v>
      </c>
      <c r="G165" s="8">
        <v>415</v>
      </c>
      <c r="H165" s="10">
        <v>419</v>
      </c>
      <c r="I165" s="8">
        <v>419</v>
      </c>
      <c r="J165" s="11">
        <v>49.58</v>
      </c>
      <c r="K165" s="11">
        <v>6.92</v>
      </c>
      <c r="L165" s="11">
        <v>1.72</v>
      </c>
      <c r="M165" s="11"/>
      <c r="N165" s="11">
        <v>3.69</v>
      </c>
      <c r="O165" s="11">
        <v>2.06</v>
      </c>
      <c r="P165" s="11"/>
      <c r="Q165" s="11"/>
      <c r="R165" s="11"/>
      <c r="S165" s="11"/>
      <c r="T165" s="11">
        <v>8.5500000000000007</v>
      </c>
      <c r="U165" s="11">
        <v>3.77</v>
      </c>
      <c r="V165" s="11">
        <v>40.270000000000003</v>
      </c>
      <c r="W165" s="11">
        <v>3.06</v>
      </c>
      <c r="X165" s="11">
        <v>7.84</v>
      </c>
      <c r="Y165" s="11">
        <v>4.21</v>
      </c>
      <c r="Z165" s="11">
        <v>38.31</v>
      </c>
      <c r="AA165" s="11">
        <v>5.4</v>
      </c>
      <c r="AB165" s="12"/>
      <c r="AC165" s="12"/>
    </row>
    <row r="166" spans="1:29" customFormat="1" ht="15.5">
      <c r="A166" s="8" t="s">
        <v>27</v>
      </c>
      <c r="B166" s="8" t="s">
        <v>83</v>
      </c>
      <c r="C166" s="9" t="s">
        <v>88</v>
      </c>
      <c r="D166" s="9" t="s">
        <v>89</v>
      </c>
      <c r="E166" s="8">
        <v>12567</v>
      </c>
      <c r="F166" s="8" t="s">
        <v>36</v>
      </c>
      <c r="G166" s="8">
        <v>464</v>
      </c>
      <c r="H166" s="10">
        <v>451.6</v>
      </c>
      <c r="I166" s="8">
        <v>451.6</v>
      </c>
      <c r="J166" s="11">
        <v>49.12</v>
      </c>
      <c r="K166" s="11">
        <v>7.93</v>
      </c>
      <c r="L166" s="11">
        <v>3.09</v>
      </c>
      <c r="M166" s="11"/>
      <c r="N166" s="11">
        <v>3.22</v>
      </c>
      <c r="O166" s="11">
        <v>4.25</v>
      </c>
      <c r="P166" s="11"/>
      <c r="Q166" s="11">
        <v>7.6</v>
      </c>
      <c r="R166" s="11">
        <v>3.13</v>
      </c>
      <c r="S166" s="11">
        <v>10.14</v>
      </c>
      <c r="T166" s="11">
        <v>9.35</v>
      </c>
      <c r="U166" s="11">
        <v>5.17</v>
      </c>
      <c r="V166" s="11">
        <v>45.84</v>
      </c>
      <c r="W166" s="11">
        <v>2.89</v>
      </c>
      <c r="X166" s="11">
        <v>8.16</v>
      </c>
      <c r="Y166" s="11">
        <v>5.35</v>
      </c>
      <c r="Z166" s="11">
        <v>43.18</v>
      </c>
      <c r="AA166" s="11">
        <v>5.77</v>
      </c>
      <c r="AB166" s="12"/>
      <c r="AC166" s="12"/>
    </row>
    <row r="167" spans="1:29" customFormat="1" ht="15.5">
      <c r="A167" s="8" t="s">
        <v>27</v>
      </c>
      <c r="B167" s="8" t="s">
        <v>83</v>
      </c>
      <c r="C167" s="9" t="s">
        <v>88</v>
      </c>
      <c r="D167" s="9" t="s">
        <v>89</v>
      </c>
      <c r="E167" s="8">
        <v>13237</v>
      </c>
      <c r="F167" s="8" t="s">
        <v>34</v>
      </c>
      <c r="G167" s="8">
        <v>489</v>
      </c>
      <c r="H167" s="10">
        <v>571</v>
      </c>
      <c r="I167" s="8">
        <v>571</v>
      </c>
      <c r="J167" s="11" t="s">
        <v>64</v>
      </c>
      <c r="K167" s="11">
        <v>8.14</v>
      </c>
      <c r="L167" s="11">
        <v>3.12</v>
      </c>
      <c r="M167" s="11"/>
      <c r="N167" s="11">
        <v>3.34</v>
      </c>
      <c r="O167" s="11">
        <v>4.1900000000000004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2"/>
      <c r="AC167" s="12"/>
    </row>
    <row r="168" spans="1:29" customFormat="1" ht="15.5">
      <c r="A168" s="8" t="s">
        <v>27</v>
      </c>
      <c r="B168" s="8" t="s">
        <v>83</v>
      </c>
      <c r="C168" s="9" t="s">
        <v>84</v>
      </c>
      <c r="D168" s="9" t="s">
        <v>90</v>
      </c>
      <c r="E168" s="8">
        <v>7978</v>
      </c>
      <c r="F168" s="8" t="s">
        <v>34</v>
      </c>
      <c r="G168" s="8">
        <v>522</v>
      </c>
      <c r="H168" s="10">
        <v>598.29999999999995</v>
      </c>
      <c r="I168" s="8">
        <v>598.29999999999995</v>
      </c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2"/>
      <c r="AC168" s="12"/>
    </row>
    <row r="169" spans="1:29" customFormat="1" ht="15.5">
      <c r="A169" s="8" t="s">
        <v>27</v>
      </c>
      <c r="B169" s="8" t="s">
        <v>83</v>
      </c>
      <c r="C169" s="9" t="s">
        <v>84</v>
      </c>
      <c r="D169" s="9" t="s">
        <v>90</v>
      </c>
      <c r="E169" s="8">
        <v>13061</v>
      </c>
      <c r="F169" s="8" t="s">
        <v>34</v>
      </c>
      <c r="G169" s="8">
        <v>475</v>
      </c>
      <c r="H169" s="10">
        <v>611</v>
      </c>
      <c r="I169" s="8">
        <v>611</v>
      </c>
      <c r="J169" s="11">
        <v>52.96</v>
      </c>
      <c r="K169" s="11">
        <v>7.15</v>
      </c>
      <c r="L169" s="11">
        <v>1.91</v>
      </c>
      <c r="M169" s="11"/>
      <c r="N169" s="11">
        <v>4.88</v>
      </c>
      <c r="O169" s="11">
        <v>2.91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2"/>
      <c r="AC169" s="12"/>
    </row>
    <row r="170" spans="1:29" customFormat="1" ht="15.5">
      <c r="A170" s="8" t="s">
        <v>27</v>
      </c>
      <c r="B170" s="8" t="s">
        <v>83</v>
      </c>
      <c r="C170" s="9" t="s">
        <v>84</v>
      </c>
      <c r="D170" s="9" t="s">
        <v>90</v>
      </c>
      <c r="E170" s="8">
        <v>11701</v>
      </c>
      <c r="F170" s="8" t="s">
        <v>34</v>
      </c>
      <c r="G170" s="8">
        <v>540</v>
      </c>
      <c r="H170" s="10">
        <v>656.7</v>
      </c>
      <c r="I170" s="8">
        <v>656.7</v>
      </c>
      <c r="J170" s="11">
        <v>54.92</v>
      </c>
      <c r="K170" s="11">
        <v>7.33</v>
      </c>
      <c r="L170" s="11">
        <v>2.0099999999999998</v>
      </c>
      <c r="M170" s="11"/>
      <c r="N170" s="11">
        <v>4.0199999999999996</v>
      </c>
      <c r="O170" s="11">
        <v>2.69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2"/>
      <c r="AC170" s="12"/>
    </row>
    <row r="171" spans="1:29" customFormat="1" ht="15.5">
      <c r="A171" s="8" t="s">
        <v>27</v>
      </c>
      <c r="B171" s="8" t="s">
        <v>83</v>
      </c>
      <c r="C171" s="9" t="s">
        <v>84</v>
      </c>
      <c r="D171" s="9" t="s">
        <v>91</v>
      </c>
      <c r="E171" s="8">
        <v>3667</v>
      </c>
      <c r="F171" s="8" t="s">
        <v>34</v>
      </c>
      <c r="G171" s="8">
        <v>500</v>
      </c>
      <c r="H171" s="10">
        <v>699.2</v>
      </c>
      <c r="I171" s="8">
        <v>699.2</v>
      </c>
      <c r="J171" s="11">
        <v>44.76</v>
      </c>
      <c r="K171" s="11">
        <v>8.4700000000000006</v>
      </c>
      <c r="L171" s="11">
        <v>0.95</v>
      </c>
      <c r="M171" s="11"/>
      <c r="N171" s="11">
        <v>4.34</v>
      </c>
      <c r="O171" s="11">
        <v>1.98</v>
      </c>
      <c r="P171" s="11"/>
      <c r="Q171" s="11">
        <v>8.5399999999999991</v>
      </c>
      <c r="R171" s="11">
        <v>4.5599999999999996</v>
      </c>
      <c r="S171" s="11">
        <v>12.44</v>
      </c>
      <c r="T171" s="11">
        <v>11.88</v>
      </c>
      <c r="U171" s="11">
        <v>4.2</v>
      </c>
      <c r="V171" s="11">
        <v>47.98</v>
      </c>
      <c r="W171" s="11">
        <v>3.56</v>
      </c>
      <c r="X171" s="11">
        <v>9.9</v>
      </c>
      <c r="Y171" s="11">
        <v>6</v>
      </c>
      <c r="Z171" s="11">
        <v>48.24</v>
      </c>
      <c r="AA171" s="11">
        <v>6.55</v>
      </c>
      <c r="AB171" s="12"/>
      <c r="AC171" s="12"/>
    </row>
    <row r="172" spans="1:29" customFormat="1" ht="15.5">
      <c r="A172" s="8" t="s">
        <v>27</v>
      </c>
      <c r="B172" s="8" t="s">
        <v>83</v>
      </c>
      <c r="C172" s="9" t="s">
        <v>92</v>
      </c>
      <c r="D172" s="9" t="s">
        <v>93</v>
      </c>
      <c r="E172" s="8">
        <v>16472</v>
      </c>
      <c r="F172" s="8" t="s">
        <v>36</v>
      </c>
      <c r="G172" s="8">
        <v>557</v>
      </c>
      <c r="H172" s="10">
        <v>726</v>
      </c>
      <c r="I172" s="8">
        <v>726</v>
      </c>
      <c r="J172" s="11">
        <v>56.96</v>
      </c>
      <c r="K172" s="11">
        <v>7.27</v>
      </c>
      <c r="L172" s="11">
        <v>2.88</v>
      </c>
      <c r="M172" s="11"/>
      <c r="N172" s="11">
        <v>4.46</v>
      </c>
      <c r="O172" s="11">
        <v>2.75</v>
      </c>
      <c r="P172" s="11"/>
      <c r="Q172" s="11"/>
      <c r="R172" s="11"/>
      <c r="S172" s="11">
        <v>5.25</v>
      </c>
      <c r="T172" s="11">
        <v>11.91</v>
      </c>
      <c r="U172" s="11">
        <v>3.85</v>
      </c>
      <c r="V172" s="11">
        <v>49.66</v>
      </c>
      <c r="W172" s="11">
        <v>3.43</v>
      </c>
      <c r="X172" s="11">
        <v>9.41</v>
      </c>
      <c r="Y172" s="11">
        <v>5.75</v>
      </c>
      <c r="Z172" s="11">
        <v>46.66</v>
      </c>
      <c r="AA172" s="11">
        <v>7.45</v>
      </c>
      <c r="AB172" s="12"/>
      <c r="AC172" s="12"/>
    </row>
    <row r="173" spans="1:29" customFormat="1" ht="15.5">
      <c r="A173" s="8" t="s">
        <v>27</v>
      </c>
      <c r="B173" s="8" t="s">
        <v>83</v>
      </c>
      <c r="C173" s="9" t="s">
        <v>84</v>
      </c>
      <c r="D173" s="9" t="s">
        <v>90</v>
      </c>
      <c r="E173" s="8">
        <v>3069</v>
      </c>
      <c r="F173" s="8" t="s">
        <v>34</v>
      </c>
      <c r="G173" s="8">
        <v>507</v>
      </c>
      <c r="H173" s="10">
        <v>745</v>
      </c>
      <c r="I173" s="8">
        <v>745</v>
      </c>
      <c r="J173" s="11">
        <v>59.77</v>
      </c>
      <c r="K173" s="11">
        <v>6.94</v>
      </c>
      <c r="L173" s="11">
        <v>1.8</v>
      </c>
      <c r="M173" s="11"/>
      <c r="N173" s="11">
        <v>4.4000000000000004</v>
      </c>
      <c r="O173" s="11">
        <v>2.98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2"/>
      <c r="AC173" s="12"/>
    </row>
    <row r="174" spans="1:29" customFormat="1" ht="15.5">
      <c r="A174" s="8" t="s">
        <v>27</v>
      </c>
      <c r="B174" s="8" t="s">
        <v>83</v>
      </c>
      <c r="C174" s="9" t="s">
        <v>94</v>
      </c>
      <c r="D174" s="9" t="s">
        <v>95</v>
      </c>
      <c r="E174" s="8">
        <v>14063</v>
      </c>
      <c r="F174" s="8" t="s">
        <v>36</v>
      </c>
      <c r="G174" s="8">
        <v>580</v>
      </c>
      <c r="H174" s="10">
        <v>756</v>
      </c>
      <c r="I174" s="8">
        <v>756</v>
      </c>
      <c r="J174" s="11">
        <v>73.709999999999994</v>
      </c>
      <c r="K174" s="11">
        <v>10.09</v>
      </c>
      <c r="L174" s="11">
        <v>3.02</v>
      </c>
      <c r="M174" s="11"/>
      <c r="N174" s="11">
        <v>5.56</v>
      </c>
      <c r="O174" s="11">
        <v>4.79</v>
      </c>
      <c r="P174" s="11"/>
      <c r="Q174" s="11">
        <v>11.36</v>
      </c>
      <c r="R174" s="11">
        <v>5.73</v>
      </c>
      <c r="S174" s="11">
        <v>17.399999999999999</v>
      </c>
      <c r="T174" s="11">
        <v>13.1</v>
      </c>
      <c r="U174" s="11">
        <v>4.1399999999999997</v>
      </c>
      <c r="V174" s="11">
        <v>76.28</v>
      </c>
      <c r="W174" s="11">
        <v>4.18</v>
      </c>
      <c r="X174" s="11">
        <v>11.31</v>
      </c>
      <c r="Y174" s="11">
        <v>6.1</v>
      </c>
      <c r="Z174" s="11">
        <v>68.260000000000005</v>
      </c>
      <c r="AA174" s="11">
        <v>6.54</v>
      </c>
      <c r="AB174" s="12"/>
      <c r="AC174" s="12"/>
    </row>
    <row r="175" spans="1:29" customFormat="1" ht="15.5">
      <c r="A175" s="8" t="s">
        <v>27</v>
      </c>
      <c r="B175" s="8" t="s">
        <v>83</v>
      </c>
      <c r="C175" s="9" t="s">
        <v>84</v>
      </c>
      <c r="D175" s="9" t="s">
        <v>90</v>
      </c>
      <c r="E175" s="8">
        <v>1869</v>
      </c>
      <c r="F175" s="8" t="s">
        <v>34</v>
      </c>
      <c r="G175" s="8">
        <v>546</v>
      </c>
      <c r="H175" s="10">
        <v>794</v>
      </c>
      <c r="I175" s="8">
        <v>794</v>
      </c>
      <c r="J175" s="11">
        <v>58.33</v>
      </c>
      <c r="K175" s="11">
        <v>7.67</v>
      </c>
      <c r="L175" s="11">
        <v>2.2599999999999998</v>
      </c>
      <c r="M175" s="11"/>
      <c r="N175" s="11">
        <v>4.68</v>
      </c>
      <c r="O175" s="11">
        <v>3.16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2"/>
      <c r="AC175" s="12"/>
    </row>
    <row r="176" spans="1:29" customFormat="1" ht="15.5">
      <c r="A176" s="8" t="s">
        <v>27</v>
      </c>
      <c r="B176" s="8" t="s">
        <v>83</v>
      </c>
      <c r="C176" s="9" t="s">
        <v>94</v>
      </c>
      <c r="D176" s="9" t="s">
        <v>95</v>
      </c>
      <c r="E176" s="8">
        <v>14062</v>
      </c>
      <c r="F176" s="8" t="s">
        <v>36</v>
      </c>
      <c r="G176" s="8">
        <v>600</v>
      </c>
      <c r="H176" s="10">
        <v>845.5</v>
      </c>
      <c r="I176" s="8">
        <v>845.5</v>
      </c>
      <c r="J176" s="11">
        <v>75.180000000000007</v>
      </c>
      <c r="K176" s="11">
        <v>9.4600000000000009</v>
      </c>
      <c r="L176" s="11">
        <v>2.98</v>
      </c>
      <c r="M176" s="11"/>
      <c r="N176" s="11">
        <v>5.73</v>
      </c>
      <c r="O176" s="11">
        <v>4.24</v>
      </c>
      <c r="P176" s="11"/>
      <c r="Q176" s="11">
        <v>12.39</v>
      </c>
      <c r="R176" s="11">
        <v>5.45</v>
      </c>
      <c r="S176" s="11">
        <v>14.99</v>
      </c>
      <c r="T176" s="11">
        <v>12.18</v>
      </c>
      <c r="U176" s="11">
        <v>4.8</v>
      </c>
      <c r="V176" s="11">
        <v>77.5</v>
      </c>
      <c r="W176" s="11">
        <v>4.66</v>
      </c>
      <c r="X176" s="11">
        <v>11.93</v>
      </c>
      <c r="Y176" s="11">
        <v>6.51</v>
      </c>
      <c r="Z176" s="11">
        <v>69.349999999999994</v>
      </c>
      <c r="AA176" s="11">
        <v>6.61</v>
      </c>
      <c r="AB176" s="12"/>
      <c r="AC176" s="12"/>
    </row>
    <row r="177" spans="1:29" customFormat="1" ht="15.5">
      <c r="A177" s="8" t="s">
        <v>27</v>
      </c>
      <c r="B177" s="8" t="s">
        <v>83</v>
      </c>
      <c r="C177" s="9" t="s">
        <v>84</v>
      </c>
      <c r="D177" s="9" t="s">
        <v>90</v>
      </c>
      <c r="E177" s="8">
        <v>1870</v>
      </c>
      <c r="F177" s="8" t="s">
        <v>36</v>
      </c>
      <c r="G177" s="8">
        <v>559</v>
      </c>
      <c r="H177" s="10">
        <v>964</v>
      </c>
      <c r="I177" s="8">
        <v>964</v>
      </c>
      <c r="J177" s="11">
        <v>57.27</v>
      </c>
      <c r="K177" s="11">
        <v>7.71</v>
      </c>
      <c r="L177" s="11">
        <v>2.58</v>
      </c>
      <c r="M177" s="11"/>
      <c r="N177" s="11">
        <v>4.24</v>
      </c>
      <c r="O177" s="11">
        <v>2.54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2"/>
      <c r="AC177" s="12"/>
    </row>
    <row r="178" spans="1:29" customFormat="1" ht="15.5">
      <c r="A178" s="8" t="s">
        <v>27</v>
      </c>
      <c r="B178" s="8" t="s">
        <v>83</v>
      </c>
      <c r="C178" s="9" t="s">
        <v>84</v>
      </c>
      <c r="D178" s="9" t="s">
        <v>89</v>
      </c>
      <c r="E178" s="8">
        <v>7999</v>
      </c>
      <c r="F178" s="8" t="s">
        <v>36</v>
      </c>
      <c r="G178" s="8">
        <v>590</v>
      </c>
      <c r="H178" s="10">
        <v>992</v>
      </c>
      <c r="I178" s="8">
        <v>992</v>
      </c>
      <c r="J178" s="11">
        <v>66.430000000000007</v>
      </c>
      <c r="K178" s="11">
        <v>8.15</v>
      </c>
      <c r="L178" s="11">
        <v>2.39</v>
      </c>
      <c r="M178" s="11"/>
      <c r="N178" s="11">
        <v>4.6399999999999997</v>
      </c>
      <c r="O178" s="11">
        <v>2.5499999999999998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2"/>
      <c r="AC178" s="12"/>
    </row>
    <row r="179" spans="1:29" customFormat="1" ht="15.5">
      <c r="A179" s="8" t="s">
        <v>27</v>
      </c>
      <c r="B179" s="8" t="s">
        <v>83</v>
      </c>
      <c r="C179" s="9" t="s">
        <v>96</v>
      </c>
      <c r="D179" s="9" t="s">
        <v>97</v>
      </c>
      <c r="E179" s="8">
        <v>16471</v>
      </c>
      <c r="F179" s="8" t="s">
        <v>36</v>
      </c>
      <c r="G179" s="8">
        <v>569</v>
      </c>
      <c r="H179" s="10">
        <v>1050</v>
      </c>
      <c r="I179" s="8">
        <v>1050</v>
      </c>
      <c r="J179" s="11">
        <v>70.959999999999994</v>
      </c>
      <c r="K179" s="11">
        <v>9.27</v>
      </c>
      <c r="L179" s="11">
        <v>3.01</v>
      </c>
      <c r="M179" s="11"/>
      <c r="N179" s="11">
        <v>5.27</v>
      </c>
      <c r="O179" s="11">
        <v>8.3699999999999992</v>
      </c>
      <c r="P179" s="11">
        <v>4.2</v>
      </c>
      <c r="Q179" s="11"/>
      <c r="R179" s="11"/>
      <c r="S179" s="11"/>
      <c r="T179" s="11">
        <v>14.45</v>
      </c>
      <c r="U179" s="11">
        <v>5.38</v>
      </c>
      <c r="V179" s="11">
        <v>55.95</v>
      </c>
      <c r="W179" s="11">
        <v>3.9</v>
      </c>
      <c r="X179" s="11">
        <v>12.6</v>
      </c>
      <c r="Y179" s="11">
        <v>6.58</v>
      </c>
      <c r="Z179" s="11">
        <v>57.26</v>
      </c>
      <c r="AA179" s="11">
        <v>8.06</v>
      </c>
      <c r="AB179" s="12"/>
      <c r="AC179" s="12"/>
    </row>
    <row r="180" spans="1:29" customFormat="1" ht="15.5">
      <c r="A180" s="8" t="s">
        <v>27</v>
      </c>
      <c r="B180" s="8" t="s">
        <v>83</v>
      </c>
      <c r="C180" s="9" t="s">
        <v>84</v>
      </c>
      <c r="D180" s="9" t="s">
        <v>90</v>
      </c>
      <c r="E180" s="8">
        <v>15697</v>
      </c>
      <c r="F180" s="8" t="s">
        <v>36</v>
      </c>
      <c r="G180" s="8">
        <v>914</v>
      </c>
      <c r="H180" s="10">
        <v>1077</v>
      </c>
      <c r="I180" s="8">
        <v>1077</v>
      </c>
      <c r="J180" s="11">
        <v>62.97</v>
      </c>
      <c r="K180" s="11">
        <v>8.49</v>
      </c>
      <c r="L180" s="11">
        <v>2.75</v>
      </c>
      <c r="M180" s="11"/>
      <c r="N180" s="11">
        <v>4.88</v>
      </c>
      <c r="O180" s="11">
        <v>2.86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2"/>
      <c r="AC180" s="12"/>
    </row>
    <row r="181" spans="1:29" customFormat="1" ht="15.5">
      <c r="A181" s="8" t="s">
        <v>27</v>
      </c>
      <c r="B181" s="8" t="s">
        <v>83</v>
      </c>
      <c r="C181" s="9" t="s">
        <v>94</v>
      </c>
      <c r="D181" s="9" t="s">
        <v>95</v>
      </c>
      <c r="E181" s="8">
        <v>15695</v>
      </c>
      <c r="F181" s="8" t="s">
        <v>36</v>
      </c>
      <c r="G181" s="8">
        <v>710</v>
      </c>
      <c r="H181" s="10">
        <v>1134</v>
      </c>
      <c r="I181" s="8">
        <v>1134</v>
      </c>
      <c r="J181" s="11">
        <v>75.739999999999995</v>
      </c>
      <c r="K181" s="11">
        <v>8.8800000000000008</v>
      </c>
      <c r="L181" s="11">
        <v>3.18</v>
      </c>
      <c r="M181" s="11"/>
      <c r="N181" s="11">
        <v>5.73</v>
      </c>
      <c r="O181" s="11">
        <v>4.59</v>
      </c>
      <c r="P181" s="11"/>
      <c r="Q181" s="11"/>
      <c r="R181" s="11"/>
      <c r="S181" s="11"/>
      <c r="T181" s="11">
        <v>12.91</v>
      </c>
      <c r="U181" s="11">
        <v>4.4800000000000004</v>
      </c>
      <c r="V181" s="11"/>
      <c r="W181" s="11">
        <v>4.24</v>
      </c>
      <c r="X181" s="11">
        <v>12.44</v>
      </c>
      <c r="Y181" s="11">
        <v>6.22</v>
      </c>
      <c r="Z181" s="11">
        <v>71.05</v>
      </c>
      <c r="AA181" s="11">
        <v>7.32</v>
      </c>
      <c r="AB181" s="12"/>
      <c r="AC181" s="12"/>
    </row>
    <row r="182" spans="1:29" customFormat="1" ht="15.5">
      <c r="A182" s="8" t="s">
        <v>27</v>
      </c>
      <c r="B182" s="8" t="s">
        <v>83</v>
      </c>
      <c r="C182" s="9" t="s">
        <v>94</v>
      </c>
      <c r="D182" s="9" t="s">
        <v>98</v>
      </c>
      <c r="E182" s="8">
        <v>4376</v>
      </c>
      <c r="F182" s="8" t="s">
        <v>34</v>
      </c>
      <c r="G182" s="8">
        <v>884</v>
      </c>
      <c r="H182" s="10">
        <v>2126</v>
      </c>
      <c r="I182" s="8">
        <v>2126</v>
      </c>
      <c r="J182" s="11">
        <v>94.28</v>
      </c>
      <c r="K182" s="11">
        <v>12.02</v>
      </c>
      <c r="L182" s="11">
        <v>4.0599999999999996</v>
      </c>
      <c r="M182" s="11"/>
      <c r="N182" s="11">
        <v>7.71</v>
      </c>
      <c r="O182" s="11">
        <v>4.78</v>
      </c>
      <c r="P182" s="11"/>
      <c r="Q182" s="11">
        <v>15.82</v>
      </c>
      <c r="R182" s="11">
        <v>7.63</v>
      </c>
      <c r="S182" s="11">
        <v>23.16</v>
      </c>
      <c r="T182" s="11">
        <v>18.48</v>
      </c>
      <c r="U182" s="11">
        <v>7.59</v>
      </c>
      <c r="V182" s="11">
        <v>98.99</v>
      </c>
      <c r="W182" s="11">
        <v>6.09</v>
      </c>
      <c r="X182" s="11">
        <v>16.48</v>
      </c>
      <c r="Y182" s="11">
        <v>9.19</v>
      </c>
      <c r="Z182" s="11">
        <v>93.06</v>
      </c>
      <c r="AA182" s="11">
        <v>8.61</v>
      </c>
      <c r="AB182" s="12"/>
      <c r="AC182" s="12"/>
    </row>
    <row r="183" spans="1:29" customFormat="1" ht="15.5">
      <c r="A183" s="8" t="s">
        <v>27</v>
      </c>
      <c r="B183" s="8" t="s">
        <v>83</v>
      </c>
      <c r="C183" s="9" t="s">
        <v>94</v>
      </c>
      <c r="D183" s="9" t="s">
        <v>98</v>
      </c>
      <c r="E183" s="8">
        <v>5677</v>
      </c>
      <c r="F183" s="8" t="s">
        <v>34</v>
      </c>
      <c r="G183" s="8">
        <v>921</v>
      </c>
      <c r="H183" s="10">
        <v>2155</v>
      </c>
      <c r="I183" s="8">
        <v>2155</v>
      </c>
      <c r="J183" s="11">
        <v>93.86</v>
      </c>
      <c r="K183" s="11">
        <v>12.46</v>
      </c>
      <c r="L183" s="11">
        <v>4.74</v>
      </c>
      <c r="M183" s="11"/>
      <c r="N183" s="11">
        <v>7.83</v>
      </c>
      <c r="O183" s="11">
        <v>4.75</v>
      </c>
      <c r="P183" s="11"/>
      <c r="Q183" s="11">
        <v>16.05</v>
      </c>
      <c r="R183" s="11">
        <v>7.24</v>
      </c>
      <c r="S183" s="11">
        <v>23.38</v>
      </c>
      <c r="T183" s="11">
        <v>18.98</v>
      </c>
      <c r="U183" s="11">
        <v>6.95</v>
      </c>
      <c r="V183" s="11">
        <v>99.41</v>
      </c>
      <c r="W183" s="11">
        <v>6.76</v>
      </c>
      <c r="X183" s="11">
        <v>17.07</v>
      </c>
      <c r="Y183" s="11">
        <v>9.57</v>
      </c>
      <c r="Z183" s="11">
        <v>95.24</v>
      </c>
      <c r="AA183" s="11">
        <v>8.52</v>
      </c>
      <c r="AB183" s="12"/>
      <c r="AC183" s="12"/>
    </row>
    <row r="184" spans="1:29" customFormat="1" ht="15.5">
      <c r="A184" s="8" t="s">
        <v>27</v>
      </c>
      <c r="B184" s="8" t="s">
        <v>83</v>
      </c>
      <c r="C184" s="9" t="s">
        <v>94</v>
      </c>
      <c r="D184" s="9" t="s">
        <v>98</v>
      </c>
      <c r="E184" s="8">
        <v>5024</v>
      </c>
      <c r="F184" s="8" t="s">
        <v>36</v>
      </c>
      <c r="G184" s="8">
        <v>978</v>
      </c>
      <c r="H184" s="10">
        <v>2948</v>
      </c>
      <c r="I184" s="8">
        <v>2948</v>
      </c>
      <c r="J184" s="11">
        <v>110.02</v>
      </c>
      <c r="K184" s="11">
        <v>13.66</v>
      </c>
      <c r="L184" s="11">
        <v>4.75</v>
      </c>
      <c r="M184" s="11"/>
      <c r="N184" s="11">
        <v>8.4700000000000006</v>
      </c>
      <c r="O184" s="11">
        <v>6.39</v>
      </c>
      <c r="P184" s="11"/>
      <c r="Q184" s="11">
        <v>17.600000000000001</v>
      </c>
      <c r="R184" s="11">
        <v>8.6199999999999992</v>
      </c>
      <c r="S184" s="11">
        <v>26.51</v>
      </c>
      <c r="T184" s="11">
        <v>22.57</v>
      </c>
      <c r="U184" s="11">
        <v>7.43</v>
      </c>
      <c r="V184" s="11">
        <v>99.64</v>
      </c>
      <c r="W184" s="11">
        <v>7.64</v>
      </c>
      <c r="X184" s="11">
        <v>19.489999999999998</v>
      </c>
      <c r="Y184" s="11">
        <v>10.6</v>
      </c>
      <c r="Z184" s="11">
        <v>102.61</v>
      </c>
      <c r="AA184" s="11">
        <v>10.54</v>
      </c>
      <c r="AB184" s="12"/>
      <c r="AC184" s="12"/>
    </row>
    <row r="185" spans="1:29" customFormat="1" ht="15.5">
      <c r="A185" s="8" t="s">
        <v>27</v>
      </c>
      <c r="B185" s="8" t="s">
        <v>83</v>
      </c>
      <c r="C185" s="9" t="s">
        <v>96</v>
      </c>
      <c r="D185" s="9" t="s">
        <v>99</v>
      </c>
      <c r="E185" s="8">
        <v>8012</v>
      </c>
      <c r="F185" s="8" t="s">
        <v>36</v>
      </c>
      <c r="G185" s="8">
        <v>736</v>
      </c>
      <c r="H185" s="10">
        <v>3005</v>
      </c>
      <c r="I185" s="8">
        <v>3005</v>
      </c>
      <c r="J185" s="11">
        <v>89.02</v>
      </c>
      <c r="K185" s="11">
        <v>10.47</v>
      </c>
      <c r="L185" s="11">
        <v>3.95</v>
      </c>
      <c r="M185" s="11"/>
      <c r="N185" s="11">
        <v>6.5</v>
      </c>
      <c r="O185" s="11">
        <v>10.119999999999999</v>
      </c>
      <c r="P185" s="11">
        <v>3.92</v>
      </c>
      <c r="Q185" s="11">
        <v>15.31</v>
      </c>
      <c r="R185" s="11">
        <v>7.7</v>
      </c>
      <c r="S185" s="11">
        <v>21.82</v>
      </c>
      <c r="T185" s="11">
        <v>18.989999999999998</v>
      </c>
      <c r="U185" s="11">
        <v>8.49</v>
      </c>
      <c r="V185" s="11">
        <v>80.56</v>
      </c>
      <c r="W185" s="11">
        <v>6.16</v>
      </c>
      <c r="X185" s="11">
        <v>16.39</v>
      </c>
      <c r="Y185" s="11">
        <v>10.71</v>
      </c>
      <c r="Z185" s="11">
        <v>87.27</v>
      </c>
      <c r="AA185" s="11">
        <v>8.73</v>
      </c>
      <c r="AB185" s="12"/>
      <c r="AC185" s="12"/>
    </row>
    <row r="186" spans="1:29" customFormat="1" ht="15.5">
      <c r="A186" s="8" t="s">
        <v>27</v>
      </c>
      <c r="B186" s="8" t="s">
        <v>83</v>
      </c>
      <c r="C186" s="9" t="s">
        <v>100</v>
      </c>
      <c r="D186" s="9" t="s">
        <v>101</v>
      </c>
      <c r="E186" s="8">
        <v>14049</v>
      </c>
      <c r="F186" s="8" t="s">
        <v>34</v>
      </c>
      <c r="G186" s="8">
        <v>970</v>
      </c>
      <c r="H186" s="10">
        <v>3849</v>
      </c>
      <c r="I186" s="8">
        <v>3849</v>
      </c>
      <c r="J186" s="11">
        <v>98.06</v>
      </c>
      <c r="K186" s="11">
        <v>11.45</v>
      </c>
      <c r="L186" s="11">
        <v>3.05</v>
      </c>
      <c r="M186" s="11"/>
      <c r="N186" s="11">
        <v>7.91</v>
      </c>
      <c r="O186" s="11">
        <v>10.11</v>
      </c>
      <c r="P186" s="11">
        <v>3.38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2"/>
      <c r="AC186" s="12"/>
    </row>
    <row r="187" spans="1:29" customFormat="1" ht="15.5">
      <c r="A187" s="8" t="s">
        <v>27</v>
      </c>
      <c r="B187" s="8" t="s">
        <v>83</v>
      </c>
      <c r="C187" s="9" t="s">
        <v>94</v>
      </c>
      <c r="D187" s="9" t="s">
        <v>98</v>
      </c>
      <c r="E187" s="8">
        <v>5643</v>
      </c>
      <c r="F187" s="8" t="s">
        <v>36</v>
      </c>
      <c r="G187" s="8">
        <v>981</v>
      </c>
      <c r="H187" s="10">
        <v>3856</v>
      </c>
      <c r="I187" s="8">
        <v>3856</v>
      </c>
      <c r="J187" s="11">
        <v>111.79</v>
      </c>
      <c r="K187" s="11">
        <v>13.63</v>
      </c>
      <c r="L187" s="11">
        <v>3.81</v>
      </c>
      <c r="M187" s="11"/>
      <c r="N187" s="11">
        <v>7.63</v>
      </c>
      <c r="O187" s="11">
        <v>6.48</v>
      </c>
      <c r="P187" s="11"/>
      <c r="Q187" s="11">
        <v>19.059999999999999</v>
      </c>
      <c r="R187" s="11">
        <v>8.69</v>
      </c>
      <c r="S187" s="11">
        <v>26.86</v>
      </c>
      <c r="T187" s="11">
        <v>22.45</v>
      </c>
      <c r="U187" s="11">
        <v>9.3000000000000007</v>
      </c>
      <c r="V187" s="11">
        <v>107.36</v>
      </c>
      <c r="W187" s="11">
        <v>7.65</v>
      </c>
      <c r="X187" s="11">
        <v>19.489999999999998</v>
      </c>
      <c r="Y187" s="11">
        <v>10.79</v>
      </c>
      <c r="Z187" s="11">
        <v>102.72</v>
      </c>
      <c r="AA187" s="11">
        <v>11.77</v>
      </c>
      <c r="AB187" s="12"/>
      <c r="AC187" s="12"/>
    </row>
    <row r="188" spans="1:29" customFormat="1" ht="15.5">
      <c r="A188" s="8" t="s">
        <v>27</v>
      </c>
      <c r="B188" s="8" t="s">
        <v>83</v>
      </c>
      <c r="C188" s="9" t="s">
        <v>94</v>
      </c>
      <c r="D188" s="9" t="s">
        <v>98</v>
      </c>
      <c r="E188" s="8">
        <v>5678</v>
      </c>
      <c r="F188" s="8" t="s">
        <v>36</v>
      </c>
      <c r="G188" s="8">
        <v>1055</v>
      </c>
      <c r="H188" s="10">
        <v>3912</v>
      </c>
      <c r="I188" s="8">
        <v>3912</v>
      </c>
      <c r="J188" s="11">
        <v>113.42</v>
      </c>
      <c r="K188" s="11">
        <v>15.07</v>
      </c>
      <c r="L188" s="11">
        <v>5.61</v>
      </c>
      <c r="M188" s="11"/>
      <c r="N188" s="11">
        <v>9.35</v>
      </c>
      <c r="O188" s="11">
        <v>6.15</v>
      </c>
      <c r="P188" s="11"/>
      <c r="Q188" s="11">
        <v>19.59</v>
      </c>
      <c r="R188" s="11">
        <v>9.2100000000000009</v>
      </c>
      <c r="S188" s="11">
        <v>27.56</v>
      </c>
      <c r="T188" s="11">
        <v>23.39</v>
      </c>
      <c r="U188" s="11">
        <v>9.59</v>
      </c>
      <c r="V188" s="11">
        <v>113.51</v>
      </c>
      <c r="W188" s="11">
        <v>7.9</v>
      </c>
      <c r="X188" s="11">
        <v>19.98</v>
      </c>
      <c r="Y188" s="11">
        <v>8.15</v>
      </c>
      <c r="Z188" s="11">
        <v>110.86</v>
      </c>
      <c r="AA188" s="11">
        <v>11.96</v>
      </c>
      <c r="AB188" s="12"/>
      <c r="AC188" s="12"/>
    </row>
    <row r="189" spans="1:29" customFormat="1" ht="15.5">
      <c r="A189" s="8" t="s">
        <v>27</v>
      </c>
      <c r="B189" s="8" t="s">
        <v>83</v>
      </c>
      <c r="C189" s="9" t="s">
        <v>94</v>
      </c>
      <c r="D189" s="9" t="s">
        <v>98</v>
      </c>
      <c r="E189" s="8">
        <v>3104</v>
      </c>
      <c r="F189" s="8" t="s">
        <v>36</v>
      </c>
      <c r="G189" s="8"/>
      <c r="H189" s="10">
        <v>5670</v>
      </c>
      <c r="I189" s="8">
        <v>5670</v>
      </c>
      <c r="J189" s="11">
        <v>110.59</v>
      </c>
      <c r="K189" s="11">
        <v>14.83</v>
      </c>
      <c r="L189" s="11">
        <v>5.6</v>
      </c>
      <c r="M189" s="11"/>
      <c r="N189" s="11">
        <v>8.84</v>
      </c>
      <c r="O189" s="11">
        <v>5.45</v>
      </c>
      <c r="P189" s="11"/>
      <c r="Q189" s="11">
        <v>19.829999999999998</v>
      </c>
      <c r="R189" s="11">
        <v>9.2799999999999994</v>
      </c>
      <c r="S189" s="11">
        <v>27.7</v>
      </c>
      <c r="T189" s="11">
        <v>25.16</v>
      </c>
      <c r="U189" s="11">
        <v>8.43</v>
      </c>
      <c r="V189" s="11">
        <v>111.46</v>
      </c>
      <c r="W189" s="11">
        <v>7.78</v>
      </c>
      <c r="X189" s="11">
        <v>20.420000000000002</v>
      </c>
      <c r="Y189" s="11">
        <v>11.55</v>
      </c>
      <c r="Z189" s="11">
        <v>107.18</v>
      </c>
      <c r="AA189" s="11">
        <v>13.68</v>
      </c>
      <c r="AB189" s="12"/>
      <c r="AC189" s="12"/>
    </row>
    <row r="190" spans="1:29" customFormat="1" ht="15.5">
      <c r="A190" s="8" t="s">
        <v>27</v>
      </c>
      <c r="B190" s="8" t="s">
        <v>83</v>
      </c>
      <c r="C190" s="9" t="s">
        <v>102</v>
      </c>
      <c r="D190" s="9" t="s">
        <v>103</v>
      </c>
      <c r="E190" s="8">
        <v>2472</v>
      </c>
      <c r="F190" s="8" t="s">
        <v>36</v>
      </c>
      <c r="G190" s="8">
        <v>679</v>
      </c>
      <c r="H190" s="10">
        <v>6917</v>
      </c>
      <c r="I190" s="8">
        <v>6917</v>
      </c>
      <c r="J190" s="11">
        <v>111.63</v>
      </c>
      <c r="K190" s="11">
        <v>14.06</v>
      </c>
      <c r="L190" s="11">
        <v>4.5199999999999996</v>
      </c>
      <c r="M190" s="11"/>
      <c r="N190" s="11">
        <v>8.8000000000000007</v>
      </c>
      <c r="O190" s="11">
        <v>12.08</v>
      </c>
      <c r="P190" s="11"/>
      <c r="Q190" s="11">
        <v>18.7</v>
      </c>
      <c r="R190" s="11">
        <v>11.01</v>
      </c>
      <c r="S190" s="11">
        <v>27.31</v>
      </c>
      <c r="T190" s="11">
        <v>31.81</v>
      </c>
      <c r="U190" s="11">
        <v>11.44</v>
      </c>
      <c r="V190" s="11">
        <v>84.94</v>
      </c>
      <c r="W190" s="11">
        <v>7.07</v>
      </c>
      <c r="X190" s="11">
        <v>23.77</v>
      </c>
      <c r="Y190" s="11">
        <v>12.03</v>
      </c>
      <c r="Z190" s="11">
        <v>97.51</v>
      </c>
      <c r="AA190" s="11">
        <v>24.53</v>
      </c>
      <c r="AB190" s="12"/>
      <c r="AC190" s="12"/>
    </row>
    <row r="191" spans="1:29" customFormat="1" ht="15.5">
      <c r="A191" s="8" t="s">
        <v>27</v>
      </c>
      <c r="B191" s="8" t="s">
        <v>83</v>
      </c>
      <c r="C191" s="9" t="s">
        <v>102</v>
      </c>
      <c r="D191" s="9" t="s">
        <v>103</v>
      </c>
      <c r="E191" s="8">
        <v>6142</v>
      </c>
      <c r="F191" s="8" t="s">
        <v>34</v>
      </c>
      <c r="G191" s="8">
        <v>730</v>
      </c>
      <c r="H191" s="10">
        <v>7343</v>
      </c>
      <c r="I191" s="8">
        <v>7343</v>
      </c>
      <c r="J191" s="11">
        <v>116.7</v>
      </c>
      <c r="K191" s="11">
        <v>13.73</v>
      </c>
      <c r="L191" s="11">
        <v>4.21</v>
      </c>
      <c r="M191" s="11"/>
      <c r="N191" s="11">
        <v>8.59</v>
      </c>
      <c r="O191" s="11">
        <v>10.62</v>
      </c>
      <c r="P191" s="11"/>
      <c r="Q191" s="11">
        <v>17.36</v>
      </c>
      <c r="R191" s="11">
        <v>11.73</v>
      </c>
      <c r="S191" s="11">
        <v>26.93</v>
      </c>
      <c r="T191" s="11">
        <v>32.909999999999997</v>
      </c>
      <c r="U191" s="11">
        <v>12.44</v>
      </c>
      <c r="V191" s="11">
        <v>81.28</v>
      </c>
      <c r="W191" s="11">
        <v>8.06</v>
      </c>
      <c r="X191" s="11">
        <v>22.42</v>
      </c>
      <c r="Y191" s="11">
        <v>13.14</v>
      </c>
      <c r="Z191" s="11">
        <v>97.36</v>
      </c>
      <c r="AA191" s="11">
        <v>21.3</v>
      </c>
      <c r="AB191" s="12"/>
      <c r="AC191" s="12"/>
    </row>
    <row r="192" spans="1:29" customFormat="1" ht="15.5">
      <c r="A192" s="8" t="s">
        <v>27</v>
      </c>
      <c r="B192" s="8" t="s">
        <v>83</v>
      </c>
      <c r="C192" s="9" t="s">
        <v>102</v>
      </c>
      <c r="D192" s="9" t="s">
        <v>103</v>
      </c>
      <c r="E192" s="8">
        <v>5649</v>
      </c>
      <c r="F192" s="8" t="s">
        <v>34</v>
      </c>
      <c r="G192" s="8">
        <v>743</v>
      </c>
      <c r="H192" s="10">
        <v>7711</v>
      </c>
      <c r="I192" s="8">
        <v>7711</v>
      </c>
      <c r="J192" s="11">
        <v>113.74</v>
      </c>
      <c r="K192" s="11">
        <v>12.62</v>
      </c>
      <c r="L192" s="11">
        <v>4.08</v>
      </c>
      <c r="M192" s="11"/>
      <c r="N192" s="11">
        <v>7.95</v>
      </c>
      <c r="O192" s="11">
        <v>10.68</v>
      </c>
      <c r="P192" s="11"/>
      <c r="Q192" s="11">
        <v>17.989999999999998</v>
      </c>
      <c r="R192" s="11">
        <v>11</v>
      </c>
      <c r="S192" s="11">
        <v>27.38</v>
      </c>
      <c r="T192" s="11">
        <v>31.57</v>
      </c>
      <c r="U192" s="11">
        <v>13.28</v>
      </c>
      <c r="V192" s="11">
        <v>78.61</v>
      </c>
      <c r="W192" s="11">
        <v>8.2799999999999994</v>
      </c>
      <c r="X192" s="11">
        <v>22.19</v>
      </c>
      <c r="Y192" s="11">
        <v>12.31</v>
      </c>
      <c r="Z192" s="11">
        <v>95.96</v>
      </c>
      <c r="AA192" s="11">
        <v>20.94</v>
      </c>
      <c r="AB192" s="12"/>
      <c r="AC192" s="12"/>
    </row>
    <row r="193" spans="1:29" customFormat="1" ht="15.5">
      <c r="A193" s="8" t="s">
        <v>27</v>
      </c>
      <c r="B193" s="8" t="s">
        <v>83</v>
      </c>
      <c r="C193" s="9" t="s">
        <v>102</v>
      </c>
      <c r="D193" s="9" t="s">
        <v>103</v>
      </c>
      <c r="E193" s="8">
        <v>5642</v>
      </c>
      <c r="F193" s="8" t="s">
        <v>36</v>
      </c>
      <c r="G193" s="8">
        <v>787</v>
      </c>
      <c r="H193" s="10">
        <v>7711</v>
      </c>
      <c r="I193" s="8">
        <v>7711</v>
      </c>
      <c r="J193" s="11">
        <v>123.7</v>
      </c>
      <c r="K193" s="11">
        <v>13.66</v>
      </c>
      <c r="L193" s="11">
        <v>5.73</v>
      </c>
      <c r="M193" s="11"/>
      <c r="N193" s="11">
        <v>8.85</v>
      </c>
      <c r="O193" s="11">
        <v>10.78</v>
      </c>
      <c r="P193" s="11"/>
      <c r="Q193" s="11">
        <v>19.61</v>
      </c>
      <c r="R193" s="11">
        <v>12.36</v>
      </c>
      <c r="S193" s="11">
        <v>30.31</v>
      </c>
      <c r="T193" s="11">
        <v>36.71</v>
      </c>
      <c r="U193" s="11">
        <v>13.51</v>
      </c>
      <c r="V193" s="11">
        <v>93.33</v>
      </c>
      <c r="W193" s="11">
        <v>7.93</v>
      </c>
      <c r="X193" s="11">
        <v>26.82</v>
      </c>
      <c r="Y193" s="11">
        <v>15.73</v>
      </c>
      <c r="Z193" s="11">
        <v>113.3</v>
      </c>
      <c r="AA193" s="11">
        <v>28.33</v>
      </c>
      <c r="AB193" s="12"/>
      <c r="AC193" s="12"/>
    </row>
    <row r="194" spans="1:29" customFormat="1" ht="15.5">
      <c r="A194" s="8" t="s">
        <v>27</v>
      </c>
      <c r="B194" s="8" t="s">
        <v>83</v>
      </c>
      <c r="C194" s="9" t="s">
        <v>102</v>
      </c>
      <c r="D194" s="9" t="s">
        <v>103</v>
      </c>
      <c r="E194" s="8">
        <v>2446</v>
      </c>
      <c r="F194" s="8" t="s">
        <v>36</v>
      </c>
      <c r="G194" s="8">
        <v>737</v>
      </c>
      <c r="H194" s="10">
        <v>7824</v>
      </c>
      <c r="I194" s="8">
        <v>7824</v>
      </c>
      <c r="J194" s="11">
        <v>114.89</v>
      </c>
      <c r="K194" s="11">
        <v>14.11</v>
      </c>
      <c r="L194" s="11">
        <v>4.17</v>
      </c>
      <c r="M194" s="11"/>
      <c r="N194" s="11">
        <v>8.59</v>
      </c>
      <c r="O194" s="11">
        <v>10.88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2"/>
      <c r="AC194" s="12"/>
    </row>
    <row r="195" spans="1:29" customFormat="1" ht="15.5">
      <c r="A195" s="8" t="s">
        <v>27</v>
      </c>
      <c r="B195" s="8" t="s">
        <v>83</v>
      </c>
      <c r="C195" s="9" t="s">
        <v>102</v>
      </c>
      <c r="D195" s="9" t="s">
        <v>103</v>
      </c>
      <c r="E195" s="8">
        <v>2447</v>
      </c>
      <c r="F195" s="8" t="s">
        <v>36</v>
      </c>
      <c r="G195" s="8">
        <v>743</v>
      </c>
      <c r="H195" s="10">
        <v>8278</v>
      </c>
      <c r="I195" s="8">
        <v>8278</v>
      </c>
      <c r="J195" s="11">
        <v>113.44</v>
      </c>
      <c r="K195" s="11">
        <v>12.94</v>
      </c>
      <c r="L195" s="11">
        <v>4.05</v>
      </c>
      <c r="M195" s="11"/>
      <c r="N195" s="11">
        <v>9.09</v>
      </c>
      <c r="O195" s="11">
        <v>11.11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2"/>
      <c r="AC195" s="12"/>
    </row>
    <row r="196" spans="1:29" customFormat="1" ht="15.5">
      <c r="A196" s="8" t="s">
        <v>27</v>
      </c>
      <c r="B196" s="8" t="s">
        <v>83</v>
      </c>
      <c r="C196" s="9" t="s">
        <v>102</v>
      </c>
      <c r="D196" s="9" t="s">
        <v>103</v>
      </c>
      <c r="E196" s="8">
        <v>5011</v>
      </c>
      <c r="F196" s="8" t="s">
        <v>36</v>
      </c>
      <c r="G196" s="8">
        <v>770</v>
      </c>
      <c r="H196" s="10">
        <v>9866</v>
      </c>
      <c r="I196" s="8">
        <v>9866</v>
      </c>
      <c r="J196" s="11">
        <v>118</v>
      </c>
      <c r="K196" s="11">
        <v>14.97</v>
      </c>
      <c r="L196" s="11">
        <v>4.7</v>
      </c>
      <c r="M196" s="11"/>
      <c r="N196" s="11">
        <v>8.9600000000000009</v>
      </c>
      <c r="O196" s="11">
        <v>12.49</v>
      </c>
      <c r="P196" s="11"/>
      <c r="Q196" s="11">
        <v>19.059999999999999</v>
      </c>
      <c r="R196" s="11">
        <v>12.06</v>
      </c>
      <c r="S196" s="11">
        <v>29.75</v>
      </c>
      <c r="T196" s="11">
        <v>32.82</v>
      </c>
      <c r="U196" s="11">
        <v>13.65</v>
      </c>
      <c r="V196" s="11">
        <v>83.98</v>
      </c>
      <c r="W196" s="11">
        <v>8.3699999999999992</v>
      </c>
      <c r="X196" s="11">
        <v>25.03</v>
      </c>
      <c r="Y196" s="11">
        <v>14.11</v>
      </c>
      <c r="Z196" s="11">
        <v>104.01</v>
      </c>
      <c r="AA196" s="11">
        <v>23.48</v>
      </c>
      <c r="AB196" s="12"/>
      <c r="AC196" s="12"/>
    </row>
    <row r="197" spans="1:29" customFormat="1" ht="15.5">
      <c r="A197" s="8" t="s">
        <v>27</v>
      </c>
      <c r="B197" s="8" t="s">
        <v>83</v>
      </c>
      <c r="C197" s="9" t="s">
        <v>104</v>
      </c>
      <c r="D197" s="9" t="s">
        <v>105</v>
      </c>
      <c r="E197" s="8">
        <v>7643</v>
      </c>
      <c r="F197" s="8" t="s">
        <v>36</v>
      </c>
      <c r="G197" s="8">
        <v>1219</v>
      </c>
      <c r="H197" s="10">
        <v>18144</v>
      </c>
      <c r="I197" s="8">
        <v>18144</v>
      </c>
      <c r="J197" s="11">
        <v>138.41</v>
      </c>
      <c r="K197" s="11">
        <v>21.43</v>
      </c>
      <c r="L197" s="11">
        <v>7.19</v>
      </c>
      <c r="M197" s="11"/>
      <c r="N197" s="11">
        <v>12.78</v>
      </c>
      <c r="O197" s="11">
        <v>7.75</v>
      </c>
      <c r="P197" s="11"/>
      <c r="Q197" s="11"/>
      <c r="R197" s="11"/>
      <c r="S197" s="11"/>
      <c r="T197" s="11">
        <v>34.08</v>
      </c>
      <c r="U197" s="11">
        <v>11.86</v>
      </c>
      <c r="V197" s="11">
        <v>141.4</v>
      </c>
      <c r="W197" s="11">
        <v>10.66</v>
      </c>
      <c r="X197" s="11">
        <v>31.77</v>
      </c>
      <c r="Y197" s="11">
        <v>18.32</v>
      </c>
      <c r="Z197" s="11">
        <v>147.88</v>
      </c>
      <c r="AA197" s="11">
        <v>18.32</v>
      </c>
      <c r="AB197" s="12"/>
      <c r="AC197" s="12"/>
    </row>
    <row r="198" spans="1:29" customFormat="1" ht="15.5">
      <c r="A198" s="8" t="s">
        <v>27</v>
      </c>
      <c r="B198" s="8" t="s">
        <v>83</v>
      </c>
      <c r="C198" s="9" t="s">
        <v>84</v>
      </c>
      <c r="D198" s="9" t="s">
        <v>85</v>
      </c>
      <c r="E198" s="8">
        <v>3710</v>
      </c>
      <c r="F198" s="8" t="s">
        <v>36</v>
      </c>
      <c r="G198" s="8"/>
      <c r="H198" s="10">
        <f t="shared" ref="H198:H210" si="2">10^((LOG(J198)*3.526)+-3.484)</f>
        <v>32.615157982878166</v>
      </c>
      <c r="I198" s="8"/>
      <c r="J198" s="11">
        <v>26.14</v>
      </c>
      <c r="K198" s="11">
        <v>3.16</v>
      </c>
      <c r="L198" s="11">
        <v>0.32</v>
      </c>
      <c r="M198" s="11"/>
      <c r="N198" s="11">
        <v>1.25</v>
      </c>
      <c r="O198" s="11">
        <v>0.79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2"/>
      <c r="AC198" s="12"/>
    </row>
    <row r="199" spans="1:29" customFormat="1" ht="15.5">
      <c r="A199" s="8" t="s">
        <v>27</v>
      </c>
      <c r="B199" s="8" t="s">
        <v>83</v>
      </c>
      <c r="C199" s="9" t="s">
        <v>106</v>
      </c>
      <c r="D199" s="9" t="s">
        <v>107</v>
      </c>
      <c r="E199" s="8">
        <v>2096</v>
      </c>
      <c r="F199" s="8" t="s">
        <v>36</v>
      </c>
      <c r="G199" s="8"/>
      <c r="H199" s="10">
        <f t="shared" si="2"/>
        <v>578.22805040370577</v>
      </c>
      <c r="I199" s="8"/>
      <c r="J199" s="11">
        <v>59.08</v>
      </c>
      <c r="K199" s="11">
        <v>9.5</v>
      </c>
      <c r="L199" s="11">
        <v>4.24</v>
      </c>
      <c r="M199" s="11"/>
      <c r="N199" s="11">
        <v>3.94</v>
      </c>
      <c r="O199" s="11">
        <v>5.81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2"/>
      <c r="AC199" s="12"/>
    </row>
    <row r="200" spans="1:29" customFormat="1" ht="15.5">
      <c r="A200" s="8" t="s">
        <v>27</v>
      </c>
      <c r="B200" s="8" t="s">
        <v>83</v>
      </c>
      <c r="C200" s="9" t="s">
        <v>84</v>
      </c>
      <c r="D200" s="9" t="s">
        <v>90</v>
      </c>
      <c r="E200" s="8">
        <v>3980</v>
      </c>
      <c r="F200" s="8" t="s">
        <v>36</v>
      </c>
      <c r="G200" s="8">
        <v>557</v>
      </c>
      <c r="H200" s="10">
        <f t="shared" si="2"/>
        <v>578.91853922240659</v>
      </c>
      <c r="I200" s="8"/>
      <c r="J200" s="11">
        <v>59.1</v>
      </c>
      <c r="K200" s="11">
        <v>7.17</v>
      </c>
      <c r="L200" s="11">
        <v>1.79</v>
      </c>
      <c r="M200" s="11"/>
      <c r="N200" s="11">
        <v>4.3899999999999997</v>
      </c>
      <c r="O200" s="11">
        <v>2.87</v>
      </c>
      <c r="P200" s="11"/>
      <c r="Q200" s="11">
        <v>8.68</v>
      </c>
      <c r="R200" s="11">
        <v>4.0999999999999996</v>
      </c>
      <c r="S200" s="11">
        <v>12.53</v>
      </c>
      <c r="T200" s="11">
        <v>11.85</v>
      </c>
      <c r="U200" s="11">
        <v>3.98</v>
      </c>
      <c r="V200" s="11">
        <v>51.97</v>
      </c>
      <c r="W200" s="11">
        <v>3.55</v>
      </c>
      <c r="X200" s="11">
        <v>9.61</v>
      </c>
      <c r="Y200" s="11">
        <v>5.27</v>
      </c>
      <c r="Z200" s="11">
        <v>47.2</v>
      </c>
      <c r="AA200" s="11">
        <v>5.9</v>
      </c>
      <c r="AB200" s="12"/>
      <c r="AC200" s="12"/>
    </row>
    <row r="201" spans="1:29" customFormat="1" ht="15.5">
      <c r="A201" s="8" t="s">
        <v>27</v>
      </c>
      <c r="B201" s="8" t="s">
        <v>83</v>
      </c>
      <c r="C201" s="9" t="s">
        <v>106</v>
      </c>
      <c r="D201" s="9" t="s">
        <v>107</v>
      </c>
      <c r="E201" s="8">
        <v>16642</v>
      </c>
      <c r="F201" s="8" t="s">
        <v>31</v>
      </c>
      <c r="G201" s="8">
        <v>711</v>
      </c>
      <c r="H201" s="10">
        <f t="shared" si="2"/>
        <v>605.59746462122814</v>
      </c>
      <c r="I201" s="8"/>
      <c r="J201" s="11">
        <v>59.86</v>
      </c>
      <c r="K201" s="11">
        <v>8.81</v>
      </c>
      <c r="L201" s="11">
        <v>3.67</v>
      </c>
      <c r="M201" s="11"/>
      <c r="N201" s="11">
        <v>4.3600000000000003</v>
      </c>
      <c r="O201" s="11">
        <v>5.67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2"/>
      <c r="AC201" s="12"/>
    </row>
    <row r="202" spans="1:29" customFormat="1" ht="15.5">
      <c r="A202" s="8" t="s">
        <v>27</v>
      </c>
      <c r="B202" s="8" t="s">
        <v>83</v>
      </c>
      <c r="C202" s="9" t="s">
        <v>108</v>
      </c>
      <c r="D202" s="9" t="s">
        <v>109</v>
      </c>
      <c r="E202" s="8">
        <v>14050</v>
      </c>
      <c r="F202" s="8" t="s">
        <v>36</v>
      </c>
      <c r="G202" s="8">
        <v>441</v>
      </c>
      <c r="H202" s="10">
        <f t="shared" si="2"/>
        <v>628.37126810890823</v>
      </c>
      <c r="I202" s="8"/>
      <c r="J202" s="11">
        <v>60.49</v>
      </c>
      <c r="K202" s="11">
        <v>10.11</v>
      </c>
      <c r="L202" s="11">
        <v>4.34</v>
      </c>
      <c r="M202" s="11"/>
      <c r="N202" s="11">
        <v>4.51</v>
      </c>
      <c r="O202" s="11">
        <v>8.2799999999999994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2"/>
      <c r="AC202" s="12"/>
    </row>
    <row r="203" spans="1:29" customFormat="1" ht="15.5">
      <c r="A203" s="8" t="s">
        <v>27</v>
      </c>
      <c r="B203" s="8" t="s">
        <v>83</v>
      </c>
      <c r="C203" s="9" t="s">
        <v>84</v>
      </c>
      <c r="D203" s="9" t="s">
        <v>90</v>
      </c>
      <c r="E203" s="8">
        <v>12257</v>
      </c>
      <c r="F203" s="8" t="s">
        <v>36</v>
      </c>
      <c r="G203" s="8"/>
      <c r="H203" s="10">
        <f t="shared" si="2"/>
        <v>628.73762614227689</v>
      </c>
      <c r="I203" s="8"/>
      <c r="J203" s="11">
        <v>60.5</v>
      </c>
      <c r="K203" s="11">
        <v>8.02</v>
      </c>
      <c r="L203" s="11">
        <v>1.96</v>
      </c>
      <c r="M203" s="11"/>
      <c r="N203" s="11">
        <v>4.6900000000000004</v>
      </c>
      <c r="O203" s="11">
        <v>2.85</v>
      </c>
      <c r="P203" s="11"/>
      <c r="Q203" s="11">
        <v>9.6999999999999993</v>
      </c>
      <c r="R203" s="11">
        <v>4.95</v>
      </c>
      <c r="S203" s="11">
        <v>13.2</v>
      </c>
      <c r="T203" s="11">
        <v>12.13</v>
      </c>
      <c r="U203" s="11">
        <v>4.0599999999999996</v>
      </c>
      <c r="V203" s="11">
        <v>52.12</v>
      </c>
      <c r="W203" s="11">
        <v>3.62</v>
      </c>
      <c r="X203" s="11">
        <v>10.97</v>
      </c>
      <c r="Y203" s="11">
        <v>5.82</v>
      </c>
      <c r="Z203" s="11">
        <v>48.77</v>
      </c>
      <c r="AA203" s="11">
        <v>6.68</v>
      </c>
      <c r="AB203" s="12"/>
      <c r="AC203" s="12"/>
    </row>
    <row r="204" spans="1:29" customFormat="1" ht="15.5">
      <c r="A204" s="8" t="s">
        <v>27</v>
      </c>
      <c r="B204" s="8" t="s">
        <v>83</v>
      </c>
      <c r="C204" s="9" t="s">
        <v>106</v>
      </c>
      <c r="D204" s="9" t="s">
        <v>107</v>
      </c>
      <c r="E204" s="8">
        <v>3081</v>
      </c>
      <c r="F204" s="8" t="s">
        <v>34</v>
      </c>
      <c r="G204" s="8"/>
      <c r="H204" s="10">
        <f t="shared" si="2"/>
        <v>881.27247606745891</v>
      </c>
      <c r="I204" s="8"/>
      <c r="J204" s="11">
        <v>66.58</v>
      </c>
      <c r="K204" s="11">
        <v>10.46</v>
      </c>
      <c r="L204" s="11">
        <v>4.07</v>
      </c>
      <c r="M204" s="11"/>
      <c r="N204" s="11">
        <v>5.45</v>
      </c>
      <c r="O204" s="11">
        <v>5.91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2"/>
      <c r="AC204" s="12"/>
    </row>
    <row r="205" spans="1:29" customFormat="1" ht="15.5">
      <c r="A205" s="8" t="s">
        <v>27</v>
      </c>
      <c r="B205" s="8" t="s">
        <v>83</v>
      </c>
      <c r="C205" s="9" t="s">
        <v>106</v>
      </c>
      <c r="D205" s="9" t="s">
        <v>107</v>
      </c>
      <c r="E205" s="8">
        <v>616</v>
      </c>
      <c r="F205" s="8" t="s">
        <v>36</v>
      </c>
      <c r="G205" s="8"/>
      <c r="H205" s="10">
        <f t="shared" si="2"/>
        <v>1110.9441136153812</v>
      </c>
      <c r="I205" s="8"/>
      <c r="J205" s="11">
        <v>71.099999999999994</v>
      </c>
      <c r="K205" s="11">
        <v>10.01</v>
      </c>
      <c r="L205" s="11">
        <v>3.9</v>
      </c>
      <c r="M205" s="11"/>
      <c r="N205" s="11">
        <v>4.57</v>
      </c>
      <c r="O205" s="11">
        <v>7.08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2"/>
      <c r="AC205" s="12"/>
    </row>
    <row r="206" spans="1:29" customFormat="1" ht="15.5">
      <c r="A206" s="8" t="s">
        <v>27</v>
      </c>
      <c r="B206" s="8" t="s">
        <v>83</v>
      </c>
      <c r="C206" s="9" t="s">
        <v>108</v>
      </c>
      <c r="D206" s="9" t="s">
        <v>110</v>
      </c>
      <c r="E206" s="8">
        <v>3224</v>
      </c>
      <c r="F206" s="8" t="s">
        <v>31</v>
      </c>
      <c r="G206" s="8"/>
      <c r="H206" s="10">
        <f t="shared" si="2"/>
        <v>1125.3348554683434</v>
      </c>
      <c r="I206" s="8"/>
      <c r="J206" s="11">
        <v>71.36</v>
      </c>
      <c r="K206" s="11">
        <v>10.7</v>
      </c>
      <c r="L206" s="11">
        <v>4.3899999999999997</v>
      </c>
      <c r="M206" s="11"/>
      <c r="N206" s="11">
        <v>4.59</v>
      </c>
      <c r="O206" s="11">
        <v>8.66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2"/>
      <c r="AC206" s="12"/>
    </row>
    <row r="207" spans="1:29" customFormat="1" ht="15.5">
      <c r="A207" s="8" t="s">
        <v>27</v>
      </c>
      <c r="B207" s="8" t="s">
        <v>83</v>
      </c>
      <c r="C207" s="9" t="s">
        <v>94</v>
      </c>
      <c r="D207" s="9" t="s">
        <v>95</v>
      </c>
      <c r="E207" s="8">
        <v>15696</v>
      </c>
      <c r="F207" s="8" t="s">
        <v>36</v>
      </c>
      <c r="G207" s="8">
        <v>600</v>
      </c>
      <c r="H207" s="10">
        <f t="shared" si="2"/>
        <v>1129.7895103722512</v>
      </c>
      <c r="I207" s="8"/>
      <c r="J207" s="11">
        <v>71.44</v>
      </c>
      <c r="K207" s="11">
        <v>9.27</v>
      </c>
      <c r="L207" s="11">
        <v>3.29</v>
      </c>
      <c r="M207" s="11"/>
      <c r="N207" s="11">
        <v>5.75</v>
      </c>
      <c r="O207" s="11">
        <v>3.78</v>
      </c>
      <c r="P207" s="11"/>
      <c r="Q207" s="11"/>
      <c r="R207" s="11"/>
      <c r="S207" s="11"/>
      <c r="T207" s="11">
        <v>12.06</v>
      </c>
      <c r="U207" s="11">
        <v>4.38</v>
      </c>
      <c r="V207" s="11"/>
      <c r="W207" s="11">
        <v>4.16</v>
      </c>
      <c r="X207" s="11">
        <v>11.78</v>
      </c>
      <c r="Y207" s="11">
        <v>6.56</v>
      </c>
      <c r="Z207" s="11">
        <v>66.45</v>
      </c>
      <c r="AA207" s="11">
        <v>6.59</v>
      </c>
      <c r="AB207" s="12"/>
      <c r="AC207" s="12"/>
    </row>
    <row r="208" spans="1:29" customFormat="1" ht="15.5">
      <c r="A208" s="8" t="s">
        <v>27</v>
      </c>
      <c r="B208" s="8" t="s">
        <v>83</v>
      </c>
      <c r="C208" s="9" t="s">
        <v>94</v>
      </c>
      <c r="D208" s="9" t="s">
        <v>98</v>
      </c>
      <c r="E208" s="8">
        <v>5668</v>
      </c>
      <c r="F208" s="8" t="s">
        <v>34</v>
      </c>
      <c r="G208" s="8">
        <v>895</v>
      </c>
      <c r="H208" s="10">
        <f t="shared" si="2"/>
        <v>2974.4844972341657</v>
      </c>
      <c r="I208" s="8"/>
      <c r="J208" s="11">
        <v>94.01</v>
      </c>
      <c r="K208" s="11">
        <v>11.96</v>
      </c>
      <c r="L208" s="11">
        <v>3.38</v>
      </c>
      <c r="M208" s="11"/>
      <c r="N208" s="11">
        <v>7.09</v>
      </c>
      <c r="O208" s="11">
        <v>5.09</v>
      </c>
      <c r="P208" s="11"/>
      <c r="Q208" s="11">
        <v>15.52</v>
      </c>
      <c r="R208" s="11">
        <v>7.15</v>
      </c>
      <c r="S208" s="11">
        <v>22.99</v>
      </c>
      <c r="T208" s="11">
        <v>19.66</v>
      </c>
      <c r="U208" s="11">
        <v>6.49</v>
      </c>
      <c r="V208" s="11">
        <v>96.95</v>
      </c>
      <c r="W208" s="11">
        <v>6.36</v>
      </c>
      <c r="X208" s="11">
        <v>16.68</v>
      </c>
      <c r="Y208" s="11">
        <v>8.9499999999999993</v>
      </c>
      <c r="Z208" s="11">
        <v>93</v>
      </c>
      <c r="AA208" s="11">
        <v>9.73</v>
      </c>
      <c r="AB208" s="12"/>
      <c r="AC208" s="12"/>
    </row>
    <row r="209" spans="1:29" customFormat="1" ht="15.5">
      <c r="A209" s="8" t="s">
        <v>27</v>
      </c>
      <c r="B209" s="8" t="s">
        <v>83</v>
      </c>
      <c r="C209" s="9" t="s">
        <v>111</v>
      </c>
      <c r="D209" s="9" t="s">
        <v>112</v>
      </c>
      <c r="E209" s="8">
        <v>8016</v>
      </c>
      <c r="F209" s="8" t="s">
        <v>34</v>
      </c>
      <c r="G209" s="8">
        <v>903</v>
      </c>
      <c r="H209" s="10">
        <f t="shared" si="2"/>
        <v>10475.289330254785</v>
      </c>
      <c r="I209" s="8"/>
      <c r="J209" s="11">
        <v>134.35</v>
      </c>
      <c r="K209" s="11">
        <v>18.54</v>
      </c>
      <c r="L209" s="11">
        <v>7.18</v>
      </c>
      <c r="M209" s="11"/>
      <c r="N209" s="11">
        <v>7.78</v>
      </c>
      <c r="O209" s="11">
        <v>15.46</v>
      </c>
      <c r="P209" s="11"/>
      <c r="Q209" s="11">
        <v>20.239999999999998</v>
      </c>
      <c r="R209" s="11">
        <v>11.87</v>
      </c>
      <c r="S209" s="11">
        <v>32.83</v>
      </c>
      <c r="T209" s="11">
        <v>34.54</v>
      </c>
      <c r="U209" s="11">
        <v>11.33</v>
      </c>
      <c r="V209" s="11">
        <v>101.72</v>
      </c>
      <c r="W209" s="11">
        <v>8.7799999999999994</v>
      </c>
      <c r="X209" s="11">
        <v>27.29</v>
      </c>
      <c r="Y209" s="11">
        <v>15.53</v>
      </c>
      <c r="Z209" s="11">
        <v>119.31</v>
      </c>
      <c r="AA209" s="11">
        <v>22.7</v>
      </c>
      <c r="AB209" s="12"/>
      <c r="AC209" s="12"/>
    </row>
    <row r="210" spans="1:29" customFormat="1" ht="15.5">
      <c r="A210" s="8" t="s">
        <v>27</v>
      </c>
      <c r="B210" s="8" t="s">
        <v>83</v>
      </c>
      <c r="C210" s="9" t="s">
        <v>84</v>
      </c>
      <c r="D210" s="9" t="s">
        <v>41</v>
      </c>
      <c r="E210" s="8">
        <v>5406</v>
      </c>
      <c r="F210" s="8" t="s">
        <v>34</v>
      </c>
      <c r="G210" s="8">
        <v>1250</v>
      </c>
      <c r="H210" s="10">
        <f t="shared" si="2"/>
        <v>21805.005040068798</v>
      </c>
      <c r="I210" s="8"/>
      <c r="J210" s="11">
        <v>165.4</v>
      </c>
      <c r="K210" s="11">
        <v>20.04</v>
      </c>
      <c r="L210" s="11">
        <v>9.39</v>
      </c>
      <c r="M210" s="11">
        <v>3.49</v>
      </c>
      <c r="N210" s="11">
        <v>11.78</v>
      </c>
      <c r="O210" s="11">
        <v>12.38</v>
      </c>
      <c r="P210" s="11">
        <v>6.79</v>
      </c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2"/>
      <c r="AC210" s="12"/>
    </row>
    <row r="211" spans="1:29" customFormat="1" ht="15.5">
      <c r="A211" s="8" t="s">
        <v>27</v>
      </c>
      <c r="B211" s="8" t="s">
        <v>83</v>
      </c>
      <c r="C211" s="9" t="s">
        <v>84</v>
      </c>
      <c r="D211" s="9" t="s">
        <v>90</v>
      </c>
      <c r="E211" s="8">
        <v>5400</v>
      </c>
      <c r="F211" s="8" t="s">
        <v>31</v>
      </c>
      <c r="G211" s="8"/>
      <c r="H211" s="10"/>
      <c r="I211" s="8"/>
      <c r="J211" s="11"/>
      <c r="K211" s="11"/>
      <c r="L211" s="11"/>
      <c r="M211" s="11"/>
      <c r="N211" s="11"/>
      <c r="O211" s="11"/>
      <c r="P211" s="11"/>
      <c r="Q211" s="11">
        <v>68.16</v>
      </c>
      <c r="R211" s="11">
        <v>38.04</v>
      </c>
      <c r="S211" s="11"/>
      <c r="T211" s="11">
        <v>67.45</v>
      </c>
      <c r="U211" s="11">
        <v>45.69</v>
      </c>
      <c r="V211" s="11">
        <v>400</v>
      </c>
      <c r="W211" s="11"/>
      <c r="X211" s="11"/>
      <c r="Y211" s="11"/>
      <c r="Z211" s="11"/>
      <c r="AA211" s="11"/>
      <c r="AB211" s="12"/>
      <c r="AC211" s="12"/>
    </row>
    <row r="212" spans="1:29" customFormat="1" ht="15.5">
      <c r="A212" s="8" t="s">
        <v>72</v>
      </c>
      <c r="B212" s="8" t="s">
        <v>113</v>
      </c>
      <c r="C212" s="9" t="s">
        <v>114</v>
      </c>
      <c r="D212" s="9" t="s">
        <v>115</v>
      </c>
      <c r="E212" s="8">
        <v>6349</v>
      </c>
      <c r="F212" s="8" t="s">
        <v>34</v>
      </c>
      <c r="G212" s="8">
        <v>180</v>
      </c>
      <c r="H212" s="10">
        <v>595</v>
      </c>
      <c r="I212" s="8">
        <v>595</v>
      </c>
      <c r="J212" s="11"/>
      <c r="K212" s="11">
        <v>1.67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2"/>
      <c r="AC212" s="12"/>
    </row>
    <row r="213" spans="1:29" customFormat="1" ht="15.5">
      <c r="A213" s="8" t="s">
        <v>72</v>
      </c>
      <c r="B213" s="8" t="s">
        <v>113</v>
      </c>
      <c r="C213" s="9" t="s">
        <v>114</v>
      </c>
      <c r="D213" s="9" t="s">
        <v>115</v>
      </c>
      <c r="E213" s="8">
        <v>13562</v>
      </c>
      <c r="F213" s="8" t="s">
        <v>36</v>
      </c>
      <c r="G213" s="8">
        <v>195</v>
      </c>
      <c r="H213" s="10">
        <v>765</v>
      </c>
      <c r="I213" s="8">
        <v>765</v>
      </c>
      <c r="J213" s="11"/>
      <c r="K213" s="11">
        <v>1.796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2"/>
      <c r="AC213" s="12"/>
    </row>
    <row r="214" spans="1:29" customFormat="1" ht="15.5">
      <c r="A214" s="8" t="s">
        <v>72</v>
      </c>
      <c r="B214" s="8" t="s">
        <v>113</v>
      </c>
      <c r="C214" s="9" t="s">
        <v>114</v>
      </c>
      <c r="D214" s="9" t="s">
        <v>115</v>
      </c>
      <c r="E214" s="8">
        <v>140</v>
      </c>
      <c r="F214" s="8" t="s">
        <v>36</v>
      </c>
      <c r="G214" s="8">
        <v>200</v>
      </c>
      <c r="H214" s="10">
        <v>850</v>
      </c>
      <c r="I214" s="8">
        <v>850</v>
      </c>
      <c r="J214" s="11"/>
      <c r="K214" s="11">
        <v>1.833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2"/>
      <c r="AC214" s="12"/>
    </row>
    <row r="215" spans="1:29" customFormat="1" ht="15.5">
      <c r="A215" s="8" t="s">
        <v>72</v>
      </c>
      <c r="B215" s="8" t="s">
        <v>113</v>
      </c>
      <c r="C215" s="9" t="s">
        <v>114</v>
      </c>
      <c r="D215" s="9" t="s">
        <v>115</v>
      </c>
      <c r="E215" s="8">
        <v>139</v>
      </c>
      <c r="F215" s="8" t="s">
        <v>36</v>
      </c>
      <c r="G215" s="8">
        <v>210</v>
      </c>
      <c r="H215" s="10">
        <v>879</v>
      </c>
      <c r="I215" s="8">
        <v>879</v>
      </c>
      <c r="J215" s="11"/>
      <c r="K215" s="11">
        <v>1.7749999999999999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2"/>
      <c r="AC215" s="12"/>
    </row>
    <row r="216" spans="1:29" customFormat="1" ht="15.5">
      <c r="A216" s="8" t="s">
        <v>27</v>
      </c>
      <c r="B216" s="8" t="s">
        <v>116</v>
      </c>
      <c r="C216" s="9" t="s">
        <v>117</v>
      </c>
      <c r="D216" s="9" t="s">
        <v>118</v>
      </c>
      <c r="E216" s="8">
        <v>13042</v>
      </c>
      <c r="F216" s="8" t="s">
        <v>36</v>
      </c>
      <c r="G216" s="8">
        <v>610</v>
      </c>
      <c r="H216" s="10">
        <v>2355</v>
      </c>
      <c r="I216" s="8">
        <v>2355</v>
      </c>
      <c r="J216" s="11">
        <v>91.52</v>
      </c>
      <c r="K216" s="11">
        <v>10.51</v>
      </c>
      <c r="L216" s="11">
        <v>10.02</v>
      </c>
      <c r="M216" s="11"/>
      <c r="N216" s="11">
        <v>7.51</v>
      </c>
      <c r="O216" s="11">
        <v>9.08</v>
      </c>
      <c r="P216" s="11">
        <v>7.04</v>
      </c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2"/>
      <c r="AC216" s="12"/>
    </row>
    <row r="217" spans="1:29" customFormat="1" ht="15.5">
      <c r="A217" s="8" t="s">
        <v>27</v>
      </c>
      <c r="B217" s="8" t="s">
        <v>116</v>
      </c>
      <c r="C217" s="9" t="s">
        <v>119</v>
      </c>
      <c r="D217" s="9" t="s">
        <v>120</v>
      </c>
      <c r="E217" s="8">
        <v>8018</v>
      </c>
      <c r="F217" s="8" t="s">
        <v>34</v>
      </c>
      <c r="G217" s="8">
        <v>858</v>
      </c>
      <c r="H217" s="10">
        <v>2381</v>
      </c>
      <c r="I217" s="8">
        <v>2381</v>
      </c>
      <c r="J217" s="11">
        <v>74.290000000000006</v>
      </c>
      <c r="K217" s="11">
        <v>5.13</v>
      </c>
      <c r="L217" s="11">
        <v>4.45</v>
      </c>
      <c r="M217" s="11"/>
      <c r="N217" s="11">
        <v>4.33</v>
      </c>
      <c r="O217" s="11">
        <v>3.14</v>
      </c>
      <c r="P217" s="11">
        <v>4.12</v>
      </c>
      <c r="Q217" s="11">
        <v>15.32</v>
      </c>
      <c r="R217" s="11">
        <v>7.58</v>
      </c>
      <c r="S217" s="11">
        <v>21.23</v>
      </c>
      <c r="T217" s="11">
        <v>21.37</v>
      </c>
      <c r="U217" s="11">
        <v>6.66</v>
      </c>
      <c r="V217" s="11">
        <v>79.42</v>
      </c>
      <c r="W217" s="11">
        <v>6.74</v>
      </c>
      <c r="X217" s="11">
        <v>17.48</v>
      </c>
      <c r="Y217" s="11">
        <v>8.8699999999999992</v>
      </c>
      <c r="Z217" s="11">
        <v>85.47</v>
      </c>
      <c r="AA217" s="11">
        <v>8.5</v>
      </c>
      <c r="AB217" s="12"/>
      <c r="AC217" s="12"/>
    </row>
    <row r="218" spans="1:29" customFormat="1" ht="15.5">
      <c r="A218" s="8" t="s">
        <v>27</v>
      </c>
      <c r="B218" s="8" t="s">
        <v>116</v>
      </c>
      <c r="C218" s="9" t="s">
        <v>121</v>
      </c>
      <c r="D218" s="9" t="s">
        <v>122</v>
      </c>
      <c r="E218" s="8">
        <v>14877</v>
      </c>
      <c r="F218" s="8" t="s">
        <v>34</v>
      </c>
      <c r="G218" s="8">
        <v>880</v>
      </c>
      <c r="H218" s="10">
        <v>2438</v>
      </c>
      <c r="I218" s="8">
        <v>2438</v>
      </c>
      <c r="J218" s="11">
        <v>106.23</v>
      </c>
      <c r="K218" s="11">
        <v>7.77</v>
      </c>
      <c r="L218" s="11">
        <v>7.91</v>
      </c>
      <c r="M218" s="11"/>
      <c r="N218" s="11">
        <v>7.17</v>
      </c>
      <c r="O218" s="11">
        <v>6.78</v>
      </c>
      <c r="P218" s="11">
        <v>7.5</v>
      </c>
      <c r="Q218" s="11">
        <v>15.05</v>
      </c>
      <c r="R218" s="11">
        <v>8.9</v>
      </c>
      <c r="S218" s="11">
        <v>23.26</v>
      </c>
      <c r="T218" s="11">
        <v>22.84</v>
      </c>
      <c r="U218" s="11">
        <v>8.98</v>
      </c>
      <c r="V218" s="11">
        <v>90.75</v>
      </c>
      <c r="W218" s="11">
        <v>7.05</v>
      </c>
      <c r="X218" s="11">
        <v>19.09</v>
      </c>
      <c r="Y218" s="11">
        <v>11.23</v>
      </c>
      <c r="Z218" s="11">
        <v>98</v>
      </c>
      <c r="AA218" s="11">
        <v>12.89</v>
      </c>
      <c r="AB218" s="12"/>
      <c r="AC218" s="12"/>
    </row>
    <row r="219" spans="1:29" customFormat="1" ht="15.5">
      <c r="A219" s="8" t="s">
        <v>27</v>
      </c>
      <c r="B219" s="8" t="s">
        <v>116</v>
      </c>
      <c r="C219" s="9" t="s">
        <v>123</v>
      </c>
      <c r="D219" s="9" t="s">
        <v>124</v>
      </c>
      <c r="E219" s="8">
        <v>7644</v>
      </c>
      <c r="F219" s="8" t="s">
        <v>36</v>
      </c>
      <c r="G219" s="8">
        <v>970</v>
      </c>
      <c r="H219" s="10">
        <v>3402</v>
      </c>
      <c r="I219" s="8">
        <v>3402</v>
      </c>
      <c r="J219" s="11">
        <v>80.8</v>
      </c>
      <c r="K219" s="11">
        <v>5.96</v>
      </c>
      <c r="L219" s="11">
        <v>6.29</v>
      </c>
      <c r="M219" s="11"/>
      <c r="N219" s="11">
        <v>4.83</v>
      </c>
      <c r="O219" s="11">
        <v>4.95</v>
      </c>
      <c r="P219" s="11">
        <v>5.51</v>
      </c>
      <c r="Q219" s="11"/>
      <c r="R219" s="11"/>
      <c r="S219" s="11"/>
      <c r="T219" s="11">
        <v>21.41</v>
      </c>
      <c r="U219" s="11">
        <v>7.26</v>
      </c>
      <c r="V219" s="11">
        <v>86.27</v>
      </c>
      <c r="W219" s="11">
        <v>6.47</v>
      </c>
      <c r="X219" s="11">
        <v>16.28</v>
      </c>
      <c r="Y219" s="11">
        <v>9.39</v>
      </c>
      <c r="Z219" s="11">
        <v>84.58</v>
      </c>
      <c r="AA219" s="11">
        <v>9.23</v>
      </c>
      <c r="AB219" s="12"/>
      <c r="AC219" s="12"/>
    </row>
    <row r="220" spans="1:29" customFormat="1" ht="15.5">
      <c r="A220" s="8" t="s">
        <v>27</v>
      </c>
      <c r="B220" s="8" t="s">
        <v>116</v>
      </c>
      <c r="C220" s="9" t="s">
        <v>117</v>
      </c>
      <c r="D220" s="9" t="s">
        <v>118</v>
      </c>
      <c r="E220" s="8">
        <v>2731</v>
      </c>
      <c r="F220" s="8" t="s">
        <v>34</v>
      </c>
      <c r="G220" s="8">
        <v>672</v>
      </c>
      <c r="H220" s="10">
        <v>3856</v>
      </c>
      <c r="I220" s="8">
        <v>3856</v>
      </c>
      <c r="J220" s="11">
        <v>92.14</v>
      </c>
      <c r="K220" s="11">
        <v>10.23</v>
      </c>
      <c r="L220" s="11">
        <v>9.61</v>
      </c>
      <c r="M220" s="11"/>
      <c r="N220" s="11">
        <v>8.34</v>
      </c>
      <c r="O220" s="11">
        <v>9.1199999999999992</v>
      </c>
      <c r="P220" s="11">
        <v>6.44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2"/>
      <c r="AC220" s="12"/>
    </row>
    <row r="221" spans="1:29" customFormat="1" ht="15.5">
      <c r="A221" s="8" t="s">
        <v>27</v>
      </c>
      <c r="B221" s="8" t="s">
        <v>116</v>
      </c>
      <c r="C221" s="9" t="s">
        <v>121</v>
      </c>
      <c r="D221" s="9" t="s">
        <v>122</v>
      </c>
      <c r="E221" s="8">
        <v>14878</v>
      </c>
      <c r="F221" s="8" t="s">
        <v>36</v>
      </c>
      <c r="G221" s="8">
        <v>802</v>
      </c>
      <c r="H221" s="10">
        <v>4139</v>
      </c>
      <c r="I221" s="8">
        <v>4139</v>
      </c>
      <c r="J221" s="11">
        <v>96.29</v>
      </c>
      <c r="K221" s="11">
        <v>7.41</v>
      </c>
      <c r="L221" s="11">
        <v>6.57</v>
      </c>
      <c r="M221" s="11"/>
      <c r="N221" s="11">
        <v>6.83</v>
      </c>
      <c r="O221" s="11">
        <v>6.05</v>
      </c>
      <c r="P221" s="11">
        <v>6.9</v>
      </c>
      <c r="Q221" s="11">
        <v>12.85</v>
      </c>
      <c r="R221" s="11">
        <v>8.73</v>
      </c>
      <c r="S221" s="11">
        <v>23.2</v>
      </c>
      <c r="T221" s="11">
        <v>26.28</v>
      </c>
      <c r="U221" s="11">
        <v>7.89</v>
      </c>
      <c r="V221" s="11">
        <v>88.83</v>
      </c>
      <c r="W221" s="11">
        <v>5.88</v>
      </c>
      <c r="X221" s="11">
        <v>20.170000000000002</v>
      </c>
      <c r="Y221" s="11">
        <v>9.89</v>
      </c>
      <c r="Z221" s="11">
        <v>91.87</v>
      </c>
      <c r="AA221" s="11">
        <v>15.29</v>
      </c>
      <c r="AB221" s="12"/>
      <c r="AC221" s="12"/>
    </row>
    <row r="222" spans="1:29" customFormat="1" ht="15.5">
      <c r="A222" s="8" t="s">
        <v>27</v>
      </c>
      <c r="B222" s="8" t="s">
        <v>116</v>
      </c>
      <c r="C222" s="9" t="s">
        <v>121</v>
      </c>
      <c r="D222" s="9" t="s">
        <v>122</v>
      </c>
      <c r="E222" s="8">
        <v>4237</v>
      </c>
      <c r="F222" s="8" t="s">
        <v>36</v>
      </c>
      <c r="G222" s="8">
        <v>944</v>
      </c>
      <c r="H222" s="10">
        <v>4167</v>
      </c>
      <c r="I222" s="8">
        <v>4167</v>
      </c>
      <c r="J222" s="11">
        <v>106.41</v>
      </c>
      <c r="K222" s="11">
        <v>8.59</v>
      </c>
      <c r="L222" s="11">
        <v>7.21</v>
      </c>
      <c r="M222" s="11"/>
      <c r="N222" s="11">
        <v>6.5</v>
      </c>
      <c r="O222" s="11">
        <v>6.6</v>
      </c>
      <c r="P222" s="11">
        <v>8.01</v>
      </c>
      <c r="Q222" s="11">
        <v>12.99</v>
      </c>
      <c r="R222" s="11">
        <v>8.3800000000000008</v>
      </c>
      <c r="S222" s="11">
        <v>24.15</v>
      </c>
      <c r="T222" s="11">
        <v>28.73</v>
      </c>
      <c r="U222" s="11">
        <v>11.15</v>
      </c>
      <c r="V222" s="11">
        <v>98.68</v>
      </c>
      <c r="W222" s="11">
        <v>8.1</v>
      </c>
      <c r="X222" s="11">
        <v>20.75</v>
      </c>
      <c r="Y222" s="11">
        <v>11.27</v>
      </c>
      <c r="Z222" s="11">
        <v>104.58</v>
      </c>
      <c r="AA222" s="11">
        <v>15.6</v>
      </c>
      <c r="AB222" s="12"/>
      <c r="AC222" s="12"/>
    </row>
    <row r="223" spans="1:29" customFormat="1" ht="15.5">
      <c r="A223" s="8" t="s">
        <v>27</v>
      </c>
      <c r="B223" s="8" t="s">
        <v>116</v>
      </c>
      <c r="C223" s="9" t="s">
        <v>117</v>
      </c>
      <c r="D223" s="9" t="s">
        <v>118</v>
      </c>
      <c r="E223" s="8">
        <v>5651</v>
      </c>
      <c r="F223" s="8" t="s">
        <v>34</v>
      </c>
      <c r="G223" s="8">
        <v>850</v>
      </c>
      <c r="H223" s="10">
        <v>4309</v>
      </c>
      <c r="I223" s="8">
        <v>4309</v>
      </c>
      <c r="J223" s="11">
        <v>105.27</v>
      </c>
      <c r="K223" s="11">
        <v>10.44</v>
      </c>
      <c r="L223" s="11">
        <v>8.8699999999999992</v>
      </c>
      <c r="M223" s="11"/>
      <c r="N223" s="11">
        <v>7.96</v>
      </c>
      <c r="O223" s="11">
        <v>8.5500000000000007</v>
      </c>
      <c r="P223" s="11">
        <v>6.49</v>
      </c>
      <c r="Q223" s="11">
        <v>17.940000000000001</v>
      </c>
      <c r="R223" s="11">
        <v>10.220000000000001</v>
      </c>
      <c r="S223" s="11">
        <v>29.23</v>
      </c>
      <c r="T223" s="11">
        <v>22.49</v>
      </c>
      <c r="U223" s="11">
        <v>9.9600000000000009</v>
      </c>
      <c r="V223" s="11">
        <v>131.37</v>
      </c>
      <c r="W223" s="11">
        <v>9.0299999999999994</v>
      </c>
      <c r="X223" s="11">
        <v>23.49</v>
      </c>
      <c r="Y223" s="11">
        <v>12.84</v>
      </c>
      <c r="Z223" s="11">
        <v>126.83</v>
      </c>
      <c r="AA223" s="11">
        <v>12.01</v>
      </c>
      <c r="AB223" s="12"/>
      <c r="AC223" s="12"/>
    </row>
    <row r="224" spans="1:29" customFormat="1" ht="15.5">
      <c r="A224" s="8" t="s">
        <v>27</v>
      </c>
      <c r="B224" s="8" t="s">
        <v>116</v>
      </c>
      <c r="C224" s="9" t="s">
        <v>117</v>
      </c>
      <c r="D224" s="9" t="s">
        <v>118</v>
      </c>
      <c r="E224" s="8">
        <v>3674</v>
      </c>
      <c r="F224" s="8" t="s">
        <v>34</v>
      </c>
      <c r="G224" s="8">
        <v>787</v>
      </c>
      <c r="H224" s="10">
        <v>5160</v>
      </c>
      <c r="I224" s="8">
        <v>5160</v>
      </c>
      <c r="J224" s="11">
        <v>104.94</v>
      </c>
      <c r="K224" s="11">
        <v>11.17</v>
      </c>
      <c r="L224" s="11">
        <v>10.61</v>
      </c>
      <c r="M224" s="11"/>
      <c r="N224" s="11">
        <v>7.69</v>
      </c>
      <c r="O224" s="11">
        <v>9.2100000000000009</v>
      </c>
      <c r="P224" s="11">
        <v>6.85</v>
      </c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2"/>
      <c r="AC224" s="12"/>
    </row>
    <row r="225" spans="1:29" customFormat="1" ht="15.5">
      <c r="A225" s="8" t="s">
        <v>27</v>
      </c>
      <c r="B225" s="8" t="s">
        <v>116</v>
      </c>
      <c r="C225" s="9" t="s">
        <v>117</v>
      </c>
      <c r="D225" s="9" t="s">
        <v>118</v>
      </c>
      <c r="E225" s="8">
        <v>5622</v>
      </c>
      <c r="F225" s="8" t="s">
        <v>36</v>
      </c>
      <c r="G225" s="8">
        <v>753</v>
      </c>
      <c r="H225" s="10">
        <v>5216</v>
      </c>
      <c r="I225" s="8">
        <v>5216</v>
      </c>
      <c r="J225" s="11">
        <v>105.44</v>
      </c>
      <c r="K225" s="11">
        <v>10.79</v>
      </c>
      <c r="L225" s="11">
        <v>11.22</v>
      </c>
      <c r="M225" s="11"/>
      <c r="N225" s="11">
        <v>7.09</v>
      </c>
      <c r="O225" s="11">
        <v>9.9</v>
      </c>
      <c r="P225" s="11">
        <v>7.21</v>
      </c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2"/>
      <c r="AC225" s="12"/>
    </row>
    <row r="226" spans="1:29" customFormat="1" ht="15.5">
      <c r="A226" s="8" t="s">
        <v>27</v>
      </c>
      <c r="B226" s="8" t="s">
        <v>116</v>
      </c>
      <c r="C226" s="9" t="s">
        <v>121</v>
      </c>
      <c r="D226" s="9" t="s">
        <v>122</v>
      </c>
      <c r="E226" s="8">
        <v>4058</v>
      </c>
      <c r="F226" s="8" t="s">
        <v>36</v>
      </c>
      <c r="G226" s="8">
        <v>646</v>
      </c>
      <c r="H226" s="10">
        <v>5443</v>
      </c>
      <c r="I226" s="8">
        <v>5443</v>
      </c>
      <c r="J226" s="11">
        <v>114.18</v>
      </c>
      <c r="K226" s="11">
        <v>9.08</v>
      </c>
      <c r="L226" s="11">
        <v>9.66</v>
      </c>
      <c r="M226" s="11"/>
      <c r="N226" s="11">
        <v>6.8</v>
      </c>
      <c r="O226" s="11">
        <v>7.2</v>
      </c>
      <c r="P226" s="11">
        <v>8.32</v>
      </c>
      <c r="Q226" s="11"/>
      <c r="R226" s="11"/>
      <c r="S226" s="11"/>
      <c r="T226" s="11">
        <v>27.87</v>
      </c>
      <c r="U226" s="11">
        <v>11.38</v>
      </c>
      <c r="V226" s="11"/>
      <c r="W226" s="11">
        <v>8.52</v>
      </c>
      <c r="X226" s="11">
        <v>16.55</v>
      </c>
      <c r="Y226" s="11">
        <v>7.67</v>
      </c>
      <c r="Z226" s="11">
        <v>110.62</v>
      </c>
      <c r="AA226" s="11"/>
      <c r="AB226" s="12"/>
      <c r="AC226" s="12"/>
    </row>
    <row r="227" spans="1:29" customFormat="1" ht="15.5">
      <c r="A227" s="8" t="s">
        <v>27</v>
      </c>
      <c r="B227" s="8" t="s">
        <v>116</v>
      </c>
      <c r="C227" s="9" t="s">
        <v>117</v>
      </c>
      <c r="D227" s="9" t="s">
        <v>118</v>
      </c>
      <c r="E227" s="8">
        <v>5012</v>
      </c>
      <c r="F227" s="8" t="s">
        <v>34</v>
      </c>
      <c r="G227" s="8">
        <v>780</v>
      </c>
      <c r="H227" s="10">
        <v>5897</v>
      </c>
      <c r="I227" s="8">
        <v>5897</v>
      </c>
      <c r="J227" s="11">
        <v>105.51</v>
      </c>
      <c r="K227" s="11">
        <v>11.49</v>
      </c>
      <c r="L227" s="11">
        <v>9.9700000000000006</v>
      </c>
      <c r="M227" s="11"/>
      <c r="N227" s="11">
        <v>9.14</v>
      </c>
      <c r="O227" s="11">
        <v>8.6300000000000008</v>
      </c>
      <c r="P227" s="11">
        <v>6.71</v>
      </c>
      <c r="Q227" s="11">
        <v>17.98</v>
      </c>
      <c r="R227" s="11">
        <v>10.31</v>
      </c>
      <c r="S227" s="11"/>
      <c r="T227" s="11">
        <v>24.04</v>
      </c>
      <c r="U227" s="11">
        <v>10.38</v>
      </c>
      <c r="V227" s="11">
        <v>129.16999999999999</v>
      </c>
      <c r="W227" s="11">
        <v>9.17</v>
      </c>
      <c r="X227" s="11">
        <v>27.28</v>
      </c>
      <c r="Y227" s="11">
        <v>14.24</v>
      </c>
      <c r="Z227" s="11">
        <v>126.48</v>
      </c>
      <c r="AA227" s="11">
        <v>12.74</v>
      </c>
      <c r="AB227" s="12"/>
      <c r="AC227" s="12"/>
    </row>
    <row r="228" spans="1:29" customFormat="1" ht="15.5">
      <c r="A228" s="8" t="s">
        <v>27</v>
      </c>
      <c r="B228" s="8" t="s">
        <v>116</v>
      </c>
      <c r="C228" s="9" t="s">
        <v>121</v>
      </c>
      <c r="D228" s="9" t="s">
        <v>122</v>
      </c>
      <c r="E228" s="8">
        <v>14876</v>
      </c>
      <c r="F228" s="8" t="s">
        <v>36</v>
      </c>
      <c r="G228" s="8">
        <v>1160</v>
      </c>
      <c r="H228" s="10">
        <v>6010</v>
      </c>
      <c r="I228" s="8">
        <v>6010</v>
      </c>
      <c r="J228" s="11">
        <v>118.19</v>
      </c>
      <c r="K228" s="11">
        <v>9.35</v>
      </c>
      <c r="L228" s="11">
        <v>8.9499999999999993</v>
      </c>
      <c r="M228" s="11"/>
      <c r="N228" s="11">
        <v>7.13</v>
      </c>
      <c r="O228" s="11">
        <v>8.4700000000000006</v>
      </c>
      <c r="P228" s="11">
        <v>7.04</v>
      </c>
      <c r="Q228" s="11">
        <v>16.489999999999998</v>
      </c>
      <c r="R228" s="11">
        <v>9.27</v>
      </c>
      <c r="S228" s="11">
        <v>28.22</v>
      </c>
      <c r="T228" s="11">
        <v>27.4</v>
      </c>
      <c r="U228" s="11">
        <v>13.61</v>
      </c>
      <c r="V228" s="11">
        <v>114.3</v>
      </c>
      <c r="W228" s="11">
        <v>8.8699999999999992</v>
      </c>
      <c r="X228" s="11">
        <v>22.36</v>
      </c>
      <c r="Y228" s="11">
        <v>12.74</v>
      </c>
      <c r="Z228" s="11">
        <v>116.5</v>
      </c>
      <c r="AA228" s="11">
        <v>15.26</v>
      </c>
      <c r="AB228" s="12"/>
      <c r="AC228" s="12"/>
    </row>
    <row r="229" spans="1:29" customFormat="1" ht="15.5">
      <c r="A229" s="8" t="s">
        <v>27</v>
      </c>
      <c r="B229" s="8" t="s">
        <v>116</v>
      </c>
      <c r="C229" s="9" t="s">
        <v>117</v>
      </c>
      <c r="D229" s="9" t="s">
        <v>118</v>
      </c>
      <c r="E229" s="8">
        <v>6248</v>
      </c>
      <c r="F229" s="8" t="s">
        <v>34</v>
      </c>
      <c r="G229" s="8">
        <v>902</v>
      </c>
      <c r="H229" s="10">
        <v>6237</v>
      </c>
      <c r="I229" s="8">
        <v>6237</v>
      </c>
      <c r="J229" s="11">
        <v>110.18</v>
      </c>
      <c r="K229" s="11">
        <v>11.46</v>
      </c>
      <c r="L229" s="11">
        <v>9.34</v>
      </c>
      <c r="M229" s="11"/>
      <c r="N229" s="11">
        <v>7.27</v>
      </c>
      <c r="O229" s="11">
        <v>9.0500000000000007</v>
      </c>
      <c r="P229" s="11">
        <v>6.76</v>
      </c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2"/>
      <c r="AC229" s="12"/>
    </row>
    <row r="230" spans="1:29" customFormat="1" ht="15.5">
      <c r="A230" s="8" t="s">
        <v>27</v>
      </c>
      <c r="B230" s="8" t="s">
        <v>116</v>
      </c>
      <c r="C230" s="9" t="s">
        <v>117</v>
      </c>
      <c r="D230" s="9" t="s">
        <v>118</v>
      </c>
      <c r="E230" s="8">
        <v>5621</v>
      </c>
      <c r="F230" s="8" t="s">
        <v>36</v>
      </c>
      <c r="G230" s="8">
        <v>820</v>
      </c>
      <c r="H230" s="10">
        <v>6237</v>
      </c>
      <c r="I230" s="8">
        <v>6237</v>
      </c>
      <c r="J230" s="11">
        <v>110.2</v>
      </c>
      <c r="K230" s="11">
        <v>10.130000000000001</v>
      </c>
      <c r="L230" s="11">
        <v>9.74</v>
      </c>
      <c r="M230" s="11"/>
      <c r="N230" s="11">
        <v>8.61</v>
      </c>
      <c r="O230" s="11">
        <v>9.08</v>
      </c>
      <c r="P230" s="11">
        <v>7.12</v>
      </c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2"/>
      <c r="AC230" s="12"/>
    </row>
    <row r="231" spans="1:29" customFormat="1" ht="15.5">
      <c r="A231" s="8" t="s">
        <v>27</v>
      </c>
      <c r="B231" s="8" t="s">
        <v>116</v>
      </c>
      <c r="C231" s="9" t="s">
        <v>117</v>
      </c>
      <c r="D231" s="9" t="s">
        <v>118</v>
      </c>
      <c r="E231" s="8">
        <v>8077</v>
      </c>
      <c r="F231" s="8" t="s">
        <v>36</v>
      </c>
      <c r="G231" s="8">
        <v>890</v>
      </c>
      <c r="H231" s="10">
        <v>7484</v>
      </c>
      <c r="I231" s="8">
        <v>7484</v>
      </c>
      <c r="J231" s="11">
        <v>117.43</v>
      </c>
      <c r="K231" s="11">
        <v>11.94</v>
      </c>
      <c r="L231" s="11">
        <v>10.68</v>
      </c>
      <c r="M231" s="11"/>
      <c r="N231" s="11">
        <v>8.09</v>
      </c>
      <c r="O231" s="11">
        <v>10.01</v>
      </c>
      <c r="P231" s="11">
        <v>8.4600000000000009</v>
      </c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2"/>
      <c r="AC231" s="12"/>
    </row>
    <row r="232" spans="1:29" customFormat="1" ht="15.5">
      <c r="A232" s="8" t="s">
        <v>27</v>
      </c>
      <c r="B232" s="8" t="s">
        <v>116</v>
      </c>
      <c r="C232" s="9" t="s">
        <v>117</v>
      </c>
      <c r="D232" s="9" t="s">
        <v>118</v>
      </c>
      <c r="E232" s="8">
        <v>2733</v>
      </c>
      <c r="F232" s="8" t="s">
        <v>36</v>
      </c>
      <c r="G232" s="8">
        <v>818</v>
      </c>
      <c r="H232" s="10">
        <v>8505</v>
      </c>
      <c r="I232" s="8">
        <v>8505</v>
      </c>
      <c r="J232" s="11">
        <v>111.06</v>
      </c>
      <c r="K232" s="11">
        <v>11.17</v>
      </c>
      <c r="L232" s="11">
        <v>11.01</v>
      </c>
      <c r="M232" s="11"/>
      <c r="N232" s="11">
        <v>7.81</v>
      </c>
      <c r="O232" s="11">
        <v>9.6199999999999992</v>
      </c>
      <c r="P232" s="11">
        <v>7.59</v>
      </c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2"/>
      <c r="AC232" s="12"/>
    </row>
    <row r="233" spans="1:29" customFormat="1" ht="15.5">
      <c r="A233" s="8" t="s">
        <v>27</v>
      </c>
      <c r="B233" s="8" t="s">
        <v>116</v>
      </c>
      <c r="C233" s="9" t="s">
        <v>117</v>
      </c>
      <c r="D233" s="9" t="s">
        <v>118</v>
      </c>
      <c r="E233" s="8">
        <v>8080</v>
      </c>
      <c r="F233" s="8" t="s">
        <v>34</v>
      </c>
      <c r="G233" s="8"/>
      <c r="H233" s="10">
        <v>8618</v>
      </c>
      <c r="I233" s="8">
        <v>8618</v>
      </c>
      <c r="J233" s="11">
        <v>105.21</v>
      </c>
      <c r="K233" s="11">
        <v>10.58</v>
      </c>
      <c r="L233" s="11">
        <v>9.5399999999999991</v>
      </c>
      <c r="M233" s="11"/>
      <c r="N233" s="11">
        <v>8.59</v>
      </c>
      <c r="O233" s="11">
        <v>9.07</v>
      </c>
      <c r="P233" s="11">
        <v>6.98</v>
      </c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2"/>
      <c r="AC233" s="12"/>
    </row>
    <row r="234" spans="1:29" customFormat="1" ht="15.5">
      <c r="A234" s="8" t="s">
        <v>27</v>
      </c>
      <c r="B234" s="8" t="s">
        <v>116</v>
      </c>
      <c r="C234" s="9" t="s">
        <v>125</v>
      </c>
      <c r="D234" s="9" t="s">
        <v>126</v>
      </c>
      <c r="E234" s="8">
        <v>12566</v>
      </c>
      <c r="F234" s="8" t="s">
        <v>34</v>
      </c>
      <c r="G234" s="8">
        <v>700</v>
      </c>
      <c r="H234" s="10">
        <v>9683</v>
      </c>
      <c r="I234" s="8">
        <v>9683</v>
      </c>
      <c r="J234" s="11">
        <v>69.040000000000006</v>
      </c>
      <c r="K234" s="11">
        <v>7.1</v>
      </c>
      <c r="L234" s="11">
        <v>5.5</v>
      </c>
      <c r="M234" s="11"/>
      <c r="N234" s="11">
        <v>5.0199999999999996</v>
      </c>
      <c r="O234" s="11">
        <v>7.21</v>
      </c>
      <c r="P234" s="11">
        <v>6.15</v>
      </c>
      <c r="Q234" s="11">
        <v>9.3800000000000008</v>
      </c>
      <c r="R234" s="11">
        <v>5.4</v>
      </c>
      <c r="S234" s="11">
        <v>14.69</v>
      </c>
      <c r="T234" s="11">
        <v>9.07</v>
      </c>
      <c r="U234" s="11">
        <v>5.25</v>
      </c>
      <c r="V234" s="11">
        <v>61.26</v>
      </c>
      <c r="W234" s="11">
        <v>4.6900000000000004</v>
      </c>
      <c r="X234" s="11">
        <v>11.72</v>
      </c>
      <c r="Y234" s="11">
        <v>6.29</v>
      </c>
      <c r="Z234" s="11">
        <v>62.37</v>
      </c>
      <c r="AA234" s="11">
        <v>5.62</v>
      </c>
      <c r="AB234" s="12"/>
      <c r="AC234" s="12"/>
    </row>
    <row r="235" spans="1:29" customFormat="1" ht="15.5">
      <c r="A235" s="8" t="s">
        <v>27</v>
      </c>
      <c r="B235" s="8" t="str">
        <f>B236</f>
        <v>Procyonidae</v>
      </c>
      <c r="C235" s="9" t="s">
        <v>125</v>
      </c>
      <c r="D235" s="9" t="s">
        <v>126</v>
      </c>
      <c r="E235" s="8">
        <v>13585</v>
      </c>
      <c r="F235" s="8" t="s">
        <v>36</v>
      </c>
      <c r="G235" s="8"/>
      <c r="H235" s="10">
        <f t="shared" ref="H235:H247" si="3">10^((LOG(J235)*3.526)+-3.484)</f>
        <v>1116.4633151706173</v>
      </c>
      <c r="I235" s="8"/>
      <c r="J235" s="11">
        <v>71.2</v>
      </c>
      <c r="K235" s="11">
        <v>8.23</v>
      </c>
      <c r="L235" s="11">
        <v>5.49</v>
      </c>
      <c r="M235" s="11"/>
      <c r="N235" s="11">
        <v>5.73</v>
      </c>
      <c r="O235" s="11">
        <v>6.79</v>
      </c>
      <c r="P235" s="11">
        <v>5.82</v>
      </c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2"/>
      <c r="AC235" s="12"/>
    </row>
    <row r="236" spans="1:29" customFormat="1" ht="15.5">
      <c r="A236" s="8" t="s">
        <v>27</v>
      </c>
      <c r="B236" s="8" t="s">
        <v>116</v>
      </c>
      <c r="C236" s="9" t="s">
        <v>125</v>
      </c>
      <c r="D236" s="9" t="s">
        <v>126</v>
      </c>
      <c r="E236" s="8">
        <v>5701</v>
      </c>
      <c r="F236" s="8" t="s">
        <v>31</v>
      </c>
      <c r="G236" s="8"/>
      <c r="H236" s="10">
        <f t="shared" si="3"/>
        <v>1365.227806808487</v>
      </c>
      <c r="I236" s="8"/>
      <c r="J236" s="11">
        <v>75.38</v>
      </c>
      <c r="K236" s="11">
        <v>8</v>
      </c>
      <c r="L236" s="11">
        <v>5.14</v>
      </c>
      <c r="M236" s="11"/>
      <c r="N236" s="11">
        <v>4.92</v>
      </c>
      <c r="O236" s="11">
        <v>7.75</v>
      </c>
      <c r="P236" s="11">
        <v>5.82</v>
      </c>
      <c r="Q236" s="11">
        <v>11.17</v>
      </c>
      <c r="R236" s="11">
        <v>5.63</v>
      </c>
      <c r="S236" s="11">
        <v>17.559999999999999</v>
      </c>
      <c r="T236" s="11">
        <v>13.18</v>
      </c>
      <c r="U236" s="11">
        <v>3.37</v>
      </c>
      <c r="V236" s="11">
        <v>68.56</v>
      </c>
      <c r="W236" s="11">
        <v>5.69</v>
      </c>
      <c r="X236" s="11">
        <v>12.53</v>
      </c>
      <c r="Y236" s="11">
        <v>7.48</v>
      </c>
      <c r="Z236" s="11">
        <v>69.39</v>
      </c>
      <c r="AA236" s="11">
        <v>6.94</v>
      </c>
      <c r="AB236" s="12"/>
      <c r="AC236" s="12"/>
    </row>
    <row r="237" spans="1:29" customFormat="1" ht="15.5">
      <c r="A237" s="8" t="s">
        <v>27</v>
      </c>
      <c r="B237" s="8" t="s">
        <v>116</v>
      </c>
      <c r="C237" s="9" t="s">
        <v>123</v>
      </c>
      <c r="D237" s="9" t="s">
        <v>124</v>
      </c>
      <c r="E237" s="8">
        <v>14048</v>
      </c>
      <c r="F237" s="8" t="s">
        <v>36</v>
      </c>
      <c r="G237" s="8">
        <v>890</v>
      </c>
      <c r="H237" s="10">
        <f t="shared" si="3"/>
        <v>1639.7101747198437</v>
      </c>
      <c r="I237" s="8"/>
      <c r="J237" s="11">
        <v>79.400000000000006</v>
      </c>
      <c r="K237" s="11">
        <v>6.67</v>
      </c>
      <c r="L237" s="11">
        <v>6.35</v>
      </c>
      <c r="M237" s="11"/>
      <c r="N237" s="11">
        <v>5.56</v>
      </c>
      <c r="O237" s="11">
        <v>5.0999999999999996</v>
      </c>
      <c r="P237" s="11">
        <v>5.09</v>
      </c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2"/>
      <c r="AC237" s="12"/>
    </row>
    <row r="238" spans="1:29" customFormat="1" ht="15.5">
      <c r="A238" s="8" t="s">
        <v>27</v>
      </c>
      <c r="B238" s="8" t="s">
        <v>116</v>
      </c>
      <c r="C238" s="9" t="s">
        <v>125</v>
      </c>
      <c r="D238" s="9" t="s">
        <v>127</v>
      </c>
      <c r="E238" s="8">
        <v>14043</v>
      </c>
      <c r="F238" s="8" t="s">
        <v>36</v>
      </c>
      <c r="G238" s="8"/>
      <c r="H238" s="10">
        <f t="shared" si="3"/>
        <v>1694.9771002709494</v>
      </c>
      <c r="I238" s="8"/>
      <c r="J238" s="11">
        <v>80.150000000000006</v>
      </c>
      <c r="K238" s="11">
        <v>12.51</v>
      </c>
      <c r="L238" s="11">
        <v>11.66</v>
      </c>
      <c r="M238" s="11"/>
      <c r="N238" s="11">
        <v>9.58</v>
      </c>
      <c r="O238" s="11">
        <v>11.16</v>
      </c>
      <c r="P238" s="11">
        <v>10.06</v>
      </c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2"/>
      <c r="AC238" s="12"/>
    </row>
    <row r="239" spans="1:29" customFormat="1" ht="15.5">
      <c r="A239" s="8" t="s">
        <v>27</v>
      </c>
      <c r="B239" s="8" t="s">
        <v>116</v>
      </c>
      <c r="C239" s="9" t="s">
        <v>123</v>
      </c>
      <c r="D239" s="9" t="s">
        <v>124</v>
      </c>
      <c r="E239" s="8">
        <v>14047</v>
      </c>
      <c r="F239" s="8" t="s">
        <v>36</v>
      </c>
      <c r="G239" s="8">
        <v>930</v>
      </c>
      <c r="H239" s="10">
        <f t="shared" si="3"/>
        <v>2126.058058868311</v>
      </c>
      <c r="I239" s="8"/>
      <c r="J239" s="11">
        <v>85.47</v>
      </c>
      <c r="K239" s="11">
        <v>6.26</v>
      </c>
      <c r="L239" s="11">
        <v>6.1</v>
      </c>
      <c r="M239" s="11"/>
      <c r="N239" s="11">
        <v>5.43</v>
      </c>
      <c r="O239" s="11">
        <v>5.07</v>
      </c>
      <c r="P239" s="11">
        <v>5.04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2"/>
      <c r="AC239" s="12"/>
    </row>
    <row r="240" spans="1:29" customFormat="1" ht="15.5">
      <c r="A240" s="8" t="s">
        <v>27</v>
      </c>
      <c r="B240" s="8" t="s">
        <v>116</v>
      </c>
      <c r="C240" s="9" t="s">
        <v>117</v>
      </c>
      <c r="D240" s="9" t="s">
        <v>118</v>
      </c>
      <c r="E240" s="8">
        <v>6351</v>
      </c>
      <c r="F240" s="8" t="s">
        <v>31</v>
      </c>
      <c r="G240" s="8"/>
      <c r="H240" s="10">
        <f t="shared" si="3"/>
        <v>3905.7479429285499</v>
      </c>
      <c r="I240" s="8"/>
      <c r="J240" s="11">
        <v>101.56</v>
      </c>
      <c r="K240" s="11">
        <v>10.53</v>
      </c>
      <c r="L240" s="11">
        <v>8.31</v>
      </c>
      <c r="M240" s="11"/>
      <c r="N240" s="11">
        <v>7.6</v>
      </c>
      <c r="O240" s="11">
        <v>8.6199999999999992</v>
      </c>
      <c r="P240" s="11">
        <v>5.69</v>
      </c>
      <c r="Q240" s="11">
        <v>16.760000000000002</v>
      </c>
      <c r="R240" s="11">
        <v>9.17</v>
      </c>
      <c r="S240" s="11">
        <v>26.81</v>
      </c>
      <c r="T240" s="11">
        <v>23.03</v>
      </c>
      <c r="U240" s="11">
        <v>9.25</v>
      </c>
      <c r="V240" s="11">
        <v>129.9</v>
      </c>
      <c r="W240" s="11">
        <v>8.98</v>
      </c>
      <c r="X240" s="11">
        <v>22.06</v>
      </c>
      <c r="Y240" s="11">
        <v>13.54</v>
      </c>
      <c r="Z240" s="11">
        <v>125.04</v>
      </c>
      <c r="AA240" s="11">
        <v>11.4</v>
      </c>
      <c r="AB240" s="12"/>
      <c r="AC240" s="12"/>
    </row>
    <row r="241" spans="1:29" customFormat="1" ht="15.5">
      <c r="A241" s="8" t="s">
        <v>27</v>
      </c>
      <c r="B241" s="8" t="s">
        <v>116</v>
      </c>
      <c r="C241" s="9" t="s">
        <v>117</v>
      </c>
      <c r="D241" s="9" t="s">
        <v>118</v>
      </c>
      <c r="E241" s="8">
        <v>4498</v>
      </c>
      <c r="F241" s="8" t="s">
        <v>36</v>
      </c>
      <c r="G241" s="8">
        <v>819</v>
      </c>
      <c r="H241" s="10">
        <f t="shared" si="3"/>
        <v>4176.6455455582891</v>
      </c>
      <c r="I241" s="8"/>
      <c r="J241" s="11">
        <v>103.51</v>
      </c>
      <c r="K241" s="11">
        <v>9.92</v>
      </c>
      <c r="L241" s="11">
        <v>10.39</v>
      </c>
      <c r="M241" s="11"/>
      <c r="N241" s="11">
        <v>7.55</v>
      </c>
      <c r="O241" s="11">
        <v>9.2100000000000009</v>
      </c>
      <c r="P241" s="11">
        <v>7.32</v>
      </c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2"/>
      <c r="AC241" s="12"/>
    </row>
    <row r="242" spans="1:29" customFormat="1" ht="15.5">
      <c r="A242" s="8" t="s">
        <v>27</v>
      </c>
      <c r="B242" s="8" t="s">
        <v>116</v>
      </c>
      <c r="C242" s="9" t="s">
        <v>121</v>
      </c>
      <c r="D242" s="9" t="s">
        <v>122</v>
      </c>
      <c r="E242" s="8">
        <v>3768</v>
      </c>
      <c r="F242" s="8" t="s">
        <v>36</v>
      </c>
      <c r="G242" s="8">
        <v>1100</v>
      </c>
      <c r="H242" s="10">
        <f t="shared" si="3"/>
        <v>5228.7622693840312</v>
      </c>
      <c r="I242" s="8"/>
      <c r="J242" s="11">
        <v>110.32</v>
      </c>
      <c r="K242" s="11">
        <v>8.48</v>
      </c>
      <c r="L242" s="11">
        <v>6.2</v>
      </c>
      <c r="M242" s="11"/>
      <c r="N242" s="11">
        <v>6.68</v>
      </c>
      <c r="O242" s="11">
        <v>6.85</v>
      </c>
      <c r="P242" s="11">
        <v>7.4</v>
      </c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2"/>
      <c r="AC242" s="12"/>
    </row>
    <row r="243" spans="1:29" customFormat="1" ht="15.5">
      <c r="A243" s="8" t="s">
        <v>27</v>
      </c>
      <c r="B243" s="8" t="s">
        <v>116</v>
      </c>
      <c r="C243" s="9" t="s">
        <v>121</v>
      </c>
      <c r="D243" s="9" t="s">
        <v>122</v>
      </c>
      <c r="E243" s="8">
        <v>2636</v>
      </c>
      <c r="F243" s="8" t="s">
        <v>34</v>
      </c>
      <c r="G243" s="8">
        <v>1140</v>
      </c>
      <c r="H243" s="10">
        <f t="shared" si="3"/>
        <v>5365.3889980753474</v>
      </c>
      <c r="I243" s="8"/>
      <c r="J243" s="11">
        <v>111.13</v>
      </c>
      <c r="K243" s="11">
        <v>9.0299999999999994</v>
      </c>
      <c r="L243" s="11">
        <v>10.31</v>
      </c>
      <c r="M243" s="11"/>
      <c r="N243" s="11">
        <v>7.98</v>
      </c>
      <c r="O243" s="11">
        <v>8.17</v>
      </c>
      <c r="P243" s="11">
        <v>8.81</v>
      </c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2"/>
      <c r="AC243" s="12"/>
    </row>
    <row r="244" spans="1:29" customFormat="1" ht="15.5">
      <c r="A244" s="8" t="s">
        <v>27</v>
      </c>
      <c r="B244" s="8" t="s">
        <v>116</v>
      </c>
      <c r="C244" s="9" t="s">
        <v>117</v>
      </c>
      <c r="D244" s="9" t="s">
        <v>118</v>
      </c>
      <c r="E244" s="8">
        <v>1871</v>
      </c>
      <c r="F244" s="8" t="s">
        <v>36</v>
      </c>
      <c r="G244" s="8">
        <v>864</v>
      </c>
      <c r="H244" s="10">
        <f t="shared" si="3"/>
        <v>5593.4924363565979</v>
      </c>
      <c r="I244" s="8"/>
      <c r="J244" s="11">
        <v>112.45</v>
      </c>
      <c r="K244" s="11">
        <v>12.09</v>
      </c>
      <c r="L244" s="11">
        <v>10.99</v>
      </c>
      <c r="M244" s="11"/>
      <c r="N244" s="11">
        <v>7.82</v>
      </c>
      <c r="O244" s="11">
        <v>10.220000000000001</v>
      </c>
      <c r="P244" s="11">
        <v>7.69</v>
      </c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2"/>
      <c r="AC244" s="12"/>
    </row>
    <row r="245" spans="1:29" customFormat="1" ht="15.5">
      <c r="A245" s="8" t="s">
        <v>27</v>
      </c>
      <c r="B245" s="8" t="s">
        <v>116</v>
      </c>
      <c r="C245" s="9" t="s">
        <v>121</v>
      </c>
      <c r="D245" s="9" t="s">
        <v>122</v>
      </c>
      <c r="E245" s="8">
        <v>4285</v>
      </c>
      <c r="F245" s="8" t="s">
        <v>36</v>
      </c>
      <c r="G245" s="8"/>
      <c r="H245" s="10">
        <f t="shared" si="3"/>
        <v>5888.2898811283203</v>
      </c>
      <c r="I245" s="8"/>
      <c r="J245" s="11">
        <v>114.1</v>
      </c>
      <c r="K245" s="11">
        <v>8.8699999999999992</v>
      </c>
      <c r="L245" s="11">
        <v>8.9</v>
      </c>
      <c r="M245" s="11"/>
      <c r="N245" s="11">
        <v>6.94</v>
      </c>
      <c r="O245" s="11">
        <v>7</v>
      </c>
      <c r="P245" s="11">
        <v>6.96</v>
      </c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2"/>
      <c r="AC245" s="12"/>
    </row>
    <row r="246" spans="1:29" customFormat="1" ht="15.5">
      <c r="A246" s="8" t="s">
        <v>27</v>
      </c>
      <c r="B246" s="8" t="s">
        <v>116</v>
      </c>
      <c r="C246" s="9" t="s">
        <v>121</v>
      </c>
      <c r="D246" s="9" t="s">
        <v>122</v>
      </c>
      <c r="E246" s="8">
        <v>14880</v>
      </c>
      <c r="F246" s="8" t="s">
        <v>34</v>
      </c>
      <c r="G246" s="8">
        <v>815</v>
      </c>
      <c r="H246" s="10">
        <f t="shared" si="3"/>
        <v>6357.8520051111482</v>
      </c>
      <c r="I246" s="8"/>
      <c r="J246" s="11">
        <v>116.61</v>
      </c>
      <c r="K246" s="11">
        <v>8.65</v>
      </c>
      <c r="L246" s="11">
        <v>10.119999999999999</v>
      </c>
      <c r="M246" s="11"/>
      <c r="N246" s="11">
        <v>7.59</v>
      </c>
      <c r="O246" s="11">
        <v>7.98</v>
      </c>
      <c r="P246" s="11">
        <v>7.72</v>
      </c>
      <c r="Q246" s="11"/>
      <c r="R246" s="11"/>
      <c r="S246" s="11"/>
      <c r="T246" s="11">
        <v>25.65</v>
      </c>
      <c r="U246" s="11">
        <v>12.85</v>
      </c>
      <c r="V246" s="11">
        <v>110.31</v>
      </c>
      <c r="W246" s="11">
        <v>8.15</v>
      </c>
      <c r="X246" s="11">
        <v>19.88</v>
      </c>
      <c r="Y246" s="11">
        <v>12.16</v>
      </c>
      <c r="Z246" s="11">
        <v>115.04</v>
      </c>
      <c r="AA246" s="11">
        <v>14.88</v>
      </c>
      <c r="AB246" s="12"/>
      <c r="AC246" s="12"/>
    </row>
    <row r="247" spans="1:29" customFormat="1" ht="15.5">
      <c r="A247" s="8" t="s">
        <v>27</v>
      </c>
      <c r="B247" s="8" t="s">
        <v>116</v>
      </c>
      <c r="C247" s="9" t="s">
        <v>121</v>
      </c>
      <c r="D247" s="9" t="s">
        <v>122</v>
      </c>
      <c r="E247" s="8">
        <v>4292</v>
      </c>
      <c r="F247" s="8" t="s">
        <v>36</v>
      </c>
      <c r="G247" s="8"/>
      <c r="H247" s="10">
        <f t="shared" si="3"/>
        <v>6413.778631082896</v>
      </c>
      <c r="I247" s="8"/>
      <c r="J247" s="11">
        <v>116.9</v>
      </c>
      <c r="K247" s="11">
        <v>9.26</v>
      </c>
      <c r="L247" s="11">
        <v>9.01</v>
      </c>
      <c r="M247" s="11"/>
      <c r="N247" s="11">
        <v>7.51</v>
      </c>
      <c r="O247" s="11">
        <v>7.95</v>
      </c>
      <c r="P247" s="11">
        <v>7.53</v>
      </c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2"/>
      <c r="AC247" s="12"/>
    </row>
    <row r="248" spans="1:29" customFormat="1" ht="15.5">
      <c r="A248" s="8" t="s">
        <v>27</v>
      </c>
      <c r="B248" s="8" t="s">
        <v>128</v>
      </c>
      <c r="C248" s="9" t="s">
        <v>129</v>
      </c>
      <c r="D248" s="9" t="s">
        <v>78</v>
      </c>
      <c r="E248" s="8">
        <v>3107</v>
      </c>
      <c r="F248" s="8" t="s">
        <v>34</v>
      </c>
      <c r="G248" s="8"/>
      <c r="H248" s="10">
        <f>(10^((LOG((J248))*2.02)+-2.8)*1000)</f>
        <v>96761.714209160506</v>
      </c>
      <c r="I248" s="8"/>
      <c r="J248" s="11">
        <v>233.97</v>
      </c>
      <c r="K248" s="11">
        <v>16.64</v>
      </c>
      <c r="L248" s="11">
        <v>17.71</v>
      </c>
      <c r="M248" s="11">
        <v>13.17</v>
      </c>
      <c r="N248" s="11">
        <v>8.49</v>
      </c>
      <c r="O248" s="11">
        <v>15.07</v>
      </c>
      <c r="P248" s="11">
        <v>22.74</v>
      </c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2"/>
      <c r="AC248" s="12"/>
    </row>
    <row r="249" spans="1:29" customFormat="1" ht="15.5">
      <c r="A249" s="8" t="s">
        <v>27</v>
      </c>
      <c r="B249" s="8" t="s">
        <v>128</v>
      </c>
      <c r="C249" s="9" t="s">
        <v>129</v>
      </c>
      <c r="D249" s="9" t="s">
        <v>78</v>
      </c>
      <c r="E249" s="8">
        <v>5026</v>
      </c>
      <c r="F249" s="8" t="s">
        <v>31</v>
      </c>
      <c r="G249" s="8"/>
      <c r="H249" s="10">
        <f>(10^((LOG((J249))*2.02)+-2.8)*1000)</f>
        <v>100617.53052144797</v>
      </c>
      <c r="I249" s="8"/>
      <c r="J249" s="11">
        <v>238.54</v>
      </c>
      <c r="K249" s="11">
        <v>16.649999999999999</v>
      </c>
      <c r="L249" s="11">
        <v>18.07</v>
      </c>
      <c r="M249" s="11">
        <v>13.18</v>
      </c>
      <c r="N249" s="11">
        <v>10.39</v>
      </c>
      <c r="O249" s="11">
        <v>16.89</v>
      </c>
      <c r="P249" s="11">
        <v>23.73</v>
      </c>
      <c r="Q249" s="11">
        <v>34.54</v>
      </c>
      <c r="R249" s="11">
        <v>25.96</v>
      </c>
      <c r="S249" s="11">
        <v>58.77</v>
      </c>
      <c r="T249" s="11">
        <v>68.28</v>
      </c>
      <c r="U249" s="11">
        <v>31.29</v>
      </c>
      <c r="V249" s="11">
        <v>232.34</v>
      </c>
      <c r="W249" s="11">
        <v>21.26</v>
      </c>
      <c r="X249" s="11">
        <v>56.58</v>
      </c>
      <c r="Y249" s="11">
        <v>33.33</v>
      </c>
      <c r="Z249" s="11">
        <v>312</v>
      </c>
      <c r="AA249" s="11">
        <v>32.51</v>
      </c>
      <c r="AB249" s="12"/>
      <c r="AC249" s="12"/>
    </row>
    <row r="250" spans="1:29" customFormat="1" ht="15.5">
      <c r="A250" s="8" t="s">
        <v>27</v>
      </c>
      <c r="B250" s="8" t="s">
        <v>128</v>
      </c>
      <c r="C250" s="9" t="s">
        <v>129</v>
      </c>
      <c r="D250" s="9" t="s">
        <v>78</v>
      </c>
      <c r="E250" s="8">
        <v>11847</v>
      </c>
      <c r="F250" s="8" t="s">
        <v>34</v>
      </c>
      <c r="G250" s="8"/>
      <c r="H250" s="10">
        <f>(10^((LOG((J250))*2.02)+-2.8)*1000)</f>
        <v>101291.78498711903</v>
      </c>
      <c r="I250" s="8"/>
      <c r="J250" s="11">
        <v>239.33</v>
      </c>
      <c r="K250" s="11">
        <v>17.22</v>
      </c>
      <c r="L250" s="11">
        <v>18.89</v>
      </c>
      <c r="M250" s="11">
        <v>14.51</v>
      </c>
      <c r="N250" s="11">
        <v>10.4</v>
      </c>
      <c r="O250" s="11">
        <v>16.5</v>
      </c>
      <c r="P250" s="11">
        <v>24.06</v>
      </c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2"/>
      <c r="AC250" s="12"/>
    </row>
    <row r="251" spans="1:29" customFormat="1" ht="15.5">
      <c r="A251" s="8" t="s">
        <v>27</v>
      </c>
      <c r="B251" s="8" t="s">
        <v>128</v>
      </c>
      <c r="C251" s="9" t="s">
        <v>129</v>
      </c>
      <c r="D251" s="9" t="s">
        <v>130</v>
      </c>
      <c r="E251" s="8">
        <v>5020</v>
      </c>
      <c r="F251" s="8" t="s">
        <v>34</v>
      </c>
      <c r="G251" s="8"/>
      <c r="H251" s="10">
        <f>(10^((LOG((J251))*2.02)+-2.8)*1000)</f>
        <v>144140.69681236078</v>
      </c>
      <c r="I251" s="8"/>
      <c r="J251" s="11">
        <v>285</v>
      </c>
      <c r="K251" s="11">
        <v>17.489999999999998</v>
      </c>
      <c r="L251" s="11">
        <v>20.57</v>
      </c>
      <c r="M251" s="11">
        <v>13.95</v>
      </c>
      <c r="N251" s="11">
        <v>8.15</v>
      </c>
      <c r="O251" s="11" t="s">
        <v>131</v>
      </c>
      <c r="P251" s="11">
        <v>25.67</v>
      </c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2"/>
      <c r="AC251" s="12"/>
    </row>
    <row r="252" spans="1:29" customFormat="1" ht="15.5">
      <c r="A252" s="8" t="s">
        <v>27</v>
      </c>
      <c r="B252" s="8" t="s">
        <v>128</v>
      </c>
      <c r="C252" s="9" t="s">
        <v>129</v>
      </c>
      <c r="D252" s="9" t="s">
        <v>78</v>
      </c>
      <c r="E252" s="8">
        <v>3175</v>
      </c>
      <c r="F252" s="8" t="s">
        <v>36</v>
      </c>
      <c r="G252" s="8"/>
      <c r="H252" s="10">
        <v>136078</v>
      </c>
      <c r="I252" s="8">
        <v>136078</v>
      </c>
      <c r="J252" s="11"/>
      <c r="K252" s="11">
        <v>18.100000000000001</v>
      </c>
      <c r="L252" s="11">
        <v>19.2</v>
      </c>
      <c r="M252" s="11">
        <v>14.89</v>
      </c>
      <c r="N252" s="11">
        <v>10.08</v>
      </c>
      <c r="O252" s="11">
        <v>16.91</v>
      </c>
      <c r="P252" s="11">
        <v>26.19</v>
      </c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2"/>
      <c r="AC252" s="12"/>
    </row>
    <row r="253" spans="1:29" customFormat="1" ht="15.5">
      <c r="A253" s="8" t="s">
        <v>27</v>
      </c>
      <c r="B253" s="8" t="s">
        <v>128</v>
      </c>
      <c r="C253" s="9" t="s">
        <v>129</v>
      </c>
      <c r="D253" s="9" t="s">
        <v>78</v>
      </c>
      <c r="E253" s="8">
        <v>15631</v>
      </c>
      <c r="F253" s="8" t="s">
        <v>36</v>
      </c>
      <c r="G253" s="8"/>
      <c r="H253" s="10">
        <f>(10^((LOG((J253))*2.02)+-2.8)*1000)</f>
        <v>122681.04823696167</v>
      </c>
      <c r="I253" s="8"/>
      <c r="J253" s="11">
        <v>263.14</v>
      </c>
      <c r="K253" s="11">
        <v>18.27</v>
      </c>
      <c r="L253" s="11">
        <v>19.239999999999998</v>
      </c>
      <c r="M253" s="11">
        <v>13.79</v>
      </c>
      <c r="N253" s="11">
        <v>9.3800000000000008</v>
      </c>
      <c r="O253" s="11">
        <v>17.010000000000002</v>
      </c>
      <c r="P253" s="11">
        <v>24.45</v>
      </c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2"/>
      <c r="AC253" s="12"/>
    </row>
    <row r="254" spans="1:29" customFormat="1" ht="15.5">
      <c r="A254" s="8" t="s">
        <v>27</v>
      </c>
      <c r="B254" s="8" t="s">
        <v>128</v>
      </c>
      <c r="C254" s="9" t="s">
        <v>129</v>
      </c>
      <c r="D254" s="9" t="s">
        <v>78</v>
      </c>
      <c r="E254" s="8">
        <v>5493</v>
      </c>
      <c r="F254" s="8" t="s">
        <v>36</v>
      </c>
      <c r="G254" s="8"/>
      <c r="H254" s="10"/>
      <c r="I254" s="8"/>
      <c r="J254" s="11" t="s">
        <v>64</v>
      </c>
      <c r="K254" s="11">
        <v>18.510000000000002</v>
      </c>
      <c r="L254" s="11">
        <v>21.2</v>
      </c>
      <c r="M254" s="11">
        <v>14.77</v>
      </c>
      <c r="N254" s="11">
        <v>11.15</v>
      </c>
      <c r="O254" s="11">
        <v>18.03</v>
      </c>
      <c r="P254" s="11">
        <v>26.7</v>
      </c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2"/>
      <c r="AC254" s="12"/>
    </row>
    <row r="255" spans="1:29" customFormat="1" ht="15.5">
      <c r="A255" s="8" t="s">
        <v>27</v>
      </c>
      <c r="B255" s="8" t="s">
        <v>128</v>
      </c>
      <c r="C255" s="9" t="s">
        <v>129</v>
      </c>
      <c r="D255" s="9" t="s">
        <v>78</v>
      </c>
      <c r="E255" s="8">
        <v>15632</v>
      </c>
      <c r="F255" s="8" t="s">
        <v>36</v>
      </c>
      <c r="G255" s="8"/>
      <c r="H255" s="10">
        <f>(10^((LOG((J255))*2.02)+-2.8)*1000)</f>
        <v>127493.11214266927</v>
      </c>
      <c r="I255" s="8"/>
      <c r="J255" s="11">
        <v>268.2</v>
      </c>
      <c r="K255" s="11">
        <v>18.52</v>
      </c>
      <c r="L255" s="11">
        <v>20.84</v>
      </c>
      <c r="M255" s="11">
        <v>15.03</v>
      </c>
      <c r="N255" s="11">
        <v>9.49</v>
      </c>
      <c r="O255" s="11">
        <v>17.93</v>
      </c>
      <c r="P255" s="11">
        <v>25.02</v>
      </c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2"/>
      <c r="AC255" s="12"/>
    </row>
    <row r="256" spans="1:29" customFormat="1" ht="15.5">
      <c r="A256" s="8" t="s">
        <v>27</v>
      </c>
      <c r="B256" s="8" t="s">
        <v>128</v>
      </c>
      <c r="C256" s="9" t="s">
        <v>129</v>
      </c>
      <c r="D256" s="9" t="s">
        <v>78</v>
      </c>
      <c r="E256" s="8">
        <v>7600</v>
      </c>
      <c r="F256" s="8" t="s">
        <v>31</v>
      </c>
      <c r="G256" s="8"/>
      <c r="H256" s="10">
        <f>(10^((LOG((J256))*2.02)+-2.8)*1000)</f>
        <v>108504.35081583021</v>
      </c>
      <c r="I256" s="8"/>
      <c r="J256" s="11">
        <v>247.62</v>
      </c>
      <c r="K256" s="11">
        <v>18.579999999999998</v>
      </c>
      <c r="L256" s="11">
        <v>21.25</v>
      </c>
      <c r="M256" s="11">
        <v>13.76</v>
      </c>
      <c r="N256" s="11">
        <v>9.1199999999999992</v>
      </c>
      <c r="O256" s="11">
        <v>18.28</v>
      </c>
      <c r="P256" s="11">
        <v>27.01</v>
      </c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2"/>
      <c r="AC256" s="12"/>
    </row>
    <row r="257" spans="1:29" customFormat="1" ht="15.5">
      <c r="A257" s="8" t="s">
        <v>27</v>
      </c>
      <c r="B257" s="8" t="s">
        <v>128</v>
      </c>
      <c r="C257" s="9" t="s">
        <v>129</v>
      </c>
      <c r="D257" s="9" t="s">
        <v>78</v>
      </c>
      <c r="E257" s="8">
        <v>19170</v>
      </c>
      <c r="F257" s="8" t="s">
        <v>36</v>
      </c>
      <c r="G257" s="8"/>
      <c r="H257" s="10">
        <f>(10^((LOG((J257))*2.02)+-2.8)*1000)</f>
        <v>77887.475992957887</v>
      </c>
      <c r="I257" s="8"/>
      <c r="J257" s="11">
        <v>210.14</v>
      </c>
      <c r="K257" s="11">
        <v>18.72</v>
      </c>
      <c r="L257" s="11">
        <v>19.95</v>
      </c>
      <c r="M257" s="11">
        <v>14.26</v>
      </c>
      <c r="N257" s="11">
        <v>9.8800000000000008</v>
      </c>
      <c r="O257" s="11">
        <v>17.86</v>
      </c>
      <c r="P257" s="11">
        <v>26.49</v>
      </c>
      <c r="Q257" s="11">
        <v>35.979999999999997</v>
      </c>
      <c r="R257" s="11">
        <v>30.93</v>
      </c>
      <c r="S257" s="11">
        <v>60.68</v>
      </c>
      <c r="T257" s="11">
        <v>65.459999999999994</v>
      </c>
      <c r="U257" s="11">
        <v>21.44</v>
      </c>
      <c r="V257" s="11">
        <v>211.25</v>
      </c>
      <c r="W257" s="11">
        <v>16.670000000000002</v>
      </c>
      <c r="X257" s="11">
        <v>58.35</v>
      </c>
      <c r="Y257" s="11">
        <v>33.200000000000003</v>
      </c>
      <c r="Z257" s="11">
        <v>258.66000000000003</v>
      </c>
      <c r="AA257" s="11">
        <v>31.4</v>
      </c>
      <c r="AB257" s="12"/>
      <c r="AC257" s="12"/>
    </row>
    <row r="258" spans="1:29" customFormat="1" ht="15.5">
      <c r="A258" s="8" t="s">
        <v>27</v>
      </c>
      <c r="B258" s="8" t="s">
        <v>128</v>
      </c>
      <c r="C258" s="9" t="s">
        <v>129</v>
      </c>
      <c r="D258" s="9" t="s">
        <v>78</v>
      </c>
      <c r="E258" s="8">
        <v>15629</v>
      </c>
      <c r="F258" s="8" t="s">
        <v>36</v>
      </c>
      <c r="G258" s="8"/>
      <c r="H258" s="10">
        <f>(10^((LOG((J258))*2.02)+-2.8)*1000)</f>
        <v>133831.50479963189</v>
      </c>
      <c r="I258" s="8"/>
      <c r="J258" s="11">
        <v>274.72000000000003</v>
      </c>
      <c r="K258" s="11">
        <v>18.760000000000002</v>
      </c>
      <c r="L258" s="11">
        <v>19.87</v>
      </c>
      <c r="M258" s="11">
        <v>15.38</v>
      </c>
      <c r="N258" s="11">
        <v>9.48</v>
      </c>
      <c r="O258" s="11">
        <v>17.23</v>
      </c>
      <c r="P258" s="11">
        <v>26.82</v>
      </c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2"/>
      <c r="AC258" s="12"/>
    </row>
    <row r="259" spans="1:29" customFormat="1" ht="15.5">
      <c r="A259" s="8" t="s">
        <v>27</v>
      </c>
      <c r="B259" s="8" t="s">
        <v>128</v>
      </c>
      <c r="C259" s="9" t="s">
        <v>129</v>
      </c>
      <c r="D259" s="9" t="s">
        <v>78</v>
      </c>
      <c r="E259" s="8">
        <v>7445</v>
      </c>
      <c r="F259" s="8" t="s">
        <v>31</v>
      </c>
      <c r="G259" s="8"/>
      <c r="H259" s="10"/>
      <c r="I259" s="8"/>
      <c r="J259" s="11"/>
      <c r="K259" s="11">
        <v>18.899999999999999</v>
      </c>
      <c r="L259" s="11">
        <v>20.03</v>
      </c>
      <c r="M259" s="11">
        <v>17.59</v>
      </c>
      <c r="N259" s="11">
        <v>9.6199999999999992</v>
      </c>
      <c r="O259" s="11"/>
      <c r="P259" s="11"/>
      <c r="Q259" s="11">
        <v>38.200000000000003</v>
      </c>
      <c r="R259" s="11">
        <v>32.33</v>
      </c>
      <c r="S259" s="11">
        <v>61.83</v>
      </c>
      <c r="T259" s="11">
        <v>74.13</v>
      </c>
      <c r="U259" s="11">
        <v>24.61</v>
      </c>
      <c r="V259" s="11">
        <v>222.02</v>
      </c>
      <c r="W259" s="11">
        <v>20.07</v>
      </c>
      <c r="X259" s="11">
        <v>59.57</v>
      </c>
      <c r="Y259" s="11">
        <v>35.96</v>
      </c>
      <c r="Z259" s="11">
        <v>285.66000000000003</v>
      </c>
      <c r="AA259" s="11">
        <v>27.78</v>
      </c>
      <c r="AB259" s="12"/>
      <c r="AC259" s="12"/>
    </row>
    <row r="260" spans="1:29" customFormat="1" ht="15.5">
      <c r="A260" s="8" t="s">
        <v>27</v>
      </c>
      <c r="B260" s="8" t="s">
        <v>128</v>
      </c>
      <c r="C260" s="9" t="s">
        <v>129</v>
      </c>
      <c r="D260" s="9" t="s">
        <v>78</v>
      </c>
      <c r="E260" s="8">
        <v>15637</v>
      </c>
      <c r="F260" s="8" t="s">
        <v>34</v>
      </c>
      <c r="G260" s="8"/>
      <c r="H260" s="10">
        <f>(10^((LOG((J260))*2.02)+-2.8)*1000)</f>
        <v>97918.034951747642</v>
      </c>
      <c r="I260" s="8"/>
      <c r="J260" s="11">
        <v>235.35</v>
      </c>
      <c r="K260" s="11">
        <v>18.97</v>
      </c>
      <c r="L260" s="11">
        <v>20.2</v>
      </c>
      <c r="M260" s="11">
        <v>15.09</v>
      </c>
      <c r="N260" s="11">
        <v>8.91</v>
      </c>
      <c r="O260" s="11">
        <v>17.03</v>
      </c>
      <c r="P260" s="11">
        <v>26.01</v>
      </c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2"/>
      <c r="AC260" s="12"/>
    </row>
    <row r="261" spans="1:29" customFormat="1" ht="15.5">
      <c r="A261" s="8" t="s">
        <v>27</v>
      </c>
      <c r="B261" s="8" t="s">
        <v>128</v>
      </c>
      <c r="C261" s="9" t="s">
        <v>129</v>
      </c>
      <c r="D261" s="9" t="s">
        <v>78</v>
      </c>
      <c r="E261" s="8">
        <v>15630</v>
      </c>
      <c r="F261" s="8" t="s">
        <v>36</v>
      </c>
      <c r="G261" s="8"/>
      <c r="H261" s="10">
        <f>(10^((LOG((J261))*2.02)+-2.8)*1000)</f>
        <v>117621.08122136972</v>
      </c>
      <c r="I261" s="8"/>
      <c r="J261" s="11">
        <v>257.70999999999998</v>
      </c>
      <c r="K261" s="11">
        <v>19.39</v>
      </c>
      <c r="L261" s="11">
        <v>20.11</v>
      </c>
      <c r="M261" s="11">
        <v>15.3</v>
      </c>
      <c r="N261" s="11">
        <v>10.43</v>
      </c>
      <c r="O261" s="11">
        <v>18.87</v>
      </c>
      <c r="P261" s="11">
        <v>26.83</v>
      </c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2"/>
      <c r="AC261" s="12"/>
    </row>
    <row r="262" spans="1:29" customFormat="1" ht="15.5">
      <c r="A262" s="8" t="s">
        <v>27</v>
      </c>
      <c r="B262" s="8" t="s">
        <v>128</v>
      </c>
      <c r="C262" s="9" t="s">
        <v>129</v>
      </c>
      <c r="D262" s="9" t="s">
        <v>78</v>
      </c>
      <c r="E262" s="8">
        <v>15635</v>
      </c>
      <c r="F262" s="8" t="s">
        <v>36</v>
      </c>
      <c r="G262" s="8"/>
      <c r="H262" s="10">
        <f>(10^((LOG((J262))*2.02)+-2.8)*1000)</f>
        <v>128426.26200969056</v>
      </c>
      <c r="I262" s="8"/>
      <c r="J262" s="11">
        <v>269.17</v>
      </c>
      <c r="K262" s="11">
        <v>19.41</v>
      </c>
      <c r="L262" s="11">
        <v>21.25</v>
      </c>
      <c r="M262" s="11">
        <v>16.079999999999998</v>
      </c>
      <c r="N262" s="11">
        <v>10.74</v>
      </c>
      <c r="O262" s="11">
        <v>18.59</v>
      </c>
      <c r="P262" s="11">
        <v>27.56</v>
      </c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2"/>
      <c r="AC262" s="12"/>
    </row>
    <row r="263" spans="1:29" customFormat="1" ht="15.5">
      <c r="A263" s="8" t="s">
        <v>27</v>
      </c>
      <c r="B263" s="8" t="s">
        <v>128</v>
      </c>
      <c r="C263" s="9" t="s">
        <v>129</v>
      </c>
      <c r="D263" s="9" t="s">
        <v>132</v>
      </c>
      <c r="E263" s="8">
        <v>16355</v>
      </c>
      <c r="F263" s="8" t="s">
        <v>36</v>
      </c>
      <c r="G263" s="8"/>
      <c r="H263" s="10">
        <f>(10^((LOG((J263))*2.02)+-2.8)*1000)</f>
        <v>240229.00903402764</v>
      </c>
      <c r="I263" s="8"/>
      <c r="J263" s="11">
        <v>367</v>
      </c>
      <c r="K263" s="11">
        <v>19.86</v>
      </c>
      <c r="L263" s="11">
        <v>20.74</v>
      </c>
      <c r="M263" s="11">
        <v>16.36</v>
      </c>
      <c r="N263" s="11">
        <v>12.5</v>
      </c>
      <c r="O263" s="11">
        <v>18.97</v>
      </c>
      <c r="P263" s="11">
        <v>26.55</v>
      </c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2"/>
      <c r="AC263" s="12"/>
    </row>
    <row r="264" spans="1:29" customFormat="1" ht="15.5">
      <c r="A264" s="8" t="s">
        <v>27</v>
      </c>
      <c r="B264" s="8" t="s">
        <v>128</v>
      </c>
      <c r="C264" s="9" t="s">
        <v>129</v>
      </c>
      <c r="D264" s="9" t="s">
        <v>132</v>
      </c>
      <c r="E264" s="8">
        <v>3607</v>
      </c>
      <c r="F264" s="8" t="s">
        <v>31</v>
      </c>
      <c r="G264" s="8"/>
      <c r="H264" s="10">
        <f>(10^((LOG((J264))*2.02)+-2.8)*1000)</f>
        <v>173058.23891807886</v>
      </c>
      <c r="I264" s="8"/>
      <c r="J264" s="11">
        <v>312</v>
      </c>
      <c r="K264" s="11">
        <v>19.97</v>
      </c>
      <c r="L264" s="11">
        <v>18.73</v>
      </c>
      <c r="M264" s="11">
        <v>15.77</v>
      </c>
      <c r="N264" s="11">
        <v>11.74</v>
      </c>
      <c r="O264" s="11">
        <v>18.13</v>
      </c>
      <c r="P264" s="11">
        <v>26.57</v>
      </c>
      <c r="Q264" s="11">
        <v>54.81</v>
      </c>
      <c r="R264" s="11">
        <v>47.91</v>
      </c>
      <c r="S264" s="11">
        <v>93.95</v>
      </c>
      <c r="T264" s="11">
        <v>113.35</v>
      </c>
      <c r="U264" s="11">
        <v>46.21</v>
      </c>
      <c r="V264" s="11">
        <v>300.89999999999998</v>
      </c>
      <c r="W264" s="11">
        <v>26.31</v>
      </c>
      <c r="X264" s="11">
        <v>86.35</v>
      </c>
      <c r="Y264" s="11">
        <v>51.28</v>
      </c>
      <c r="Z264" s="11">
        <v>398</v>
      </c>
      <c r="AA264" s="11">
        <v>48.53</v>
      </c>
      <c r="AB264" s="12"/>
      <c r="AC264" s="12"/>
    </row>
    <row r="265" spans="1:29" customFormat="1" ht="15.5">
      <c r="A265" s="8" t="s">
        <v>27</v>
      </c>
      <c r="B265" s="8" t="s">
        <v>128</v>
      </c>
      <c r="C265" s="9" t="s">
        <v>129</v>
      </c>
      <c r="D265" s="9" t="s">
        <v>78</v>
      </c>
      <c r="E265" s="8">
        <v>15633</v>
      </c>
      <c r="F265" s="8" t="s">
        <v>36</v>
      </c>
      <c r="G265" s="8"/>
      <c r="H265" s="10" t="s">
        <v>43</v>
      </c>
      <c r="I265" s="8"/>
      <c r="J265" s="11" t="s">
        <v>43</v>
      </c>
      <c r="K265" s="11">
        <v>20.100000000000001</v>
      </c>
      <c r="L265" s="11">
        <v>19.66</v>
      </c>
      <c r="M265" s="11">
        <v>15.51</v>
      </c>
      <c r="N265" s="11">
        <v>11.64</v>
      </c>
      <c r="O265" s="11">
        <v>18.91</v>
      </c>
      <c r="P265" s="11">
        <v>27.51</v>
      </c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2"/>
      <c r="AC265" s="12"/>
    </row>
    <row r="266" spans="1:29" customFormat="1" ht="15.5">
      <c r="A266" s="8" t="s">
        <v>27</v>
      </c>
      <c r="B266" s="8" t="s">
        <v>128</v>
      </c>
      <c r="C266" s="9" t="s">
        <v>129</v>
      </c>
      <c r="D266" s="9" t="s">
        <v>132</v>
      </c>
      <c r="E266" s="8">
        <v>16346</v>
      </c>
      <c r="F266" s="8" t="s">
        <v>36</v>
      </c>
      <c r="G266" s="8"/>
      <c r="H266" s="10">
        <f t="shared" ref="H266:H289" si="4">(10^((LOG((J266))*2.02)+-2.8)*1000)</f>
        <v>201004.29635725383</v>
      </c>
      <c r="I266" s="8"/>
      <c r="J266" s="11">
        <v>336</v>
      </c>
      <c r="K266" s="11">
        <v>20.100000000000001</v>
      </c>
      <c r="L266" s="11">
        <v>20.260000000000002</v>
      </c>
      <c r="M266" s="11">
        <v>15.52</v>
      </c>
      <c r="N266" s="11">
        <v>12.78</v>
      </c>
      <c r="O266" s="11">
        <v>19.239999999999998</v>
      </c>
      <c r="P266" s="11">
        <v>26.58</v>
      </c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2"/>
      <c r="AC266" s="12"/>
    </row>
    <row r="267" spans="1:29" customFormat="1" ht="15.5">
      <c r="A267" s="8" t="s">
        <v>27</v>
      </c>
      <c r="B267" s="8" t="s">
        <v>128</v>
      </c>
      <c r="C267" s="9" t="s">
        <v>129</v>
      </c>
      <c r="D267" s="9" t="s">
        <v>132</v>
      </c>
      <c r="E267" s="8">
        <v>16357</v>
      </c>
      <c r="F267" s="8" t="s">
        <v>34</v>
      </c>
      <c r="G267" s="8"/>
      <c r="H267" s="10">
        <f t="shared" si="4"/>
        <v>168605.77560244678</v>
      </c>
      <c r="I267" s="8"/>
      <c r="J267" s="11">
        <v>308</v>
      </c>
      <c r="K267" s="11">
        <v>20.149999999999999</v>
      </c>
      <c r="L267" s="11">
        <v>20.260000000000002</v>
      </c>
      <c r="M267" s="11">
        <v>11.73</v>
      </c>
      <c r="N267" s="11">
        <v>11.86</v>
      </c>
      <c r="O267" s="11">
        <v>18.62</v>
      </c>
      <c r="P267" s="11">
        <v>24.83</v>
      </c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2"/>
      <c r="AC267" s="12"/>
    </row>
    <row r="268" spans="1:29" customFormat="1" ht="15.5">
      <c r="A268" s="8" t="s">
        <v>27</v>
      </c>
      <c r="B268" s="8" t="s">
        <v>128</v>
      </c>
      <c r="C268" s="9" t="s">
        <v>129</v>
      </c>
      <c r="D268" s="9" t="s">
        <v>78</v>
      </c>
      <c r="E268" s="8">
        <v>15634</v>
      </c>
      <c r="F268" s="8" t="s">
        <v>36</v>
      </c>
      <c r="G268" s="8"/>
      <c r="H268" s="10">
        <f t="shared" si="4"/>
        <v>121581.68315791756</v>
      </c>
      <c r="I268" s="8"/>
      <c r="J268" s="11">
        <v>261.97000000000003</v>
      </c>
      <c r="K268" s="11">
        <v>20.18</v>
      </c>
      <c r="L268" s="11">
        <v>21.09</v>
      </c>
      <c r="M268" s="11">
        <v>16.32</v>
      </c>
      <c r="N268" s="11">
        <v>10.37</v>
      </c>
      <c r="O268" s="11">
        <v>18.260000000000002</v>
      </c>
      <c r="P268" s="11">
        <v>28.19</v>
      </c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2"/>
      <c r="AC268" s="12"/>
    </row>
    <row r="269" spans="1:29" customFormat="1" ht="15.5">
      <c r="A269" s="8" t="s">
        <v>27</v>
      </c>
      <c r="B269" s="8" t="s">
        <v>128</v>
      </c>
      <c r="C269" s="9" t="s">
        <v>129</v>
      </c>
      <c r="D269" s="9" t="s">
        <v>78</v>
      </c>
      <c r="E269" s="8">
        <v>1324</v>
      </c>
      <c r="F269" s="8" t="s">
        <v>36</v>
      </c>
      <c r="G269" s="8"/>
      <c r="H269" s="10">
        <f t="shared" si="4"/>
        <v>131246.33061062376</v>
      </c>
      <c r="I269" s="8"/>
      <c r="J269" s="11">
        <v>272.08</v>
      </c>
      <c r="K269" s="11">
        <v>20.25</v>
      </c>
      <c r="L269" s="11">
        <v>21.47</v>
      </c>
      <c r="M269" s="11">
        <v>15.96</v>
      </c>
      <c r="N269" s="11">
        <v>12.1</v>
      </c>
      <c r="O269" s="11">
        <v>19.440000000000001</v>
      </c>
      <c r="P269" s="11">
        <v>27.97</v>
      </c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2"/>
      <c r="AC269" s="12"/>
    </row>
    <row r="270" spans="1:29" customFormat="1" ht="15.5">
      <c r="A270" s="8" t="s">
        <v>27</v>
      </c>
      <c r="B270" s="8" t="s">
        <v>128</v>
      </c>
      <c r="C270" s="9" t="s">
        <v>129</v>
      </c>
      <c r="D270" s="9" t="s">
        <v>132</v>
      </c>
      <c r="E270" s="8">
        <v>16351</v>
      </c>
      <c r="F270" s="8" t="s">
        <v>34</v>
      </c>
      <c r="G270" s="8"/>
      <c r="H270" s="10">
        <f t="shared" si="4"/>
        <v>168605.77560244678</v>
      </c>
      <c r="I270" s="8"/>
      <c r="J270" s="11">
        <v>308</v>
      </c>
      <c r="K270" s="11">
        <v>20.54</v>
      </c>
      <c r="L270" s="11">
        <v>21.24</v>
      </c>
      <c r="M270" s="11">
        <v>14.32</v>
      </c>
      <c r="N270" s="11">
        <v>12.98</v>
      </c>
      <c r="O270" s="11">
        <v>20.079999999999998</v>
      </c>
      <c r="P270" s="11">
        <v>23.13</v>
      </c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2"/>
      <c r="AC270" s="12"/>
    </row>
    <row r="271" spans="1:29" customFormat="1" ht="15.5">
      <c r="A271" s="8" t="s">
        <v>27</v>
      </c>
      <c r="B271" s="8" t="s">
        <v>128</v>
      </c>
      <c r="C271" s="9" t="s">
        <v>129</v>
      </c>
      <c r="D271" s="9" t="s">
        <v>132</v>
      </c>
      <c r="E271" s="8">
        <v>16343</v>
      </c>
      <c r="F271" s="8" t="s">
        <v>36</v>
      </c>
      <c r="G271" s="8"/>
      <c r="H271" s="10">
        <f t="shared" si="4"/>
        <v>195008.05353264717</v>
      </c>
      <c r="I271" s="8"/>
      <c r="J271" s="11">
        <v>331</v>
      </c>
      <c r="K271" s="11">
        <v>20.55</v>
      </c>
      <c r="L271" s="11">
        <v>20.12</v>
      </c>
      <c r="M271" s="11">
        <v>15.31</v>
      </c>
      <c r="N271" s="11">
        <v>13.7</v>
      </c>
      <c r="O271" s="11">
        <v>18.66</v>
      </c>
      <c r="P271" s="11">
        <v>26.43</v>
      </c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2"/>
      <c r="AC271" s="12"/>
    </row>
    <row r="272" spans="1:29" customFormat="1" ht="15.5">
      <c r="A272" s="8" t="s">
        <v>27</v>
      </c>
      <c r="B272" s="8" t="s">
        <v>128</v>
      </c>
      <c r="C272" s="9" t="s">
        <v>129</v>
      </c>
      <c r="D272" s="9" t="s">
        <v>132</v>
      </c>
      <c r="E272" s="8">
        <v>16352</v>
      </c>
      <c r="F272" s="8" t="s">
        <v>36</v>
      </c>
      <c r="G272" s="8"/>
      <c r="H272" s="10">
        <f t="shared" si="4"/>
        <v>220808.69967413542</v>
      </c>
      <c r="I272" s="8"/>
      <c r="J272" s="11">
        <v>352</v>
      </c>
      <c r="K272" s="11">
        <v>20.58</v>
      </c>
      <c r="L272" s="11">
        <v>20.350000000000001</v>
      </c>
      <c r="M272" s="11">
        <v>13.59</v>
      </c>
      <c r="N272" s="11">
        <v>12.17</v>
      </c>
      <c r="O272" s="11">
        <v>19.489999999999998</v>
      </c>
      <c r="P272" s="11">
        <v>24.36</v>
      </c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2"/>
      <c r="AC272" s="12"/>
    </row>
    <row r="273" spans="1:29" customFormat="1" ht="15.5">
      <c r="A273" s="8" t="s">
        <v>27</v>
      </c>
      <c r="B273" s="8" t="s">
        <v>128</v>
      </c>
      <c r="C273" s="9" t="s">
        <v>129</v>
      </c>
      <c r="D273" s="9" t="s">
        <v>132</v>
      </c>
      <c r="E273" s="8">
        <v>16348</v>
      </c>
      <c r="F273" s="8" t="s">
        <v>34</v>
      </c>
      <c r="G273" s="8"/>
      <c r="H273" s="10">
        <f t="shared" si="4"/>
        <v>182139.00351121972</v>
      </c>
      <c r="I273" s="8"/>
      <c r="J273" s="11">
        <v>320</v>
      </c>
      <c r="K273" s="11">
        <v>21.11</v>
      </c>
      <c r="L273" s="11">
        <v>21.06</v>
      </c>
      <c r="M273" s="11">
        <v>12.98</v>
      </c>
      <c r="N273" s="11">
        <v>11.11</v>
      </c>
      <c r="O273" s="11">
        <v>20.07</v>
      </c>
      <c r="P273" s="11">
        <v>26.36</v>
      </c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2"/>
      <c r="AC273" s="12"/>
    </row>
    <row r="274" spans="1:29" customFormat="1" ht="15.5">
      <c r="A274" s="8" t="s">
        <v>27</v>
      </c>
      <c r="B274" s="8" t="s">
        <v>128</v>
      </c>
      <c r="C274" s="9" t="s">
        <v>129</v>
      </c>
      <c r="D274" s="9" t="s">
        <v>132</v>
      </c>
      <c r="E274" s="8">
        <v>16349</v>
      </c>
      <c r="F274" s="8" t="s">
        <v>36</v>
      </c>
      <c r="G274" s="8"/>
      <c r="H274" s="10">
        <f t="shared" si="4"/>
        <v>207092.24949542622</v>
      </c>
      <c r="I274" s="8"/>
      <c r="J274" s="11">
        <v>341</v>
      </c>
      <c r="K274" s="11">
        <v>21.16</v>
      </c>
      <c r="L274" s="11">
        <v>20.82</v>
      </c>
      <c r="M274" s="11">
        <v>14.6</v>
      </c>
      <c r="N274" s="11">
        <v>12.9</v>
      </c>
      <c r="O274" s="11">
        <v>18.29</v>
      </c>
      <c r="P274" s="11">
        <v>26.41</v>
      </c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2"/>
      <c r="AC274" s="12"/>
    </row>
    <row r="275" spans="1:29" customFormat="1" ht="15.5">
      <c r="A275" s="8" t="s">
        <v>27</v>
      </c>
      <c r="B275" s="8" t="s">
        <v>128</v>
      </c>
      <c r="C275" s="9" t="s">
        <v>129</v>
      </c>
      <c r="D275" s="9" t="s">
        <v>132</v>
      </c>
      <c r="E275" s="8">
        <v>16353</v>
      </c>
      <c r="F275" s="8" t="s">
        <v>36</v>
      </c>
      <c r="G275" s="8"/>
      <c r="H275" s="10">
        <f t="shared" si="4"/>
        <v>204646.06125943604</v>
      </c>
      <c r="I275" s="8"/>
      <c r="J275" s="11">
        <v>339</v>
      </c>
      <c r="K275" s="11">
        <v>21.17</v>
      </c>
      <c r="L275" s="11">
        <v>20.05</v>
      </c>
      <c r="M275" s="11">
        <v>14.9</v>
      </c>
      <c r="N275" s="11">
        <v>13.01</v>
      </c>
      <c r="O275" s="11">
        <v>17.62</v>
      </c>
      <c r="P275" s="11">
        <v>24.91</v>
      </c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2"/>
      <c r="AC275" s="12"/>
    </row>
    <row r="276" spans="1:29" customFormat="1" ht="15.5">
      <c r="A276" s="8" t="s">
        <v>27</v>
      </c>
      <c r="B276" s="8" t="s">
        <v>128</v>
      </c>
      <c r="C276" s="9" t="s">
        <v>129</v>
      </c>
      <c r="D276" s="9" t="s">
        <v>132</v>
      </c>
      <c r="E276" s="8">
        <v>16342</v>
      </c>
      <c r="F276" s="8" t="s">
        <v>34</v>
      </c>
      <c r="G276" s="8"/>
      <c r="H276" s="10">
        <f t="shared" si="4"/>
        <v>186767.33447337776</v>
      </c>
      <c r="I276" s="8"/>
      <c r="J276" s="11">
        <v>324</v>
      </c>
      <c r="K276" s="11">
        <v>21.18</v>
      </c>
      <c r="L276" s="11">
        <v>19.64</v>
      </c>
      <c r="M276" s="11">
        <v>14.1</v>
      </c>
      <c r="N276" s="11">
        <v>12.14</v>
      </c>
      <c r="O276" s="11">
        <v>17.47</v>
      </c>
      <c r="P276" s="11">
        <v>22.48</v>
      </c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2"/>
      <c r="AC276" s="12"/>
    </row>
    <row r="277" spans="1:29" customFormat="1" ht="15.5">
      <c r="A277" s="8" t="s">
        <v>27</v>
      </c>
      <c r="B277" s="8" t="s">
        <v>128</v>
      </c>
      <c r="C277" s="9" t="s">
        <v>129</v>
      </c>
      <c r="D277" s="9" t="s">
        <v>132</v>
      </c>
      <c r="E277" s="8">
        <v>16358</v>
      </c>
      <c r="F277" s="8" t="s">
        <v>36</v>
      </c>
      <c r="G277" s="8"/>
      <c r="H277" s="10">
        <f t="shared" si="4"/>
        <v>179846.82795794908</v>
      </c>
      <c r="I277" s="8"/>
      <c r="J277" s="11">
        <v>318</v>
      </c>
      <c r="K277" s="11">
        <v>21.26</v>
      </c>
      <c r="L277" s="11">
        <v>21.34</v>
      </c>
      <c r="M277" s="11">
        <v>15.15</v>
      </c>
      <c r="N277" s="11">
        <v>12.27</v>
      </c>
      <c r="O277" s="11">
        <v>20.29</v>
      </c>
      <c r="P277" s="11">
        <v>26.11</v>
      </c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2"/>
      <c r="AC277" s="12"/>
    </row>
    <row r="278" spans="1:29" customFormat="1" ht="15.5">
      <c r="A278" s="8" t="s">
        <v>27</v>
      </c>
      <c r="B278" s="8" t="s">
        <v>128</v>
      </c>
      <c r="C278" s="9" t="s">
        <v>129</v>
      </c>
      <c r="D278" s="9" t="s">
        <v>132</v>
      </c>
      <c r="E278" s="8">
        <v>16350</v>
      </c>
      <c r="F278" s="8" t="s">
        <v>36</v>
      </c>
      <c r="G278" s="8"/>
      <c r="H278" s="10">
        <f t="shared" si="4"/>
        <v>196199.96658649851</v>
      </c>
      <c r="I278" s="8"/>
      <c r="J278" s="11">
        <v>332</v>
      </c>
      <c r="K278" s="11">
        <v>21.34</v>
      </c>
      <c r="L278" s="11">
        <v>20.6</v>
      </c>
      <c r="M278" s="11">
        <v>15.89</v>
      </c>
      <c r="N278" s="11">
        <v>12.41</v>
      </c>
      <c r="O278" s="11">
        <v>19.86</v>
      </c>
      <c r="P278" s="11">
        <v>26.15</v>
      </c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2"/>
      <c r="AC278" s="12"/>
    </row>
    <row r="279" spans="1:29" customFormat="1" ht="15.5">
      <c r="A279" s="8" t="s">
        <v>27</v>
      </c>
      <c r="B279" s="8" t="s">
        <v>128</v>
      </c>
      <c r="C279" s="9" t="s">
        <v>129</v>
      </c>
      <c r="D279" s="9" t="s">
        <v>132</v>
      </c>
      <c r="E279" s="8">
        <v>16345</v>
      </c>
      <c r="F279" s="8" t="s">
        <v>34</v>
      </c>
      <c r="G279" s="8"/>
      <c r="H279" s="10">
        <f t="shared" si="4"/>
        <v>199797.71184133555</v>
      </c>
      <c r="I279" s="8"/>
      <c r="J279" s="11">
        <v>335</v>
      </c>
      <c r="K279" s="11">
        <v>21.36</v>
      </c>
      <c r="L279" s="11">
        <v>21.58</v>
      </c>
      <c r="M279" s="11">
        <v>13.74</v>
      </c>
      <c r="N279" s="11">
        <v>12.74</v>
      </c>
      <c r="O279" s="11">
        <v>20.54</v>
      </c>
      <c r="P279" s="11">
        <v>26.26</v>
      </c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2"/>
      <c r="AC279" s="12"/>
    </row>
    <row r="280" spans="1:29" customFormat="1" ht="15.5">
      <c r="A280" s="8" t="s">
        <v>27</v>
      </c>
      <c r="B280" s="8" t="s">
        <v>128</v>
      </c>
      <c r="C280" s="9" t="s">
        <v>129</v>
      </c>
      <c r="D280" s="9" t="s">
        <v>132</v>
      </c>
      <c r="E280" s="8">
        <v>16344</v>
      </c>
      <c r="F280" s="8" t="s">
        <v>36</v>
      </c>
      <c r="G280" s="8"/>
      <c r="H280" s="10">
        <f t="shared" si="4"/>
        <v>203428.47084857995</v>
      </c>
      <c r="I280" s="8"/>
      <c r="J280" s="11">
        <v>338</v>
      </c>
      <c r="K280" s="11">
        <v>21.69</v>
      </c>
      <c r="L280" s="11">
        <v>21.47</v>
      </c>
      <c r="M280" s="11">
        <v>16.86</v>
      </c>
      <c r="N280" s="11">
        <v>11.65</v>
      </c>
      <c r="O280" s="11">
        <v>20.420000000000002</v>
      </c>
      <c r="P280" s="11">
        <v>28.68</v>
      </c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2"/>
      <c r="AC280" s="12"/>
    </row>
    <row r="281" spans="1:29" customFormat="1" ht="15.5">
      <c r="A281" s="8" t="s">
        <v>27</v>
      </c>
      <c r="B281" s="8" t="s">
        <v>128</v>
      </c>
      <c r="C281" s="9" t="s">
        <v>129</v>
      </c>
      <c r="D281" s="9" t="s">
        <v>130</v>
      </c>
      <c r="E281" s="8">
        <v>17529</v>
      </c>
      <c r="F281" s="8" t="s">
        <v>36</v>
      </c>
      <c r="G281" s="8"/>
      <c r="H281" s="10">
        <f t="shared" si="4"/>
        <v>217023.79946175695</v>
      </c>
      <c r="I281" s="8"/>
      <c r="J281" s="11">
        <v>349</v>
      </c>
      <c r="K281" s="11">
        <v>21.97</v>
      </c>
      <c r="L281" s="11">
        <v>23.74</v>
      </c>
      <c r="M281" s="11">
        <v>19.399999999999999</v>
      </c>
      <c r="N281" s="11">
        <v>10.86</v>
      </c>
      <c r="O281" s="11">
        <v>20.51</v>
      </c>
      <c r="P281" s="11">
        <v>34.090000000000003</v>
      </c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2"/>
      <c r="AC281" s="12"/>
    </row>
    <row r="282" spans="1:29" customFormat="1" ht="15.5">
      <c r="A282" s="8" t="s">
        <v>27</v>
      </c>
      <c r="B282" s="8" t="s">
        <v>128</v>
      </c>
      <c r="C282" s="9" t="s">
        <v>129</v>
      </c>
      <c r="D282" s="9" t="s">
        <v>132</v>
      </c>
      <c r="E282" s="8">
        <v>16354</v>
      </c>
      <c r="F282" s="8" t="s">
        <v>36</v>
      </c>
      <c r="G282" s="8"/>
      <c r="H282" s="10">
        <f t="shared" si="4"/>
        <v>202214.54928698816</v>
      </c>
      <c r="I282" s="8"/>
      <c r="J282" s="11">
        <v>337</v>
      </c>
      <c r="K282" s="11">
        <v>22.03</v>
      </c>
      <c r="L282" s="11">
        <v>20.73</v>
      </c>
      <c r="M282" s="11">
        <v>19.829999999999998</v>
      </c>
      <c r="N282" s="11">
        <v>12.82</v>
      </c>
      <c r="O282" s="11">
        <v>24.26</v>
      </c>
      <c r="P282" s="11">
        <v>33.78</v>
      </c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2"/>
      <c r="AC282" s="12"/>
    </row>
    <row r="283" spans="1:29" customFormat="1" ht="15.5">
      <c r="A283" s="8" t="s">
        <v>27</v>
      </c>
      <c r="B283" s="8" t="s">
        <v>128</v>
      </c>
      <c r="C283" s="9" t="s">
        <v>129</v>
      </c>
      <c r="D283" s="9" t="s">
        <v>132</v>
      </c>
      <c r="E283" s="8">
        <v>16516</v>
      </c>
      <c r="F283" s="8" t="s">
        <v>36</v>
      </c>
      <c r="G283" s="8"/>
      <c r="H283" s="10">
        <f t="shared" si="4"/>
        <v>190277.072234597</v>
      </c>
      <c r="I283" s="8"/>
      <c r="J283" s="11">
        <v>327</v>
      </c>
      <c r="K283" s="11">
        <v>22.5</v>
      </c>
      <c r="L283" s="11">
        <v>20.95</v>
      </c>
      <c r="M283" s="11">
        <v>16.54</v>
      </c>
      <c r="N283" s="11">
        <v>12.89</v>
      </c>
      <c r="O283" s="11">
        <v>25.27</v>
      </c>
      <c r="P283" s="11">
        <v>28.2</v>
      </c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2"/>
      <c r="AC283" s="12"/>
    </row>
    <row r="284" spans="1:29" customFormat="1" ht="15.5">
      <c r="A284" s="8" t="s">
        <v>27</v>
      </c>
      <c r="B284" s="8" t="s">
        <v>128</v>
      </c>
      <c r="C284" s="9" t="s">
        <v>129</v>
      </c>
      <c r="D284" s="9" t="s">
        <v>130</v>
      </c>
      <c r="E284" s="8">
        <v>4968</v>
      </c>
      <c r="F284" s="8" t="s">
        <v>31</v>
      </c>
      <c r="G284" s="8">
        <v>2794</v>
      </c>
      <c r="H284" s="10">
        <f t="shared" si="4"/>
        <v>238908.6050356997</v>
      </c>
      <c r="I284" s="8"/>
      <c r="J284" s="11">
        <v>366</v>
      </c>
      <c r="K284" s="11">
        <v>24.56</v>
      </c>
      <c r="L284" s="11">
        <v>25.81</v>
      </c>
      <c r="M284" s="11">
        <v>19.72</v>
      </c>
      <c r="N284" s="11">
        <v>14.86</v>
      </c>
      <c r="O284" s="11">
        <v>17.920000000000002</v>
      </c>
      <c r="P284" s="11">
        <v>31.9</v>
      </c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2"/>
      <c r="AC284" s="12"/>
    </row>
    <row r="285" spans="1:29" customFormat="1" ht="15.5">
      <c r="A285" s="8" t="s">
        <v>27</v>
      </c>
      <c r="B285" s="8" t="s">
        <v>128</v>
      </c>
      <c r="C285" s="9" t="s">
        <v>129</v>
      </c>
      <c r="D285" s="9" t="s">
        <v>130</v>
      </c>
      <c r="E285" s="8">
        <v>18613</v>
      </c>
      <c r="F285" s="8" t="s">
        <v>36</v>
      </c>
      <c r="G285" s="8"/>
      <c r="H285" s="10">
        <f t="shared" si="4"/>
        <v>220808.69967413542</v>
      </c>
      <c r="I285" s="8"/>
      <c r="J285" s="11">
        <v>352</v>
      </c>
      <c r="K285" s="11">
        <v>24.64</v>
      </c>
      <c r="L285" s="11">
        <v>25.25</v>
      </c>
      <c r="M285" s="11">
        <v>21.08</v>
      </c>
      <c r="N285" s="11">
        <v>12.37</v>
      </c>
      <c r="O285" s="11">
        <v>22.97</v>
      </c>
      <c r="P285" s="11">
        <v>37.020000000000003</v>
      </c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2"/>
      <c r="AC285" s="12"/>
    </row>
    <row r="286" spans="1:29" customFormat="1" ht="15.5">
      <c r="A286" s="8" t="s">
        <v>27</v>
      </c>
      <c r="B286" s="8" t="s">
        <v>128</v>
      </c>
      <c r="C286" s="9" t="s">
        <v>129</v>
      </c>
      <c r="D286" s="9" t="s">
        <v>130</v>
      </c>
      <c r="E286" s="8">
        <v>5880</v>
      </c>
      <c r="F286" s="8" t="s">
        <v>36</v>
      </c>
      <c r="G286" s="8"/>
      <c r="H286" s="10">
        <f t="shared" si="4"/>
        <v>223350.32527573459</v>
      </c>
      <c r="I286" s="8"/>
      <c r="J286" s="11">
        <v>354</v>
      </c>
      <c r="K286" s="11">
        <v>25.29</v>
      </c>
      <c r="L286" s="11">
        <v>25.67</v>
      </c>
      <c r="M286" s="11">
        <v>18.03</v>
      </c>
      <c r="N286" s="11">
        <v>13.83</v>
      </c>
      <c r="O286" s="11">
        <v>22.07</v>
      </c>
      <c r="P286" s="11">
        <v>34.340000000000003</v>
      </c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2"/>
      <c r="AC286" s="12"/>
    </row>
    <row r="287" spans="1:29" customFormat="1" ht="15.5">
      <c r="A287" s="8" t="s">
        <v>27</v>
      </c>
      <c r="B287" s="8" t="s">
        <v>128</v>
      </c>
      <c r="C287" s="9" t="s">
        <v>129</v>
      </c>
      <c r="D287" s="9" t="s">
        <v>130</v>
      </c>
      <c r="E287" s="8">
        <v>7032</v>
      </c>
      <c r="F287" s="8" t="s">
        <v>31</v>
      </c>
      <c r="G287" s="8">
        <v>2388</v>
      </c>
      <c r="H287" s="10">
        <f t="shared" si="4"/>
        <v>240229.00903402764</v>
      </c>
      <c r="I287" s="8"/>
      <c r="J287" s="11">
        <v>367</v>
      </c>
      <c r="K287" s="11">
        <v>25.8</v>
      </c>
      <c r="L287" s="11">
        <v>27.41</v>
      </c>
      <c r="M287" s="11">
        <v>19.55</v>
      </c>
      <c r="N287" s="11">
        <v>15.09</v>
      </c>
      <c r="O287" s="11">
        <v>23.07</v>
      </c>
      <c r="P287" s="11">
        <v>39</v>
      </c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2"/>
      <c r="AC287" s="12"/>
    </row>
    <row r="288" spans="1:29" customFormat="1" ht="15.5">
      <c r="A288" s="8" t="s">
        <v>27</v>
      </c>
      <c r="B288" s="8" t="s">
        <v>128</v>
      </c>
      <c r="C288" s="9" t="s">
        <v>129</v>
      </c>
      <c r="D288" s="9" t="s">
        <v>130</v>
      </c>
      <c r="E288" s="8">
        <v>5882</v>
      </c>
      <c r="F288" s="8" t="s">
        <v>36</v>
      </c>
      <c r="G288" s="8"/>
      <c r="H288" s="10">
        <f t="shared" si="4"/>
        <v>210789.05361807873</v>
      </c>
      <c r="I288" s="8"/>
      <c r="J288" s="11">
        <v>344</v>
      </c>
      <c r="K288" s="11">
        <v>26.05</v>
      </c>
      <c r="L288" s="11">
        <v>28.09</v>
      </c>
      <c r="M288" s="11">
        <v>20.010000000000002</v>
      </c>
      <c r="N288" s="11">
        <v>14.23</v>
      </c>
      <c r="O288" s="11">
        <v>23.71</v>
      </c>
      <c r="P288" s="11">
        <v>38.79</v>
      </c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2"/>
      <c r="AC288" s="12"/>
    </row>
    <row r="289" spans="1:29" customFormat="1" ht="15.5">
      <c r="A289" s="8" t="s">
        <v>27</v>
      </c>
      <c r="B289" s="8" t="s">
        <v>128</v>
      </c>
      <c r="C289" s="9" t="s">
        <v>129</v>
      </c>
      <c r="D289" s="9" t="s">
        <v>130</v>
      </c>
      <c r="E289" s="8">
        <v>7441</v>
      </c>
      <c r="F289" s="8" t="s">
        <v>36</v>
      </c>
      <c r="G289" s="8"/>
      <c r="H289" s="10">
        <f t="shared" si="4"/>
        <v>189103.49352486047</v>
      </c>
      <c r="I289" s="8"/>
      <c r="J289" s="11">
        <v>326</v>
      </c>
      <c r="K289" s="11">
        <v>27.14</v>
      </c>
      <c r="L289" s="11">
        <v>26.46</v>
      </c>
      <c r="M289" s="11">
        <v>20.54</v>
      </c>
      <c r="N289" s="11">
        <v>13.98</v>
      </c>
      <c r="O289" s="11">
        <v>23.82</v>
      </c>
      <c r="P289" s="11">
        <v>34.880000000000003</v>
      </c>
      <c r="Q289" s="11">
        <v>46.72</v>
      </c>
      <c r="R289" s="11">
        <v>40.1</v>
      </c>
      <c r="S289" s="11">
        <v>75.67</v>
      </c>
      <c r="T289" s="11">
        <v>92.5</v>
      </c>
      <c r="U289" s="11">
        <v>35.9</v>
      </c>
      <c r="V289" s="11">
        <v>284.70999999999998</v>
      </c>
      <c r="W289" s="11">
        <v>21.6</v>
      </c>
      <c r="X289" s="11">
        <v>74.180000000000007</v>
      </c>
      <c r="Y289" s="11">
        <v>42.28</v>
      </c>
      <c r="Z289" s="11">
        <v>386</v>
      </c>
      <c r="AA289" s="11">
        <v>34.81</v>
      </c>
      <c r="AB289" s="12"/>
      <c r="AC289" s="12"/>
    </row>
    <row r="290" spans="1:29" customFormat="1" ht="15.5">
      <c r="A290" s="8" t="s">
        <v>27</v>
      </c>
      <c r="B290" s="8" t="s">
        <v>128</v>
      </c>
      <c r="C290" s="9" t="s">
        <v>129</v>
      </c>
      <c r="D290" s="9" t="s">
        <v>130</v>
      </c>
      <c r="E290" s="8">
        <v>5612</v>
      </c>
      <c r="F290" s="8" t="s">
        <v>36</v>
      </c>
      <c r="G290" s="8">
        <v>1396</v>
      </c>
      <c r="H290" s="10" t="s">
        <v>43</v>
      </c>
      <c r="I290" s="8" t="s">
        <v>43</v>
      </c>
      <c r="J290" s="11" t="s">
        <v>43</v>
      </c>
      <c r="K290" s="11">
        <v>29.47</v>
      </c>
      <c r="L290" s="11">
        <v>30.1</v>
      </c>
      <c r="M290" s="11">
        <v>25.61</v>
      </c>
      <c r="N290" s="11">
        <v>18.600000000000001</v>
      </c>
      <c r="O290" s="11">
        <v>27.83</v>
      </c>
      <c r="P290" s="11">
        <v>40.14</v>
      </c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2"/>
      <c r="AC290" s="12"/>
    </row>
    <row r="291" spans="1:29" customFormat="1" ht="15.5">
      <c r="A291" s="8" t="s">
        <v>27</v>
      </c>
      <c r="B291" s="8" t="s">
        <v>128</v>
      </c>
      <c r="C291" s="9" t="s">
        <v>129</v>
      </c>
      <c r="D291" s="9" t="s">
        <v>78</v>
      </c>
      <c r="E291" s="8">
        <v>1875</v>
      </c>
      <c r="F291" s="8" t="s">
        <v>36</v>
      </c>
      <c r="G291" s="8"/>
      <c r="H291" s="10">
        <f>(10^((LOG((J291))*2.02)+-2.8)*1000)</f>
        <v>149190.57748512644</v>
      </c>
      <c r="I291" s="8"/>
      <c r="J291" s="11">
        <v>289.89999999999998</v>
      </c>
      <c r="K291" s="11"/>
      <c r="L291" s="11"/>
      <c r="M291" s="11"/>
      <c r="N291" s="11"/>
      <c r="O291" s="11">
        <v>19.43</v>
      </c>
      <c r="P291" s="11">
        <v>24.57</v>
      </c>
      <c r="Q291" s="11">
        <v>39.270000000000003</v>
      </c>
      <c r="R291" s="11">
        <v>27.39</v>
      </c>
      <c r="S291" s="11">
        <v>63.77</v>
      </c>
      <c r="T291" s="11">
        <v>81.900000000000006</v>
      </c>
      <c r="U291" s="11">
        <v>33.369999999999997</v>
      </c>
      <c r="V291" s="11">
        <v>267.5</v>
      </c>
      <c r="W291" s="11">
        <v>21.99</v>
      </c>
      <c r="X291" s="11">
        <v>60.69</v>
      </c>
      <c r="Y291" s="11">
        <v>38.81</v>
      </c>
      <c r="Z291" s="11">
        <v>350</v>
      </c>
      <c r="AA291" s="11">
        <v>41.44</v>
      </c>
      <c r="AB291" s="12"/>
      <c r="AC291" s="12"/>
    </row>
    <row r="292" spans="1:29" customFormat="1" ht="15.5">
      <c r="A292" s="8" t="s">
        <v>27</v>
      </c>
      <c r="B292" s="8" t="s">
        <v>128</v>
      </c>
      <c r="C292" s="9" t="s">
        <v>129</v>
      </c>
      <c r="D292" s="9" t="s">
        <v>132</v>
      </c>
      <c r="E292" s="8">
        <v>16356</v>
      </c>
      <c r="F292" s="8" t="s">
        <v>36</v>
      </c>
      <c r="G292" s="8"/>
      <c r="H292" s="10">
        <f>(10^((LOG((J292))*2.02)+-2.8)*1000)</f>
        <v>249574.74522686697</v>
      </c>
      <c r="I292" s="8"/>
      <c r="J292" s="11">
        <v>374</v>
      </c>
      <c r="K292" s="11"/>
      <c r="L292" s="11"/>
      <c r="M292" s="11"/>
      <c r="N292" s="11"/>
      <c r="O292" s="11">
        <v>21.23</v>
      </c>
      <c r="P292" s="11">
        <v>28.7</v>
      </c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2"/>
      <c r="AC292" s="12"/>
    </row>
    <row r="293" spans="1:29" customFormat="1" ht="15.5">
      <c r="A293" s="12"/>
      <c r="B293" s="12"/>
      <c r="C293" s="15"/>
      <c r="D293" s="15"/>
      <c r="E293" s="12"/>
      <c r="F293" s="12"/>
      <c r="G293" s="12"/>
      <c r="H293" s="16"/>
      <c r="I293" s="12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2"/>
      <c r="AC293" s="12"/>
    </row>
    <row r="294" spans="1:29" customFormat="1" ht="15.5">
      <c r="A294" s="12"/>
      <c r="B294" s="12"/>
      <c r="C294" s="15"/>
      <c r="D294" s="15"/>
      <c r="E294" s="12"/>
      <c r="F294" s="12"/>
      <c r="G294" s="12"/>
      <c r="H294" s="16" t="s">
        <v>133</v>
      </c>
      <c r="I294" s="12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2"/>
      <c r="AC294" s="12"/>
    </row>
    <row r="295" spans="1:29" customFormat="1" ht="15.5">
      <c r="A295" s="12"/>
      <c r="B295" s="12"/>
      <c r="C295" s="15"/>
      <c r="D295" s="15"/>
      <c r="E295" s="12"/>
      <c r="F295" s="12"/>
      <c r="G295" s="12"/>
      <c r="H295" s="16"/>
      <c r="I295" s="12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2"/>
      <c r="AC295" s="12"/>
    </row>
    <row r="296" spans="1:29" customFormat="1" ht="15.5">
      <c r="A296" s="12"/>
      <c r="B296" s="12"/>
      <c r="C296" s="15"/>
      <c r="D296" s="15"/>
      <c r="E296" s="12"/>
      <c r="F296" s="12"/>
      <c r="G296" s="12"/>
      <c r="H296" s="16"/>
      <c r="I296" s="12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2"/>
      <c r="AC296" s="12"/>
    </row>
    <row r="297" spans="1:29" customFormat="1" ht="15.5">
      <c r="A297" s="12"/>
      <c r="B297" s="12"/>
      <c r="C297" s="15"/>
      <c r="D297" s="15"/>
      <c r="E297" s="12"/>
      <c r="F297" s="12"/>
      <c r="G297" s="12"/>
      <c r="H297" s="16"/>
      <c r="I297" s="12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2"/>
      <c r="AC297" s="12"/>
    </row>
    <row r="298" spans="1:29" customFormat="1" ht="15.5">
      <c r="A298" s="12"/>
      <c r="B298" s="12"/>
      <c r="C298" s="15"/>
      <c r="D298" s="15"/>
      <c r="E298" s="12"/>
      <c r="F298" s="12"/>
      <c r="G298" s="12"/>
      <c r="H298" s="16"/>
      <c r="I298" s="12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2"/>
      <c r="AC298" s="12"/>
    </row>
    <row r="299" spans="1:29" customFormat="1" ht="15.5">
      <c r="A299" s="12"/>
      <c r="B299" s="12"/>
      <c r="C299" s="15"/>
      <c r="D299" s="15"/>
      <c r="E299" s="12"/>
      <c r="F299" s="12"/>
      <c r="G299" s="12"/>
      <c r="H299" s="16"/>
      <c r="I299" s="12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2"/>
      <c r="AC299" s="12"/>
    </row>
    <row r="300" spans="1:29" customFormat="1" ht="15.5">
      <c r="A300" s="12"/>
      <c r="B300" s="12"/>
      <c r="C300" s="15"/>
      <c r="D300" s="15"/>
      <c r="E300" s="12"/>
      <c r="F300" s="12"/>
      <c r="G300" s="12"/>
      <c r="H300" s="16"/>
      <c r="I300" s="12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2"/>
      <c r="AC300" s="12"/>
    </row>
    <row r="301" spans="1:29" customFormat="1" ht="15.5">
      <c r="A301" s="12"/>
      <c r="B301" s="12"/>
      <c r="C301" s="15"/>
      <c r="D301" s="15"/>
      <c r="E301" s="12"/>
      <c r="F301" s="12"/>
      <c r="G301" s="12"/>
      <c r="H301" s="16"/>
      <c r="I301" s="12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2"/>
      <c r="AC301" s="12"/>
    </row>
    <row r="302" spans="1:29" customFormat="1" ht="15.5">
      <c r="A302" s="12"/>
      <c r="B302" s="12"/>
      <c r="C302" s="15"/>
      <c r="D302" s="15"/>
      <c r="E302" s="12"/>
      <c r="F302" s="12"/>
      <c r="G302" s="12"/>
      <c r="H302" s="16"/>
      <c r="I302" s="12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2"/>
      <c r="AC302" s="12"/>
    </row>
    <row r="303" spans="1:29" customFormat="1" ht="15.5">
      <c r="A303" s="12"/>
      <c r="B303" s="12"/>
      <c r="C303" s="15"/>
      <c r="D303" s="15"/>
      <c r="E303" s="12"/>
      <c r="F303" s="12"/>
      <c r="G303" s="12"/>
      <c r="H303" s="16"/>
      <c r="I303" s="12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2"/>
      <c r="AC303" s="12"/>
    </row>
    <row r="304" spans="1:29" customFormat="1" ht="15.5">
      <c r="A304" s="12"/>
      <c r="B304" s="12"/>
      <c r="C304" s="15"/>
      <c r="D304" s="15"/>
      <c r="E304" s="12"/>
      <c r="F304" s="12"/>
      <c r="G304" s="12"/>
      <c r="H304" s="16"/>
      <c r="I304" s="12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2"/>
      <c r="AC304" s="12"/>
    </row>
    <row r="305" spans="1:29" customFormat="1" ht="15.5">
      <c r="A305" s="12"/>
      <c r="B305" s="12"/>
      <c r="C305" s="15"/>
      <c r="D305" s="15"/>
      <c r="E305" s="12"/>
      <c r="F305" s="12"/>
      <c r="G305" s="12"/>
      <c r="H305" s="16"/>
      <c r="I305" s="12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2"/>
      <c r="AC305" s="12"/>
    </row>
    <row r="306" spans="1:29" customFormat="1" ht="15.5">
      <c r="A306" s="12"/>
      <c r="B306" s="12"/>
      <c r="C306" s="15"/>
      <c r="D306" s="15"/>
      <c r="E306" s="12"/>
      <c r="F306" s="12"/>
      <c r="G306" s="12"/>
      <c r="H306" s="16"/>
      <c r="I306" s="12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2"/>
      <c r="AC306" s="12"/>
    </row>
    <row r="307" spans="1:29" customFormat="1" ht="15.5">
      <c r="A307" s="12"/>
      <c r="B307" s="12"/>
      <c r="C307" s="15"/>
      <c r="D307" s="15"/>
      <c r="E307" s="12"/>
      <c r="F307" s="12"/>
      <c r="G307" s="12"/>
      <c r="H307" s="16"/>
      <c r="I307" s="12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2"/>
      <c r="AC307" s="12"/>
    </row>
    <row r="308" spans="1:29" customFormat="1" ht="15.5">
      <c r="A308" s="12"/>
      <c r="B308" s="12"/>
      <c r="C308" s="15"/>
      <c r="D308" s="15"/>
      <c r="E308" s="12"/>
      <c r="F308" s="12"/>
      <c r="G308" s="12"/>
      <c r="H308" s="16"/>
      <c r="I308" s="12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2"/>
      <c r="AC308" s="12"/>
    </row>
    <row r="309" spans="1:29" customFormat="1" ht="15.5">
      <c r="A309" s="12"/>
      <c r="B309" s="12"/>
      <c r="C309" s="15"/>
      <c r="D309" s="15"/>
      <c r="E309" s="12"/>
      <c r="F309" s="12"/>
      <c r="G309" s="12"/>
      <c r="H309" s="16"/>
      <c r="I309" s="12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2"/>
      <c r="AC309" s="12"/>
    </row>
    <row r="310" spans="1:29" customFormat="1" ht="15.5">
      <c r="A310" s="12"/>
      <c r="B310" s="12"/>
      <c r="C310" s="15"/>
      <c r="D310" s="15"/>
      <c r="E310" s="12"/>
      <c r="F310" s="12"/>
      <c r="G310" s="12"/>
      <c r="H310" s="16"/>
      <c r="I310" s="12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2"/>
      <c r="AC310" s="12"/>
    </row>
    <row r="311" spans="1:29" customFormat="1" ht="15.5">
      <c r="A311" s="12"/>
      <c r="B311" s="12"/>
      <c r="C311" s="15"/>
      <c r="D311" s="15"/>
      <c r="E311" s="12"/>
      <c r="F311" s="12"/>
      <c r="G311" s="12"/>
      <c r="H311" s="16"/>
      <c r="I311" s="12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2"/>
      <c r="AC311" s="12"/>
    </row>
    <row r="312" spans="1:29" customFormat="1" ht="15.5">
      <c r="A312" s="12"/>
      <c r="B312" s="12"/>
      <c r="C312" s="15"/>
      <c r="D312" s="15"/>
      <c r="E312" s="12"/>
      <c r="F312" s="12"/>
      <c r="G312" s="12"/>
      <c r="H312" s="16"/>
      <c r="I312" s="12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2"/>
      <c r="AC312" s="12"/>
    </row>
    <row r="313" spans="1:29" customFormat="1" ht="15.5">
      <c r="A313" s="12"/>
      <c r="B313" s="12"/>
      <c r="C313" s="15"/>
      <c r="D313" s="15"/>
      <c r="E313" s="12"/>
      <c r="F313" s="12"/>
      <c r="G313" s="12"/>
      <c r="H313" s="16"/>
      <c r="I313" s="12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2"/>
      <c r="AC313" s="12"/>
    </row>
    <row r="314" spans="1:29" customFormat="1" ht="15.5">
      <c r="A314" s="12"/>
      <c r="B314" s="12"/>
      <c r="C314" s="15"/>
      <c r="D314" s="15"/>
      <c r="E314" s="12"/>
      <c r="F314" s="12"/>
      <c r="G314" s="12"/>
      <c r="H314" s="16"/>
      <c r="I314" s="12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2"/>
      <c r="AC314" s="12"/>
    </row>
    <row r="315" spans="1:29" customFormat="1" ht="15.5">
      <c r="A315" s="12"/>
      <c r="B315" s="12"/>
      <c r="C315" s="15"/>
      <c r="D315" s="15"/>
      <c r="E315" s="12"/>
      <c r="F315" s="12"/>
      <c r="G315" s="12"/>
      <c r="H315" s="16"/>
      <c r="I315" s="12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2"/>
      <c r="AC315" s="12"/>
    </row>
    <row r="316" spans="1:29" customFormat="1" ht="15.5">
      <c r="A316" s="12"/>
      <c r="B316" s="12"/>
      <c r="C316" s="15"/>
      <c r="D316" s="15"/>
      <c r="E316" s="12"/>
      <c r="F316" s="12"/>
      <c r="G316" s="12"/>
      <c r="H316" s="16"/>
      <c r="I316" s="12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2"/>
      <c r="AC316" s="12"/>
    </row>
    <row r="317" spans="1:29" customFormat="1" ht="15.5">
      <c r="A317" s="12"/>
      <c r="B317" s="12"/>
      <c r="C317" s="15"/>
      <c r="D317" s="15"/>
      <c r="E317" s="12"/>
      <c r="F317" s="12"/>
      <c r="G317" s="12"/>
      <c r="H317" s="16"/>
      <c r="I317" s="12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2"/>
      <c r="AC317" s="12"/>
    </row>
    <row r="318" spans="1:29" customFormat="1" ht="15.5">
      <c r="A318" s="12"/>
      <c r="B318" s="12"/>
      <c r="C318" s="15"/>
      <c r="D318" s="15"/>
      <c r="E318" s="12"/>
      <c r="F318" s="12"/>
      <c r="G318" s="12"/>
      <c r="H318" s="16"/>
      <c r="I318" s="12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2"/>
      <c r="AC318" s="12"/>
    </row>
    <row r="319" spans="1:29" customFormat="1" ht="15.5">
      <c r="A319" s="12"/>
      <c r="B319" s="12"/>
      <c r="C319" s="15"/>
      <c r="D319" s="15"/>
      <c r="E319" s="12"/>
      <c r="F319" s="12"/>
      <c r="G319" s="12"/>
      <c r="H319" s="16"/>
      <c r="I319" s="12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2"/>
      <c r="AC319" s="12"/>
    </row>
    <row r="320" spans="1:29" customFormat="1" ht="15.5">
      <c r="A320" s="12"/>
      <c r="B320" s="12"/>
      <c r="C320" s="15"/>
      <c r="D320" s="15"/>
      <c r="E320" s="12"/>
      <c r="F320" s="12"/>
      <c r="G320" s="12"/>
      <c r="H320" s="16"/>
      <c r="I320" s="12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2"/>
      <c r="AC320" s="12"/>
    </row>
    <row r="321" spans="1:29" customFormat="1" ht="15.5">
      <c r="A321" s="12"/>
      <c r="B321" s="12"/>
      <c r="C321" s="15"/>
      <c r="D321" s="15"/>
      <c r="E321" s="12"/>
      <c r="F321" s="12"/>
      <c r="G321" s="12"/>
      <c r="H321" s="16"/>
      <c r="I321" s="12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2"/>
      <c r="AC321" s="12"/>
    </row>
    <row r="322" spans="1:29" customFormat="1" ht="15.5">
      <c r="A322" s="12"/>
      <c r="B322" s="12"/>
      <c r="C322" s="15"/>
      <c r="D322" s="15"/>
      <c r="E322" s="12"/>
      <c r="F322" s="12"/>
      <c r="G322" s="12"/>
      <c r="H322" s="16"/>
      <c r="I322" s="12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2"/>
      <c r="AC322" s="12"/>
    </row>
    <row r="323" spans="1:29" customFormat="1" ht="15.5">
      <c r="A323" s="12"/>
      <c r="B323" s="12"/>
      <c r="C323" s="15"/>
      <c r="D323" s="15"/>
      <c r="E323" s="12"/>
      <c r="F323" s="12"/>
      <c r="G323" s="12"/>
      <c r="H323" s="16"/>
      <c r="I323" s="12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2"/>
      <c r="AC323" s="12"/>
    </row>
    <row r="324" spans="1:29" customFormat="1" ht="15.5">
      <c r="A324" s="12"/>
      <c r="B324" s="12"/>
      <c r="C324" s="15"/>
      <c r="D324" s="15"/>
      <c r="E324" s="12"/>
      <c r="F324" s="12"/>
      <c r="G324" s="12"/>
      <c r="H324" s="16"/>
      <c r="I324" s="12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2"/>
      <c r="AC324" s="12"/>
    </row>
    <row r="325" spans="1:29" customFormat="1" ht="15.5">
      <c r="A325" s="12"/>
      <c r="B325" s="12"/>
      <c r="C325" s="15"/>
      <c r="D325" s="15"/>
      <c r="E325" s="12"/>
      <c r="F325" s="12"/>
      <c r="G325" s="12"/>
      <c r="H325" s="16"/>
      <c r="I325" s="12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2"/>
      <c r="AC325" s="12"/>
    </row>
    <row r="326" spans="1:29" customFormat="1" ht="15.5">
      <c r="A326" s="12"/>
      <c r="B326" s="12"/>
      <c r="C326" s="15"/>
      <c r="D326" s="15"/>
      <c r="E326" s="12"/>
      <c r="F326" s="12"/>
      <c r="G326" s="12"/>
      <c r="H326" s="16"/>
      <c r="I326" s="12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2"/>
      <c r="AC326" s="12"/>
    </row>
    <row r="327" spans="1:29" customFormat="1" ht="15.5">
      <c r="A327" s="12"/>
      <c r="B327" s="12"/>
      <c r="C327" s="15"/>
      <c r="D327" s="15"/>
      <c r="E327" s="12"/>
      <c r="F327" s="12"/>
      <c r="G327" s="12"/>
      <c r="H327" s="16"/>
      <c r="I327" s="12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2"/>
      <c r="AC327" s="12"/>
    </row>
    <row r="328" spans="1:29" customFormat="1" ht="15.5">
      <c r="A328" s="12"/>
      <c r="B328" s="12"/>
      <c r="C328" s="15"/>
      <c r="D328" s="15"/>
      <c r="E328" s="12"/>
      <c r="F328" s="12"/>
      <c r="G328" s="12"/>
      <c r="H328" s="16"/>
      <c r="I328" s="12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2"/>
      <c r="AC328" s="12"/>
    </row>
    <row r="329" spans="1:29" customFormat="1" ht="15.5">
      <c r="A329" s="12"/>
      <c r="B329" s="12"/>
      <c r="C329" s="15"/>
      <c r="D329" s="15"/>
      <c r="E329" s="12"/>
      <c r="F329" s="12"/>
      <c r="G329" s="12"/>
      <c r="H329" s="16"/>
      <c r="I329" s="12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2"/>
      <c r="AC329" s="12"/>
    </row>
    <row r="330" spans="1:29" customFormat="1" ht="15.5">
      <c r="A330" s="12"/>
      <c r="B330" s="12"/>
      <c r="C330" s="15"/>
      <c r="D330" s="15"/>
      <c r="E330" s="12"/>
      <c r="F330" s="12"/>
      <c r="G330" s="12"/>
      <c r="H330" s="16"/>
      <c r="I330" s="12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2"/>
      <c r="AC330" s="12"/>
    </row>
    <row r="331" spans="1:29" customFormat="1" ht="15.5">
      <c r="A331" s="12"/>
      <c r="B331" s="12"/>
      <c r="C331" s="15"/>
      <c r="D331" s="15"/>
      <c r="E331" s="12"/>
      <c r="F331" s="12"/>
      <c r="G331" s="12"/>
      <c r="H331" s="16"/>
      <c r="I331" s="12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2"/>
      <c r="AC331" s="12"/>
    </row>
    <row r="332" spans="1:29" customFormat="1" ht="15.5">
      <c r="A332" s="12"/>
      <c r="B332" s="12"/>
      <c r="C332" s="15"/>
      <c r="D332" s="15"/>
      <c r="E332" s="12"/>
      <c r="F332" s="12"/>
      <c r="G332" s="12"/>
      <c r="H332" s="16"/>
      <c r="I332" s="12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2"/>
      <c r="AC332" s="12"/>
    </row>
    <row r="333" spans="1:29" customFormat="1" ht="15.5">
      <c r="A333" s="12"/>
      <c r="B333" s="12"/>
      <c r="C333" s="15"/>
      <c r="D333" s="15"/>
      <c r="E333" s="12"/>
      <c r="F333" s="12"/>
      <c r="G333" s="12"/>
      <c r="H333" s="16"/>
      <c r="I333" s="12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2"/>
      <c r="AC333" s="12"/>
    </row>
    <row r="334" spans="1:29" customFormat="1" ht="15.5">
      <c r="A334" s="12"/>
      <c r="B334" s="12"/>
      <c r="C334" s="15"/>
      <c r="D334" s="15"/>
      <c r="E334" s="12"/>
      <c r="F334" s="12"/>
      <c r="G334" s="12"/>
      <c r="H334" s="16"/>
      <c r="I334" s="12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2"/>
      <c r="AC334" s="12"/>
    </row>
    <row r="335" spans="1:29" customFormat="1" ht="15.5">
      <c r="A335" s="12"/>
      <c r="B335" s="12"/>
      <c r="C335" s="15"/>
      <c r="D335" s="15"/>
      <c r="E335" s="12"/>
      <c r="F335" s="12"/>
      <c r="G335" s="12"/>
      <c r="H335" s="16"/>
      <c r="I335" s="12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2"/>
      <c r="AC335" s="12"/>
    </row>
    <row r="336" spans="1:29" customFormat="1" ht="15.5">
      <c r="A336" s="12"/>
      <c r="B336" s="12"/>
      <c r="C336" s="15"/>
      <c r="D336" s="15"/>
      <c r="E336" s="12"/>
      <c r="F336" s="12"/>
      <c r="G336" s="12"/>
      <c r="H336" s="16"/>
      <c r="I336" s="12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2"/>
      <c r="AC336" s="12"/>
    </row>
    <row r="337" spans="1:29" customFormat="1" ht="15.5">
      <c r="A337" s="12"/>
      <c r="B337" s="12"/>
      <c r="C337" s="15"/>
      <c r="D337" s="15"/>
      <c r="E337" s="12"/>
      <c r="F337" s="12"/>
      <c r="G337" s="12"/>
      <c r="H337" s="16"/>
      <c r="I337" s="12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2"/>
      <c r="AC337" s="12"/>
    </row>
    <row r="338" spans="1:29" customFormat="1" ht="15.5">
      <c r="A338" s="12"/>
      <c r="B338" s="12"/>
      <c r="C338" s="15"/>
      <c r="D338" s="15"/>
      <c r="E338" s="12"/>
      <c r="F338" s="12"/>
      <c r="G338" s="12"/>
      <c r="H338" s="16"/>
      <c r="I338" s="12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2"/>
      <c r="AC338" s="12"/>
    </row>
    <row r="339" spans="1:29" customFormat="1" ht="15.5">
      <c r="A339" s="12"/>
      <c r="B339" s="12"/>
      <c r="C339" s="15"/>
      <c r="D339" s="15"/>
      <c r="E339" s="12"/>
      <c r="F339" s="12"/>
      <c r="G339" s="12"/>
      <c r="H339" s="16"/>
      <c r="I339" s="12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2"/>
      <c r="AC339" s="12"/>
    </row>
    <row r="340" spans="1:29" customFormat="1" ht="15.5">
      <c r="A340" s="12"/>
      <c r="B340" s="12"/>
      <c r="C340" s="15"/>
      <c r="D340" s="15"/>
      <c r="E340" s="12"/>
      <c r="F340" s="12"/>
      <c r="G340" s="12"/>
      <c r="H340" s="16"/>
      <c r="I340" s="12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2"/>
      <c r="AC340" s="12"/>
    </row>
    <row r="341" spans="1:29" customFormat="1" ht="15.5">
      <c r="A341" s="12"/>
      <c r="B341" s="12"/>
      <c r="C341" s="15"/>
      <c r="D341" s="15"/>
      <c r="E341" s="12"/>
      <c r="F341" s="12"/>
      <c r="G341" s="12"/>
      <c r="H341" s="16"/>
      <c r="I341" s="12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2"/>
      <c r="AC341" s="12"/>
    </row>
    <row r="342" spans="1:29" customFormat="1" ht="15.5">
      <c r="A342" s="12"/>
      <c r="B342" s="12"/>
      <c r="C342" s="15"/>
      <c r="D342" s="15"/>
      <c r="E342" s="12"/>
      <c r="F342" s="12"/>
      <c r="G342" s="12"/>
      <c r="H342" s="16"/>
      <c r="I342" s="12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2"/>
      <c r="AC342" s="12"/>
    </row>
    <row r="343" spans="1:29" customFormat="1" ht="15.5">
      <c r="A343" s="12"/>
      <c r="B343" s="12"/>
      <c r="C343" s="15"/>
      <c r="D343" s="15"/>
      <c r="E343" s="12"/>
      <c r="F343" s="12"/>
      <c r="G343" s="12"/>
      <c r="H343" s="16"/>
      <c r="I343" s="12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2"/>
      <c r="AC343" s="12"/>
    </row>
    <row r="344" spans="1:29" customFormat="1" ht="15.5">
      <c r="A344" s="12"/>
      <c r="B344" s="12"/>
      <c r="C344" s="15"/>
      <c r="D344" s="15"/>
      <c r="E344" s="12"/>
      <c r="F344" s="12"/>
      <c r="G344" s="12"/>
      <c r="H344" s="16"/>
      <c r="I344" s="12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2"/>
      <c r="AC344" s="12"/>
    </row>
    <row r="345" spans="1:29" customFormat="1" ht="15.5">
      <c r="A345" s="12"/>
      <c r="B345" s="12"/>
      <c r="C345" s="15"/>
      <c r="D345" s="15"/>
      <c r="E345" s="12"/>
      <c r="F345" s="12"/>
      <c r="G345" s="12"/>
      <c r="H345" s="16"/>
      <c r="I345" s="12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2"/>
      <c r="AC345" s="12"/>
    </row>
    <row r="346" spans="1:29" customFormat="1" ht="15.5">
      <c r="A346" s="12"/>
      <c r="B346" s="12"/>
      <c r="C346" s="15"/>
      <c r="D346" s="15"/>
      <c r="E346" s="12"/>
      <c r="F346" s="12"/>
      <c r="G346" s="12"/>
      <c r="H346" s="16"/>
      <c r="I346" s="12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2"/>
      <c r="AC346" s="12"/>
    </row>
    <row r="347" spans="1:29" customFormat="1" ht="15.5">
      <c r="A347" s="12"/>
      <c r="B347" s="12"/>
      <c r="C347" s="15"/>
      <c r="D347" s="15"/>
      <c r="E347" s="12"/>
      <c r="F347" s="12"/>
      <c r="G347" s="12"/>
      <c r="H347" s="16"/>
      <c r="I347" s="12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2"/>
      <c r="AC347" s="12"/>
    </row>
    <row r="348" spans="1:29" customFormat="1" ht="15.5">
      <c r="A348" s="12"/>
      <c r="B348" s="12"/>
      <c r="C348" s="15"/>
      <c r="D348" s="15"/>
      <c r="E348" s="12"/>
      <c r="F348" s="12"/>
      <c r="G348" s="12"/>
      <c r="H348" s="16"/>
      <c r="I348" s="12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2"/>
      <c r="AC348" s="12"/>
    </row>
    <row r="349" spans="1:29" customFormat="1" ht="15.5">
      <c r="A349" s="12"/>
      <c r="B349" s="12"/>
      <c r="C349" s="15"/>
      <c r="D349" s="15"/>
      <c r="E349" s="12"/>
      <c r="F349" s="12"/>
      <c r="G349" s="12"/>
      <c r="H349" s="16"/>
      <c r="I349" s="12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2"/>
      <c r="AC349" s="12"/>
    </row>
    <row r="350" spans="1:29" customFormat="1" ht="15.5">
      <c r="A350" s="12"/>
      <c r="B350" s="12"/>
      <c r="C350" s="15"/>
      <c r="D350" s="15"/>
      <c r="E350" s="12"/>
      <c r="F350" s="12"/>
      <c r="G350" s="12"/>
      <c r="H350" s="16"/>
      <c r="I350" s="12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2"/>
      <c r="AC350" s="12"/>
    </row>
    <row r="351" spans="1:29" customFormat="1" ht="15.5">
      <c r="A351" s="12"/>
      <c r="B351" s="12"/>
      <c r="C351" s="15"/>
      <c r="D351" s="15"/>
      <c r="E351" s="12"/>
      <c r="F351" s="12"/>
      <c r="G351" s="12"/>
      <c r="H351" s="16"/>
      <c r="I351" s="12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2"/>
      <c r="AC351" s="12"/>
    </row>
    <row r="352" spans="1:29" customFormat="1" ht="15.5">
      <c r="A352" s="12"/>
      <c r="B352" s="12"/>
      <c r="C352" s="15"/>
      <c r="D352" s="15"/>
      <c r="E352" s="12"/>
      <c r="F352" s="12"/>
      <c r="G352" s="12"/>
      <c r="H352" s="16"/>
      <c r="I352" s="12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2"/>
      <c r="AC352" s="12"/>
    </row>
    <row r="353" spans="1:29" customFormat="1" ht="15.5">
      <c r="A353" s="12"/>
      <c r="B353" s="12"/>
      <c r="C353" s="15"/>
      <c r="D353" s="15"/>
      <c r="E353" s="12"/>
      <c r="F353" s="12"/>
      <c r="G353" s="12"/>
      <c r="H353" s="16"/>
      <c r="I353" s="12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2"/>
      <c r="AC353" s="12"/>
    </row>
    <row r="354" spans="1:29" customFormat="1" ht="15.5">
      <c r="A354" s="12"/>
      <c r="B354" s="12"/>
      <c r="C354" s="15"/>
      <c r="D354" s="15"/>
      <c r="E354" s="12"/>
      <c r="F354" s="12"/>
      <c r="G354" s="12"/>
      <c r="H354" s="16"/>
      <c r="I354" s="12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2"/>
      <c r="AC354" s="12"/>
    </row>
    <row r="355" spans="1:29" customFormat="1" ht="15.5">
      <c r="A355" s="12"/>
      <c r="B355" s="12"/>
      <c r="C355" s="15"/>
      <c r="D355" s="15"/>
      <c r="E355" s="12"/>
      <c r="F355" s="12"/>
      <c r="G355" s="12"/>
      <c r="H355" s="16"/>
      <c r="I355" s="12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2"/>
      <c r="AC355" s="12"/>
    </row>
    <row r="356" spans="1:29" customFormat="1" ht="15.5">
      <c r="A356" s="12"/>
      <c r="B356" s="12"/>
      <c r="C356" s="15"/>
      <c r="D356" s="15"/>
      <c r="E356" s="12"/>
      <c r="F356" s="12"/>
      <c r="G356" s="12"/>
      <c r="H356" s="16"/>
      <c r="I356" s="12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2"/>
      <c r="AC356" s="12"/>
    </row>
    <row r="357" spans="1:29" customFormat="1" ht="15.5">
      <c r="A357" s="12"/>
      <c r="B357" s="12"/>
      <c r="C357" s="15"/>
      <c r="D357" s="15"/>
      <c r="E357" s="12"/>
      <c r="F357" s="12"/>
      <c r="G357" s="12"/>
      <c r="H357" s="16"/>
      <c r="I357" s="12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2"/>
      <c r="AC357" s="12"/>
    </row>
    <row r="358" spans="1:29" customFormat="1" ht="15.5">
      <c r="A358" s="12"/>
      <c r="B358" s="12"/>
      <c r="C358" s="15"/>
      <c r="D358" s="15"/>
      <c r="E358" s="12"/>
      <c r="F358" s="12"/>
      <c r="G358" s="12"/>
      <c r="H358" s="16"/>
      <c r="I358" s="12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2"/>
      <c r="AC358" s="12"/>
    </row>
    <row r="359" spans="1:29" customFormat="1" ht="15.5">
      <c r="A359" s="12"/>
      <c r="B359" s="12"/>
      <c r="C359" s="15"/>
      <c r="D359" s="15"/>
      <c r="E359" s="12"/>
      <c r="F359" s="12"/>
      <c r="G359" s="12"/>
      <c r="H359" s="16"/>
      <c r="I359" s="12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2"/>
      <c r="AC359" s="12"/>
    </row>
    <row r="360" spans="1:29" customFormat="1" ht="15.5">
      <c r="A360" s="12"/>
      <c r="B360" s="12"/>
      <c r="C360" s="15"/>
      <c r="D360" s="15"/>
      <c r="E360" s="12"/>
      <c r="F360" s="12"/>
      <c r="G360" s="12"/>
      <c r="H360" s="16"/>
      <c r="I360" s="12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2"/>
      <c r="AC360" s="12"/>
    </row>
    <row r="361" spans="1:29" customFormat="1" ht="15.5">
      <c r="A361" s="12"/>
      <c r="B361" s="12"/>
      <c r="C361" s="15"/>
      <c r="D361" s="15"/>
      <c r="E361" s="12"/>
      <c r="F361" s="12"/>
      <c r="G361" s="12"/>
      <c r="H361" s="16"/>
      <c r="I361" s="12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2"/>
      <c r="AC361" s="12"/>
    </row>
    <row r="362" spans="1:29" customFormat="1" ht="15.5">
      <c r="A362" s="12"/>
      <c r="B362" s="12"/>
      <c r="C362" s="15"/>
      <c r="D362" s="15"/>
      <c r="E362" s="12"/>
      <c r="F362" s="12"/>
      <c r="G362" s="12"/>
      <c r="H362" s="16"/>
      <c r="I362" s="12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2"/>
      <c r="AC362" s="12"/>
    </row>
    <row r="363" spans="1:29" customFormat="1" ht="15.5">
      <c r="A363" s="12"/>
      <c r="B363" s="12"/>
      <c r="C363" s="15"/>
      <c r="D363" s="15"/>
      <c r="E363" s="12"/>
      <c r="F363" s="12"/>
      <c r="G363" s="12"/>
      <c r="H363" s="16"/>
      <c r="I363" s="12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2"/>
      <c r="AC363" s="12"/>
    </row>
    <row r="364" spans="1:29" customFormat="1" ht="15.5">
      <c r="A364" s="12"/>
      <c r="B364" s="12"/>
      <c r="C364" s="15"/>
      <c r="D364" s="15"/>
      <c r="E364" s="12"/>
      <c r="F364" s="12"/>
      <c r="G364" s="12"/>
      <c r="H364" s="16"/>
      <c r="I364" s="12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2"/>
      <c r="AC364" s="12"/>
    </row>
    <row r="365" spans="1:29" customFormat="1" ht="15.5">
      <c r="A365" s="12"/>
      <c r="B365" s="12"/>
      <c r="C365" s="15"/>
      <c r="D365" s="15"/>
      <c r="E365" s="12"/>
      <c r="F365" s="12"/>
      <c r="G365" s="12"/>
      <c r="H365" s="16"/>
      <c r="I365" s="12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2"/>
      <c r="AC365" s="12"/>
    </row>
    <row r="366" spans="1:29" customFormat="1" ht="15.5">
      <c r="A366" s="12"/>
      <c r="B366" s="12"/>
      <c r="C366" s="15"/>
      <c r="D366" s="15"/>
      <c r="E366" s="12"/>
      <c r="F366" s="12"/>
      <c r="G366" s="12"/>
      <c r="H366" s="16"/>
      <c r="I366" s="12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2"/>
      <c r="AC366" s="12"/>
    </row>
    <row r="367" spans="1:29" customFormat="1" ht="15.5">
      <c r="A367" s="12"/>
      <c r="B367" s="12"/>
      <c r="C367" s="15"/>
      <c r="D367" s="15"/>
      <c r="E367" s="12"/>
      <c r="F367" s="12"/>
      <c r="G367" s="12"/>
      <c r="H367" s="16"/>
      <c r="I367" s="12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2"/>
      <c r="AC367" s="12"/>
    </row>
    <row r="368" spans="1:29" customFormat="1" ht="15.5">
      <c r="A368" s="12"/>
      <c r="B368" s="12"/>
      <c r="C368" s="15"/>
      <c r="D368" s="15"/>
      <c r="E368" s="12"/>
      <c r="F368" s="12"/>
      <c r="G368" s="12"/>
      <c r="H368" s="16"/>
      <c r="I368" s="12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2"/>
      <c r="AC368" s="12"/>
    </row>
    <row r="369" spans="1:29" customFormat="1" ht="15.5">
      <c r="A369" s="12"/>
      <c r="B369" s="12"/>
      <c r="C369" s="15"/>
      <c r="D369" s="15"/>
      <c r="E369" s="12"/>
      <c r="F369" s="12"/>
      <c r="G369" s="12"/>
      <c r="H369" s="16"/>
      <c r="I369" s="12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2"/>
      <c r="AC369" s="12"/>
    </row>
    <row r="370" spans="1:29" customFormat="1" ht="15.5">
      <c r="A370" s="12"/>
      <c r="B370" s="12"/>
      <c r="C370" s="15"/>
      <c r="D370" s="15"/>
      <c r="E370" s="12"/>
      <c r="F370" s="12"/>
      <c r="G370" s="12"/>
      <c r="H370" s="16"/>
      <c r="I370" s="12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2"/>
      <c r="AC370" s="12"/>
    </row>
    <row r="371" spans="1:29" customFormat="1" ht="15.5">
      <c r="A371" s="12"/>
      <c r="B371" s="12"/>
      <c r="C371" s="15"/>
      <c r="D371" s="15"/>
      <c r="E371" s="12"/>
      <c r="F371" s="12"/>
      <c r="G371" s="12"/>
      <c r="H371" s="16"/>
      <c r="I371" s="12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2"/>
      <c r="AC371" s="12"/>
    </row>
    <row r="372" spans="1:29" customFormat="1" ht="15.5">
      <c r="A372" s="12"/>
      <c r="B372" s="12"/>
      <c r="C372" s="15"/>
      <c r="D372" s="15"/>
      <c r="E372" s="12"/>
      <c r="F372" s="12"/>
      <c r="G372" s="12"/>
      <c r="H372" s="16"/>
      <c r="I372" s="12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2"/>
      <c r="AC372" s="12"/>
    </row>
    <row r="373" spans="1:29" customFormat="1" ht="15.5">
      <c r="A373" s="12"/>
      <c r="B373" s="12"/>
      <c r="C373" s="15"/>
      <c r="D373" s="15"/>
      <c r="E373" s="12"/>
      <c r="F373" s="12"/>
      <c r="G373" s="12"/>
      <c r="H373" s="16"/>
      <c r="I373" s="12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2"/>
      <c r="AC373" s="12"/>
    </row>
    <row r="374" spans="1:29" customFormat="1" ht="15.5">
      <c r="A374" s="12"/>
      <c r="B374" s="12"/>
      <c r="C374" s="15"/>
      <c r="D374" s="15"/>
      <c r="E374" s="12"/>
      <c r="F374" s="12"/>
      <c r="G374" s="12"/>
      <c r="H374" s="16"/>
      <c r="I374" s="12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2"/>
      <c r="AC374" s="12"/>
    </row>
    <row r="375" spans="1:29" customFormat="1" ht="15.5">
      <c r="A375" s="12"/>
      <c r="B375" s="12"/>
      <c r="C375" s="15"/>
      <c r="D375" s="15"/>
      <c r="E375" s="12"/>
      <c r="F375" s="12"/>
      <c r="G375" s="12"/>
      <c r="H375" s="16"/>
      <c r="I375" s="12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2"/>
      <c r="AC375" s="12"/>
    </row>
    <row r="376" spans="1:29" customFormat="1" ht="15.5">
      <c r="A376" s="12"/>
      <c r="B376" s="12"/>
      <c r="C376" s="15"/>
      <c r="D376" s="15"/>
      <c r="E376" s="12"/>
      <c r="F376" s="12"/>
      <c r="G376" s="12"/>
      <c r="H376" s="16"/>
      <c r="I376" s="12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2"/>
      <c r="AC376" s="12"/>
    </row>
    <row r="377" spans="1:29" customFormat="1" ht="15.5">
      <c r="A377" s="12"/>
      <c r="B377" s="12"/>
      <c r="C377" s="15"/>
      <c r="D377" s="15"/>
      <c r="E377" s="12"/>
      <c r="F377" s="12"/>
      <c r="G377" s="12"/>
      <c r="H377" s="16"/>
      <c r="I377" s="12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2"/>
      <c r="AC377" s="12"/>
    </row>
    <row r="378" spans="1:29" customFormat="1" ht="15.5">
      <c r="A378" s="12"/>
      <c r="B378" s="12"/>
      <c r="C378" s="15"/>
      <c r="D378" s="15"/>
      <c r="E378" s="12"/>
      <c r="F378" s="12"/>
      <c r="G378" s="12"/>
      <c r="H378" s="16"/>
      <c r="I378" s="12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2"/>
      <c r="AC378" s="12"/>
    </row>
    <row r="379" spans="1:29" customFormat="1" ht="15.5">
      <c r="A379" s="12"/>
      <c r="B379" s="12"/>
      <c r="C379" s="15"/>
      <c r="D379" s="15"/>
      <c r="E379" s="12"/>
      <c r="F379" s="12"/>
      <c r="G379" s="12"/>
      <c r="H379" s="16"/>
      <c r="I379" s="12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2"/>
      <c r="AC379" s="12"/>
    </row>
    <row r="380" spans="1:29" customFormat="1" ht="15.5">
      <c r="A380" s="12"/>
      <c r="B380" s="12"/>
      <c r="C380" s="15"/>
      <c r="D380" s="15"/>
      <c r="E380" s="12"/>
      <c r="F380" s="12"/>
      <c r="G380" s="12"/>
      <c r="H380" s="16"/>
      <c r="I380" s="12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2"/>
      <c r="AC380" s="12"/>
    </row>
    <row r="381" spans="1:29" customFormat="1" ht="15.5">
      <c r="A381" s="12"/>
      <c r="B381" s="12"/>
      <c r="C381" s="15"/>
      <c r="D381" s="15"/>
      <c r="E381" s="12"/>
      <c r="F381" s="12"/>
      <c r="G381" s="12"/>
      <c r="H381" s="16"/>
      <c r="I381" s="12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2"/>
      <c r="AC381" s="12"/>
    </row>
    <row r="382" spans="1:29" customFormat="1" ht="15.5">
      <c r="A382" s="12"/>
      <c r="B382" s="12"/>
      <c r="C382" s="15"/>
      <c r="D382" s="15"/>
      <c r="E382" s="12"/>
      <c r="F382" s="12"/>
      <c r="G382" s="12"/>
      <c r="H382" s="16"/>
      <c r="I382" s="12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2"/>
      <c r="AC382" s="12"/>
    </row>
    <row r="383" spans="1:29" customFormat="1" ht="15.5">
      <c r="A383" s="12"/>
      <c r="B383" s="12"/>
      <c r="C383" s="15"/>
      <c r="D383" s="15"/>
      <c r="E383" s="12"/>
      <c r="F383" s="12"/>
      <c r="G383" s="12"/>
      <c r="H383" s="16"/>
      <c r="I383" s="12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2"/>
      <c r="AC383" s="12"/>
    </row>
    <row r="384" spans="1:29" customFormat="1" ht="15.5">
      <c r="A384" s="12"/>
      <c r="B384" s="12"/>
      <c r="C384" s="15"/>
      <c r="D384" s="15"/>
      <c r="E384" s="12"/>
      <c r="F384" s="12"/>
      <c r="G384" s="12"/>
      <c r="H384" s="16"/>
      <c r="I384" s="12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2"/>
      <c r="AC384" s="12"/>
    </row>
    <row r="385" spans="1:29" customFormat="1" ht="15.5">
      <c r="A385" s="12"/>
      <c r="B385" s="12"/>
      <c r="C385" s="15"/>
      <c r="D385" s="15"/>
      <c r="E385" s="12"/>
      <c r="F385" s="12"/>
      <c r="G385" s="12"/>
      <c r="H385" s="16"/>
      <c r="I385" s="12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2"/>
      <c r="AC385" s="12"/>
    </row>
    <row r="386" spans="1:29" customFormat="1" ht="15.5">
      <c r="A386" s="12"/>
      <c r="B386" s="12"/>
      <c r="C386" s="15"/>
      <c r="D386" s="15"/>
      <c r="E386" s="12"/>
      <c r="F386" s="12"/>
      <c r="G386" s="12"/>
      <c r="H386" s="16"/>
      <c r="I386" s="12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2"/>
      <c r="AC386" s="12"/>
    </row>
    <row r="387" spans="1:29" customFormat="1" ht="15.5">
      <c r="A387" s="12"/>
      <c r="B387" s="12"/>
      <c r="C387" s="15"/>
      <c r="D387" s="15"/>
      <c r="E387" s="12"/>
      <c r="F387" s="12"/>
      <c r="G387" s="12"/>
      <c r="H387" s="16"/>
      <c r="I387" s="12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2"/>
      <c r="AC387" s="12"/>
    </row>
    <row r="388" spans="1:29" customFormat="1" ht="15.5">
      <c r="A388" s="12"/>
      <c r="B388" s="12"/>
      <c r="C388" s="15"/>
      <c r="D388" s="15"/>
      <c r="E388" s="12"/>
      <c r="F388" s="12"/>
      <c r="G388" s="12"/>
      <c r="H388" s="16"/>
      <c r="I388" s="12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2"/>
      <c r="AC388" s="12"/>
    </row>
    <row r="389" spans="1:29" customFormat="1" ht="15.5">
      <c r="A389" s="12"/>
      <c r="B389" s="12"/>
      <c r="C389" s="15"/>
      <c r="D389" s="15"/>
      <c r="E389" s="12"/>
      <c r="F389" s="12"/>
      <c r="G389" s="12"/>
      <c r="H389" s="16"/>
      <c r="I389" s="12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2"/>
      <c r="AC389" s="12"/>
    </row>
    <row r="390" spans="1:29" customFormat="1" ht="15.5">
      <c r="A390" s="12"/>
      <c r="B390" s="12"/>
      <c r="C390" s="15"/>
      <c r="D390" s="15"/>
      <c r="E390" s="12"/>
      <c r="F390" s="12"/>
      <c r="G390" s="12"/>
      <c r="H390" s="16"/>
      <c r="I390" s="12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2"/>
      <c r="AC390" s="12"/>
    </row>
    <row r="391" spans="1:29" customFormat="1" ht="15.5">
      <c r="A391" s="12"/>
      <c r="B391" s="12"/>
      <c r="C391" s="15"/>
      <c r="D391" s="15"/>
      <c r="E391" s="12"/>
      <c r="F391" s="12"/>
      <c r="G391" s="12"/>
      <c r="H391" s="16"/>
      <c r="I391" s="12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2"/>
      <c r="AC391" s="12"/>
    </row>
    <row r="392" spans="1:29" customFormat="1" ht="15.5">
      <c r="A392" s="12"/>
      <c r="B392" s="12"/>
      <c r="C392" s="15"/>
      <c r="D392" s="15"/>
      <c r="E392" s="12"/>
      <c r="F392" s="12"/>
      <c r="G392" s="12"/>
      <c r="H392" s="16"/>
      <c r="I392" s="12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2"/>
      <c r="AC392" s="12"/>
    </row>
    <row r="393" spans="1:29" customFormat="1" ht="15.5">
      <c r="A393" s="12"/>
      <c r="B393" s="12"/>
      <c r="C393" s="15"/>
      <c r="D393" s="15"/>
      <c r="E393" s="12"/>
      <c r="F393" s="12"/>
      <c r="G393" s="12"/>
      <c r="H393" s="16"/>
      <c r="I393" s="12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2"/>
      <c r="AC393" s="12"/>
    </row>
    <row r="394" spans="1:29" customFormat="1" ht="15.5">
      <c r="A394" s="12"/>
      <c r="B394" s="12"/>
      <c r="C394" s="15"/>
      <c r="D394" s="15"/>
      <c r="E394" s="12"/>
      <c r="F394" s="12"/>
      <c r="G394" s="12"/>
      <c r="H394" s="16"/>
      <c r="I394" s="12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2"/>
      <c r="AC394" s="12"/>
    </row>
    <row r="395" spans="1:29" customFormat="1" ht="15.5">
      <c r="A395" s="12"/>
      <c r="B395" s="12"/>
      <c r="C395" s="15"/>
      <c r="D395" s="15"/>
      <c r="E395" s="12"/>
      <c r="F395" s="12"/>
      <c r="G395" s="12"/>
      <c r="H395" s="16"/>
      <c r="I395" s="12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2"/>
      <c r="AC395" s="12"/>
    </row>
    <row r="396" spans="1:29" customFormat="1" ht="15.5">
      <c r="A396" s="12"/>
      <c r="B396" s="12"/>
      <c r="C396" s="15"/>
      <c r="D396" s="15"/>
      <c r="E396" s="12"/>
      <c r="F396" s="12"/>
      <c r="G396" s="12"/>
      <c r="H396" s="16"/>
      <c r="I396" s="12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2"/>
      <c r="AC396" s="12"/>
    </row>
    <row r="397" spans="1:29" customFormat="1" ht="15.5">
      <c r="A397" s="12"/>
      <c r="B397" s="12"/>
      <c r="C397" s="15"/>
      <c r="D397" s="15"/>
      <c r="E397" s="12"/>
      <c r="F397" s="12"/>
      <c r="G397" s="12"/>
      <c r="H397" s="16"/>
      <c r="I397" s="12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2"/>
      <c r="AC397" s="12"/>
    </row>
    <row r="398" spans="1:29" customFormat="1" ht="15.5">
      <c r="A398" s="12"/>
      <c r="B398" s="12"/>
      <c r="C398" s="15"/>
      <c r="D398" s="15"/>
      <c r="E398" s="12"/>
      <c r="F398" s="12"/>
      <c r="G398" s="12"/>
      <c r="H398" s="16"/>
      <c r="I398" s="12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2"/>
      <c r="AC398" s="12"/>
    </row>
    <row r="399" spans="1:29" customFormat="1" ht="15.5">
      <c r="A399" s="12"/>
      <c r="B399" s="12"/>
      <c r="C399" s="15"/>
      <c r="D399" s="15"/>
      <c r="E399" s="12"/>
      <c r="F399" s="12"/>
      <c r="G399" s="12"/>
      <c r="H399" s="16"/>
      <c r="I399" s="12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2"/>
      <c r="AC399" s="12"/>
    </row>
    <row r="400" spans="1:29" customFormat="1" ht="15.5">
      <c r="A400" s="12"/>
      <c r="B400" s="12"/>
      <c r="C400" s="15"/>
      <c r="D400" s="15"/>
      <c r="E400" s="12"/>
      <c r="F400" s="12"/>
      <c r="G400" s="12"/>
      <c r="H400" s="16"/>
      <c r="I400" s="12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2"/>
      <c r="AC400" s="12"/>
    </row>
    <row r="401" spans="1:29" customFormat="1" ht="15.5">
      <c r="A401" s="12"/>
      <c r="B401" s="12"/>
      <c r="C401" s="15"/>
      <c r="D401" s="15"/>
      <c r="E401" s="12"/>
      <c r="F401" s="12"/>
      <c r="G401" s="12"/>
      <c r="H401" s="16"/>
      <c r="I401" s="12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2"/>
      <c r="AC401" s="12"/>
    </row>
    <row r="402" spans="1:29" customFormat="1" ht="15.5">
      <c r="A402" s="12"/>
      <c r="B402" s="12"/>
      <c r="C402" s="15"/>
      <c r="D402" s="15"/>
      <c r="E402" s="12"/>
      <c r="F402" s="12"/>
      <c r="G402" s="12"/>
      <c r="H402" s="16"/>
      <c r="I402" s="12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2"/>
      <c r="AC402" s="12"/>
    </row>
    <row r="403" spans="1:29" customFormat="1" ht="15.5">
      <c r="A403" s="12"/>
      <c r="B403" s="12"/>
      <c r="C403" s="15"/>
      <c r="D403" s="15"/>
      <c r="E403" s="12"/>
      <c r="F403" s="12"/>
      <c r="G403" s="12"/>
      <c r="H403" s="16"/>
      <c r="I403" s="12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2"/>
      <c r="AC403" s="12"/>
    </row>
    <row r="404" spans="1:29" customFormat="1" ht="15.5">
      <c r="A404" s="12"/>
      <c r="B404" s="12"/>
      <c r="C404" s="15"/>
      <c r="D404" s="15"/>
      <c r="E404" s="12"/>
      <c r="F404" s="12"/>
      <c r="G404" s="12"/>
      <c r="H404" s="16"/>
      <c r="I404" s="12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2"/>
      <c r="AC404" s="12"/>
    </row>
    <row r="405" spans="1:29" customFormat="1" ht="15.5">
      <c r="A405" s="12"/>
      <c r="B405" s="12"/>
      <c r="C405" s="15"/>
      <c r="D405" s="15"/>
      <c r="E405" s="12"/>
      <c r="F405" s="12"/>
      <c r="G405" s="12"/>
      <c r="H405" s="16"/>
      <c r="I405" s="12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2"/>
      <c r="AC405" s="12"/>
    </row>
    <row r="406" spans="1:29" customFormat="1" ht="15.5">
      <c r="A406" s="12"/>
      <c r="B406" s="12"/>
      <c r="C406" s="15"/>
      <c r="D406" s="15"/>
      <c r="E406" s="12"/>
      <c r="F406" s="12"/>
      <c r="G406" s="12"/>
      <c r="H406" s="16"/>
      <c r="I406" s="12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2"/>
      <c r="AC406" s="12"/>
    </row>
    <row r="407" spans="1:29" customFormat="1" ht="15.5">
      <c r="A407" s="12"/>
      <c r="B407" s="12"/>
      <c r="C407" s="15"/>
      <c r="D407" s="15"/>
      <c r="E407" s="12"/>
      <c r="F407" s="12"/>
      <c r="G407" s="12"/>
      <c r="H407" s="16"/>
      <c r="I407" s="12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2"/>
      <c r="AC407" s="12"/>
    </row>
    <row r="408" spans="1:29" customFormat="1" ht="15.5">
      <c r="A408" s="12"/>
      <c r="B408" s="12"/>
      <c r="C408" s="15"/>
      <c r="D408" s="15"/>
      <c r="E408" s="12"/>
      <c r="F408" s="12"/>
      <c r="G408" s="12"/>
      <c r="H408" s="16"/>
      <c r="I408" s="12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2"/>
      <c r="AC408" s="12"/>
    </row>
    <row r="409" spans="1:29" customFormat="1" ht="15.5">
      <c r="A409" s="12"/>
      <c r="B409" s="12"/>
      <c r="C409" s="15"/>
      <c r="D409" s="15"/>
      <c r="E409" s="12"/>
      <c r="F409" s="12"/>
      <c r="G409" s="12"/>
      <c r="H409" s="16"/>
      <c r="I409" s="12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2"/>
      <c r="AC409" s="12"/>
    </row>
    <row r="410" spans="1:29" customFormat="1" ht="15.5">
      <c r="A410" s="12"/>
      <c r="B410" s="12"/>
      <c r="C410" s="15"/>
      <c r="D410" s="15"/>
      <c r="E410" s="12"/>
      <c r="F410" s="12"/>
      <c r="G410" s="12"/>
      <c r="H410" s="16"/>
      <c r="I410" s="12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2"/>
      <c r="AC410" s="12"/>
    </row>
    <row r="411" spans="1:29" customFormat="1" ht="15.5">
      <c r="A411" s="12"/>
      <c r="B411" s="12"/>
      <c r="C411" s="15"/>
      <c r="D411" s="15"/>
      <c r="E411" s="12"/>
      <c r="F411" s="12"/>
      <c r="G411" s="12"/>
      <c r="H411" s="16"/>
      <c r="I411" s="12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2"/>
      <c r="AC411" s="12"/>
    </row>
    <row r="412" spans="1:29" customFormat="1" ht="15.5">
      <c r="A412" s="12"/>
      <c r="B412" s="12"/>
      <c r="C412" s="15"/>
      <c r="D412" s="15"/>
      <c r="E412" s="12"/>
      <c r="F412" s="12"/>
      <c r="G412" s="12"/>
      <c r="H412" s="16"/>
      <c r="I412" s="12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2"/>
      <c r="AC412" s="12"/>
    </row>
    <row r="413" spans="1:29" customFormat="1" ht="15.5">
      <c r="A413" s="12"/>
      <c r="B413" s="12"/>
      <c r="C413" s="15"/>
      <c r="D413" s="15"/>
      <c r="E413" s="12"/>
      <c r="F413" s="12"/>
      <c r="G413" s="12"/>
      <c r="H413" s="16"/>
      <c r="I413" s="12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2"/>
      <c r="AC413" s="12"/>
    </row>
    <row r="414" spans="1:29" customFormat="1" ht="15.5">
      <c r="A414" s="12"/>
      <c r="B414" s="12"/>
      <c r="C414" s="15"/>
      <c r="D414" s="15"/>
      <c r="E414" s="12"/>
      <c r="F414" s="12"/>
      <c r="G414" s="12"/>
      <c r="H414" s="16"/>
      <c r="I414" s="12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2"/>
      <c r="AC414" s="12"/>
    </row>
    <row r="415" spans="1:29" customFormat="1" ht="15.5">
      <c r="A415" s="12"/>
      <c r="B415" s="12"/>
      <c r="C415" s="15"/>
      <c r="D415" s="15"/>
      <c r="E415" s="12"/>
      <c r="F415" s="12"/>
      <c r="G415" s="12"/>
      <c r="H415" s="16"/>
      <c r="I415" s="12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2"/>
      <c r="AC415" s="12"/>
    </row>
    <row r="416" spans="1:29" customFormat="1" ht="15.5">
      <c r="A416" s="12"/>
      <c r="B416" s="12"/>
      <c r="C416" s="15"/>
      <c r="D416" s="15"/>
      <c r="E416" s="12"/>
      <c r="F416" s="12"/>
      <c r="G416" s="12"/>
      <c r="H416" s="16"/>
      <c r="I416" s="12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2"/>
      <c r="AC416" s="12"/>
    </row>
    <row r="417" spans="1:29" customFormat="1" ht="15.5">
      <c r="A417" s="12"/>
      <c r="B417" s="12"/>
      <c r="C417" s="15"/>
      <c r="D417" s="15"/>
      <c r="E417" s="12"/>
      <c r="F417" s="12"/>
      <c r="G417" s="12"/>
      <c r="H417" s="16"/>
      <c r="I417" s="12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2"/>
      <c r="AC417" s="12"/>
    </row>
    <row r="418" spans="1:29" customFormat="1" ht="15.5">
      <c r="A418" s="12"/>
      <c r="B418" s="12"/>
      <c r="C418" s="15"/>
      <c r="D418" s="15"/>
      <c r="E418" s="12"/>
      <c r="F418" s="12"/>
      <c r="G418" s="12"/>
      <c r="H418" s="16"/>
      <c r="I418" s="12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2"/>
      <c r="AC418" s="12"/>
    </row>
    <row r="419" spans="1:29" customFormat="1" ht="15.5">
      <c r="A419" s="12"/>
      <c r="B419" s="12"/>
      <c r="C419" s="15"/>
      <c r="D419" s="15"/>
      <c r="E419" s="12"/>
      <c r="F419" s="12"/>
      <c r="G419" s="12"/>
      <c r="H419" s="16"/>
      <c r="I419" s="12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2"/>
      <c r="AC419" s="12"/>
    </row>
    <row r="420" spans="1:29" customFormat="1" ht="15.5">
      <c r="A420" s="12"/>
      <c r="B420" s="12"/>
      <c r="C420" s="15"/>
      <c r="D420" s="15"/>
      <c r="E420" s="12"/>
      <c r="F420" s="12"/>
      <c r="G420" s="12"/>
      <c r="H420" s="16"/>
      <c r="I420" s="12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2"/>
      <c r="AC420" s="12"/>
    </row>
    <row r="421" spans="1:29" customFormat="1" ht="15.5">
      <c r="A421" s="12"/>
      <c r="B421" s="12"/>
      <c r="C421" s="15"/>
      <c r="D421" s="15"/>
      <c r="E421" s="12"/>
      <c r="F421" s="12"/>
      <c r="G421" s="12"/>
      <c r="H421" s="16"/>
      <c r="I421" s="12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2"/>
      <c r="AC421" s="12"/>
    </row>
    <row r="422" spans="1:29" customFormat="1" ht="15.5">
      <c r="A422" s="12"/>
      <c r="B422" s="12"/>
      <c r="C422" s="15"/>
      <c r="D422" s="15"/>
      <c r="E422" s="12"/>
      <c r="F422" s="12"/>
      <c r="G422" s="12"/>
      <c r="H422" s="16"/>
      <c r="I422" s="12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2"/>
      <c r="AC422" s="12"/>
    </row>
    <row r="423" spans="1:29" customFormat="1" ht="15.5">
      <c r="A423" s="12"/>
      <c r="B423" s="12"/>
      <c r="C423" s="15"/>
      <c r="D423" s="15"/>
      <c r="E423" s="12"/>
      <c r="F423" s="12"/>
      <c r="G423" s="12"/>
      <c r="H423" s="16"/>
      <c r="I423" s="12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2"/>
      <c r="AC423" s="12"/>
    </row>
    <row r="424" spans="1:29" customFormat="1" ht="15.5">
      <c r="A424" s="12"/>
      <c r="B424" s="12"/>
      <c r="C424" s="15"/>
      <c r="D424" s="15"/>
      <c r="E424" s="12"/>
      <c r="F424" s="12"/>
      <c r="G424" s="12"/>
      <c r="H424" s="16"/>
      <c r="I424" s="12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2"/>
      <c r="AC424" s="12"/>
    </row>
    <row r="425" spans="1:29" customFormat="1" ht="15.5">
      <c r="A425" s="12"/>
      <c r="B425" s="12"/>
      <c r="C425" s="15"/>
      <c r="D425" s="15"/>
      <c r="E425" s="12"/>
      <c r="F425" s="12"/>
      <c r="G425" s="12"/>
      <c r="H425" s="16"/>
      <c r="I425" s="12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2"/>
      <c r="AC425" s="12"/>
    </row>
    <row r="426" spans="1:29" customFormat="1" ht="15.5">
      <c r="A426" s="12"/>
      <c r="B426" s="12"/>
      <c r="C426" s="15"/>
      <c r="D426" s="15"/>
      <c r="E426" s="12"/>
      <c r="F426" s="12"/>
      <c r="G426" s="12"/>
      <c r="H426" s="16"/>
      <c r="I426" s="12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2"/>
      <c r="AC426" s="12"/>
    </row>
    <row r="427" spans="1:29" customFormat="1" ht="15.5">
      <c r="A427" s="12"/>
      <c r="B427" s="12"/>
      <c r="C427" s="15"/>
      <c r="D427" s="15"/>
      <c r="E427" s="12"/>
      <c r="F427" s="12"/>
      <c r="G427" s="12"/>
      <c r="H427" s="16"/>
      <c r="I427" s="12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2"/>
      <c r="AC427" s="12"/>
    </row>
    <row r="428" spans="1:29" customFormat="1" ht="15.5">
      <c r="A428" s="12"/>
      <c r="B428" s="12"/>
      <c r="C428" s="15"/>
      <c r="D428" s="15"/>
      <c r="E428" s="12"/>
      <c r="F428" s="12"/>
      <c r="G428" s="12"/>
      <c r="H428" s="16"/>
      <c r="I428" s="12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2"/>
      <c r="AC428" s="12"/>
    </row>
    <row r="429" spans="1:29" customFormat="1" ht="15.5">
      <c r="A429" s="12"/>
      <c r="B429" s="12"/>
      <c r="C429" s="15"/>
      <c r="D429" s="15"/>
      <c r="E429" s="12"/>
      <c r="F429" s="12"/>
      <c r="G429" s="12"/>
      <c r="H429" s="16"/>
      <c r="I429" s="12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2"/>
      <c r="AC429" s="12"/>
    </row>
    <row r="430" spans="1:29" customFormat="1" ht="15.5">
      <c r="A430" s="12"/>
      <c r="B430" s="12"/>
      <c r="C430" s="15"/>
      <c r="D430" s="15"/>
      <c r="E430" s="12"/>
      <c r="F430" s="12"/>
      <c r="G430" s="12"/>
      <c r="H430" s="16"/>
      <c r="I430" s="12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2"/>
      <c r="AC430" s="12"/>
    </row>
    <row r="431" spans="1:29" customFormat="1" ht="15.5">
      <c r="A431" s="12"/>
      <c r="B431" s="12"/>
      <c r="C431" s="15"/>
      <c r="D431" s="15"/>
      <c r="E431" s="12"/>
      <c r="F431" s="12"/>
      <c r="G431" s="12"/>
      <c r="H431" s="16"/>
      <c r="I431" s="12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2"/>
      <c r="AC431" s="12"/>
    </row>
    <row r="432" spans="1:29" customFormat="1" ht="15.5">
      <c r="A432" s="12"/>
      <c r="B432" s="12"/>
      <c r="C432" s="15"/>
      <c r="D432" s="15"/>
      <c r="E432" s="12"/>
      <c r="F432" s="12"/>
      <c r="G432" s="12"/>
      <c r="H432" s="16"/>
      <c r="I432" s="12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2"/>
      <c r="AC432" s="12"/>
    </row>
    <row r="433" spans="1:29" customFormat="1" ht="15.5">
      <c r="A433" s="12"/>
      <c r="B433" s="12"/>
      <c r="C433" s="15"/>
      <c r="D433" s="15"/>
      <c r="E433" s="12"/>
      <c r="F433" s="12"/>
      <c r="G433" s="12"/>
      <c r="H433" s="16"/>
      <c r="I433" s="12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2"/>
      <c r="AC433" s="12"/>
    </row>
    <row r="434" spans="1:29" customFormat="1" ht="15.5">
      <c r="A434" s="12"/>
      <c r="B434" s="12"/>
      <c r="C434" s="15"/>
      <c r="D434" s="15"/>
      <c r="E434" s="12"/>
      <c r="F434" s="12"/>
      <c r="G434" s="12"/>
      <c r="H434" s="16"/>
      <c r="I434" s="12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2"/>
      <c r="AC434" s="12"/>
    </row>
    <row r="435" spans="1:29" customFormat="1" ht="15.5">
      <c r="A435" s="12"/>
      <c r="B435" s="12"/>
      <c r="C435" s="15"/>
      <c r="D435" s="15"/>
      <c r="E435" s="12"/>
      <c r="F435" s="12"/>
      <c r="G435" s="12"/>
      <c r="H435" s="16"/>
      <c r="I435" s="12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2"/>
      <c r="AC435" s="12"/>
    </row>
    <row r="436" spans="1:29" customFormat="1" ht="15.5">
      <c r="A436" s="12"/>
      <c r="B436" s="12"/>
      <c r="C436" s="15"/>
      <c r="D436" s="15"/>
      <c r="E436" s="12"/>
      <c r="F436" s="12"/>
      <c r="G436" s="12"/>
      <c r="H436" s="16"/>
      <c r="I436" s="12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2"/>
      <c r="AC436" s="12"/>
    </row>
    <row r="437" spans="1:29" customFormat="1" ht="15.5">
      <c r="A437" s="12"/>
      <c r="B437" s="12"/>
      <c r="C437" s="15"/>
      <c r="D437" s="15"/>
      <c r="E437" s="12"/>
      <c r="F437" s="12"/>
      <c r="G437" s="12"/>
      <c r="H437" s="16"/>
      <c r="I437" s="12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2"/>
      <c r="AC437" s="12"/>
    </row>
    <row r="438" spans="1:29" customFormat="1" ht="15.5">
      <c r="A438" s="12"/>
      <c r="B438" s="12"/>
      <c r="C438" s="15"/>
      <c r="D438" s="15"/>
      <c r="E438" s="12"/>
      <c r="F438" s="12"/>
      <c r="G438" s="12"/>
      <c r="H438" s="16"/>
      <c r="I438" s="12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2"/>
      <c r="AC438" s="12"/>
    </row>
    <row r="439" spans="1:29" customFormat="1" ht="15.5">
      <c r="A439" s="12"/>
      <c r="B439" s="12"/>
      <c r="C439" s="15"/>
      <c r="D439" s="15"/>
      <c r="E439" s="12"/>
      <c r="F439" s="12"/>
      <c r="G439" s="12"/>
      <c r="H439" s="16"/>
      <c r="I439" s="12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2"/>
      <c r="AC439" s="12"/>
    </row>
    <row r="440" spans="1:29" customFormat="1" ht="15.5">
      <c r="A440" s="12"/>
      <c r="B440" s="12"/>
      <c r="C440" s="15"/>
      <c r="D440" s="15"/>
      <c r="E440" s="12"/>
      <c r="F440" s="12"/>
      <c r="G440" s="12"/>
      <c r="H440" s="16"/>
      <c r="I440" s="12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2"/>
      <c r="AC440" s="12"/>
    </row>
    <row r="441" spans="1:29" customFormat="1" ht="15.5">
      <c r="A441" s="12"/>
      <c r="B441" s="12"/>
      <c r="C441" s="15"/>
      <c r="D441" s="15"/>
      <c r="E441" s="12"/>
      <c r="F441" s="12"/>
      <c r="G441" s="12"/>
      <c r="H441" s="16"/>
      <c r="I441" s="12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2"/>
      <c r="AC441" s="12"/>
    </row>
    <row r="442" spans="1:29" customFormat="1" ht="15.5">
      <c r="A442" s="12"/>
      <c r="B442" s="12"/>
      <c r="C442" s="15"/>
      <c r="D442" s="15"/>
      <c r="E442" s="12"/>
      <c r="F442" s="12"/>
      <c r="G442" s="12"/>
      <c r="H442" s="16"/>
      <c r="I442" s="12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2"/>
      <c r="AC442" s="12"/>
    </row>
    <row r="443" spans="1:29" customFormat="1" ht="15.5">
      <c r="A443" s="12"/>
      <c r="B443" s="12"/>
      <c r="C443" s="15"/>
      <c r="D443" s="15"/>
      <c r="E443" s="12"/>
      <c r="F443" s="12"/>
      <c r="G443" s="12"/>
      <c r="H443" s="16"/>
      <c r="I443" s="12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2"/>
      <c r="AC443" s="12"/>
    </row>
    <row r="444" spans="1:29" customFormat="1" ht="15.5">
      <c r="A444" s="12"/>
      <c r="B444" s="12"/>
      <c r="C444" s="15"/>
      <c r="D444" s="15"/>
      <c r="E444" s="12"/>
      <c r="F444" s="12"/>
      <c r="G444" s="12"/>
      <c r="H444" s="16"/>
      <c r="I444" s="12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2"/>
      <c r="AC444" s="12"/>
    </row>
    <row r="445" spans="1:29" customFormat="1" ht="15.5">
      <c r="A445" s="12"/>
      <c r="B445" s="12"/>
      <c r="C445" s="15"/>
      <c r="D445" s="15"/>
      <c r="E445" s="12"/>
      <c r="F445" s="12"/>
      <c r="G445" s="12"/>
      <c r="H445" s="16"/>
      <c r="I445" s="12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2"/>
      <c r="AC445" s="12"/>
    </row>
    <row r="446" spans="1:29" customFormat="1" ht="15.5">
      <c r="A446" s="12"/>
      <c r="B446" s="12"/>
      <c r="C446" s="15"/>
      <c r="D446" s="15"/>
      <c r="E446" s="12"/>
      <c r="F446" s="12"/>
      <c r="G446" s="12"/>
      <c r="H446" s="16"/>
      <c r="I446" s="12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2"/>
      <c r="AC446" s="12"/>
    </row>
    <row r="447" spans="1:29" customFormat="1" ht="15.5">
      <c r="A447" s="12"/>
      <c r="B447" s="12"/>
      <c r="C447" s="15"/>
      <c r="D447" s="15"/>
      <c r="E447" s="12"/>
      <c r="F447" s="12"/>
      <c r="G447" s="12"/>
      <c r="H447" s="16"/>
      <c r="I447" s="12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2"/>
      <c r="AC447" s="12"/>
    </row>
    <row r="448" spans="1:29" customFormat="1" ht="15.5">
      <c r="A448" s="12"/>
      <c r="B448" s="12"/>
      <c r="C448" s="15"/>
      <c r="D448" s="15"/>
      <c r="E448" s="12"/>
      <c r="F448" s="12"/>
      <c r="G448" s="12"/>
      <c r="H448" s="16"/>
      <c r="I448" s="12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2"/>
      <c r="AC448" s="12"/>
    </row>
    <row r="449" spans="1:29" customFormat="1" ht="15.5">
      <c r="A449" s="12"/>
      <c r="B449" s="12"/>
      <c r="C449" s="15"/>
      <c r="D449" s="15"/>
      <c r="E449" s="12"/>
      <c r="F449" s="12"/>
      <c r="G449" s="12"/>
      <c r="H449" s="16"/>
      <c r="I449" s="12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2"/>
      <c r="AC449" s="12"/>
    </row>
    <row r="450" spans="1:29" customFormat="1" ht="15.5">
      <c r="A450" s="12"/>
      <c r="B450" s="12"/>
      <c r="C450" s="15"/>
      <c r="D450" s="15"/>
      <c r="E450" s="12"/>
      <c r="F450" s="12"/>
      <c r="G450" s="12"/>
      <c r="H450" s="16"/>
      <c r="I450" s="12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2"/>
      <c r="AC450" s="12"/>
    </row>
    <row r="451" spans="1:29" customFormat="1" ht="15.5">
      <c r="A451" s="12"/>
      <c r="B451" s="12"/>
      <c r="C451" s="15"/>
      <c r="D451" s="15"/>
      <c r="E451" s="12"/>
      <c r="F451" s="12"/>
      <c r="G451" s="12"/>
      <c r="H451" s="16"/>
      <c r="I451" s="12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2"/>
      <c r="AC451" s="12"/>
    </row>
    <row r="452" spans="1:29" customFormat="1" ht="15.5">
      <c r="A452" s="12"/>
      <c r="B452" s="12"/>
      <c r="C452" s="15"/>
      <c r="D452" s="15"/>
      <c r="E452" s="12"/>
      <c r="F452" s="12"/>
      <c r="G452" s="12"/>
      <c r="H452" s="16"/>
      <c r="I452" s="12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2"/>
      <c r="AC452" s="12"/>
    </row>
    <row r="453" spans="1:29" customFormat="1" ht="15.5">
      <c r="A453" s="12"/>
      <c r="B453" s="12"/>
      <c r="C453" s="15"/>
      <c r="D453" s="15"/>
      <c r="E453" s="12"/>
      <c r="F453" s="12"/>
      <c r="G453" s="12"/>
      <c r="H453" s="16"/>
      <c r="I453" s="12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2"/>
      <c r="AC453" s="12"/>
    </row>
    <row r="454" spans="1:29" customFormat="1" ht="15.5">
      <c r="A454" s="12"/>
      <c r="B454" s="12"/>
      <c r="C454" s="15"/>
      <c r="D454" s="15"/>
      <c r="E454" s="12"/>
      <c r="F454" s="12"/>
      <c r="G454" s="12"/>
      <c r="H454" s="16"/>
      <c r="I454" s="12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2"/>
      <c r="AC454" s="12"/>
    </row>
    <row r="455" spans="1:29" customFormat="1" ht="15.5">
      <c r="A455" s="12"/>
      <c r="B455" s="12"/>
      <c r="C455" s="15"/>
      <c r="D455" s="15"/>
      <c r="E455" s="12"/>
      <c r="F455" s="12"/>
      <c r="G455" s="12"/>
      <c r="H455" s="16"/>
      <c r="I455" s="12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2"/>
      <c r="AC455" s="12"/>
    </row>
    <row r="456" spans="1:29" customFormat="1" ht="15.5">
      <c r="A456" s="12"/>
      <c r="B456" s="12"/>
      <c r="C456" s="15"/>
      <c r="D456" s="15"/>
      <c r="E456" s="12"/>
      <c r="F456" s="12"/>
      <c r="G456" s="12"/>
      <c r="H456" s="16"/>
      <c r="I456" s="12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2"/>
      <c r="AC456" s="12"/>
    </row>
    <row r="457" spans="1:29" customFormat="1" ht="15.5">
      <c r="A457" s="12"/>
      <c r="B457" s="12"/>
      <c r="C457" s="15"/>
      <c r="D457" s="15"/>
      <c r="E457" s="12"/>
      <c r="F457" s="12"/>
      <c r="G457" s="12"/>
      <c r="H457" s="16"/>
      <c r="I457" s="12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2"/>
      <c r="AC457" s="12"/>
    </row>
    <row r="458" spans="1:29" customFormat="1" ht="15.5">
      <c r="A458" s="12"/>
      <c r="B458" s="12"/>
      <c r="C458" s="15"/>
      <c r="D458" s="15"/>
      <c r="E458" s="12"/>
      <c r="F458" s="12"/>
      <c r="G458" s="12"/>
      <c r="H458" s="16"/>
      <c r="I458" s="12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2"/>
      <c r="AC458" s="12"/>
    </row>
    <row r="459" spans="1:29" customFormat="1" ht="15.5">
      <c r="A459" s="12"/>
      <c r="B459" s="12"/>
      <c r="C459" s="15"/>
      <c r="D459" s="15"/>
      <c r="E459" s="12"/>
      <c r="F459" s="12"/>
      <c r="G459" s="12"/>
      <c r="H459" s="16"/>
      <c r="I459" s="12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2"/>
      <c r="AC459" s="12"/>
    </row>
    <row r="460" spans="1:29" customFormat="1" ht="15.5">
      <c r="A460" s="12"/>
      <c r="B460" s="12"/>
      <c r="C460" s="15"/>
      <c r="D460" s="15"/>
      <c r="E460" s="12"/>
      <c r="F460" s="12"/>
      <c r="G460" s="12"/>
      <c r="H460" s="16"/>
      <c r="I460" s="12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2"/>
      <c r="AC460" s="12"/>
    </row>
    <row r="461" spans="1:29" customFormat="1" ht="15.5">
      <c r="A461" s="12"/>
      <c r="B461" s="12"/>
      <c r="C461" s="15"/>
      <c r="D461" s="15"/>
      <c r="E461" s="12"/>
      <c r="F461" s="12"/>
      <c r="G461" s="12"/>
      <c r="H461" s="16"/>
      <c r="I461" s="12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2"/>
      <c r="AC461" s="12"/>
    </row>
    <row r="462" spans="1:29" customFormat="1" ht="15.5">
      <c r="A462" s="12"/>
      <c r="B462" s="12"/>
      <c r="C462" s="15"/>
      <c r="D462" s="15"/>
      <c r="E462" s="12"/>
      <c r="F462" s="12"/>
      <c r="G462" s="12"/>
      <c r="H462" s="16"/>
      <c r="I462" s="12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2"/>
      <c r="AC462" s="12"/>
    </row>
    <row r="463" spans="1:29" customFormat="1" ht="15.5">
      <c r="A463" s="12"/>
      <c r="B463" s="12"/>
      <c r="C463" s="15"/>
      <c r="D463" s="15"/>
      <c r="E463" s="12"/>
      <c r="F463" s="12"/>
      <c r="G463" s="12"/>
      <c r="H463" s="16"/>
      <c r="I463" s="12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2"/>
      <c r="AC463" s="12"/>
    </row>
    <row r="464" spans="1:29" customFormat="1" ht="15.5">
      <c r="A464" s="12"/>
      <c r="B464" s="12"/>
      <c r="C464" s="15"/>
      <c r="D464" s="15"/>
      <c r="E464" s="12"/>
      <c r="F464" s="12"/>
      <c r="G464" s="12"/>
      <c r="H464" s="16"/>
      <c r="I464" s="12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2"/>
      <c r="AC464" s="12"/>
    </row>
    <row r="465" spans="1:29" customFormat="1" ht="15.5">
      <c r="A465" s="12"/>
      <c r="B465" s="12"/>
      <c r="C465" s="15"/>
      <c r="D465" s="15"/>
      <c r="E465" s="12"/>
      <c r="F465" s="12"/>
      <c r="G465" s="12"/>
      <c r="H465" s="16"/>
      <c r="I465" s="12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2"/>
      <c r="AC465" s="12"/>
    </row>
    <row r="466" spans="1:29" customFormat="1" ht="15.5">
      <c r="A466" s="12"/>
      <c r="B466" s="12"/>
      <c r="C466" s="15"/>
      <c r="D466" s="15"/>
      <c r="E466" s="12"/>
      <c r="F466" s="12"/>
      <c r="G466" s="12"/>
      <c r="H466" s="16"/>
      <c r="I466" s="12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2"/>
      <c r="AC466" s="12"/>
    </row>
    <row r="467" spans="1:29" customFormat="1" ht="15.5">
      <c r="A467" s="12"/>
      <c r="B467" s="12"/>
      <c r="C467" s="15"/>
      <c r="D467" s="15"/>
      <c r="E467" s="12"/>
      <c r="F467" s="12"/>
      <c r="G467" s="12"/>
      <c r="H467" s="16"/>
      <c r="I467" s="12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2"/>
      <c r="AC467" s="12"/>
    </row>
    <row r="468" spans="1:29" customFormat="1" ht="15.5">
      <c r="A468" s="12"/>
      <c r="B468" s="12"/>
      <c r="C468" s="15"/>
      <c r="D468" s="15"/>
      <c r="E468" s="12"/>
      <c r="F468" s="12"/>
      <c r="G468" s="12"/>
      <c r="H468" s="16"/>
      <c r="I468" s="12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2"/>
      <c r="AC468" s="12"/>
    </row>
    <row r="469" spans="1:29" customFormat="1" ht="15.5">
      <c r="A469" s="12"/>
      <c r="B469" s="12"/>
      <c r="C469" s="15"/>
      <c r="D469" s="15"/>
      <c r="E469" s="12"/>
      <c r="F469" s="12"/>
      <c r="G469" s="12"/>
      <c r="H469" s="16"/>
      <c r="I469" s="12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2"/>
      <c r="AC469" s="12"/>
    </row>
    <row r="470" spans="1:29" customFormat="1" ht="15.5">
      <c r="A470" s="12"/>
      <c r="B470" s="12"/>
      <c r="C470" s="15"/>
      <c r="D470" s="15"/>
      <c r="E470" s="12"/>
      <c r="F470" s="12"/>
      <c r="G470" s="12"/>
      <c r="H470" s="16"/>
      <c r="I470" s="12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2"/>
      <c r="AC470" s="12"/>
    </row>
    <row r="471" spans="1:29" customFormat="1" ht="15.5">
      <c r="A471" s="12"/>
      <c r="B471" s="12"/>
      <c r="C471" s="15"/>
      <c r="D471" s="15"/>
      <c r="E471" s="12"/>
      <c r="F471" s="12"/>
      <c r="G471" s="12"/>
      <c r="H471" s="16"/>
      <c r="I471" s="12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2"/>
      <c r="AC471" s="12"/>
    </row>
    <row r="472" spans="1:29" customFormat="1" ht="15.5">
      <c r="A472" s="12"/>
      <c r="B472" s="12"/>
      <c r="C472" s="15"/>
      <c r="D472" s="15"/>
      <c r="E472" s="12"/>
      <c r="F472" s="12"/>
      <c r="G472" s="12"/>
      <c r="H472" s="16"/>
      <c r="I472" s="12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2"/>
      <c r="AC472" s="12"/>
    </row>
    <row r="473" spans="1:29" customFormat="1" ht="15.5">
      <c r="A473" s="12"/>
      <c r="B473" s="12"/>
      <c r="C473" s="15"/>
      <c r="D473" s="15"/>
      <c r="E473" s="12"/>
      <c r="F473" s="12"/>
      <c r="G473" s="12"/>
      <c r="H473" s="16"/>
      <c r="I473" s="12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2"/>
      <c r="AC473" s="12"/>
    </row>
    <row r="474" spans="1:29" customFormat="1" ht="15.5">
      <c r="A474" s="12"/>
      <c r="B474" s="12"/>
      <c r="C474" s="15"/>
      <c r="D474" s="15"/>
      <c r="E474" s="12"/>
      <c r="F474" s="12"/>
      <c r="G474" s="12"/>
      <c r="H474" s="16"/>
      <c r="I474" s="12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2"/>
      <c r="AC474" s="12"/>
    </row>
    <row r="475" spans="1:29" customFormat="1" ht="15.5">
      <c r="A475" s="12"/>
      <c r="B475" s="12"/>
      <c r="C475" s="15"/>
      <c r="D475" s="15"/>
      <c r="E475" s="12"/>
      <c r="F475" s="12"/>
      <c r="G475" s="12"/>
      <c r="H475" s="16"/>
      <c r="I475" s="12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2"/>
      <c r="AC475" s="12"/>
    </row>
    <row r="476" spans="1:29" customFormat="1" ht="15.5">
      <c r="A476" s="12"/>
      <c r="B476" s="12"/>
      <c r="C476" s="15"/>
      <c r="D476" s="15"/>
      <c r="E476" s="12"/>
      <c r="F476" s="12"/>
      <c r="G476" s="12"/>
      <c r="H476" s="16"/>
      <c r="I476" s="12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2"/>
      <c r="AC476" s="12"/>
    </row>
    <row r="477" spans="1:29" customFormat="1" ht="15.5">
      <c r="A477" s="12"/>
      <c r="B477" s="12"/>
      <c r="C477" s="15"/>
      <c r="D477" s="15"/>
      <c r="E477" s="12"/>
      <c r="F477" s="12"/>
      <c r="G477" s="12"/>
      <c r="H477" s="16"/>
      <c r="I477" s="12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2"/>
      <c r="AC477" s="12"/>
    </row>
    <row r="478" spans="1:29" customFormat="1" ht="15.5">
      <c r="A478" s="12"/>
      <c r="B478" s="12"/>
      <c r="C478" s="15"/>
      <c r="D478" s="15"/>
      <c r="E478" s="12"/>
      <c r="F478" s="12"/>
      <c r="G478" s="12"/>
      <c r="H478" s="16"/>
      <c r="I478" s="12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2"/>
      <c r="AC478" s="12"/>
    </row>
    <row r="479" spans="1:29" customFormat="1" ht="15.5">
      <c r="A479" s="12"/>
      <c r="B479" s="12"/>
      <c r="C479" s="15"/>
      <c r="D479" s="15"/>
      <c r="E479" s="12"/>
      <c r="F479" s="12"/>
      <c r="G479" s="12"/>
      <c r="H479" s="16"/>
      <c r="I479" s="12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2"/>
      <c r="AC479" s="12"/>
    </row>
    <row r="480" spans="1:29" customFormat="1" ht="15.5">
      <c r="A480" s="12"/>
      <c r="B480" s="12"/>
      <c r="C480" s="15"/>
      <c r="D480" s="15"/>
      <c r="E480" s="12"/>
      <c r="F480" s="12"/>
      <c r="G480" s="12"/>
      <c r="H480" s="16"/>
      <c r="I480" s="12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2"/>
      <c r="AC480" s="12"/>
    </row>
    <row r="481" spans="1:29" customFormat="1" ht="15.5">
      <c r="A481" s="12"/>
      <c r="B481" s="12"/>
      <c r="C481" s="15"/>
      <c r="D481" s="15"/>
      <c r="E481" s="12"/>
      <c r="F481" s="12"/>
      <c r="G481" s="12"/>
      <c r="H481" s="16"/>
      <c r="I481" s="12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2"/>
      <c r="AC481" s="12"/>
    </row>
    <row r="482" spans="1:29" customFormat="1" ht="15.5">
      <c r="A482" s="12"/>
      <c r="B482" s="12"/>
      <c r="C482" s="15"/>
      <c r="D482" s="15"/>
      <c r="E482" s="12"/>
      <c r="F482" s="12"/>
      <c r="G482" s="12"/>
      <c r="H482" s="16"/>
      <c r="I482" s="12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2"/>
      <c r="AC482" s="12"/>
    </row>
    <row r="483" spans="1:29" customFormat="1" ht="15.5">
      <c r="A483" s="12"/>
      <c r="B483" s="12"/>
      <c r="C483" s="15"/>
      <c r="D483" s="15"/>
      <c r="E483" s="12"/>
      <c r="F483" s="12"/>
      <c r="G483" s="12"/>
      <c r="H483" s="16"/>
      <c r="I483" s="12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2"/>
      <c r="AC483" s="12"/>
    </row>
    <row r="484" spans="1:29" customFormat="1" ht="15.5">
      <c r="A484" s="12"/>
      <c r="B484" s="12"/>
      <c r="C484" s="15"/>
      <c r="D484" s="15"/>
      <c r="E484" s="12"/>
      <c r="F484" s="12"/>
      <c r="G484" s="12"/>
      <c r="H484" s="16"/>
      <c r="I484" s="12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2"/>
      <c r="AC484" s="12"/>
    </row>
    <row r="485" spans="1:29" customFormat="1" ht="15.5">
      <c r="A485" s="12"/>
      <c r="B485" s="12"/>
      <c r="C485" s="15"/>
      <c r="D485" s="15"/>
      <c r="E485" s="12"/>
      <c r="F485" s="12"/>
      <c r="G485" s="12"/>
      <c r="H485" s="16"/>
      <c r="I485" s="12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2"/>
      <c r="AC485" s="12"/>
    </row>
    <row r="486" spans="1:29" customFormat="1" ht="15.5">
      <c r="A486" s="12"/>
      <c r="B486" s="12"/>
      <c r="C486" s="15"/>
      <c r="D486" s="15"/>
      <c r="E486" s="12"/>
      <c r="F486" s="12"/>
      <c r="G486" s="12"/>
      <c r="H486" s="16"/>
      <c r="I486" s="12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2"/>
      <c r="AC486" s="12"/>
    </row>
    <row r="487" spans="1:29" customFormat="1" ht="15.5">
      <c r="A487" s="12"/>
      <c r="B487" s="12"/>
      <c r="C487" s="15"/>
      <c r="D487" s="15"/>
      <c r="E487" s="12"/>
      <c r="F487" s="12"/>
      <c r="G487" s="12"/>
      <c r="H487" s="16"/>
      <c r="I487" s="12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2"/>
      <c r="AC487" s="12"/>
    </row>
    <row r="488" spans="1:29" customFormat="1" ht="15.5">
      <c r="A488" s="12"/>
      <c r="B488" s="12"/>
      <c r="C488" s="15"/>
      <c r="D488" s="15"/>
      <c r="E488" s="12"/>
      <c r="F488" s="12"/>
      <c r="G488" s="12"/>
      <c r="H488" s="16"/>
      <c r="I488" s="12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2"/>
      <c r="AC488" s="12"/>
    </row>
    <row r="489" spans="1:29" customFormat="1" ht="15.5">
      <c r="A489" s="12"/>
      <c r="B489" s="12"/>
      <c r="C489" s="15"/>
      <c r="D489" s="15"/>
      <c r="E489" s="12"/>
      <c r="F489" s="12"/>
      <c r="G489" s="12"/>
      <c r="H489" s="16"/>
      <c r="I489" s="12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2"/>
      <c r="AC489" s="12"/>
    </row>
    <row r="490" spans="1:29" customFormat="1" ht="15.5">
      <c r="A490" s="12"/>
      <c r="B490" s="12"/>
      <c r="C490" s="15"/>
      <c r="D490" s="15"/>
      <c r="E490" s="12"/>
      <c r="F490" s="12"/>
      <c r="G490" s="12"/>
      <c r="H490" s="16"/>
      <c r="I490" s="12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2"/>
      <c r="AC490" s="12"/>
    </row>
    <row r="491" spans="1:29" customFormat="1" ht="15.5">
      <c r="A491" s="12"/>
      <c r="B491" s="12"/>
      <c r="C491" s="15"/>
      <c r="D491" s="15"/>
      <c r="E491" s="12"/>
      <c r="F491" s="12"/>
      <c r="G491" s="12"/>
      <c r="H491" s="16"/>
      <c r="I491" s="12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2"/>
      <c r="AC491" s="12"/>
    </row>
    <row r="492" spans="1:29" customFormat="1" ht="15.5">
      <c r="A492" s="12"/>
      <c r="B492" s="12"/>
      <c r="C492" s="15"/>
      <c r="D492" s="15"/>
      <c r="E492" s="12"/>
      <c r="F492" s="12"/>
      <c r="G492" s="12"/>
      <c r="H492" s="16"/>
      <c r="I492" s="12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2"/>
      <c r="AC492" s="12"/>
    </row>
    <row r="493" spans="1:29" customFormat="1" ht="15.5">
      <c r="A493" s="12"/>
      <c r="B493" s="12"/>
      <c r="C493" s="15"/>
      <c r="D493" s="15"/>
      <c r="E493" s="12"/>
      <c r="F493" s="12"/>
      <c r="G493" s="12"/>
      <c r="H493" s="16"/>
      <c r="I493" s="12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2"/>
      <c r="AC493" s="12"/>
    </row>
    <row r="494" spans="1:29" customFormat="1" ht="15.5">
      <c r="A494" s="12"/>
      <c r="B494" s="12"/>
      <c r="C494" s="15"/>
      <c r="D494" s="15"/>
      <c r="E494" s="12"/>
      <c r="F494" s="12"/>
      <c r="G494" s="12"/>
      <c r="H494" s="16"/>
      <c r="I494" s="12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2"/>
      <c r="AC494" s="12"/>
    </row>
    <row r="495" spans="1:29" customFormat="1" ht="15.5">
      <c r="A495" s="12"/>
      <c r="B495" s="12"/>
      <c r="C495" s="15"/>
      <c r="D495" s="15"/>
      <c r="E495" s="12"/>
      <c r="F495" s="12"/>
      <c r="G495" s="12"/>
      <c r="H495" s="16"/>
      <c r="I495" s="12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2"/>
      <c r="AC495" s="12"/>
    </row>
    <row r="496" spans="1:29" customFormat="1" ht="15.5">
      <c r="A496" s="12"/>
      <c r="B496" s="12"/>
      <c r="C496" s="15"/>
      <c r="D496" s="15"/>
      <c r="E496" s="12"/>
      <c r="F496" s="12"/>
      <c r="G496" s="12"/>
      <c r="H496" s="16"/>
      <c r="I496" s="12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2"/>
      <c r="AC496" s="12"/>
    </row>
    <row r="497" spans="1:29" customFormat="1" ht="15.5">
      <c r="A497" s="12"/>
      <c r="B497" s="12"/>
      <c r="C497" s="15"/>
      <c r="D497" s="15"/>
      <c r="E497" s="12"/>
      <c r="F497" s="12"/>
      <c r="G497" s="12"/>
      <c r="H497" s="16"/>
      <c r="I497" s="12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2"/>
      <c r="AC497" s="12"/>
    </row>
    <row r="498" spans="1:29" customFormat="1" ht="15.5">
      <c r="A498" s="12"/>
      <c r="B498" s="12"/>
      <c r="C498" s="15"/>
      <c r="D498" s="15"/>
      <c r="E498" s="12"/>
      <c r="F498" s="12"/>
      <c r="G498" s="12"/>
      <c r="H498" s="16"/>
      <c r="I498" s="12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2"/>
      <c r="AC498" s="12"/>
    </row>
    <row r="499" spans="1:29" customFormat="1" ht="15.5">
      <c r="A499" s="12"/>
      <c r="B499" s="12"/>
      <c r="C499" s="15"/>
      <c r="D499" s="15"/>
      <c r="E499" s="12"/>
      <c r="F499" s="12"/>
      <c r="G499" s="12"/>
      <c r="H499" s="16"/>
      <c r="I499" s="12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2"/>
      <c r="AC499" s="12"/>
    </row>
    <row r="500" spans="1:29" customFormat="1" ht="15.5">
      <c r="A500" s="12"/>
      <c r="B500" s="12"/>
      <c r="C500" s="15"/>
      <c r="D500" s="15"/>
      <c r="E500" s="12"/>
      <c r="F500" s="12"/>
      <c r="G500" s="12"/>
      <c r="H500" s="16"/>
      <c r="I500" s="12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2"/>
      <c r="AC500" s="12"/>
    </row>
    <row r="501" spans="1:29" customFormat="1" ht="15.5">
      <c r="A501" s="12"/>
      <c r="B501" s="12"/>
      <c r="C501" s="15"/>
      <c r="D501" s="15"/>
      <c r="E501" s="12"/>
      <c r="F501" s="12"/>
      <c r="G501" s="12"/>
      <c r="H501" s="16"/>
      <c r="I501" s="12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2"/>
      <c r="AC501" s="12"/>
    </row>
    <row r="502" spans="1:29" customFormat="1" ht="15.5">
      <c r="A502" s="12"/>
      <c r="B502" s="12"/>
      <c r="C502" s="15"/>
      <c r="D502" s="15"/>
      <c r="E502" s="12"/>
      <c r="F502" s="12"/>
      <c r="G502" s="12"/>
      <c r="H502" s="16"/>
      <c r="I502" s="12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2"/>
      <c r="AC502" s="12"/>
    </row>
    <row r="503" spans="1:29" customFormat="1" ht="15.5">
      <c r="A503" s="12"/>
      <c r="B503" s="12"/>
      <c r="C503" s="15"/>
      <c r="D503" s="15"/>
      <c r="E503" s="12"/>
      <c r="F503" s="12"/>
      <c r="G503" s="12"/>
      <c r="H503" s="16"/>
      <c r="I503" s="12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2"/>
      <c r="AC503" s="12"/>
    </row>
    <row r="504" spans="1:29" customFormat="1" ht="15.5">
      <c r="A504" s="12"/>
      <c r="B504" s="12"/>
      <c r="C504" s="15"/>
      <c r="D504" s="15"/>
      <c r="E504" s="12"/>
      <c r="F504" s="12"/>
      <c r="G504" s="12"/>
      <c r="H504" s="16"/>
      <c r="I504" s="12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2"/>
      <c r="AC504" s="12"/>
    </row>
    <row r="505" spans="1:29" customFormat="1" ht="15.5">
      <c r="A505" s="12"/>
      <c r="B505" s="12"/>
      <c r="C505" s="15"/>
      <c r="D505" s="15"/>
      <c r="E505" s="12"/>
      <c r="F505" s="12"/>
      <c r="G505" s="12"/>
      <c r="H505" s="16"/>
      <c r="I505" s="12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2"/>
      <c r="AC505" s="12"/>
    </row>
    <row r="506" spans="1:29" customFormat="1" ht="15.5">
      <c r="A506" s="12"/>
      <c r="B506" s="12"/>
      <c r="C506" s="15"/>
      <c r="D506" s="15"/>
      <c r="E506" s="12"/>
      <c r="F506" s="12"/>
      <c r="G506" s="12"/>
      <c r="H506" s="16"/>
      <c r="I506" s="12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2"/>
      <c r="AC506" s="12"/>
    </row>
    <row r="507" spans="1:29" customFormat="1" ht="15.5">
      <c r="A507" s="12"/>
      <c r="B507" s="12"/>
      <c r="C507" s="15"/>
      <c r="D507" s="15"/>
      <c r="E507" s="12"/>
      <c r="F507" s="12"/>
      <c r="G507" s="12"/>
      <c r="H507" s="16"/>
      <c r="I507" s="12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2"/>
      <c r="AC507" s="12"/>
    </row>
    <row r="508" spans="1:29" customFormat="1" ht="15.5">
      <c r="A508" s="12"/>
      <c r="B508" s="12"/>
      <c r="C508" s="15"/>
      <c r="D508" s="15"/>
      <c r="E508" s="12"/>
      <c r="F508" s="12"/>
      <c r="G508" s="12"/>
      <c r="H508" s="16"/>
      <c r="I508" s="12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2"/>
      <c r="AC508" s="12"/>
    </row>
    <row r="509" spans="1:29" customFormat="1" ht="15.5">
      <c r="A509" s="12"/>
      <c r="B509" s="12"/>
      <c r="C509" s="15"/>
      <c r="D509" s="15"/>
      <c r="E509" s="12"/>
      <c r="F509" s="12"/>
      <c r="G509" s="12"/>
      <c r="H509" s="16"/>
      <c r="I509" s="12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2"/>
      <c r="AC509" s="12"/>
    </row>
    <row r="510" spans="1:29" customFormat="1" ht="15.5">
      <c r="A510" s="12"/>
      <c r="B510" s="12"/>
      <c r="C510" s="15"/>
      <c r="D510" s="15"/>
      <c r="E510" s="12"/>
      <c r="F510" s="12"/>
      <c r="G510" s="12"/>
      <c r="H510" s="16"/>
      <c r="I510" s="12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2"/>
      <c r="AC510" s="12"/>
    </row>
    <row r="511" spans="1:29" customFormat="1" ht="15.5">
      <c r="A511" s="12"/>
      <c r="B511" s="12"/>
      <c r="C511" s="15"/>
      <c r="D511" s="15"/>
      <c r="E511" s="12"/>
      <c r="F511" s="12"/>
      <c r="G511" s="12"/>
      <c r="H511" s="16"/>
      <c r="I511" s="12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2"/>
      <c r="AC511" s="12"/>
    </row>
    <row r="512" spans="1:29" customFormat="1" ht="15.5">
      <c r="A512" s="12"/>
      <c r="B512" s="12"/>
      <c r="C512" s="15"/>
      <c r="D512" s="15"/>
      <c r="E512" s="12"/>
      <c r="F512" s="12"/>
      <c r="G512" s="12"/>
      <c r="H512" s="16"/>
      <c r="I512" s="12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2"/>
      <c r="AC512" s="12"/>
    </row>
    <row r="513" spans="1:29" customFormat="1" ht="15.5">
      <c r="A513" s="12"/>
      <c r="B513" s="12"/>
      <c r="C513" s="15"/>
      <c r="D513" s="15"/>
      <c r="E513" s="12"/>
      <c r="F513" s="12"/>
      <c r="G513" s="12"/>
      <c r="H513" s="16"/>
      <c r="I513" s="12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2"/>
      <c r="AC513" s="12"/>
    </row>
    <row r="514" spans="1:29" customFormat="1" ht="15.5">
      <c r="A514" s="12"/>
      <c r="B514" s="12"/>
      <c r="C514" s="15"/>
      <c r="D514" s="15"/>
      <c r="E514" s="12"/>
      <c r="F514" s="12"/>
      <c r="G514" s="12"/>
      <c r="H514" s="16"/>
      <c r="I514" s="12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2"/>
      <c r="AC514" s="12"/>
    </row>
    <row r="515" spans="1:29" customFormat="1" ht="15.5">
      <c r="A515" s="12"/>
      <c r="B515" s="12"/>
      <c r="C515" s="15"/>
      <c r="D515" s="15"/>
      <c r="E515" s="12"/>
      <c r="F515" s="12"/>
      <c r="G515" s="12"/>
      <c r="H515" s="16"/>
      <c r="I515" s="12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2"/>
      <c r="AC515" s="12"/>
    </row>
    <row r="516" spans="1:29" customFormat="1" ht="15.5">
      <c r="A516" s="12"/>
      <c r="B516" s="12"/>
      <c r="C516" s="15"/>
      <c r="D516" s="15"/>
      <c r="E516" s="12"/>
      <c r="F516" s="12"/>
      <c r="G516" s="12"/>
      <c r="H516" s="16"/>
      <c r="I516" s="12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2"/>
      <c r="AC516" s="12"/>
    </row>
    <row r="517" spans="1:29" customFormat="1" ht="15.5">
      <c r="A517" s="12"/>
      <c r="B517" s="12"/>
      <c r="C517" s="15"/>
      <c r="D517" s="15"/>
      <c r="E517" s="12"/>
      <c r="F517" s="12"/>
      <c r="G517" s="12"/>
      <c r="H517" s="16"/>
      <c r="I517" s="12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2"/>
      <c r="AC517" s="12"/>
    </row>
    <row r="518" spans="1:29" customFormat="1" ht="15.5">
      <c r="A518" s="12"/>
      <c r="B518" s="12"/>
      <c r="C518" s="15"/>
      <c r="D518" s="15"/>
      <c r="E518" s="12"/>
      <c r="F518" s="12"/>
      <c r="G518" s="12"/>
      <c r="H518" s="16"/>
      <c r="I518" s="12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2"/>
      <c r="AC518" s="12"/>
    </row>
    <row r="519" spans="1:29" customFormat="1" ht="15.5">
      <c r="A519" s="12"/>
      <c r="B519" s="12"/>
      <c r="C519" s="15"/>
      <c r="D519" s="15"/>
      <c r="E519" s="12"/>
      <c r="F519" s="12"/>
      <c r="G519" s="12"/>
      <c r="H519" s="16"/>
      <c r="I519" s="12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2"/>
      <c r="AC519" s="12"/>
    </row>
    <row r="520" spans="1:29" customFormat="1" ht="15.5">
      <c r="A520" s="12"/>
      <c r="B520" s="12"/>
      <c r="C520" s="15"/>
      <c r="D520" s="15"/>
      <c r="E520" s="12"/>
      <c r="F520" s="12"/>
      <c r="G520" s="12"/>
      <c r="H520" s="16"/>
      <c r="I520" s="12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2"/>
      <c r="AC520" s="12"/>
    </row>
    <row r="521" spans="1:29" customFormat="1" ht="15.5">
      <c r="A521" s="12"/>
      <c r="B521" s="12"/>
      <c r="C521" s="15"/>
      <c r="D521" s="15"/>
      <c r="E521" s="12"/>
      <c r="F521" s="12"/>
      <c r="G521" s="12"/>
      <c r="H521" s="16"/>
      <c r="I521" s="12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2"/>
      <c r="AC521" s="12"/>
    </row>
    <row r="522" spans="1:29" customFormat="1" ht="15.5">
      <c r="A522" s="12"/>
      <c r="B522" s="12"/>
      <c r="C522" s="15"/>
      <c r="D522" s="15"/>
      <c r="E522" s="12"/>
      <c r="F522" s="12"/>
      <c r="G522" s="12"/>
      <c r="H522" s="16"/>
      <c r="I522" s="12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2"/>
      <c r="AC522" s="12"/>
    </row>
    <row r="523" spans="1:29" customFormat="1" ht="15.5">
      <c r="A523" s="12"/>
      <c r="B523" s="12"/>
      <c r="C523" s="15"/>
      <c r="D523" s="15"/>
      <c r="E523" s="12"/>
      <c r="F523" s="12"/>
      <c r="G523" s="12"/>
      <c r="H523" s="16"/>
      <c r="I523" s="12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2"/>
      <c r="AC523" s="12"/>
    </row>
    <row r="524" spans="1:29" customFormat="1" ht="15.5">
      <c r="A524" s="12"/>
      <c r="B524" s="12"/>
      <c r="C524" s="15"/>
      <c r="D524" s="15"/>
      <c r="E524" s="12"/>
      <c r="F524" s="12"/>
      <c r="G524" s="12"/>
      <c r="H524" s="16"/>
      <c r="I524" s="12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2"/>
      <c r="AC524" s="12"/>
    </row>
    <row r="525" spans="1:29" customFormat="1" ht="15.5">
      <c r="A525" s="12"/>
      <c r="B525" s="12"/>
      <c r="C525" s="15"/>
      <c r="D525" s="15"/>
      <c r="E525" s="12"/>
      <c r="F525" s="12"/>
      <c r="G525" s="12"/>
      <c r="H525" s="16"/>
      <c r="I525" s="12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2"/>
      <c r="AC525" s="12"/>
    </row>
    <row r="526" spans="1:29" customFormat="1" ht="15.5">
      <c r="A526" s="12"/>
      <c r="B526" s="12"/>
      <c r="C526" s="15"/>
      <c r="D526" s="15"/>
      <c r="E526" s="12"/>
      <c r="F526" s="12"/>
      <c r="G526" s="12"/>
      <c r="H526" s="16"/>
      <c r="I526" s="12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2"/>
      <c r="AC526" s="12"/>
    </row>
    <row r="527" spans="1:29" customFormat="1" ht="15.5">
      <c r="A527" s="12"/>
      <c r="B527" s="12"/>
      <c r="C527" s="15"/>
      <c r="D527" s="15"/>
      <c r="E527" s="12"/>
      <c r="F527" s="12"/>
      <c r="G527" s="12"/>
      <c r="H527" s="16"/>
      <c r="I527" s="12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2"/>
      <c r="AC527" s="12"/>
    </row>
    <row r="528" spans="1:29" customFormat="1" ht="15.5">
      <c r="A528" s="12"/>
      <c r="B528" s="12"/>
      <c r="C528" s="15"/>
      <c r="D528" s="15"/>
      <c r="E528" s="12"/>
      <c r="F528" s="12"/>
      <c r="G528" s="12"/>
      <c r="H528" s="16"/>
      <c r="I528" s="12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2"/>
      <c r="AC528" s="12"/>
    </row>
    <row r="529" spans="1:29" customFormat="1" ht="15.5">
      <c r="A529" s="12"/>
      <c r="B529" s="12"/>
      <c r="C529" s="15"/>
      <c r="D529" s="15"/>
      <c r="E529" s="12"/>
      <c r="F529" s="12"/>
      <c r="G529" s="12"/>
      <c r="H529" s="16"/>
      <c r="I529" s="12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2"/>
      <c r="AC529" s="12"/>
    </row>
    <row r="530" spans="1:29" customFormat="1" ht="15.5">
      <c r="A530" s="12"/>
      <c r="B530" s="12"/>
      <c r="C530" s="15"/>
      <c r="D530" s="15"/>
      <c r="E530" s="12"/>
      <c r="F530" s="12"/>
      <c r="G530" s="12"/>
      <c r="H530" s="16"/>
      <c r="I530" s="12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2"/>
      <c r="AC530" s="12"/>
    </row>
    <row r="531" spans="1:29" customFormat="1" ht="15.5">
      <c r="A531" s="12"/>
      <c r="B531" s="12"/>
      <c r="C531" s="15"/>
      <c r="D531" s="15"/>
      <c r="E531" s="12"/>
      <c r="F531" s="12"/>
      <c r="G531" s="12"/>
      <c r="H531" s="16"/>
      <c r="I531" s="12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2"/>
      <c r="AC531" s="12"/>
    </row>
    <row r="532" spans="1:29" customFormat="1" ht="15.5">
      <c r="A532" s="12"/>
      <c r="B532" s="12"/>
      <c r="C532" s="15"/>
      <c r="D532" s="15"/>
      <c r="E532" s="12"/>
      <c r="F532" s="12"/>
      <c r="G532" s="12"/>
      <c r="H532" s="16"/>
      <c r="I532" s="12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2"/>
      <c r="AC532" s="12"/>
    </row>
    <row r="533" spans="1:29" customFormat="1" ht="15.5">
      <c r="A533" s="12"/>
      <c r="B533" s="12"/>
      <c r="C533" s="15"/>
      <c r="D533" s="15"/>
      <c r="E533" s="12"/>
      <c r="F533" s="12"/>
      <c r="G533" s="12"/>
      <c r="H533" s="16"/>
      <c r="I533" s="12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2"/>
      <c r="AC533" s="12"/>
    </row>
    <row r="534" spans="1:29" customFormat="1" ht="15.5">
      <c r="A534" s="12"/>
      <c r="B534" s="12"/>
      <c r="C534" s="15"/>
      <c r="D534" s="15"/>
      <c r="E534" s="12"/>
      <c r="F534" s="12"/>
      <c r="G534" s="12"/>
      <c r="H534" s="16"/>
      <c r="I534" s="12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2"/>
      <c r="AC534" s="12"/>
    </row>
    <row r="535" spans="1:29" customFormat="1" ht="15.5">
      <c r="A535" s="12"/>
      <c r="B535" s="12"/>
      <c r="C535" s="15"/>
      <c r="D535" s="15"/>
      <c r="E535" s="12"/>
      <c r="F535" s="12"/>
      <c r="G535" s="12"/>
      <c r="H535" s="16"/>
      <c r="I535" s="12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2"/>
      <c r="AC535" s="12"/>
    </row>
    <row r="536" spans="1:29" customFormat="1" ht="15.5">
      <c r="A536" s="12"/>
      <c r="B536" s="12"/>
      <c r="C536" s="15"/>
      <c r="D536" s="15"/>
      <c r="E536" s="12"/>
      <c r="F536" s="12"/>
      <c r="G536" s="12"/>
      <c r="H536" s="16"/>
      <c r="I536" s="12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2"/>
      <c r="AC536" s="12"/>
    </row>
    <row r="537" spans="1:29" customFormat="1" ht="15.5">
      <c r="A537" s="12"/>
      <c r="B537" s="12"/>
      <c r="C537" s="15"/>
      <c r="D537" s="15"/>
      <c r="E537" s="12"/>
      <c r="F537" s="12"/>
      <c r="G537" s="12"/>
      <c r="H537" s="16"/>
      <c r="I537" s="12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2"/>
      <c r="AC537" s="12"/>
    </row>
    <row r="538" spans="1:29" customFormat="1" ht="15.5">
      <c r="A538" s="12"/>
      <c r="B538" s="12"/>
      <c r="C538" s="15"/>
      <c r="D538" s="15"/>
      <c r="E538" s="12"/>
      <c r="F538" s="12"/>
      <c r="G538" s="12"/>
      <c r="H538" s="16"/>
      <c r="I538" s="12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2"/>
      <c r="AC538" s="12"/>
    </row>
    <row r="539" spans="1:29" customFormat="1" ht="15.5">
      <c r="A539" s="12"/>
      <c r="B539" s="12"/>
      <c r="C539" s="15"/>
      <c r="D539" s="15"/>
      <c r="E539" s="12"/>
      <c r="F539" s="12"/>
      <c r="G539" s="12"/>
      <c r="H539" s="16"/>
      <c r="I539" s="12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2"/>
      <c r="AC539" s="12"/>
    </row>
    <row r="540" spans="1:29" customFormat="1" ht="15.5">
      <c r="A540" s="12"/>
      <c r="B540" s="12"/>
      <c r="C540" s="15"/>
      <c r="D540" s="15"/>
      <c r="E540" s="12"/>
      <c r="F540" s="12"/>
      <c r="G540" s="12"/>
      <c r="H540" s="16"/>
      <c r="I540" s="12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2"/>
      <c r="AC540" s="12"/>
    </row>
    <row r="541" spans="1:29" customFormat="1" ht="15.5">
      <c r="A541" s="12"/>
      <c r="B541" s="12"/>
      <c r="C541" s="15"/>
      <c r="D541" s="15"/>
      <c r="E541" s="12"/>
      <c r="F541" s="12"/>
      <c r="G541" s="12"/>
      <c r="H541" s="16"/>
      <c r="I541" s="12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2"/>
      <c r="AC541" s="12"/>
    </row>
    <row r="542" spans="1:29" customFormat="1" ht="15.5">
      <c r="A542" s="12"/>
      <c r="B542" s="12"/>
      <c r="C542" s="15"/>
      <c r="D542" s="15"/>
      <c r="E542" s="12"/>
      <c r="F542" s="12"/>
      <c r="G542" s="12"/>
      <c r="H542" s="16"/>
      <c r="I542" s="12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2"/>
      <c r="AC542" s="12"/>
    </row>
    <row r="543" spans="1:29" customFormat="1" ht="15.5">
      <c r="A543" s="12"/>
      <c r="B543" s="12"/>
      <c r="C543" s="15"/>
      <c r="D543" s="15"/>
      <c r="E543" s="12"/>
      <c r="F543" s="12"/>
      <c r="G543" s="12"/>
      <c r="H543" s="16"/>
      <c r="I543" s="12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2"/>
      <c r="AC543" s="12"/>
    </row>
    <row r="544" spans="1:29" customFormat="1" ht="15.5">
      <c r="A544" s="12"/>
      <c r="B544" s="12"/>
      <c r="C544" s="15"/>
      <c r="D544" s="15"/>
      <c r="E544" s="12"/>
      <c r="F544" s="12"/>
      <c r="G544" s="12"/>
      <c r="H544" s="16"/>
      <c r="I544" s="12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2"/>
      <c r="AC544" s="12"/>
    </row>
    <row r="545" spans="1:29" customFormat="1" ht="15.5">
      <c r="A545" s="12"/>
      <c r="B545" s="12"/>
      <c r="C545" s="15"/>
      <c r="D545" s="15"/>
      <c r="E545" s="12"/>
      <c r="F545" s="12"/>
      <c r="G545" s="12"/>
      <c r="H545" s="16"/>
      <c r="I545" s="12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2"/>
      <c r="AC545" s="12"/>
    </row>
    <row r="546" spans="1:29" customFormat="1" ht="15.5">
      <c r="A546" s="12"/>
      <c r="B546" s="12"/>
      <c r="C546" s="15"/>
      <c r="D546" s="15"/>
      <c r="E546" s="12"/>
      <c r="F546" s="12"/>
      <c r="G546" s="12"/>
      <c r="H546" s="16"/>
      <c r="I546" s="12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2"/>
      <c r="AC546" s="12"/>
    </row>
    <row r="547" spans="1:29" customFormat="1" ht="15.5">
      <c r="A547" s="12"/>
      <c r="B547" s="12"/>
      <c r="C547" s="15"/>
      <c r="D547" s="15"/>
      <c r="E547" s="12"/>
      <c r="F547" s="12"/>
      <c r="G547" s="12"/>
      <c r="H547" s="16"/>
      <c r="I547" s="12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2"/>
      <c r="AC547" s="12"/>
    </row>
    <row r="548" spans="1:29" customFormat="1" ht="15.5">
      <c r="A548" s="12"/>
      <c r="B548" s="12"/>
      <c r="C548" s="15"/>
      <c r="D548" s="15"/>
      <c r="E548" s="12"/>
      <c r="F548" s="12"/>
      <c r="G548" s="12"/>
      <c r="H548" s="16"/>
      <c r="I548" s="12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2"/>
      <c r="AC548" s="12"/>
    </row>
    <row r="549" spans="1:29" customFormat="1" ht="15.5">
      <c r="A549" s="12"/>
      <c r="B549" s="12"/>
      <c r="C549" s="15"/>
      <c r="D549" s="15"/>
      <c r="E549" s="12"/>
      <c r="F549" s="12"/>
      <c r="G549" s="12"/>
      <c r="H549" s="16"/>
      <c r="I549" s="12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2"/>
      <c r="AC549" s="12"/>
    </row>
    <row r="550" spans="1:29" customFormat="1" ht="15.5">
      <c r="A550" s="12"/>
      <c r="B550" s="12"/>
      <c r="C550" s="15"/>
      <c r="D550" s="15"/>
      <c r="E550" s="12"/>
      <c r="F550" s="12"/>
      <c r="G550" s="12"/>
      <c r="H550" s="16"/>
      <c r="I550" s="12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2"/>
      <c r="AC550" s="12"/>
    </row>
    <row r="551" spans="1:29" customFormat="1" ht="15.5">
      <c r="A551" s="12"/>
      <c r="B551" s="12"/>
      <c r="C551" s="15"/>
      <c r="D551" s="15"/>
      <c r="E551" s="12"/>
      <c r="F551" s="12"/>
      <c r="G551" s="12"/>
      <c r="H551" s="16"/>
      <c r="I551" s="12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2"/>
      <c r="AC551" s="12"/>
    </row>
    <row r="552" spans="1:29" customFormat="1" ht="15.5">
      <c r="A552" s="12"/>
      <c r="B552" s="12"/>
      <c r="C552" s="15"/>
      <c r="D552" s="15"/>
      <c r="E552" s="12"/>
      <c r="F552" s="12"/>
      <c r="G552" s="12"/>
      <c r="H552" s="16"/>
      <c r="I552" s="12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2"/>
      <c r="AC552" s="12"/>
    </row>
    <row r="553" spans="1:29" customFormat="1" ht="15.5">
      <c r="A553" s="12"/>
      <c r="B553" s="12"/>
      <c r="C553" s="15"/>
      <c r="D553" s="15"/>
      <c r="E553" s="12"/>
      <c r="F553" s="12"/>
      <c r="G553" s="12"/>
      <c r="H553" s="16"/>
      <c r="I553" s="12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2"/>
      <c r="AC553" s="12"/>
    </row>
    <row r="554" spans="1:29" customFormat="1" ht="15.5">
      <c r="A554" s="12"/>
      <c r="B554" s="12"/>
      <c r="C554" s="15"/>
      <c r="D554" s="15"/>
      <c r="E554" s="12"/>
      <c r="F554" s="12"/>
      <c r="G554" s="12"/>
      <c r="H554" s="16"/>
      <c r="I554" s="12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2"/>
      <c r="AC554" s="12"/>
    </row>
    <row r="555" spans="1:29" customFormat="1" ht="15.5">
      <c r="A555" s="12"/>
      <c r="B555" s="12"/>
      <c r="C555" s="15"/>
      <c r="D555" s="15"/>
      <c r="E555" s="12"/>
      <c r="F555" s="12"/>
      <c r="G555" s="12"/>
      <c r="H555" s="16"/>
      <c r="I555" s="12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2"/>
      <c r="AC555" s="12"/>
    </row>
    <row r="556" spans="1:29" customFormat="1" ht="15.5">
      <c r="A556" s="12"/>
      <c r="B556" s="12"/>
      <c r="C556" s="15"/>
      <c r="D556" s="15"/>
      <c r="E556" s="12"/>
      <c r="F556" s="12"/>
      <c r="G556" s="12"/>
      <c r="H556" s="16"/>
      <c r="I556" s="12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2"/>
      <c r="AC556" s="12"/>
    </row>
    <row r="557" spans="1:29" customFormat="1" ht="15.5">
      <c r="A557" s="12"/>
      <c r="B557" s="12"/>
      <c r="C557" s="15"/>
      <c r="D557" s="15"/>
      <c r="E557" s="12"/>
      <c r="F557" s="12"/>
      <c r="G557" s="12"/>
      <c r="H557" s="16"/>
      <c r="I557" s="12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2"/>
      <c r="AC557" s="12"/>
    </row>
    <row r="558" spans="1:29" customFormat="1" ht="15.5">
      <c r="A558" s="12"/>
      <c r="B558" s="12"/>
      <c r="C558" s="15"/>
      <c r="D558" s="15"/>
      <c r="E558" s="12"/>
      <c r="F558" s="12"/>
      <c r="G558" s="12"/>
      <c r="H558" s="16"/>
      <c r="I558" s="12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2"/>
      <c r="AC558" s="12"/>
    </row>
    <row r="559" spans="1:29" customFormat="1" ht="15.5">
      <c r="A559" s="12"/>
      <c r="B559" s="12"/>
      <c r="C559" s="15"/>
      <c r="D559" s="15"/>
      <c r="E559" s="12"/>
      <c r="F559" s="12"/>
      <c r="G559" s="12"/>
      <c r="H559" s="16"/>
      <c r="I559" s="12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2"/>
      <c r="AC559" s="12"/>
    </row>
    <row r="560" spans="1:29" customFormat="1" ht="15.5">
      <c r="A560" s="12"/>
      <c r="B560" s="12"/>
      <c r="C560" s="15"/>
      <c r="D560" s="15"/>
      <c r="E560" s="12"/>
      <c r="F560" s="12"/>
      <c r="G560" s="12"/>
      <c r="H560" s="16"/>
      <c r="I560" s="12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2"/>
      <c r="AC560" s="12"/>
    </row>
    <row r="561" spans="1:29" customFormat="1" ht="15.5">
      <c r="A561" s="12"/>
      <c r="B561" s="12"/>
      <c r="C561" s="15"/>
      <c r="D561" s="15"/>
      <c r="E561" s="12"/>
      <c r="F561" s="12"/>
      <c r="G561" s="12"/>
      <c r="H561" s="16"/>
      <c r="I561" s="12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2"/>
      <c r="AC561" s="12"/>
    </row>
    <row r="562" spans="1:29" customFormat="1" ht="15.5">
      <c r="A562" s="12"/>
      <c r="B562" s="12"/>
      <c r="C562" s="15"/>
      <c r="D562" s="15"/>
      <c r="E562" s="12"/>
      <c r="F562" s="12"/>
      <c r="G562" s="12"/>
      <c r="H562" s="16"/>
      <c r="I562" s="12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2"/>
      <c r="AC562" s="12"/>
    </row>
    <row r="563" spans="1:29" customFormat="1" ht="15.5">
      <c r="A563" s="12"/>
      <c r="B563" s="12"/>
      <c r="C563" s="15"/>
      <c r="D563" s="15"/>
      <c r="E563" s="12"/>
      <c r="F563" s="12"/>
      <c r="G563" s="12"/>
      <c r="H563" s="16"/>
      <c r="I563" s="12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2"/>
      <c r="AC563" s="12"/>
    </row>
    <row r="564" spans="1:29" customFormat="1" ht="15.5">
      <c r="A564" s="12"/>
      <c r="B564" s="12"/>
      <c r="C564" s="15"/>
      <c r="D564" s="15"/>
      <c r="E564" s="12"/>
      <c r="F564" s="12"/>
      <c r="G564" s="12"/>
      <c r="H564" s="16"/>
      <c r="I564" s="12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2"/>
      <c r="AC564" s="12"/>
    </row>
    <row r="565" spans="1:29" customFormat="1" ht="15.5">
      <c r="A565" s="12"/>
      <c r="B565" s="12"/>
      <c r="C565" s="15"/>
      <c r="D565" s="15"/>
      <c r="E565" s="12"/>
      <c r="F565" s="12"/>
      <c r="G565" s="12"/>
      <c r="H565" s="16"/>
      <c r="I565" s="12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2"/>
      <c r="AC565" s="12"/>
    </row>
    <row r="566" spans="1:29" customFormat="1" ht="15.5">
      <c r="A566" s="12"/>
      <c r="B566" s="12"/>
      <c r="C566" s="15"/>
      <c r="D566" s="15"/>
      <c r="E566" s="12"/>
      <c r="F566" s="12"/>
      <c r="G566" s="12"/>
      <c r="H566" s="16"/>
      <c r="I566" s="12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2"/>
      <c r="AC566" s="12"/>
    </row>
    <row r="567" spans="1:29" customFormat="1" ht="15.5">
      <c r="A567" s="12"/>
      <c r="B567" s="12"/>
      <c r="C567" s="15"/>
      <c r="D567" s="15"/>
      <c r="E567" s="12"/>
      <c r="F567" s="12"/>
      <c r="G567" s="12"/>
      <c r="H567" s="16"/>
      <c r="I567" s="12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2"/>
      <c r="AC567" s="12"/>
    </row>
    <row r="568" spans="1:29" customFormat="1" ht="15.5">
      <c r="A568" s="12"/>
      <c r="B568" s="12"/>
      <c r="C568" s="15"/>
      <c r="D568" s="15"/>
      <c r="E568" s="12"/>
      <c r="F568" s="12"/>
      <c r="G568" s="12"/>
      <c r="H568" s="16"/>
      <c r="I568" s="12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2"/>
      <c r="AC568" s="12"/>
    </row>
    <row r="569" spans="1:29" customFormat="1" ht="15.5">
      <c r="A569" s="12"/>
      <c r="B569" s="12"/>
      <c r="C569" s="15"/>
      <c r="D569" s="15"/>
      <c r="E569" s="12"/>
      <c r="F569" s="12"/>
      <c r="G569" s="12"/>
      <c r="H569" s="16"/>
      <c r="I569" s="12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2"/>
      <c r="AC569" s="12"/>
    </row>
    <row r="570" spans="1:29" customFormat="1" ht="15.5">
      <c r="A570" s="12"/>
      <c r="B570" s="12"/>
      <c r="C570" s="15"/>
      <c r="D570" s="15"/>
      <c r="E570" s="12"/>
      <c r="F570" s="12"/>
      <c r="G570" s="12"/>
      <c r="H570" s="16"/>
      <c r="I570" s="12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2"/>
      <c r="AC570" s="12"/>
    </row>
    <row r="571" spans="1:29" customFormat="1" ht="15.5">
      <c r="A571" s="12"/>
      <c r="B571" s="12"/>
      <c r="C571" s="15"/>
      <c r="D571" s="15"/>
      <c r="E571" s="12"/>
      <c r="F571" s="12"/>
      <c r="G571" s="12"/>
      <c r="H571" s="16"/>
      <c r="I571" s="12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2"/>
      <c r="AC571" s="12"/>
    </row>
    <row r="572" spans="1:29" customFormat="1" ht="15.5">
      <c r="A572" s="12"/>
      <c r="B572" s="12"/>
      <c r="C572" s="15"/>
      <c r="D572" s="15"/>
      <c r="E572" s="12"/>
      <c r="F572" s="12"/>
      <c r="G572" s="12"/>
      <c r="H572" s="16"/>
      <c r="I572" s="12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2"/>
      <c r="AC572" s="12"/>
    </row>
    <row r="573" spans="1:29" customFormat="1" ht="15.5">
      <c r="A573" s="12"/>
      <c r="B573" s="12"/>
      <c r="C573" s="15"/>
      <c r="D573" s="15"/>
      <c r="E573" s="12"/>
      <c r="F573" s="12"/>
      <c r="G573" s="12"/>
      <c r="H573" s="16"/>
      <c r="I573" s="12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2"/>
      <c r="AC573" s="12"/>
    </row>
    <row r="574" spans="1:29" customFormat="1" ht="15.5">
      <c r="A574" s="12"/>
      <c r="B574" s="12"/>
      <c r="C574" s="15"/>
      <c r="D574" s="15"/>
      <c r="E574" s="12"/>
      <c r="F574" s="12"/>
      <c r="G574" s="12"/>
      <c r="H574" s="16"/>
      <c r="I574" s="12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2"/>
      <c r="AC574" s="12"/>
    </row>
    <row r="575" spans="1:29" customFormat="1" ht="15.5">
      <c r="A575" s="12"/>
      <c r="B575" s="12"/>
      <c r="C575" s="15"/>
      <c r="D575" s="15"/>
      <c r="E575" s="12"/>
      <c r="F575" s="12"/>
      <c r="G575" s="12"/>
      <c r="H575" s="16"/>
      <c r="I575" s="12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2"/>
      <c r="AC575" s="12"/>
    </row>
    <row r="576" spans="1:29" customFormat="1" ht="15.5">
      <c r="A576" s="12"/>
      <c r="B576" s="12"/>
      <c r="C576" s="15"/>
      <c r="D576" s="15"/>
      <c r="E576" s="12"/>
      <c r="F576" s="12"/>
      <c r="G576" s="12"/>
      <c r="H576" s="16"/>
      <c r="I576" s="12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2"/>
      <c r="AC576" s="12"/>
    </row>
    <row r="577" spans="1:29" customFormat="1" ht="15.5">
      <c r="A577" s="12"/>
      <c r="B577" s="12"/>
      <c r="C577" s="15"/>
      <c r="D577" s="15"/>
      <c r="E577" s="12"/>
      <c r="F577" s="12"/>
      <c r="G577" s="12"/>
      <c r="H577" s="16"/>
      <c r="I577" s="12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2"/>
      <c r="AC577" s="12"/>
    </row>
    <row r="578" spans="1:29" customFormat="1" ht="15.5">
      <c r="A578" s="12"/>
      <c r="B578" s="12"/>
      <c r="C578" s="15"/>
      <c r="D578" s="15"/>
      <c r="E578" s="12"/>
      <c r="F578" s="12"/>
      <c r="G578" s="12"/>
      <c r="H578" s="16"/>
      <c r="I578" s="12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2"/>
      <c r="AC578" s="12"/>
    </row>
    <row r="579" spans="1:29" customFormat="1" ht="15.5">
      <c r="A579" s="12"/>
      <c r="B579" s="12"/>
      <c r="C579" s="15"/>
      <c r="D579" s="15"/>
      <c r="E579" s="12"/>
      <c r="F579" s="12"/>
      <c r="G579" s="12"/>
      <c r="H579" s="16"/>
      <c r="I579" s="12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2"/>
      <c r="AC579" s="12"/>
    </row>
    <row r="580" spans="1:29" customFormat="1" ht="15.5">
      <c r="A580" s="12"/>
      <c r="B580" s="12"/>
      <c r="C580" s="15"/>
      <c r="D580" s="15"/>
      <c r="E580" s="12"/>
      <c r="F580" s="12"/>
      <c r="G580" s="12"/>
      <c r="H580" s="16"/>
      <c r="I580" s="12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2"/>
      <c r="AC580" s="12"/>
    </row>
    <row r="581" spans="1:29" customFormat="1" ht="15.5">
      <c r="A581" s="12"/>
      <c r="B581" s="12"/>
      <c r="C581" s="15"/>
      <c r="D581" s="15"/>
      <c r="E581" s="12"/>
      <c r="F581" s="12"/>
      <c r="G581" s="12"/>
      <c r="H581" s="16"/>
      <c r="I581" s="12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2"/>
      <c r="AC581" s="12"/>
    </row>
    <row r="582" spans="1:29" customFormat="1" ht="15.5">
      <c r="A582" s="12"/>
      <c r="B582" s="12"/>
      <c r="C582" s="15"/>
      <c r="D582" s="15"/>
      <c r="E582" s="12"/>
      <c r="F582" s="12"/>
      <c r="G582" s="12"/>
      <c r="H582" s="16"/>
      <c r="I582" s="12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2"/>
      <c r="AC582" s="12"/>
    </row>
    <row r="583" spans="1:29" customFormat="1" ht="15.5">
      <c r="A583" s="12"/>
      <c r="B583" s="12"/>
      <c r="C583" s="15"/>
      <c r="D583" s="15"/>
      <c r="E583" s="12"/>
      <c r="F583" s="12"/>
      <c r="G583" s="12"/>
      <c r="H583" s="16"/>
      <c r="I583" s="12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2"/>
      <c r="AC583" s="12"/>
    </row>
    <row r="584" spans="1:29" customFormat="1" ht="15.5">
      <c r="A584" s="12"/>
      <c r="B584" s="12"/>
      <c r="C584" s="15"/>
      <c r="D584" s="15"/>
      <c r="E584" s="12"/>
      <c r="F584" s="12"/>
      <c r="G584" s="12"/>
      <c r="H584" s="16"/>
      <c r="I584" s="12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2"/>
      <c r="AC584" s="12"/>
    </row>
    <row r="585" spans="1:29" customFormat="1" ht="15.5">
      <c r="A585" s="12"/>
      <c r="B585" s="12"/>
      <c r="C585" s="15"/>
      <c r="D585" s="15"/>
      <c r="E585" s="12"/>
      <c r="F585" s="12"/>
      <c r="G585" s="12"/>
      <c r="H585" s="16"/>
      <c r="I585" s="12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2"/>
      <c r="AC585" s="12"/>
    </row>
    <row r="586" spans="1:29" customFormat="1" ht="15.5">
      <c r="A586" s="12"/>
      <c r="B586" s="12"/>
      <c r="C586" s="15"/>
      <c r="D586" s="15"/>
      <c r="E586" s="12"/>
      <c r="F586" s="12"/>
      <c r="G586" s="12"/>
      <c r="H586" s="16"/>
      <c r="I586" s="12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2"/>
      <c r="AC586" s="12"/>
    </row>
    <row r="587" spans="1:29" customFormat="1" ht="15.5">
      <c r="A587" s="12"/>
      <c r="B587" s="12"/>
      <c r="C587" s="15"/>
      <c r="D587" s="15"/>
      <c r="E587" s="12"/>
      <c r="F587" s="12"/>
      <c r="G587" s="12"/>
      <c r="H587" s="16"/>
      <c r="I587" s="12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2"/>
      <c r="AC587" s="12"/>
    </row>
    <row r="588" spans="1:29" customFormat="1" ht="15.5">
      <c r="A588" s="12"/>
      <c r="B588" s="12"/>
      <c r="C588" s="15"/>
      <c r="D588" s="15"/>
      <c r="E588" s="12"/>
      <c r="F588" s="12"/>
      <c r="G588" s="12"/>
      <c r="H588" s="16"/>
      <c r="I588" s="12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2"/>
      <c r="AC588" s="12"/>
    </row>
    <row r="589" spans="1:29" customFormat="1" ht="15.5">
      <c r="A589" s="12"/>
      <c r="B589" s="12"/>
      <c r="C589" s="15"/>
      <c r="D589" s="15"/>
      <c r="E589" s="12"/>
      <c r="F589" s="12"/>
      <c r="G589" s="12"/>
      <c r="H589" s="16"/>
      <c r="I589" s="12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2"/>
      <c r="AC589" s="12"/>
    </row>
    <row r="590" spans="1:29" customFormat="1" ht="15.5">
      <c r="A590" s="12"/>
      <c r="B590" s="12"/>
      <c r="C590" s="15"/>
      <c r="D590" s="15"/>
      <c r="E590" s="12"/>
      <c r="F590" s="12"/>
      <c r="G590" s="12"/>
      <c r="H590" s="16"/>
      <c r="I590" s="12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2"/>
      <c r="AC59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Lab</dc:creator>
  <cp:lastModifiedBy>Smith Lab</cp:lastModifiedBy>
  <dcterms:created xsi:type="dcterms:W3CDTF">2023-04-13T18:13:22Z</dcterms:created>
  <dcterms:modified xsi:type="dcterms:W3CDTF">2023-04-13T18:13:52Z</dcterms:modified>
</cp:coreProperties>
</file>