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907"/>
  <workbookPr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ameliavillasenor/Dropbox/UNM postdoc/Hall's Cave/HC-Project Data/Actual PROJECT DATA/Canids/"/>
    </mc:Choice>
  </mc:AlternateContent>
  <bookViews>
    <workbookView xWindow="0" yWindow="460" windowWidth="28800" windowHeight="17460" activeTab="5"/>
  </bookViews>
  <sheets>
    <sheet name="Phe vs Time" sheetId="12" r:id="rId1"/>
    <sheet name="Glu-Phe vs Time" sheetId="9" r:id="rId2"/>
    <sheet name="specimens sampled" sheetId="1" r:id="rId3"/>
    <sheet name="Sheet2" sheetId="4" r:id="rId4"/>
    <sheet name="blah" sheetId="5" r:id="rId5"/>
    <sheet name="AA data" sheetId="7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6" i="7" l="1"/>
  <c r="M16" i="7"/>
  <c r="K16" i="7"/>
  <c r="D16" i="7"/>
  <c r="E16" i="7"/>
  <c r="F16" i="7"/>
  <c r="G16" i="7"/>
  <c r="H16" i="7"/>
  <c r="I16" i="7"/>
  <c r="J16" i="7"/>
  <c r="C16" i="7"/>
  <c r="Y125" i="1"/>
  <c r="Y124" i="1"/>
  <c r="Y123" i="1"/>
  <c r="Y122" i="1"/>
  <c r="Y121" i="1"/>
  <c r="Y120" i="1"/>
  <c r="Y119" i="1"/>
  <c r="Y118" i="1"/>
  <c r="Y117" i="1"/>
  <c r="Y116" i="1"/>
  <c r="Y115" i="1"/>
  <c r="Y114" i="1"/>
  <c r="Y113" i="1"/>
  <c r="Y112" i="1"/>
  <c r="Y111" i="1"/>
  <c r="Y110" i="1"/>
  <c r="Y109" i="1"/>
  <c r="Y108" i="1"/>
  <c r="Y107" i="1"/>
  <c r="Y106" i="1"/>
  <c r="Y105" i="1"/>
  <c r="Y104" i="1"/>
  <c r="Y103" i="1"/>
  <c r="Y102" i="1"/>
  <c r="Y101" i="1"/>
  <c r="Y100" i="1"/>
  <c r="Y99" i="1"/>
  <c r="Y98" i="1"/>
  <c r="Y97" i="1"/>
  <c r="Y96" i="1"/>
  <c r="Y95" i="1"/>
  <c r="Y94" i="1"/>
  <c r="Y93" i="1"/>
  <c r="Y92" i="1"/>
  <c r="Y91" i="1"/>
  <c r="Y90" i="1"/>
  <c r="Y89" i="1"/>
  <c r="G12" i="1"/>
  <c r="G45" i="1"/>
  <c r="G42" i="1"/>
  <c r="G14" i="1"/>
  <c r="G11" i="1"/>
  <c r="G10" i="1"/>
  <c r="G13" i="1"/>
  <c r="G46" i="1"/>
  <c r="G51" i="1"/>
  <c r="G50" i="1"/>
  <c r="G59" i="1"/>
  <c r="G54" i="1"/>
  <c r="G60" i="1"/>
  <c r="G53" i="1"/>
  <c r="G4" i="1"/>
  <c r="G36" i="1"/>
  <c r="G34" i="1"/>
  <c r="G35" i="1"/>
  <c r="G52" i="1"/>
  <c r="G41" i="1"/>
  <c r="G9" i="1"/>
  <c r="G8" i="1"/>
  <c r="G16" i="1"/>
  <c r="G7" i="1"/>
  <c r="G40" i="1"/>
  <c r="G15" i="1"/>
  <c r="G2" i="1"/>
  <c r="G26" i="1"/>
  <c r="G25" i="1"/>
  <c r="G24" i="1"/>
  <c r="G23" i="1"/>
  <c r="G22" i="1"/>
  <c r="G21" i="1"/>
  <c r="G20" i="1"/>
  <c r="G19" i="1"/>
  <c r="G18" i="1"/>
  <c r="G17" i="1"/>
  <c r="G44" i="1"/>
  <c r="G43" i="1"/>
  <c r="G33" i="1"/>
  <c r="G48" i="1"/>
  <c r="G47" i="1"/>
  <c r="G58" i="1"/>
  <c r="G57" i="1"/>
  <c r="G56" i="1"/>
  <c r="G55" i="1"/>
  <c r="G32" i="1"/>
  <c r="G31" i="1"/>
  <c r="G39" i="1"/>
  <c r="G38" i="1"/>
  <c r="G37" i="1"/>
  <c r="G6" i="1"/>
  <c r="G5" i="1"/>
  <c r="G49" i="1"/>
  <c r="G30" i="1"/>
  <c r="G29" i="1"/>
  <c r="G28" i="1"/>
  <c r="G27" i="1"/>
  <c r="G3" i="1"/>
</calcChain>
</file>

<file path=xl/sharedStrings.xml><?xml version="1.0" encoding="utf-8"?>
<sst xmlns="http://schemas.openxmlformats.org/spreadsheetml/2006/main" count="2379" uniqueCount="448">
  <si>
    <t>Loan</t>
  </si>
  <si>
    <t>Loan Date</t>
  </si>
  <si>
    <t>Return Date</t>
  </si>
  <si>
    <t>Drawer</t>
  </si>
  <si>
    <t>Museum ID</t>
  </si>
  <si>
    <t>Specimen</t>
  </si>
  <si>
    <t>Specimen Number</t>
  </si>
  <si>
    <t>Genus</t>
  </si>
  <si>
    <t>Species</t>
  </si>
  <si>
    <t>Element description</t>
  </si>
  <si>
    <t>Qty.</t>
  </si>
  <si>
    <t>Comments</t>
  </si>
  <si>
    <t>Level/Depth</t>
  </si>
  <si>
    <t>Locality</t>
  </si>
  <si>
    <t>Mismatch?</t>
  </si>
  <si>
    <t>Other Notes</t>
  </si>
  <si>
    <t>Vial ID</t>
  </si>
  <si>
    <t>X means we want to sample here</t>
  </si>
  <si>
    <t>1: July 2014</t>
  </si>
  <si>
    <t>TMM 933-</t>
  </si>
  <si>
    <t>Friesenhahn cave</t>
  </si>
  <si>
    <t>X</t>
  </si>
  <si>
    <t>Canis dirus</t>
  </si>
  <si>
    <t>bone only, tooth (M1/) left</t>
  </si>
  <si>
    <t>two roots broken - one in box</t>
  </si>
  <si>
    <t>Canis latrans</t>
  </si>
  <si>
    <t>dentary with tooth (m/1, m/2) left</t>
  </si>
  <si>
    <t>tooth (m/1) right</t>
  </si>
  <si>
    <t>dentary with tooth (m/1, m/2, m/3) left</t>
  </si>
  <si>
    <t>maxilla with tooth (M2/) left, fragmentary</t>
  </si>
  <si>
    <t>Canis sp.</t>
  </si>
  <si>
    <t>dentary with tooth (p/1, p/2, p/3, p/4, m/1, m/2) left</t>
  </si>
  <si>
    <t>need pit and depth</t>
  </si>
  <si>
    <t>Ursus americanus</t>
  </si>
  <si>
    <t>Hall's Cave</t>
  </si>
  <si>
    <t>Canis</t>
  </si>
  <si>
    <t>calcaneum right</t>
  </si>
  <si>
    <t>skull</t>
  </si>
  <si>
    <t>phalanx II (1)</t>
  </si>
  <si>
    <t>Vulpes</t>
  </si>
  <si>
    <t>2: October 2015</t>
  </si>
  <si>
    <t>latrans</t>
  </si>
  <si>
    <t>2N9</t>
  </si>
  <si>
    <t>TMM 43133-</t>
  </si>
  <si>
    <t>familiaris</t>
  </si>
  <si>
    <t>Bering Sinkhole</t>
  </si>
  <si>
    <t>lupus</t>
  </si>
  <si>
    <t>right mandible</t>
  </si>
  <si>
    <t>left mandible</t>
  </si>
  <si>
    <t>left I3, P2, Right P2-M2</t>
  </si>
  <si>
    <t>left m1</t>
  </si>
  <si>
    <t>Left maxilla fragment</t>
  </si>
  <si>
    <t>left P4-M2 and i3</t>
  </si>
  <si>
    <t>5D8</t>
  </si>
  <si>
    <t>TMM 1295-</t>
  </si>
  <si>
    <t>Left mandible, posterior w/ m2</t>
  </si>
  <si>
    <t>Clamp Cave</t>
  </si>
  <si>
    <t>Right mandible, middle w/ p2, p4-m2</t>
  </si>
  <si>
    <t>sp.</t>
  </si>
  <si>
    <t>Right mandible, middle 2/3 w/ p2-m2</t>
  </si>
  <si>
    <t>Right mandible, middle 3/4 w/c-m3</t>
  </si>
  <si>
    <t>Left mandible, middle 1/2 w/ p4-m1</t>
  </si>
  <si>
    <t>Left m1</t>
  </si>
  <si>
    <t>2O11</t>
  </si>
  <si>
    <t>dirus</t>
  </si>
  <si>
    <t>Urocyon</t>
  </si>
  <si>
    <t>sp</t>
  </si>
  <si>
    <t>skull fragment</t>
  </si>
  <si>
    <t>skull frag</t>
  </si>
  <si>
    <t>Right mandible</t>
  </si>
  <si>
    <t>2O9</t>
  </si>
  <si>
    <t>TMM 220-</t>
  </si>
  <si>
    <t>Right proximal humerus</t>
  </si>
  <si>
    <t>Jess Cox Ranch</t>
  </si>
  <si>
    <t>Left femur</t>
  </si>
  <si>
    <t>3Q3</t>
  </si>
  <si>
    <t>TMM 908-</t>
  </si>
  <si>
    <t>Right P4</t>
  </si>
  <si>
    <t>Kincaid Shelter</t>
  </si>
  <si>
    <t>Left distal humerus</t>
  </si>
  <si>
    <t>Right proximal ulna</t>
  </si>
  <si>
    <t>Right proximal femur</t>
  </si>
  <si>
    <t>Right maxilla</t>
  </si>
  <si>
    <t>Left proximal humerus</t>
  </si>
  <si>
    <t>Left distal ulna</t>
  </si>
  <si>
    <t>cinereoargenteus</t>
  </si>
  <si>
    <t>3P1</t>
  </si>
  <si>
    <t>TMM 40449-</t>
  </si>
  <si>
    <t>Levi Shelter, Pleistocene</t>
  </si>
  <si>
    <t>Assorted teeth</t>
  </si>
  <si>
    <t>TMM 43202-</t>
  </si>
  <si>
    <t>Left distal end of femur</t>
  </si>
  <si>
    <t>General midden, amature backdirt piles</t>
  </si>
  <si>
    <t>Ranny Creek Cave</t>
  </si>
  <si>
    <t>Upper Part, 16" - 36"</t>
  </si>
  <si>
    <t>Lower part excavated summer 1930</t>
  </si>
  <si>
    <t>Right maxilla, porterio</t>
  </si>
  <si>
    <t>vulpes</t>
  </si>
  <si>
    <t>2O14</t>
  </si>
  <si>
    <t>TMM 43481-</t>
  </si>
  <si>
    <t xml:space="preserve">Trench #2, 15" - 52" </t>
  </si>
  <si>
    <t>W. Culp Site</t>
  </si>
  <si>
    <t>TMM 40685-</t>
  </si>
  <si>
    <t>Zesch Cave</t>
  </si>
  <si>
    <t>2H9</t>
  </si>
  <si>
    <t>ulna olecronon</t>
  </si>
  <si>
    <t>3: March 2017</t>
  </si>
  <si>
    <t>familiaris or latrans</t>
  </si>
  <si>
    <t>NA</t>
  </si>
  <si>
    <t>metatarsal, rt 3</t>
  </si>
  <si>
    <t>vertebra, atlas</t>
  </si>
  <si>
    <t>2H10</t>
  </si>
  <si>
    <t>774</t>
  </si>
  <si>
    <t>Pleistocene</t>
  </si>
  <si>
    <t>773</t>
  </si>
  <si>
    <t>945</t>
  </si>
  <si>
    <t>rib fragments</t>
  </si>
  <si>
    <t>946</t>
  </si>
  <si>
    <t>scapula</t>
  </si>
  <si>
    <t>1052</t>
  </si>
  <si>
    <t>macrotis</t>
  </si>
  <si>
    <t>1037</t>
  </si>
  <si>
    <t>illiam, rt</t>
  </si>
  <si>
    <t>camel skull block/lower cave</t>
  </si>
  <si>
    <t>1053</t>
  </si>
  <si>
    <t>tibia, rt, distal end</t>
  </si>
  <si>
    <t>unconsolidated</t>
  </si>
  <si>
    <t>829</t>
  </si>
  <si>
    <t>675</t>
  </si>
  <si>
    <t>1090</t>
  </si>
  <si>
    <t>misc bone frags</t>
  </si>
  <si>
    <t>surface of camel block</t>
  </si>
  <si>
    <t>previously numbered -3</t>
  </si>
  <si>
    <t>rib fragment</t>
  </si>
  <si>
    <t>3513</t>
  </si>
  <si>
    <t>zone 5, Square A-B, 0-1</t>
  </si>
  <si>
    <t>4309</t>
  </si>
  <si>
    <t>scapula, rt, glenoid fossa</t>
  </si>
  <si>
    <t>disturbed fill #347</t>
  </si>
  <si>
    <t>3557</t>
  </si>
  <si>
    <t>previously numbered -26L</t>
  </si>
  <si>
    <t>zone 6, square A-B, 1-2</t>
  </si>
  <si>
    <t>fibula, lt, distal</t>
  </si>
  <si>
    <t>ix frag</t>
  </si>
  <si>
    <t>#195</t>
  </si>
  <si>
    <t>4341</t>
  </si>
  <si>
    <t>ix upper</t>
  </si>
  <si>
    <t>disturbed fill #269</t>
  </si>
  <si>
    <t>382</t>
  </si>
  <si>
    <t>#517</t>
  </si>
  <si>
    <t>zone 6, square G-H, 5-6</t>
  </si>
  <si>
    <t>2220</t>
  </si>
  <si>
    <t>metatarsal, rt 2</t>
  </si>
  <si>
    <t>#516</t>
  </si>
  <si>
    <t>zone 6, square I-J, 4-5</t>
  </si>
  <si>
    <t>SAMPLED</t>
  </si>
  <si>
    <t>YES</t>
  </si>
  <si>
    <t>4308</t>
  </si>
  <si>
    <t>Disturbed fill, #282 previously numbered 3</t>
  </si>
  <si>
    <t>4283</t>
  </si>
  <si>
    <t>Column1</t>
  </si>
  <si>
    <t>marked as 3294 on bone</t>
  </si>
  <si>
    <t>A) 2/60-72 incisor, B) premolar, C) incisor w/ no notes</t>
  </si>
  <si>
    <t>CPT</t>
  </si>
  <si>
    <t>N</t>
  </si>
  <si>
    <t>N/A</t>
  </si>
  <si>
    <t>Y</t>
  </si>
  <si>
    <t>SDN, EES, CPT</t>
  </si>
  <si>
    <t>010-015</t>
  </si>
  <si>
    <t>TMM 41229</t>
  </si>
  <si>
    <t>Canidae</t>
  </si>
  <si>
    <t>molar</t>
  </si>
  <si>
    <t>20-Mar017</t>
  </si>
  <si>
    <t>1D, 1E</t>
  </si>
  <si>
    <t>190-195</t>
  </si>
  <si>
    <t>phalanx I</t>
  </si>
  <si>
    <t>2E6</t>
  </si>
  <si>
    <t>215-220</t>
  </si>
  <si>
    <t>premolar, rt lower</t>
  </si>
  <si>
    <t>2A12</t>
  </si>
  <si>
    <t>045-050</t>
  </si>
  <si>
    <t>right metacarpal, 3</t>
  </si>
  <si>
    <t>right radius</t>
  </si>
  <si>
    <t>130-135</t>
  </si>
  <si>
    <t>molar, lt upper 2</t>
  </si>
  <si>
    <t>2B15</t>
  </si>
  <si>
    <t>1C</t>
  </si>
  <si>
    <t>105-110</t>
  </si>
  <si>
    <t>Canis ? Latrans</t>
  </si>
  <si>
    <t>lft 4th metatarsal</t>
  </si>
  <si>
    <t>075-080</t>
  </si>
  <si>
    <t>2B10</t>
  </si>
  <si>
    <t>1B</t>
  </si>
  <si>
    <t>090-095</t>
  </si>
  <si>
    <t>Canis cf. C. latrans</t>
  </si>
  <si>
    <t>vertebrate, atlas right anterior 1/4</t>
  </si>
  <si>
    <t>2A13</t>
  </si>
  <si>
    <t>050-055</t>
  </si>
  <si>
    <t>right U premolar</t>
  </si>
  <si>
    <t>2A14</t>
  </si>
  <si>
    <t>055-060</t>
  </si>
  <si>
    <t>right upper insisor</t>
  </si>
  <si>
    <t>phalanx 3</t>
  </si>
  <si>
    <t>2A11</t>
  </si>
  <si>
    <t>Canis cf. C. lupus</t>
  </si>
  <si>
    <t>left upper insisor</t>
  </si>
  <si>
    <t>180-185</t>
  </si>
  <si>
    <t>Canis dirus or lupus</t>
  </si>
  <si>
    <t>tooth (p/2) left</t>
  </si>
  <si>
    <t>tooth labelled 3542?</t>
  </si>
  <si>
    <t>1D</t>
  </si>
  <si>
    <t>Canis familiaris</t>
  </si>
  <si>
    <t>tooth (i/3) right</t>
  </si>
  <si>
    <t>025-030</t>
  </si>
  <si>
    <t>calcaneum left (1)</t>
  </si>
  <si>
    <t>2B12</t>
  </si>
  <si>
    <t>100-105</t>
  </si>
  <si>
    <t>Canis familiaris or latrans</t>
  </si>
  <si>
    <t>Metacarpal</t>
  </si>
  <si>
    <t>rt lower p4</t>
  </si>
  <si>
    <t>lft 5th metatarsal</t>
  </si>
  <si>
    <t>2B16</t>
  </si>
  <si>
    <t>1A</t>
  </si>
  <si>
    <t>110-115</t>
  </si>
  <si>
    <t>lower rt M1</t>
  </si>
  <si>
    <t>right lower M1</t>
  </si>
  <si>
    <t>2B2</t>
  </si>
  <si>
    <t>070-075</t>
  </si>
  <si>
    <t>rt scapholunar</t>
  </si>
  <si>
    <t>150-165</t>
  </si>
  <si>
    <t>tooth (M3/) right</t>
  </si>
  <si>
    <t>145-150</t>
  </si>
  <si>
    <t>Canis latrans or familiaris</t>
  </si>
  <si>
    <t>calcaneum left; astragalus left; metatarsal IV</t>
  </si>
  <si>
    <t>2C12</t>
  </si>
  <si>
    <t>metacarpal IV left</t>
  </si>
  <si>
    <t>171.5?</t>
  </si>
  <si>
    <t>Canis lupus/dirus</t>
  </si>
  <si>
    <t>Bear Pit</t>
  </si>
  <si>
    <t>005-010</t>
  </si>
  <si>
    <t>Canis spp.</t>
  </si>
  <si>
    <t>245-250, 245-255, 250-255</t>
  </si>
  <si>
    <t>250-255</t>
  </si>
  <si>
    <t>Urocyon or Vulpes</t>
  </si>
  <si>
    <t>calcaneum, rt distal</t>
  </si>
  <si>
    <t>155-160</t>
  </si>
  <si>
    <t>dentary, fragment</t>
  </si>
  <si>
    <t>2A2</t>
  </si>
  <si>
    <t>premolar</t>
  </si>
  <si>
    <t>195-200</t>
  </si>
  <si>
    <t>Urocyon/Vulpes</t>
  </si>
  <si>
    <t>295-300</t>
  </si>
  <si>
    <t>Ursus</t>
  </si>
  <si>
    <t>085-090</t>
  </si>
  <si>
    <t>2E8</t>
  </si>
  <si>
    <t>225-230</t>
  </si>
  <si>
    <t>ectocuneiform right</t>
  </si>
  <si>
    <t>2C11</t>
  </si>
  <si>
    <t>1E</t>
  </si>
  <si>
    <t>dentary right, middle third</t>
  </si>
  <si>
    <t>Hardcopy data order</t>
  </si>
  <si>
    <t>Date of Electronic Entry</t>
  </si>
  <si>
    <t xml:space="preserve">Entered By: </t>
  </si>
  <si>
    <r>
      <t>Accessioned</t>
    </r>
    <r>
      <rPr>
        <sz val="12"/>
        <color theme="1"/>
        <rFont val="Calibri"/>
        <family val="2"/>
        <scheme val="minor"/>
      </rPr>
      <t xml:space="preserve"> at UNM (Y/N)</t>
    </r>
    <r>
      <rPr>
        <sz val="12"/>
        <color theme="1"/>
        <rFont val="Calibri"/>
        <family val="2"/>
        <scheme val="minor"/>
      </rPr>
      <t xml:space="preserve">: </t>
    </r>
  </si>
  <si>
    <t>Date Accessioned</t>
  </si>
  <si>
    <t xml:space="preserve">Accessioned By: </t>
  </si>
  <si>
    <t>Pre-Photograph Taken? (Y/N)</t>
  </si>
  <si>
    <t>Date Pre-Photographed</t>
  </si>
  <si>
    <t>Pre-Photographed By:</t>
  </si>
  <si>
    <t>Morphology? (Y/N)</t>
  </si>
  <si>
    <t>Date of Morphology</t>
  </si>
  <si>
    <t>Morphology done by</t>
  </si>
  <si>
    <t>Stable Isotope Analysis? (Y/N)</t>
  </si>
  <si>
    <t>Date of SIA</t>
  </si>
  <si>
    <t>SIA done by</t>
  </si>
  <si>
    <t>Sample status (comment)</t>
  </si>
  <si>
    <t>Post-Photograph Taken? (Y/N)</t>
  </si>
  <si>
    <t>Date Post-Photographed</t>
  </si>
  <si>
    <t>Post-Photographed By:</t>
  </si>
  <si>
    <t>Pit</t>
  </si>
  <si>
    <t>Depth</t>
  </si>
  <si>
    <t>Collection number</t>
  </si>
  <si>
    <t>Unique number</t>
  </si>
  <si>
    <t>Specimen number</t>
  </si>
  <si>
    <t>Taxon</t>
  </si>
  <si>
    <t>Element Description</t>
  </si>
  <si>
    <t>Qty</t>
  </si>
  <si>
    <t>Teeth Present</t>
  </si>
  <si>
    <t>sorter</t>
  </si>
  <si>
    <t>TMM 40449-175</t>
  </si>
  <si>
    <t>TMM 933-71</t>
  </si>
  <si>
    <t>TMM 40685-946</t>
  </si>
  <si>
    <t>TMM 43133-232</t>
  </si>
  <si>
    <t>TMM 43133-236</t>
  </si>
  <si>
    <t>TMM 43202-70</t>
  </si>
  <si>
    <t>TMM 43202-77</t>
  </si>
  <si>
    <t>TMM 43202-79</t>
  </si>
  <si>
    <t>TMM 908-3557</t>
  </si>
  <si>
    <t>TMM 908-4283</t>
  </si>
  <si>
    <t>TMM 908-4308</t>
  </si>
  <si>
    <t>TMM 908-4309</t>
  </si>
  <si>
    <t>TMM 908-4341</t>
  </si>
  <si>
    <t>TMM 43202-5</t>
  </si>
  <si>
    <t>TMM 43202-73</t>
  </si>
  <si>
    <t>TMM 908-3934</t>
  </si>
  <si>
    <t>TMM 908-3938</t>
  </si>
  <si>
    <t>TMM 908-3939</t>
  </si>
  <si>
    <t>TMM 908-4262</t>
  </si>
  <si>
    <t>TMM 908-4291</t>
  </si>
  <si>
    <t>TMM 908-4294</t>
  </si>
  <si>
    <t>TMM 908-4324</t>
  </si>
  <si>
    <t>TMM 908-4325</t>
  </si>
  <si>
    <t>TMM 908-4332</t>
  </si>
  <si>
    <t>TMM 908-4469</t>
  </si>
  <si>
    <t>TMM 933-670</t>
  </si>
  <si>
    <t>TMM 933-1625</t>
  </si>
  <si>
    <t>TMM 933-3398</t>
  </si>
  <si>
    <t>TMM 933-3668</t>
  </si>
  <si>
    <t>TMM 1295-1</t>
  </si>
  <si>
    <t>TMM 1295-3</t>
  </si>
  <si>
    <t>TMM 220-36</t>
  </si>
  <si>
    <t>TMM 40685-773</t>
  </si>
  <si>
    <t>TMM 40685-774</t>
  </si>
  <si>
    <t>TMM 40685-945</t>
  </si>
  <si>
    <t>TMM 43133-1411</t>
  </si>
  <si>
    <t>TMM 43133-1413</t>
  </si>
  <si>
    <t>TMM 43133-1426</t>
  </si>
  <si>
    <t>TMM 43202-43</t>
  </si>
  <si>
    <t>TMM 43481-4</t>
  </si>
  <si>
    <t>TMM 908-382</t>
  </si>
  <si>
    <t>TMM 908-394</t>
  </si>
  <si>
    <t>TMM 908-1139</t>
  </si>
  <si>
    <t>TMM 908-2220</t>
  </si>
  <si>
    <t>TMM 908-3513</t>
  </si>
  <si>
    <t>TMM 220-22</t>
  </si>
  <si>
    <t>TMM 220-27</t>
  </si>
  <si>
    <t>TMM 933-2</t>
  </si>
  <si>
    <t>TMM 40685-675</t>
  </si>
  <si>
    <t>TMM 40685-1090</t>
  </si>
  <si>
    <t>TMM 40685-1095</t>
  </si>
  <si>
    <t>TMM 40685-1052</t>
  </si>
  <si>
    <t>TMM 40685-1053</t>
  </si>
  <si>
    <t>TMM 1295-2</t>
  </si>
  <si>
    <t>TMM 1295-8</t>
  </si>
  <si>
    <t>TMM 1295-9</t>
  </si>
  <si>
    <t>TMM 1295-50</t>
  </si>
  <si>
    <t>TMM 40685-829</t>
  </si>
  <si>
    <t>TMM 40685-1037</t>
  </si>
  <si>
    <t>TMM 41229-699</t>
  </si>
  <si>
    <t>TMM 41229-10876</t>
  </si>
  <si>
    <t>TMM 41229-11182</t>
  </si>
  <si>
    <t>TMM 41229-720</t>
  </si>
  <si>
    <t>TMM 41229-721</t>
  </si>
  <si>
    <t>TMM 41229-7112</t>
  </si>
  <si>
    <t>TMM 41229-2598</t>
  </si>
  <si>
    <t>TMM 41229-2588</t>
  </si>
  <si>
    <t>TMM 41229-2554</t>
  </si>
  <si>
    <t>TMM 41229-697</t>
  </si>
  <si>
    <t>TMM 41229-4004</t>
  </si>
  <si>
    <t>TMM 41229-2539</t>
  </si>
  <si>
    <t>TMM 41229-3575</t>
  </si>
  <si>
    <t>TMM 41229-3543</t>
  </si>
  <si>
    <t>TMM 41229-10357</t>
  </si>
  <si>
    <t>TMM 41229-2777</t>
  </si>
  <si>
    <t>TMM 41229-9865</t>
  </si>
  <si>
    <t>TMM 41229-10075</t>
  </si>
  <si>
    <t>TMM 41229-9881</t>
  </si>
  <si>
    <t>TMM 41229-9951</t>
  </si>
  <si>
    <t>TMM 41229-10778</t>
  </si>
  <si>
    <t>TMM 41229-9849</t>
  </si>
  <si>
    <t>TMM 41229-294</t>
  </si>
  <si>
    <t>TMM 41229-6561</t>
  </si>
  <si>
    <t>TMM 41229-6562</t>
  </si>
  <si>
    <t>TMM 41229-10802</t>
  </si>
  <si>
    <t>TMM 41229-12042</t>
  </si>
  <si>
    <t>TMM 41229-700</t>
  </si>
  <si>
    <t>TMM 41229-8326</t>
  </si>
  <si>
    <t>TMM 41229-10278</t>
  </si>
  <si>
    <t>TMM 41229-10469</t>
  </si>
  <si>
    <t>TMM 41229-719</t>
  </si>
  <si>
    <t>TMM 41229-9825</t>
  </si>
  <si>
    <t>TMM 41229-10867</t>
  </si>
  <si>
    <t>Canis lupus</t>
  </si>
  <si>
    <t xml:space="preserve">Canis sp. </t>
  </si>
  <si>
    <t>Urocyon cinereoargenteus</t>
  </si>
  <si>
    <t>Urocyon sp</t>
  </si>
  <si>
    <t>Vulpes macrotis</t>
  </si>
  <si>
    <t>Vulpes sp.</t>
  </si>
  <si>
    <t>Vulpes vulpes</t>
  </si>
  <si>
    <t>Element</t>
  </si>
  <si>
    <t>A - XAD, B&amp;C - 0.1N</t>
  </si>
  <si>
    <t>XAD</t>
  </si>
  <si>
    <t>TMM 41229-15781</t>
  </si>
  <si>
    <t>CHECK ME</t>
  </si>
  <si>
    <t>LOST</t>
  </si>
  <si>
    <t>Di H2O</t>
  </si>
  <si>
    <t>TMM 41229-11094</t>
  </si>
  <si>
    <t>DONE</t>
  </si>
  <si>
    <t>DONE cap says 8236 not 8326</t>
  </si>
  <si>
    <t>TMM 41229- 15782</t>
  </si>
  <si>
    <t>TMM 41229 - 12071</t>
  </si>
  <si>
    <t>?</t>
  </si>
  <si>
    <t>DONE?</t>
  </si>
  <si>
    <t>TMM 41229-3743</t>
  </si>
  <si>
    <t>CHECK</t>
  </si>
  <si>
    <t>not checked</t>
  </si>
  <si>
    <t>Done?</t>
  </si>
  <si>
    <t>DONE cap says 8236 not 8327</t>
  </si>
  <si>
    <t>AA Priority</t>
  </si>
  <si>
    <t>AA Priority?</t>
  </si>
  <si>
    <t>look up ages</t>
  </si>
  <si>
    <t>Hydrolyzed</t>
  </si>
  <si>
    <t>Derivatized</t>
  </si>
  <si>
    <t>Alanine</t>
  </si>
  <si>
    <t>Glycine</t>
  </si>
  <si>
    <t>Threonine</t>
  </si>
  <si>
    <t>Serine</t>
  </si>
  <si>
    <t>Valine</t>
  </si>
  <si>
    <t>Leucine</t>
  </si>
  <si>
    <t>Isoleucine</t>
  </si>
  <si>
    <t>Phe</t>
  </si>
  <si>
    <t>Aspartic Acid</t>
  </si>
  <si>
    <t>ND</t>
  </si>
  <si>
    <t>Glutamic Acid</t>
  </si>
  <si>
    <t>Phenylalanine</t>
  </si>
  <si>
    <t>Lysine</t>
  </si>
  <si>
    <t>TMM-CALA-41229-10778</t>
  </si>
  <si>
    <t>TMM-CALA-41229-9951</t>
  </si>
  <si>
    <t>TMM-CALA-41229-294</t>
  </si>
  <si>
    <t>TMM-CAFA-41229-11094</t>
  </si>
  <si>
    <t>TMM-CALA-41229-6561</t>
  </si>
  <si>
    <t>TMM-CALA-41229-9849</t>
  </si>
  <si>
    <t>TMM-CALA-41229-9881</t>
  </si>
  <si>
    <t>TMM-CALA-41229-10075</t>
  </si>
  <si>
    <t>Age</t>
  </si>
  <si>
    <t>unk</t>
  </si>
  <si>
    <t>glu-phe offset</t>
  </si>
  <si>
    <t>Mean Sample Age (cal yBP)</t>
  </si>
  <si>
    <t>source</t>
  </si>
  <si>
    <t>ess</t>
  </si>
  <si>
    <t>TMM-CALA-41229-2777</t>
  </si>
  <si>
    <t>Glu</t>
  </si>
  <si>
    <t>SIGMODON</t>
  </si>
  <si>
    <t>CANIDS</t>
  </si>
  <si>
    <t>TMM-CALA.CADI-41229-3543</t>
  </si>
  <si>
    <t>TMM-CALU.CADI-41229-10802</t>
  </si>
  <si>
    <t>no info… assumed to be earliest pre extinction bin</t>
  </si>
  <si>
    <t>Probably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</si>
</sst>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409]d\-mmm\-yyyy;@"/>
    <numFmt numFmtId="165" formatCode="0.0"/>
  </numFmts>
  <fonts count="2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charset val="134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2"/>
      <color theme="1"/>
      <name val="Arial"/>
    </font>
    <font>
      <b/>
      <sz val="12"/>
      <name val="Arial"/>
    </font>
    <font>
      <sz val="12"/>
      <name val="Arial"/>
    </font>
    <font>
      <b/>
      <sz val="12"/>
      <color theme="1"/>
      <name val="Arial"/>
    </font>
    <font>
      <sz val="10"/>
      <name val="Geneva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D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5">
    <xf numFmtId="0" fontId="0" fillId="0" borderId="0"/>
    <xf numFmtId="9" fontId="3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0" fontId="21" fillId="0" borderId="0"/>
  </cellStyleXfs>
  <cellXfs count="108">
    <xf numFmtId="0" fontId="0" fillId="0" borderId="0" xfId="0"/>
    <xf numFmtId="0" fontId="7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0" fillId="0" borderId="0" xfId="1" applyNumberFormat="1" applyFon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 shrinkToFit="1"/>
    </xf>
    <xf numFmtId="0" fontId="0" fillId="0" borderId="0" xfId="0" applyFill="1" applyAlignment="1">
      <alignment horizontal="left"/>
    </xf>
    <xf numFmtId="49" fontId="0" fillId="0" borderId="0" xfId="0" applyNumberFormat="1" applyFill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applyFill="1" applyAlignment="1">
      <alignment horizontal="center" vertical="center" shrinkToFit="1"/>
    </xf>
    <xf numFmtId="0" fontId="10" fillId="0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20" fontId="0" fillId="0" borderId="0" xfId="0" applyNumberFormat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shrinkToFit="1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0" fillId="0" borderId="0" xfId="0" applyFill="1" applyAlignment="1"/>
    <xf numFmtId="0" fontId="0" fillId="0" borderId="0" xfId="0" applyFill="1" applyBorder="1" applyAlignment="1"/>
    <xf numFmtId="0" fontId="0" fillId="0" borderId="1" xfId="0" applyFill="1" applyBorder="1" applyAlignment="1">
      <alignment horizontal="center"/>
    </xf>
    <xf numFmtId="15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5" fontId="11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15" fontId="11" fillId="0" borderId="2" xfId="0" applyNumberFormat="1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textRotation="90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horizontal="center" vertical="center"/>
    </xf>
    <xf numFmtId="0" fontId="2" fillId="3" borderId="3" xfId="0" applyNumberFormat="1" applyFont="1" applyFill="1" applyBorder="1" applyAlignment="1">
      <alignment horizontal="center" vertical="center"/>
    </xf>
    <xf numFmtId="0" fontId="5" fillId="3" borderId="3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/>
    </xf>
    <xf numFmtId="15" fontId="4" fillId="0" borderId="0" xfId="0" applyNumberFormat="1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13" fillId="0" borderId="0" xfId="1" applyNumberFormat="1" applyFont="1" applyFill="1" applyBorder="1" applyAlignment="1">
      <alignment horizontal="center" vertical="center"/>
    </xf>
    <xf numFmtId="165" fontId="16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65" fontId="16" fillId="0" borderId="0" xfId="0" applyNumberFormat="1" applyFont="1" applyBorder="1" applyAlignment="1">
      <alignment horizontal="left"/>
    </xf>
    <xf numFmtId="0" fontId="17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right"/>
    </xf>
    <xf numFmtId="165" fontId="19" fillId="0" borderId="0" xfId="3" applyNumberFormat="1" applyFont="1" applyFill="1" applyAlignment="1">
      <alignment horizontal="center" vertical="center"/>
    </xf>
    <xf numFmtId="165" fontId="17" fillId="0" borderId="0" xfId="0" applyNumberFormat="1" applyFont="1" applyBorder="1" applyAlignment="1">
      <alignment horizontal="center"/>
    </xf>
    <xf numFmtId="1" fontId="17" fillId="0" borderId="0" xfId="0" applyNumberFormat="1" applyFont="1" applyFill="1" applyBorder="1" applyAlignment="1">
      <alignment horizontal="center"/>
    </xf>
    <xf numFmtId="1" fontId="19" fillId="0" borderId="0" xfId="3" applyNumberFormat="1" applyFont="1" applyFill="1" applyAlignment="1">
      <alignment horizontal="center" vertical="center"/>
    </xf>
    <xf numFmtId="1" fontId="17" fillId="0" borderId="0" xfId="0" applyNumberFormat="1" applyFont="1" applyBorder="1" applyAlignment="1">
      <alignment horizontal="center"/>
    </xf>
    <xf numFmtId="1" fontId="19" fillId="0" borderId="0" xfId="0" applyNumberFormat="1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/>
    </xf>
    <xf numFmtId="0" fontId="19" fillId="0" borderId="0" xfId="0" quotePrefix="1" applyNumberFormat="1" applyFont="1" applyFill="1" applyBorder="1" applyAlignment="1">
      <alignment horizontal="center"/>
    </xf>
    <xf numFmtId="165" fontId="19" fillId="0" borderId="0" xfId="0" applyNumberFormat="1" applyFont="1" applyFill="1" applyBorder="1" applyAlignment="1">
      <alignment horizontal="center"/>
    </xf>
    <xf numFmtId="165" fontId="17" fillId="0" borderId="0" xfId="0" applyNumberFormat="1" applyFont="1" applyFill="1" applyBorder="1" applyAlignment="1">
      <alignment horizontal="center"/>
    </xf>
    <xf numFmtId="0" fontId="17" fillId="0" borderId="0" xfId="0" applyFont="1" applyBorder="1" applyAlignment="1">
      <alignment horizontal="center"/>
    </xf>
    <xf numFmtId="165" fontId="19" fillId="0" borderId="0" xfId="0" applyNumberFormat="1" applyFont="1" applyBorder="1" applyAlignment="1">
      <alignment horizontal="center"/>
    </xf>
    <xf numFmtId="165" fontId="19" fillId="0" borderId="0" xfId="0" applyNumberFormat="1" applyFont="1" applyBorder="1" applyAlignment="1">
      <alignment horizontal="left"/>
    </xf>
    <xf numFmtId="0" fontId="18" fillId="0" borderId="0" xfId="0" applyFont="1" applyBorder="1" applyAlignment="1">
      <alignment horizontal="center"/>
    </xf>
    <xf numFmtId="0" fontId="17" fillId="0" borderId="0" xfId="0" applyFont="1" applyFill="1" applyBorder="1" applyAlignment="1">
      <alignment horizontal="center" vertical="center"/>
    </xf>
    <xf numFmtId="0" fontId="17" fillId="0" borderId="0" xfId="0" applyFont="1" applyAlignment="1">
      <alignment horizontal="right"/>
    </xf>
    <xf numFmtId="0" fontId="17" fillId="0" borderId="0" xfId="0" applyFont="1"/>
    <xf numFmtId="165" fontId="17" fillId="0" borderId="0" xfId="3" applyNumberFormat="1" applyFont="1" applyFill="1" applyAlignment="1">
      <alignment horizontal="center" vertical="center"/>
    </xf>
    <xf numFmtId="1" fontId="17" fillId="0" borderId="0" xfId="3" applyNumberFormat="1" applyFont="1" applyFill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7" fillId="4" borderId="0" xfId="0" applyFont="1" applyFill="1" applyBorder="1" applyAlignment="1">
      <alignment horizontal="center"/>
    </xf>
    <xf numFmtId="0" fontId="17" fillId="5" borderId="0" xfId="0" applyFont="1" applyFill="1" applyBorder="1" applyAlignment="1">
      <alignment horizontal="center"/>
    </xf>
    <xf numFmtId="1" fontId="16" fillId="0" borderId="4" xfId="0" applyNumberFormat="1" applyFont="1" applyBorder="1" applyAlignment="1">
      <alignment horizontal="left"/>
    </xf>
    <xf numFmtId="1" fontId="19" fillId="0" borderId="4" xfId="0" applyNumberFormat="1" applyFont="1" applyBorder="1" applyAlignment="1">
      <alignment horizontal="left"/>
    </xf>
    <xf numFmtId="0" fontId="22" fillId="0" borderId="0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 vertical="center"/>
    </xf>
    <xf numFmtId="0" fontId="20" fillId="0" borderId="0" xfId="0" applyFont="1" applyBorder="1" applyAlignment="1">
      <alignment horizontal="right"/>
    </xf>
    <xf numFmtId="0" fontId="20" fillId="0" borderId="0" xfId="0" applyFont="1" applyAlignment="1">
      <alignment horizontal="right"/>
    </xf>
    <xf numFmtId="0" fontId="20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0" fillId="4" borderId="0" xfId="0" applyFont="1" applyFill="1" applyBorder="1" applyAlignment="1">
      <alignment horizontal="center"/>
    </xf>
    <xf numFmtId="0" fontId="17" fillId="5" borderId="0" xfId="0" applyFont="1" applyFill="1" applyBorder="1" applyAlignment="1">
      <alignment horizontal="center"/>
    </xf>
    <xf numFmtId="165" fontId="19" fillId="6" borderId="0" xfId="0" applyNumberFormat="1" applyFont="1" applyFill="1" applyBorder="1" applyAlignment="1">
      <alignment horizontal="left"/>
    </xf>
    <xf numFmtId="0" fontId="17" fillId="0" borderId="0" xfId="0" applyFont="1" applyBorder="1"/>
    <xf numFmtId="1" fontId="19" fillId="0" borderId="0" xfId="0" applyNumberFormat="1" applyFont="1" applyBorder="1" applyAlignment="1">
      <alignment horizontal="left"/>
    </xf>
  </cellXfs>
  <cellStyles count="5">
    <cellStyle name="Comma" xfId="3" builtinId="3"/>
    <cellStyle name="Normal" xfId="0" builtinId="0"/>
    <cellStyle name="Normal 2" xfId="2"/>
    <cellStyle name="Normal 2 2" xfId="4"/>
    <cellStyle name="Percent" xfId="1" builtinId="5"/>
  </cellStyles>
  <dxfs count="61">
    <dxf>
      <font>
        <b/>
      </font>
      <alignment horizontal="center" vertical="center" textRotation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D0000"/>
      <color rgb="FFA6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Relationship Id="rId3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4741093496245"/>
          <c:y val="0.104938652188242"/>
          <c:w val="0.867161212938834"/>
          <c:h val="0.765522234231783"/>
        </c:manualLayout>
      </c:layout>
      <c:scatterChart>
        <c:scatterStyle val="lineMarker"/>
        <c:varyColors val="0"/>
        <c:ser>
          <c:idx val="0"/>
          <c:order val="0"/>
          <c:tx>
            <c:v>Canid Phe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5"/>
            <c:spPr>
              <a:solidFill>
                <a:schemeClr val="accent2">
                  <a:lumMod val="75000"/>
                  <a:alpha val="36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75000"/>
                  </a:schemeClr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numRef>
              <c:f>'AA data'!$C$20:$M$20</c:f>
              <c:numCache>
                <c:formatCode>General</c:formatCode>
                <c:ptCount val="11"/>
                <c:pt idx="0">
                  <c:v>4257.5</c:v>
                </c:pt>
                <c:pt idx="1">
                  <c:v>8210.0</c:v>
                </c:pt>
                <c:pt idx="2">
                  <c:v>11174.0</c:v>
                </c:pt>
                <c:pt idx="4">
                  <c:v>10516.0</c:v>
                </c:pt>
                <c:pt idx="5">
                  <c:v>5574.5</c:v>
                </c:pt>
                <c:pt idx="6">
                  <c:v>7880.5</c:v>
                </c:pt>
                <c:pt idx="7">
                  <c:v>7551.0</c:v>
                </c:pt>
                <c:pt idx="8">
                  <c:v>2281.0</c:v>
                </c:pt>
                <c:pt idx="9">
                  <c:v>13916.0</c:v>
                </c:pt>
                <c:pt idx="10">
                  <c:v>12821.0</c:v>
                </c:pt>
              </c:numCache>
            </c:numRef>
          </c:xVal>
          <c:yVal>
            <c:numRef>
              <c:f>'AA data'!$C$14:$M$14</c:f>
              <c:numCache>
                <c:formatCode>0.0</c:formatCode>
                <c:ptCount val="11"/>
                <c:pt idx="0">
                  <c:v>9.737500000000001</c:v>
                </c:pt>
                <c:pt idx="1">
                  <c:v>8.87</c:v>
                </c:pt>
                <c:pt idx="2">
                  <c:v>12.54616666666667</c:v>
                </c:pt>
                <c:pt idx="3">
                  <c:v>10.50933333333333</c:v>
                </c:pt>
                <c:pt idx="4">
                  <c:v>10.458</c:v>
                </c:pt>
                <c:pt idx="5">
                  <c:v>8.374666666666666</c:v>
                </c:pt>
                <c:pt idx="6">
                  <c:v>8.463166666666667</c:v>
                </c:pt>
                <c:pt idx="7">
                  <c:v>10.767</c:v>
                </c:pt>
                <c:pt idx="8">
                  <c:v>8.035333333333333</c:v>
                </c:pt>
                <c:pt idx="9">
                  <c:v>11.4065</c:v>
                </c:pt>
                <c:pt idx="10">
                  <c:v>11.08366666666667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311-A644-9FB7-88FB5A3D8712}"/>
            </c:ext>
          </c:extLst>
        </c:ser>
        <c:ser>
          <c:idx val="2"/>
          <c:order val="1"/>
          <c:tx>
            <c:v>Sigmodon Phe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5"/>
            <c:spPr>
              <a:solidFill>
                <a:schemeClr val="accent5">
                  <a:lumMod val="75000"/>
                  <a:alpha val="24000"/>
                </a:schemeClr>
              </a:solidFill>
              <a:ln w="9525">
                <a:solidFill>
                  <a:schemeClr val="accent5">
                    <a:lumMod val="75000"/>
                    <a:alpha val="61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75000"/>
                    <a:alpha val="38000"/>
                  </a:schemeClr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numRef>
              <c:f>'AA data'!$E$28:$Y$28</c:f>
              <c:numCache>
                <c:formatCode>0.0</c:formatCode>
                <c:ptCount val="21"/>
                <c:pt idx="0">
                  <c:v>14505.5</c:v>
                </c:pt>
                <c:pt idx="1">
                  <c:v>14505.5</c:v>
                </c:pt>
                <c:pt idx="2">
                  <c:v>14505.5</c:v>
                </c:pt>
                <c:pt idx="3">
                  <c:v>10186.0</c:v>
                </c:pt>
                <c:pt idx="4">
                  <c:v>9856.5</c:v>
                </c:pt>
                <c:pt idx="5">
                  <c:v>10515.5</c:v>
                </c:pt>
                <c:pt idx="6">
                  <c:v>10186.0</c:v>
                </c:pt>
                <c:pt idx="7">
                  <c:v>10186.0</c:v>
                </c:pt>
                <c:pt idx="8">
                  <c:v>9527.5</c:v>
                </c:pt>
                <c:pt idx="9">
                  <c:v>9856.5</c:v>
                </c:pt>
                <c:pt idx="10">
                  <c:v>9527.5</c:v>
                </c:pt>
                <c:pt idx="11">
                  <c:v>6892.5</c:v>
                </c:pt>
                <c:pt idx="12">
                  <c:v>6563.0</c:v>
                </c:pt>
                <c:pt idx="13">
                  <c:v>6233.5</c:v>
                </c:pt>
                <c:pt idx="14">
                  <c:v>5904.0</c:v>
                </c:pt>
                <c:pt idx="15" formatCode="0">
                  <c:v>1622.5</c:v>
                </c:pt>
                <c:pt idx="16" formatCode="0">
                  <c:v>1622.5</c:v>
                </c:pt>
                <c:pt idx="17" formatCode="0">
                  <c:v>1293.064558629776</c:v>
                </c:pt>
                <c:pt idx="18" formatCode="0">
                  <c:v>1293.0</c:v>
                </c:pt>
                <c:pt idx="19" formatCode="0">
                  <c:v>1293.064558629776</c:v>
                </c:pt>
                <c:pt idx="20" formatCode="0">
                  <c:v>1293.0</c:v>
                </c:pt>
              </c:numCache>
            </c:numRef>
          </c:xVal>
          <c:yVal>
            <c:numRef>
              <c:f>'AA data'!$E$27:$Y$27</c:f>
              <c:numCache>
                <c:formatCode>0.0</c:formatCode>
                <c:ptCount val="21"/>
                <c:pt idx="0">
                  <c:v>10.04125</c:v>
                </c:pt>
                <c:pt idx="1">
                  <c:v>9.517</c:v>
                </c:pt>
                <c:pt idx="2">
                  <c:v>9.46395238095238</c:v>
                </c:pt>
                <c:pt idx="3">
                  <c:v>9.101166666666667</c:v>
                </c:pt>
                <c:pt idx="4">
                  <c:v>8.198333333333334</c:v>
                </c:pt>
                <c:pt idx="5">
                  <c:v>8.090666666666667</c:v>
                </c:pt>
                <c:pt idx="6">
                  <c:v>11.34908333333333</c:v>
                </c:pt>
                <c:pt idx="7">
                  <c:v>7.6</c:v>
                </c:pt>
                <c:pt idx="8">
                  <c:v>11.06</c:v>
                </c:pt>
                <c:pt idx="9">
                  <c:v>8.005166666666667</c:v>
                </c:pt>
                <c:pt idx="10">
                  <c:v>9.618916666666667</c:v>
                </c:pt>
                <c:pt idx="11">
                  <c:v>8.799666666666665</c:v>
                </c:pt>
                <c:pt idx="12">
                  <c:v>8.633066666666667</c:v>
                </c:pt>
                <c:pt idx="13">
                  <c:v>6.4245</c:v>
                </c:pt>
                <c:pt idx="14">
                  <c:v>6.655952380952382</c:v>
                </c:pt>
                <c:pt idx="15">
                  <c:v>8.02</c:v>
                </c:pt>
                <c:pt idx="16">
                  <c:v>7.41</c:v>
                </c:pt>
                <c:pt idx="17">
                  <c:v>7.38</c:v>
                </c:pt>
                <c:pt idx="18">
                  <c:v>8.884833333333332</c:v>
                </c:pt>
                <c:pt idx="19">
                  <c:v>9.38</c:v>
                </c:pt>
                <c:pt idx="20">
                  <c:v>8.205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1311-A644-9FB7-88FB5A3D87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02889104"/>
        <c:axId val="-102886784"/>
      </c:scatterChart>
      <c:valAx>
        <c:axId val="-102889104"/>
        <c:scaling>
          <c:orientation val="maxMin"/>
          <c:max val="16000.0"/>
          <c:min val="0.0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15875" cap="flat" cmpd="sng" algn="ctr">
            <a:solidFill>
              <a:schemeClr val="tx1">
                <a:lumMod val="65000"/>
                <a:lumOff val="3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Book" charset="0"/>
                <a:ea typeface="Avenir Book" charset="0"/>
                <a:cs typeface="Avenir Book" charset="0"/>
              </a:defRPr>
            </a:pPr>
            <a:endParaRPr lang="en-US"/>
          </a:p>
        </c:txPr>
        <c:crossAx val="-102886784"/>
        <c:crosses val="autoZero"/>
        <c:crossBetween val="midCat"/>
      </c:valAx>
      <c:valAx>
        <c:axId val="-102886784"/>
        <c:scaling>
          <c:orientation val="minMax"/>
          <c:max val="15.0"/>
          <c:min val="6.0"/>
        </c:scaling>
        <c:delete val="0"/>
        <c:axPos val="r"/>
        <c:numFmt formatCode="0.0" sourceLinked="0"/>
        <c:majorTickMark val="in"/>
        <c:minorTickMark val="none"/>
        <c:tickLblPos val="high"/>
        <c:spPr>
          <a:noFill/>
          <a:ln w="15875" cap="flat" cmpd="sng" algn="ctr">
            <a:solidFill>
              <a:schemeClr val="tx1">
                <a:lumMod val="65000"/>
                <a:lumOff val="3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Book" charset="0"/>
                <a:ea typeface="Avenir Book" charset="0"/>
                <a:cs typeface="Avenir Book" charset="0"/>
              </a:defRPr>
            </a:pPr>
            <a:endParaRPr lang="en-US"/>
          </a:p>
        </c:txPr>
        <c:crossAx val="-102889104"/>
        <c:crossesAt val="16000.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4741093496245"/>
          <c:y val="0.106956724582696"/>
          <c:w val="0.867161212938834"/>
          <c:h val="0.765522234231783"/>
        </c:manualLayout>
      </c:layout>
      <c:scatterChart>
        <c:scatterStyle val="lineMarker"/>
        <c:varyColors val="0"/>
        <c:ser>
          <c:idx val="1"/>
          <c:order val="0"/>
          <c:tx>
            <c:v>Canid Glu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2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'AA data'!$C$20:$M$20</c:f>
              <c:numCache>
                <c:formatCode>General</c:formatCode>
                <c:ptCount val="11"/>
                <c:pt idx="0">
                  <c:v>4257.5</c:v>
                </c:pt>
                <c:pt idx="1">
                  <c:v>8210.0</c:v>
                </c:pt>
                <c:pt idx="2">
                  <c:v>11174.0</c:v>
                </c:pt>
                <c:pt idx="4">
                  <c:v>10516.0</c:v>
                </c:pt>
                <c:pt idx="5">
                  <c:v>5574.5</c:v>
                </c:pt>
                <c:pt idx="6">
                  <c:v>7880.5</c:v>
                </c:pt>
                <c:pt idx="7">
                  <c:v>7551.0</c:v>
                </c:pt>
                <c:pt idx="8">
                  <c:v>2281.0</c:v>
                </c:pt>
                <c:pt idx="9">
                  <c:v>13916.0</c:v>
                </c:pt>
                <c:pt idx="10">
                  <c:v>12821.0</c:v>
                </c:pt>
              </c:numCache>
            </c:numRef>
          </c:xVal>
          <c:yVal>
            <c:numRef>
              <c:f>'AA data'!$C$13:$M$13</c:f>
              <c:numCache>
                <c:formatCode>0.0</c:formatCode>
                <c:ptCount val="11"/>
                <c:pt idx="0">
                  <c:v>11.284</c:v>
                </c:pt>
                <c:pt idx="1">
                  <c:v>11.61283333333333</c:v>
                </c:pt>
                <c:pt idx="2">
                  <c:v>13.854</c:v>
                </c:pt>
                <c:pt idx="3">
                  <c:v>13.15683333333333</c:v>
                </c:pt>
                <c:pt idx="4">
                  <c:v>10.27933333333333</c:v>
                </c:pt>
                <c:pt idx="5">
                  <c:v>9.253</c:v>
                </c:pt>
                <c:pt idx="6">
                  <c:v>10.50616666666667</c:v>
                </c:pt>
                <c:pt idx="7">
                  <c:v>14.035</c:v>
                </c:pt>
                <c:pt idx="8">
                  <c:v>11.46083333333333</c:v>
                </c:pt>
                <c:pt idx="9">
                  <c:v>15.12066666666667</c:v>
                </c:pt>
                <c:pt idx="10">
                  <c:v>14.033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390-F441-BBAD-FB217C6A66D8}"/>
            </c:ext>
          </c:extLst>
        </c:ser>
        <c:ser>
          <c:idx val="0"/>
          <c:order val="1"/>
          <c:tx>
            <c:v>Canid Phe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5"/>
            <c:spPr>
              <a:solidFill>
                <a:schemeClr val="accent2">
                  <a:lumMod val="75000"/>
                  <a:alpha val="36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'AA data'!$C$20:$M$20</c:f>
              <c:numCache>
                <c:formatCode>General</c:formatCode>
                <c:ptCount val="11"/>
                <c:pt idx="0">
                  <c:v>4257.5</c:v>
                </c:pt>
                <c:pt idx="1">
                  <c:v>8210.0</c:v>
                </c:pt>
                <c:pt idx="2">
                  <c:v>11174.0</c:v>
                </c:pt>
                <c:pt idx="4">
                  <c:v>10516.0</c:v>
                </c:pt>
                <c:pt idx="5">
                  <c:v>5574.5</c:v>
                </c:pt>
                <c:pt idx="6">
                  <c:v>7880.5</c:v>
                </c:pt>
                <c:pt idx="7">
                  <c:v>7551.0</c:v>
                </c:pt>
                <c:pt idx="8">
                  <c:v>2281.0</c:v>
                </c:pt>
                <c:pt idx="9">
                  <c:v>13916.0</c:v>
                </c:pt>
                <c:pt idx="10">
                  <c:v>12821.0</c:v>
                </c:pt>
              </c:numCache>
            </c:numRef>
          </c:xVal>
          <c:yVal>
            <c:numRef>
              <c:f>'AA data'!$C$14:$M$14</c:f>
              <c:numCache>
                <c:formatCode>0.0</c:formatCode>
                <c:ptCount val="11"/>
                <c:pt idx="0">
                  <c:v>9.737500000000001</c:v>
                </c:pt>
                <c:pt idx="1">
                  <c:v>8.87</c:v>
                </c:pt>
                <c:pt idx="2">
                  <c:v>12.54616666666667</c:v>
                </c:pt>
                <c:pt idx="3">
                  <c:v>10.50933333333333</c:v>
                </c:pt>
                <c:pt idx="4">
                  <c:v>10.458</c:v>
                </c:pt>
                <c:pt idx="5">
                  <c:v>8.374666666666666</c:v>
                </c:pt>
                <c:pt idx="6">
                  <c:v>8.463166666666667</c:v>
                </c:pt>
                <c:pt idx="7">
                  <c:v>10.767</c:v>
                </c:pt>
                <c:pt idx="8">
                  <c:v>8.035333333333333</c:v>
                </c:pt>
                <c:pt idx="9">
                  <c:v>11.4065</c:v>
                </c:pt>
                <c:pt idx="10">
                  <c:v>11.08366666666667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390-F441-BBAD-FB217C6A66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3319664"/>
        <c:axId val="-83317184"/>
      </c:scatterChart>
      <c:valAx>
        <c:axId val="-83319664"/>
        <c:scaling>
          <c:orientation val="maxMin"/>
          <c:max val="16000.0"/>
          <c:min val="0.0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15875" cap="flat" cmpd="sng" algn="ctr">
            <a:solidFill>
              <a:schemeClr val="tx1">
                <a:lumMod val="65000"/>
                <a:lumOff val="3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Book" charset="0"/>
                <a:ea typeface="Avenir Book" charset="0"/>
                <a:cs typeface="Avenir Book" charset="0"/>
              </a:defRPr>
            </a:pPr>
            <a:endParaRPr lang="en-US"/>
          </a:p>
        </c:txPr>
        <c:crossAx val="-83317184"/>
        <c:crosses val="autoZero"/>
        <c:crossBetween val="midCat"/>
      </c:valAx>
      <c:valAx>
        <c:axId val="-83317184"/>
        <c:scaling>
          <c:orientation val="minMax"/>
          <c:max val="16.0"/>
          <c:min val="6.0"/>
        </c:scaling>
        <c:delete val="0"/>
        <c:axPos val="r"/>
        <c:numFmt formatCode="0.0" sourceLinked="0"/>
        <c:majorTickMark val="in"/>
        <c:minorTickMark val="none"/>
        <c:tickLblPos val="high"/>
        <c:spPr>
          <a:noFill/>
          <a:ln w="15875" cap="flat" cmpd="sng" algn="ctr">
            <a:solidFill>
              <a:schemeClr val="tx1">
                <a:lumMod val="65000"/>
                <a:lumOff val="3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Book" charset="0"/>
                <a:ea typeface="Avenir Book" charset="0"/>
                <a:cs typeface="Avenir Book" charset="0"/>
              </a:defRPr>
            </a:pPr>
            <a:endParaRPr lang="en-US"/>
          </a:p>
        </c:txPr>
        <c:crossAx val="-83319664"/>
        <c:crossesAt val="16000.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4" workbookViewId="0" zoomToFit="1"/>
  </sheetViews>
  <pageMargins left="0.7" right="0.7" top="0.75" bottom="0.75" header="0.3" footer="0.3"/>
  <pageSetup orientation="landscape" horizontalDpi="0" verticalDpi="0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34" workbookViewId="0" zoomToFit="1"/>
  </sheetViews>
  <pageMargins left="0.7" right="0.7" top="0.75" bottom="0.75" header="0.3" footer="0.3"/>
  <pageSetup orientation="landscape" horizontalDpi="0" verticalDpi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1493" cy="62836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81493" cy="62836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0.8548</cdr:x>
      <cdr:y>0.44127</cdr:y>
    </cdr:from>
    <cdr:to>
      <cdr:x>0.85699</cdr:x>
      <cdr:y>0.69127</cdr:y>
    </cdr:to>
    <cdr:cxnSp macro="">
      <cdr:nvCxnSpPr>
        <cdr:cNvPr id="5" name="Straight Connector 4">
          <a:extLst xmlns:a="http://schemas.openxmlformats.org/drawingml/2006/main">
            <a:ext uri="{FF2B5EF4-FFF2-40B4-BE49-F238E27FC236}">
              <a16:creationId xmlns:a16="http://schemas.microsoft.com/office/drawing/2014/main" xmlns="" id="{7D7397C8-490F-DE48-B44E-9458079A3575}"/>
            </a:ext>
          </a:extLst>
        </cdr:cNvPr>
        <cdr:cNvCxnSpPr/>
      </cdr:nvCxnSpPr>
      <cdr:spPr>
        <a:xfrm xmlns:a="http://schemas.openxmlformats.org/drawingml/2006/main" flipV="1">
          <a:off x="7420961" y="2776940"/>
          <a:ext cx="18965" cy="1573306"/>
        </a:xfrm>
        <a:prstGeom xmlns:a="http://schemas.openxmlformats.org/drawingml/2006/main" prst="line">
          <a:avLst/>
        </a:prstGeom>
        <a:ln xmlns:a="http://schemas.openxmlformats.org/drawingml/2006/main" w="3175">
          <a:solidFill>
            <a:schemeClr val="accent2">
              <a:lumMod val="75000"/>
            </a:schemeClr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0.37376</cdr:x>
      <cdr:y>0.25301</cdr:y>
    </cdr:from>
    <cdr:to>
      <cdr:x>0.37445</cdr:x>
      <cdr:y>0.34392</cdr:y>
    </cdr:to>
    <cdr:cxnSp macro="">
      <cdr:nvCxnSpPr>
        <cdr:cNvPr id="6" name="Straight Connector 5">
          <a:extLst xmlns:a="http://schemas.openxmlformats.org/drawingml/2006/main">
            <a:ext uri="{FF2B5EF4-FFF2-40B4-BE49-F238E27FC236}">
              <a16:creationId xmlns:a16="http://schemas.microsoft.com/office/drawing/2014/main" xmlns="" id="{DA03F511-268D-F34C-AEE4-4894088FDF86}"/>
            </a:ext>
          </a:extLst>
        </cdr:cNvPr>
        <cdr:cNvCxnSpPr/>
      </cdr:nvCxnSpPr>
      <cdr:spPr>
        <a:xfrm xmlns:a="http://schemas.openxmlformats.org/drawingml/2006/main" flipV="1">
          <a:off x="3244790" y="1592239"/>
          <a:ext cx="6031" cy="572065"/>
        </a:xfrm>
        <a:prstGeom xmlns:a="http://schemas.openxmlformats.org/drawingml/2006/main" prst="line">
          <a:avLst/>
        </a:prstGeom>
        <a:ln xmlns:a="http://schemas.openxmlformats.org/drawingml/2006/main" w="3175">
          <a:solidFill>
            <a:schemeClr val="accent2">
              <a:lumMod val="75000"/>
            </a:schemeClr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0.7497</cdr:x>
      <cdr:y>0.44578</cdr:y>
    </cdr:from>
    <cdr:to>
      <cdr:x>0.75</cdr:x>
      <cdr:y>0.56132</cdr:y>
    </cdr:to>
    <cdr:cxnSp macro="">
      <cdr:nvCxnSpPr>
        <cdr:cNvPr id="8" name="Straight Connector 7">
          <a:extLst xmlns:a="http://schemas.openxmlformats.org/drawingml/2006/main">
            <a:ext uri="{FF2B5EF4-FFF2-40B4-BE49-F238E27FC236}">
              <a16:creationId xmlns:a16="http://schemas.microsoft.com/office/drawing/2014/main" xmlns="" id="{07A1F8A2-7D0F-6443-A96B-27B84C43F56C}"/>
            </a:ext>
          </a:extLst>
        </cdr:cNvPr>
        <cdr:cNvCxnSpPr/>
      </cdr:nvCxnSpPr>
      <cdr:spPr>
        <a:xfrm xmlns:a="http://schemas.openxmlformats.org/drawingml/2006/main" flipV="1">
          <a:off x="6508514" y="2805373"/>
          <a:ext cx="2606" cy="727117"/>
        </a:xfrm>
        <a:prstGeom xmlns:a="http://schemas.openxmlformats.org/drawingml/2006/main" prst="line">
          <a:avLst/>
        </a:prstGeom>
        <a:ln xmlns:a="http://schemas.openxmlformats.org/drawingml/2006/main" w="3175">
          <a:solidFill>
            <a:schemeClr val="accent2">
              <a:lumMod val="75000"/>
            </a:schemeClr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0.67795</cdr:x>
      <cdr:y>0.61596</cdr:y>
    </cdr:from>
    <cdr:to>
      <cdr:x>0.67795</cdr:x>
      <cdr:y>0.66566</cdr:y>
    </cdr:to>
    <cdr:cxnSp macro="">
      <cdr:nvCxnSpPr>
        <cdr:cNvPr id="10" name="Straight Connector 9">
          <a:extLst xmlns:a="http://schemas.openxmlformats.org/drawingml/2006/main">
            <a:ext uri="{FF2B5EF4-FFF2-40B4-BE49-F238E27FC236}">
              <a16:creationId xmlns:a16="http://schemas.microsoft.com/office/drawing/2014/main" xmlns="" id="{F7C07112-042E-694B-8081-92788A129F31}"/>
            </a:ext>
          </a:extLst>
        </cdr:cNvPr>
        <cdr:cNvCxnSpPr/>
      </cdr:nvCxnSpPr>
      <cdr:spPr>
        <a:xfrm xmlns:a="http://schemas.openxmlformats.org/drawingml/2006/main" flipV="1">
          <a:off x="5885597" y="3876343"/>
          <a:ext cx="0" cy="312762"/>
        </a:xfrm>
        <a:prstGeom xmlns:a="http://schemas.openxmlformats.org/drawingml/2006/main" prst="line">
          <a:avLst/>
        </a:prstGeom>
        <a:ln xmlns:a="http://schemas.openxmlformats.org/drawingml/2006/main" w="3175">
          <a:solidFill>
            <a:schemeClr val="accent2">
              <a:lumMod val="75000"/>
            </a:schemeClr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0.57205</cdr:x>
      <cdr:y>0.23795</cdr:y>
    </cdr:from>
    <cdr:to>
      <cdr:x>0.57205</cdr:x>
      <cdr:y>0.48416</cdr:y>
    </cdr:to>
    <cdr:cxnSp macro="">
      <cdr:nvCxnSpPr>
        <cdr:cNvPr id="12" name="Straight Connector 11">
          <a:extLst xmlns:a="http://schemas.openxmlformats.org/drawingml/2006/main">
            <a:ext uri="{FF2B5EF4-FFF2-40B4-BE49-F238E27FC236}">
              <a16:creationId xmlns:a16="http://schemas.microsoft.com/office/drawing/2014/main" xmlns="" id="{1E543F1F-0E08-3346-BF65-060538476B76}"/>
            </a:ext>
          </a:extLst>
        </cdr:cNvPr>
        <cdr:cNvCxnSpPr/>
      </cdr:nvCxnSpPr>
      <cdr:spPr>
        <a:xfrm xmlns:a="http://schemas.openxmlformats.org/drawingml/2006/main" flipH="1" flipV="1">
          <a:off x="4966249" y="1495197"/>
          <a:ext cx="20" cy="1547116"/>
        </a:xfrm>
        <a:prstGeom xmlns:a="http://schemas.openxmlformats.org/drawingml/2006/main" prst="line">
          <a:avLst/>
        </a:prstGeom>
        <a:ln xmlns:a="http://schemas.openxmlformats.org/drawingml/2006/main" w="3175">
          <a:solidFill>
            <a:schemeClr val="accent2">
              <a:lumMod val="75000"/>
            </a:schemeClr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0.55428</cdr:x>
      <cdr:y>0.52861</cdr:y>
    </cdr:from>
    <cdr:to>
      <cdr:x>0.55459</cdr:x>
      <cdr:y>0.6547</cdr:y>
    </cdr:to>
    <cdr:cxnSp macro="">
      <cdr:nvCxnSpPr>
        <cdr:cNvPr id="13" name="Straight Connector 12">
          <a:extLst xmlns:a="http://schemas.openxmlformats.org/drawingml/2006/main">
            <a:ext uri="{FF2B5EF4-FFF2-40B4-BE49-F238E27FC236}">
              <a16:creationId xmlns:a16="http://schemas.microsoft.com/office/drawing/2014/main" xmlns="" id="{AC896EA7-1325-BA4F-9165-E85B23F0EA76}"/>
            </a:ext>
          </a:extLst>
        </cdr:cNvPr>
        <cdr:cNvCxnSpPr/>
      </cdr:nvCxnSpPr>
      <cdr:spPr>
        <a:xfrm xmlns:a="http://schemas.openxmlformats.org/drawingml/2006/main" flipV="1">
          <a:off x="4812009" y="3326642"/>
          <a:ext cx="2618" cy="793499"/>
        </a:xfrm>
        <a:prstGeom xmlns:a="http://schemas.openxmlformats.org/drawingml/2006/main" prst="line">
          <a:avLst/>
        </a:prstGeom>
        <a:ln xmlns:a="http://schemas.openxmlformats.org/drawingml/2006/main" w="3175">
          <a:solidFill>
            <a:schemeClr val="accent2">
              <a:lumMod val="75000"/>
            </a:schemeClr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0.53424</cdr:x>
      <cdr:y>0.43223</cdr:y>
    </cdr:from>
    <cdr:to>
      <cdr:x>0.53712</cdr:x>
      <cdr:y>0.62361</cdr:y>
    </cdr:to>
    <cdr:cxnSp macro="">
      <cdr:nvCxnSpPr>
        <cdr:cNvPr id="15" name="Straight Connector 14">
          <a:extLst xmlns:a="http://schemas.openxmlformats.org/drawingml/2006/main">
            <a:ext uri="{FF2B5EF4-FFF2-40B4-BE49-F238E27FC236}">
              <a16:creationId xmlns:a16="http://schemas.microsoft.com/office/drawing/2014/main" xmlns="" id="{E558CC8C-4CE8-B54A-BF8A-4FF7E8AF0513}"/>
            </a:ext>
          </a:extLst>
        </cdr:cNvPr>
        <cdr:cNvCxnSpPr/>
      </cdr:nvCxnSpPr>
      <cdr:spPr>
        <a:xfrm xmlns:a="http://schemas.openxmlformats.org/drawingml/2006/main" flipV="1">
          <a:off x="4638014" y="2720075"/>
          <a:ext cx="24971" cy="1204401"/>
        </a:xfrm>
        <a:prstGeom xmlns:a="http://schemas.openxmlformats.org/drawingml/2006/main" prst="line">
          <a:avLst/>
        </a:prstGeom>
        <a:ln xmlns:a="http://schemas.openxmlformats.org/drawingml/2006/main" w="3175">
          <a:solidFill>
            <a:schemeClr val="accent2">
              <a:lumMod val="75000"/>
            </a:schemeClr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0.28712</cdr:x>
      <cdr:y>0.25038</cdr:y>
    </cdr:from>
    <cdr:to>
      <cdr:x>0.28751</cdr:x>
      <cdr:y>0.45792</cdr:y>
    </cdr:to>
    <cdr:cxnSp macro="">
      <cdr:nvCxnSpPr>
        <cdr:cNvPr id="11" name="Straight Connector 10">
          <a:extLst xmlns:a="http://schemas.openxmlformats.org/drawingml/2006/main">
            <a:ext uri="{FF2B5EF4-FFF2-40B4-BE49-F238E27FC236}">
              <a16:creationId xmlns:a16="http://schemas.microsoft.com/office/drawing/2014/main" xmlns="" id="{8BE7AD1C-B320-B04C-94B2-C867541E55C0}"/>
            </a:ext>
          </a:extLst>
        </cdr:cNvPr>
        <cdr:cNvCxnSpPr/>
      </cdr:nvCxnSpPr>
      <cdr:spPr>
        <a:xfrm xmlns:a="http://schemas.openxmlformats.org/drawingml/2006/main" flipH="1" flipV="1">
          <a:off x="2492612" y="1573284"/>
          <a:ext cx="3432" cy="1304109"/>
        </a:xfrm>
        <a:prstGeom xmlns:a="http://schemas.openxmlformats.org/drawingml/2006/main" prst="line">
          <a:avLst/>
        </a:prstGeom>
        <a:ln xmlns:a="http://schemas.openxmlformats.org/drawingml/2006/main" w="3175">
          <a:solidFill>
            <a:schemeClr val="accent2">
              <a:lumMod val="75000"/>
            </a:schemeClr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0.22568</cdr:x>
      <cdr:y>0.1825</cdr:y>
    </cdr:from>
    <cdr:to>
      <cdr:x>0.22598</cdr:x>
      <cdr:y>0.43131</cdr:y>
    </cdr:to>
    <cdr:cxnSp macro="">
      <cdr:nvCxnSpPr>
        <cdr:cNvPr id="14" name="Straight Connector 13">
          <a:extLst xmlns:a="http://schemas.openxmlformats.org/drawingml/2006/main">
            <a:ext uri="{FF2B5EF4-FFF2-40B4-BE49-F238E27FC236}">
              <a16:creationId xmlns:a16="http://schemas.microsoft.com/office/drawing/2014/main" xmlns="" id="{96AA9123-5907-924C-8BE5-5A9210728A55}"/>
            </a:ext>
          </a:extLst>
        </cdr:cNvPr>
        <cdr:cNvCxnSpPr/>
      </cdr:nvCxnSpPr>
      <cdr:spPr>
        <a:xfrm xmlns:a="http://schemas.openxmlformats.org/drawingml/2006/main" flipV="1">
          <a:off x="1959232" y="1146791"/>
          <a:ext cx="2634" cy="1563417"/>
        </a:xfrm>
        <a:prstGeom xmlns:a="http://schemas.openxmlformats.org/drawingml/2006/main" prst="line">
          <a:avLst/>
        </a:prstGeom>
        <a:ln xmlns:a="http://schemas.openxmlformats.org/drawingml/2006/main" w="3175">
          <a:solidFill>
            <a:schemeClr val="accent2">
              <a:lumMod val="75000"/>
            </a:schemeClr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ables/table1.xml><?xml version="1.0" encoding="utf-8"?>
<table xmlns="http://schemas.openxmlformats.org/spreadsheetml/2006/main" id="1" name="Table1" displayName="Table1" ref="A1:T60" totalsRowShown="0">
  <autoFilter ref="A1:T60"/>
  <sortState ref="A2:T81">
    <sortCondition ref="H2:H82"/>
    <sortCondition ref="I2:I82"/>
  </sortState>
  <tableColumns count="20">
    <tableColumn id="1" name="Loan" dataDxfId="8"/>
    <tableColumn id="2" name="Loan Date" dataDxfId="7"/>
    <tableColumn id="3" name="Return Date"/>
    <tableColumn id="4" name="Drawer"/>
    <tableColumn id="5" name="Museum ID" dataDxfId="6"/>
    <tableColumn id="6" name="Specimen"/>
    <tableColumn id="7" name="Specimen Number" dataDxfId="5">
      <calculatedColumnFormula>E2&amp;""&amp;F2</calculatedColumnFormula>
    </tableColumn>
    <tableColumn id="8" name="Genus" dataDxfId="4"/>
    <tableColumn id="9" name="Species"/>
    <tableColumn id="10" name="Element description" dataDxfId="3"/>
    <tableColumn id="11" name="Qty."/>
    <tableColumn id="12" name="Comments"/>
    <tableColumn id="13" name="Level/Depth" dataDxfId="2"/>
    <tableColumn id="14" name="Locality"/>
    <tableColumn id="15" name="Mismatch?"/>
    <tableColumn id="16" name="Other Notes" dataDxfId="1"/>
    <tableColumn id="17" name="Vial ID"/>
    <tableColumn id="18" name="X means we want to sample here" dataDxfId="0"/>
    <tableColumn id="19" name="SAMPLED"/>
    <tableColumn id="20" name="Column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25"/>
  <sheetViews>
    <sheetView topLeftCell="A2" workbookViewId="0">
      <selection activeCell="G22" sqref="A22:XFD22"/>
    </sheetView>
  </sheetViews>
  <sheetFormatPr baseColWidth="10" defaultColWidth="8.83203125" defaultRowHeight="15" x14ac:dyDescent="0.2"/>
  <cols>
    <col min="1" max="1" width="13.33203125" bestFit="1" customWidth="1"/>
    <col min="2" max="2" width="14.83203125" bestFit="1" customWidth="1"/>
    <col min="3" max="3" width="16.5" bestFit="1" customWidth="1"/>
    <col min="4" max="4" width="12.6640625" bestFit="1" customWidth="1"/>
    <col min="5" max="5" width="16" bestFit="1" customWidth="1"/>
    <col min="6" max="6" width="14.5" bestFit="1" customWidth="1"/>
    <col min="7" max="7" width="21.6640625" bestFit="1" customWidth="1"/>
    <col min="8" max="8" width="11.6640625" bestFit="1" customWidth="1"/>
    <col min="9" max="9" width="15.5" bestFit="1" customWidth="1"/>
    <col min="10" max="10" width="40.5" bestFit="1" customWidth="1"/>
    <col min="11" max="11" width="10" bestFit="1" customWidth="1"/>
    <col min="12" max="12" width="32.83203125" bestFit="1" customWidth="1"/>
    <col min="13" max="13" width="30.6640625" bestFit="1" customWidth="1"/>
    <col min="14" max="14" width="19.1640625" bestFit="1" customWidth="1"/>
    <col min="15" max="15" width="15.6640625" bestFit="1" customWidth="1"/>
    <col min="16" max="16" width="16.6640625" bestFit="1" customWidth="1"/>
    <col min="17" max="17" width="11.83203125" bestFit="1" customWidth="1"/>
    <col min="18" max="18" width="34" bestFit="1" customWidth="1"/>
    <col min="19" max="19" width="11.1640625" bestFit="1" customWidth="1"/>
    <col min="20" max="20" width="41.1640625" bestFit="1" customWidth="1"/>
    <col min="21" max="21" width="6.83203125" bestFit="1" customWidth="1"/>
    <col min="22" max="22" width="7.1640625" bestFit="1" customWidth="1"/>
    <col min="23" max="23" width="10.1640625" bestFit="1" customWidth="1"/>
    <col min="24" max="24" width="7.6640625" bestFit="1" customWidth="1"/>
    <col min="25" max="25" width="15.33203125" bestFit="1" customWidth="1"/>
    <col min="26" max="26" width="20.6640625" bestFit="1" customWidth="1"/>
    <col min="27" max="27" width="26.6640625" bestFit="1" customWidth="1"/>
    <col min="28" max="28" width="4.1640625" bestFit="1" customWidth="1"/>
    <col min="29" max="29" width="11.5" bestFit="1" customWidth="1"/>
    <col min="30" max="30" width="8.5" bestFit="1" customWidth="1"/>
    <col min="41" max="41" width="6" bestFit="1" customWidth="1"/>
  </cols>
  <sheetData>
    <row r="1" spans="1:20" ht="16" x14ac:dyDescent="0.2">
      <c r="A1" s="21" t="s">
        <v>0</v>
      </c>
      <c r="B1" s="21" t="s">
        <v>1</v>
      </c>
      <c r="C1" s="21" t="s">
        <v>2</v>
      </c>
      <c r="D1" s="22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1" t="s">
        <v>14</v>
      </c>
      <c r="P1" s="1" t="s">
        <v>15</v>
      </c>
      <c r="Q1" s="1" t="s">
        <v>16</v>
      </c>
      <c r="R1" s="24" t="s">
        <v>17</v>
      </c>
      <c r="S1" s="25" t="s">
        <v>155</v>
      </c>
      <c r="T1" t="s">
        <v>160</v>
      </c>
    </row>
    <row r="2" spans="1:20" ht="16" x14ac:dyDescent="0.2">
      <c r="A2" s="3" t="s">
        <v>40</v>
      </c>
      <c r="B2" s="16">
        <v>42281</v>
      </c>
      <c r="C2" s="26">
        <v>42795</v>
      </c>
      <c r="D2" s="17" t="s">
        <v>86</v>
      </c>
      <c r="E2" s="5" t="s">
        <v>87</v>
      </c>
      <c r="F2" s="5">
        <v>175</v>
      </c>
      <c r="G2" s="5" t="str">
        <f t="shared" ref="G2:G33" si="0">E2&amp;""&amp;F2</f>
        <v>TMM 40449-175</v>
      </c>
      <c r="H2" s="7" t="s">
        <v>35</v>
      </c>
      <c r="I2" s="18" t="s">
        <v>64</v>
      </c>
      <c r="J2" s="5" t="s">
        <v>89</v>
      </c>
      <c r="K2" s="5">
        <v>16</v>
      </c>
      <c r="L2" s="27"/>
      <c r="M2" s="8"/>
      <c r="N2" s="9" t="s">
        <v>88</v>
      </c>
      <c r="O2" s="4"/>
      <c r="P2" s="10"/>
      <c r="Q2" s="25"/>
      <c r="R2" s="11" t="s">
        <v>21</v>
      </c>
      <c r="S2" s="25" t="s">
        <v>156</v>
      </c>
      <c r="T2" t="s">
        <v>162</v>
      </c>
    </row>
    <row r="3" spans="1:20" ht="16" x14ac:dyDescent="0.2">
      <c r="A3" s="2" t="s">
        <v>18</v>
      </c>
      <c r="B3" s="3">
        <v>41831</v>
      </c>
      <c r="C3" s="26">
        <v>42795</v>
      </c>
      <c r="D3" s="13"/>
      <c r="E3" s="5" t="s">
        <v>19</v>
      </c>
      <c r="F3" s="4">
        <v>71</v>
      </c>
      <c r="G3" s="5" t="str">
        <f t="shared" si="0"/>
        <v>TMM 933-71</v>
      </c>
      <c r="H3" s="7" t="s">
        <v>35</v>
      </c>
      <c r="I3" s="18" t="s">
        <v>64</v>
      </c>
      <c r="J3" s="4" t="s">
        <v>23</v>
      </c>
      <c r="K3" s="4">
        <v>1</v>
      </c>
      <c r="L3" s="4" t="s">
        <v>24</v>
      </c>
      <c r="M3" s="8"/>
      <c r="N3" s="9" t="s">
        <v>20</v>
      </c>
      <c r="O3" s="4"/>
      <c r="P3" s="10"/>
      <c r="Q3" s="25"/>
      <c r="R3" s="11" t="s">
        <v>21</v>
      </c>
      <c r="S3" s="25" t="s">
        <v>156</v>
      </c>
    </row>
    <row r="4" spans="1:20" x14ac:dyDescent="0.2">
      <c r="A4" s="20" t="s">
        <v>106</v>
      </c>
      <c r="B4" s="3">
        <v>42796</v>
      </c>
      <c r="C4" s="2"/>
      <c r="D4" s="12" t="s">
        <v>111</v>
      </c>
      <c r="E4" s="4" t="s">
        <v>102</v>
      </c>
      <c r="F4" s="12" t="s">
        <v>117</v>
      </c>
      <c r="G4" s="5" t="str">
        <f t="shared" si="0"/>
        <v>TMM 40685-946</v>
      </c>
      <c r="H4" s="4" t="s">
        <v>35</v>
      </c>
      <c r="I4" s="2" t="s">
        <v>46</v>
      </c>
      <c r="J4" s="4" t="s">
        <v>118</v>
      </c>
      <c r="K4" s="2">
        <v>1</v>
      </c>
      <c r="L4" s="2"/>
      <c r="M4" s="4" t="s">
        <v>113</v>
      </c>
      <c r="N4" s="2" t="s">
        <v>103</v>
      </c>
      <c r="O4" s="2"/>
      <c r="P4" s="19"/>
      <c r="Q4" s="2" t="s">
        <v>108</v>
      </c>
      <c r="R4" s="11" t="s">
        <v>21</v>
      </c>
      <c r="S4" s="25" t="s">
        <v>156</v>
      </c>
    </row>
    <row r="5" spans="1:20" ht="16" x14ac:dyDescent="0.2">
      <c r="A5" s="3" t="s">
        <v>40</v>
      </c>
      <c r="B5" s="16">
        <v>42281</v>
      </c>
      <c r="C5" s="26">
        <v>42795</v>
      </c>
      <c r="D5" s="17" t="s">
        <v>42</v>
      </c>
      <c r="E5" s="5" t="s">
        <v>43</v>
      </c>
      <c r="F5" s="5">
        <v>232</v>
      </c>
      <c r="G5" s="5" t="str">
        <f t="shared" si="0"/>
        <v>TMM 43133-232</v>
      </c>
      <c r="H5" s="7" t="s">
        <v>35</v>
      </c>
      <c r="I5" s="18" t="s">
        <v>46</v>
      </c>
      <c r="J5" s="5" t="s">
        <v>37</v>
      </c>
      <c r="K5" s="5">
        <v>1</v>
      </c>
      <c r="L5" s="27"/>
      <c r="M5" s="8"/>
      <c r="N5" s="9" t="s">
        <v>45</v>
      </c>
      <c r="O5" s="4"/>
      <c r="P5" s="10"/>
      <c r="Q5" s="25"/>
      <c r="R5" s="11" t="s">
        <v>21</v>
      </c>
      <c r="S5" s="25" t="s">
        <v>156</v>
      </c>
    </row>
    <row r="6" spans="1:20" ht="16" x14ac:dyDescent="0.2">
      <c r="A6" s="3" t="s">
        <v>40</v>
      </c>
      <c r="B6" s="16">
        <v>42281</v>
      </c>
      <c r="C6" s="26">
        <v>42795</v>
      </c>
      <c r="D6" s="17" t="s">
        <v>42</v>
      </c>
      <c r="E6" s="5" t="s">
        <v>43</v>
      </c>
      <c r="F6" s="5">
        <v>236</v>
      </c>
      <c r="G6" s="5" t="str">
        <f t="shared" si="0"/>
        <v>TMM 43133-236</v>
      </c>
      <c r="H6" s="7" t="s">
        <v>35</v>
      </c>
      <c r="I6" s="18" t="s">
        <v>46</v>
      </c>
      <c r="J6" s="5" t="s">
        <v>48</v>
      </c>
      <c r="K6" s="5">
        <v>1</v>
      </c>
      <c r="L6" s="27"/>
      <c r="M6" s="8"/>
      <c r="N6" s="9" t="s">
        <v>45</v>
      </c>
      <c r="O6" s="4"/>
      <c r="P6" s="10"/>
      <c r="Q6" s="25"/>
      <c r="R6" s="11" t="s">
        <v>21</v>
      </c>
      <c r="S6" s="25" t="s">
        <v>156</v>
      </c>
    </row>
    <row r="7" spans="1:20" ht="16" x14ac:dyDescent="0.2">
      <c r="A7" s="3" t="s">
        <v>40</v>
      </c>
      <c r="B7" s="16">
        <v>42281</v>
      </c>
      <c r="C7" s="26">
        <v>42795</v>
      </c>
      <c r="D7" s="17" t="s">
        <v>63</v>
      </c>
      <c r="E7" s="5" t="s">
        <v>90</v>
      </c>
      <c r="F7" s="5">
        <v>70</v>
      </c>
      <c r="G7" s="5" t="str">
        <f t="shared" si="0"/>
        <v>TMM 43202-70</v>
      </c>
      <c r="H7" s="7" t="s">
        <v>35</v>
      </c>
      <c r="I7" s="18" t="s">
        <v>44</v>
      </c>
      <c r="J7" s="5" t="s">
        <v>69</v>
      </c>
      <c r="K7" s="5">
        <v>1</v>
      </c>
      <c r="L7" s="27"/>
      <c r="M7" s="8" t="s">
        <v>95</v>
      </c>
      <c r="N7" s="9" t="s">
        <v>93</v>
      </c>
      <c r="O7" s="4"/>
      <c r="P7" s="10"/>
      <c r="Q7" s="25"/>
      <c r="R7" s="11" t="s">
        <v>21</v>
      </c>
      <c r="S7" s="25" t="s">
        <v>156</v>
      </c>
    </row>
    <row r="8" spans="1:20" ht="16" x14ac:dyDescent="0.2">
      <c r="A8" s="3" t="s">
        <v>40</v>
      </c>
      <c r="B8" s="16">
        <v>42281</v>
      </c>
      <c r="C8" s="26">
        <v>42795</v>
      </c>
      <c r="D8" s="17" t="s">
        <v>63</v>
      </c>
      <c r="E8" s="5" t="s">
        <v>90</v>
      </c>
      <c r="F8" s="5">
        <v>77</v>
      </c>
      <c r="G8" s="5" t="str">
        <f t="shared" si="0"/>
        <v>TMM 43202-77</v>
      </c>
      <c r="H8" s="7" t="s">
        <v>35</v>
      </c>
      <c r="I8" s="18" t="s">
        <v>44</v>
      </c>
      <c r="J8" s="5" t="s">
        <v>96</v>
      </c>
      <c r="K8" s="5">
        <v>1</v>
      </c>
      <c r="L8" s="27"/>
      <c r="M8" s="8" t="s">
        <v>95</v>
      </c>
      <c r="N8" s="9" t="s">
        <v>93</v>
      </c>
      <c r="O8" s="4"/>
      <c r="P8" s="10"/>
      <c r="Q8" s="25"/>
      <c r="R8" s="11" t="s">
        <v>21</v>
      </c>
      <c r="S8" s="25" t="s">
        <v>156</v>
      </c>
    </row>
    <row r="9" spans="1:20" ht="16" x14ac:dyDescent="0.2">
      <c r="A9" s="3" t="s">
        <v>40</v>
      </c>
      <c r="B9" s="16">
        <v>42281</v>
      </c>
      <c r="C9" s="26">
        <v>42795</v>
      </c>
      <c r="D9" s="17" t="s">
        <v>63</v>
      </c>
      <c r="E9" s="5" t="s">
        <v>90</v>
      </c>
      <c r="F9" s="5">
        <v>79</v>
      </c>
      <c r="G9" s="5" t="str">
        <f t="shared" si="0"/>
        <v>TMM 43202-79</v>
      </c>
      <c r="H9" s="7" t="s">
        <v>35</v>
      </c>
      <c r="I9" s="18" t="s">
        <v>44</v>
      </c>
      <c r="J9" s="5" t="s">
        <v>80</v>
      </c>
      <c r="K9" s="5">
        <v>1</v>
      </c>
      <c r="L9" s="27"/>
      <c r="M9" s="8" t="s">
        <v>95</v>
      </c>
      <c r="N9" s="9" t="s">
        <v>93</v>
      </c>
      <c r="O9" s="4"/>
      <c r="P9" s="10"/>
      <c r="Q9" s="25"/>
      <c r="R9" s="11" t="s">
        <v>21</v>
      </c>
      <c r="S9" s="25" t="s">
        <v>156</v>
      </c>
    </row>
    <row r="10" spans="1:20" x14ac:dyDescent="0.2">
      <c r="A10" s="20" t="s">
        <v>106</v>
      </c>
      <c r="B10" s="3">
        <v>42796</v>
      </c>
      <c r="C10" s="2"/>
      <c r="D10" s="12" t="s">
        <v>75</v>
      </c>
      <c r="E10" s="4" t="s">
        <v>76</v>
      </c>
      <c r="F10" s="12" t="s">
        <v>139</v>
      </c>
      <c r="G10" s="5" t="str">
        <f t="shared" si="0"/>
        <v>TMM 908-3557</v>
      </c>
      <c r="H10" s="4" t="s">
        <v>35</v>
      </c>
      <c r="I10" s="2" t="s">
        <v>107</v>
      </c>
      <c r="J10" s="4" t="s">
        <v>133</v>
      </c>
      <c r="K10" s="2">
        <v>1</v>
      </c>
      <c r="L10" s="2" t="s">
        <v>140</v>
      </c>
      <c r="M10" s="4" t="s">
        <v>141</v>
      </c>
      <c r="N10" s="2" t="s">
        <v>78</v>
      </c>
      <c r="O10" s="2"/>
      <c r="P10" s="19"/>
      <c r="Q10" s="2" t="s">
        <v>108</v>
      </c>
      <c r="R10" s="11" t="s">
        <v>21</v>
      </c>
      <c r="S10" s="25" t="s">
        <v>156</v>
      </c>
    </row>
    <row r="11" spans="1:20" x14ac:dyDescent="0.2">
      <c r="A11" s="20" t="s">
        <v>106</v>
      </c>
      <c r="B11" s="3">
        <v>42796</v>
      </c>
      <c r="C11" s="2"/>
      <c r="D11" s="12" t="s">
        <v>75</v>
      </c>
      <c r="E11" s="4" t="s">
        <v>76</v>
      </c>
      <c r="F11" s="12" t="s">
        <v>159</v>
      </c>
      <c r="G11" s="5" t="str">
        <f t="shared" si="0"/>
        <v>TMM 908-4283</v>
      </c>
      <c r="H11" s="4" t="s">
        <v>35</v>
      </c>
      <c r="I11" s="2" t="s">
        <v>107</v>
      </c>
      <c r="J11" s="4" t="s">
        <v>143</v>
      </c>
      <c r="K11" s="2">
        <v>1</v>
      </c>
      <c r="L11" s="2"/>
      <c r="M11" s="4" t="s">
        <v>144</v>
      </c>
      <c r="N11" s="2" t="s">
        <v>78</v>
      </c>
      <c r="O11" s="2"/>
      <c r="P11" s="19"/>
      <c r="Q11" s="2" t="s">
        <v>108</v>
      </c>
      <c r="R11" s="11" t="s">
        <v>21</v>
      </c>
      <c r="S11" s="25" t="s">
        <v>156</v>
      </c>
    </row>
    <row r="12" spans="1:20" x14ac:dyDescent="0.2">
      <c r="A12" s="20"/>
      <c r="B12" s="3"/>
      <c r="C12" s="2"/>
      <c r="D12" s="12" t="s">
        <v>75</v>
      </c>
      <c r="E12" s="4" t="s">
        <v>76</v>
      </c>
      <c r="F12" s="12" t="s">
        <v>157</v>
      </c>
      <c r="G12" s="5" t="str">
        <f t="shared" si="0"/>
        <v>TMM 908-4308</v>
      </c>
      <c r="H12" s="4" t="s">
        <v>35</v>
      </c>
      <c r="I12" s="2" t="s">
        <v>107</v>
      </c>
      <c r="J12" s="4" t="s">
        <v>142</v>
      </c>
      <c r="K12" s="2">
        <v>1</v>
      </c>
      <c r="L12" s="2" t="s">
        <v>158</v>
      </c>
      <c r="M12" s="4"/>
      <c r="N12" s="2"/>
      <c r="O12" s="2"/>
      <c r="P12" s="19"/>
      <c r="Q12" s="2"/>
      <c r="R12" s="11" t="s">
        <v>21</v>
      </c>
      <c r="S12" t="s">
        <v>156</v>
      </c>
    </row>
    <row r="13" spans="1:20" x14ac:dyDescent="0.2">
      <c r="A13" s="20" t="s">
        <v>106</v>
      </c>
      <c r="B13" s="3">
        <v>42796</v>
      </c>
      <c r="C13" s="2"/>
      <c r="D13" s="12" t="s">
        <v>75</v>
      </c>
      <c r="E13" s="4" t="s">
        <v>76</v>
      </c>
      <c r="F13" s="12" t="s">
        <v>136</v>
      </c>
      <c r="G13" s="5" t="str">
        <f t="shared" si="0"/>
        <v>TMM 908-4309</v>
      </c>
      <c r="H13" s="4" t="s">
        <v>35</v>
      </c>
      <c r="I13" s="2" t="s">
        <v>107</v>
      </c>
      <c r="J13" s="4" t="s">
        <v>137</v>
      </c>
      <c r="K13" s="2">
        <v>1</v>
      </c>
      <c r="L13" s="2" t="s">
        <v>132</v>
      </c>
      <c r="M13" s="4" t="s">
        <v>138</v>
      </c>
      <c r="N13" s="2" t="s">
        <v>78</v>
      </c>
      <c r="O13" s="2"/>
      <c r="P13" s="19"/>
      <c r="Q13" s="2" t="s">
        <v>108</v>
      </c>
      <c r="R13" s="11" t="s">
        <v>21</v>
      </c>
      <c r="S13" s="25" t="s">
        <v>156</v>
      </c>
    </row>
    <row r="14" spans="1:20" x14ac:dyDescent="0.2">
      <c r="A14" s="20" t="s">
        <v>106</v>
      </c>
      <c r="B14" s="3">
        <v>42796</v>
      </c>
      <c r="C14" s="2"/>
      <c r="D14" s="12" t="s">
        <v>75</v>
      </c>
      <c r="E14" s="4" t="s">
        <v>76</v>
      </c>
      <c r="F14" s="12" t="s">
        <v>145</v>
      </c>
      <c r="G14" s="5" t="str">
        <f t="shared" si="0"/>
        <v>TMM 908-4341</v>
      </c>
      <c r="H14" s="4" t="s">
        <v>35</v>
      </c>
      <c r="I14" s="2" t="s">
        <v>107</v>
      </c>
      <c r="J14" s="4" t="s">
        <v>146</v>
      </c>
      <c r="K14" s="2">
        <v>1</v>
      </c>
      <c r="L14" s="2" t="s">
        <v>132</v>
      </c>
      <c r="M14" s="4" t="s">
        <v>147</v>
      </c>
      <c r="N14" s="2" t="s">
        <v>78</v>
      </c>
      <c r="O14" s="2"/>
      <c r="P14" s="19"/>
      <c r="Q14" s="2" t="s">
        <v>108</v>
      </c>
      <c r="R14" s="11" t="s">
        <v>21</v>
      </c>
      <c r="S14" s="25" t="s">
        <v>156</v>
      </c>
    </row>
    <row r="15" spans="1:20" x14ac:dyDescent="0.2">
      <c r="A15" s="3" t="s">
        <v>40</v>
      </c>
      <c r="B15" s="16">
        <v>42281</v>
      </c>
      <c r="C15" s="26">
        <v>42795</v>
      </c>
      <c r="D15" s="17" t="s">
        <v>63</v>
      </c>
      <c r="E15" s="5" t="s">
        <v>90</v>
      </c>
      <c r="F15" s="5">
        <v>5</v>
      </c>
      <c r="G15" s="5" t="str">
        <f t="shared" si="0"/>
        <v>TMM 43202-5</v>
      </c>
      <c r="H15" s="7" t="s">
        <v>35</v>
      </c>
      <c r="I15" s="2" t="s">
        <v>107</v>
      </c>
      <c r="J15" s="5" t="s">
        <v>91</v>
      </c>
      <c r="K15" s="5">
        <v>1</v>
      </c>
      <c r="L15" s="27"/>
      <c r="M15" s="8" t="s">
        <v>92</v>
      </c>
      <c r="N15" s="9" t="s">
        <v>93</v>
      </c>
      <c r="O15" s="4"/>
      <c r="P15" s="10"/>
      <c r="Q15" s="25"/>
      <c r="R15" s="11" t="s">
        <v>21</v>
      </c>
      <c r="S15" s="25" t="s">
        <v>156</v>
      </c>
    </row>
    <row r="16" spans="1:20" x14ac:dyDescent="0.2">
      <c r="A16" s="3" t="s">
        <v>40</v>
      </c>
      <c r="B16" s="16">
        <v>42281</v>
      </c>
      <c r="C16" s="26">
        <v>42795</v>
      </c>
      <c r="D16" s="17" t="s">
        <v>63</v>
      </c>
      <c r="E16" s="5" t="s">
        <v>90</v>
      </c>
      <c r="F16" s="5">
        <v>73</v>
      </c>
      <c r="G16" s="5" t="str">
        <f t="shared" si="0"/>
        <v>TMM 43202-73</v>
      </c>
      <c r="H16" s="7" t="s">
        <v>35</v>
      </c>
      <c r="I16" s="2" t="s">
        <v>107</v>
      </c>
      <c r="J16" s="5" t="s">
        <v>51</v>
      </c>
      <c r="K16" s="5">
        <v>1</v>
      </c>
      <c r="L16" s="27"/>
      <c r="M16" s="8" t="s">
        <v>95</v>
      </c>
      <c r="N16" s="9" t="s">
        <v>93</v>
      </c>
      <c r="O16" s="4"/>
      <c r="P16" s="10"/>
      <c r="Q16" s="25"/>
      <c r="R16" s="11" t="s">
        <v>21</v>
      </c>
      <c r="S16" s="25" t="s">
        <v>156</v>
      </c>
    </row>
    <row r="17" spans="1:20" x14ac:dyDescent="0.2">
      <c r="A17" s="3" t="s">
        <v>40</v>
      </c>
      <c r="B17" s="16">
        <v>42281</v>
      </c>
      <c r="C17" s="26">
        <v>42795</v>
      </c>
      <c r="D17" s="17" t="s">
        <v>75</v>
      </c>
      <c r="E17" s="5" t="s">
        <v>76</v>
      </c>
      <c r="F17" s="5">
        <v>3934</v>
      </c>
      <c r="G17" s="5" t="str">
        <f t="shared" si="0"/>
        <v>TMM 908-3934</v>
      </c>
      <c r="H17" s="7" t="s">
        <v>35</v>
      </c>
      <c r="I17" s="2" t="s">
        <v>107</v>
      </c>
      <c r="J17" s="5" t="s">
        <v>81</v>
      </c>
      <c r="K17" s="5">
        <v>1</v>
      </c>
      <c r="L17" s="27"/>
      <c r="M17" s="8"/>
      <c r="N17" s="9" t="s">
        <v>78</v>
      </c>
      <c r="O17" s="4"/>
      <c r="P17" s="10"/>
      <c r="Q17" s="25"/>
      <c r="R17" s="11" t="s">
        <v>21</v>
      </c>
      <c r="S17" s="25" t="s">
        <v>156</v>
      </c>
    </row>
    <row r="18" spans="1:20" x14ac:dyDescent="0.2">
      <c r="A18" s="3" t="s">
        <v>40</v>
      </c>
      <c r="B18" s="16">
        <v>42281</v>
      </c>
      <c r="C18" s="26">
        <v>42795</v>
      </c>
      <c r="D18" s="17" t="s">
        <v>75</v>
      </c>
      <c r="E18" s="5" t="s">
        <v>76</v>
      </c>
      <c r="F18" s="5">
        <v>3938</v>
      </c>
      <c r="G18" s="5" t="str">
        <f t="shared" si="0"/>
        <v>TMM 908-3938</v>
      </c>
      <c r="H18" s="7" t="s">
        <v>35</v>
      </c>
      <c r="I18" s="2" t="s">
        <v>107</v>
      </c>
      <c r="J18" s="5" t="s">
        <v>82</v>
      </c>
      <c r="K18" s="5">
        <v>1</v>
      </c>
      <c r="L18" s="27"/>
      <c r="M18" s="8"/>
      <c r="N18" s="9" t="s">
        <v>78</v>
      </c>
      <c r="O18" s="4"/>
      <c r="P18" s="10"/>
      <c r="Q18" s="25"/>
      <c r="R18" s="11" t="s">
        <v>21</v>
      </c>
      <c r="S18" s="25" t="s">
        <v>156</v>
      </c>
    </row>
    <row r="19" spans="1:20" x14ac:dyDescent="0.2">
      <c r="A19" s="3" t="s">
        <v>40</v>
      </c>
      <c r="B19" s="16">
        <v>42281</v>
      </c>
      <c r="C19" s="26">
        <v>42795</v>
      </c>
      <c r="D19" s="17" t="s">
        <v>75</v>
      </c>
      <c r="E19" s="5" t="s">
        <v>76</v>
      </c>
      <c r="F19" s="5">
        <v>3939</v>
      </c>
      <c r="G19" s="5" t="str">
        <f t="shared" si="0"/>
        <v>TMM 908-3939</v>
      </c>
      <c r="H19" s="7" t="s">
        <v>35</v>
      </c>
      <c r="I19" s="2" t="s">
        <v>107</v>
      </c>
      <c r="J19" s="5" t="s">
        <v>77</v>
      </c>
      <c r="K19" s="5">
        <v>1</v>
      </c>
      <c r="L19" s="27"/>
      <c r="M19" s="8"/>
      <c r="N19" s="9" t="s">
        <v>78</v>
      </c>
      <c r="O19" s="4"/>
      <c r="P19" s="10"/>
      <c r="Q19" s="25"/>
      <c r="R19" s="11" t="s">
        <v>21</v>
      </c>
      <c r="S19" s="25" t="s">
        <v>156</v>
      </c>
    </row>
    <row r="20" spans="1:20" x14ac:dyDescent="0.2">
      <c r="A20" s="3" t="s">
        <v>40</v>
      </c>
      <c r="B20" s="16">
        <v>42281</v>
      </c>
      <c r="C20" s="26">
        <v>42795</v>
      </c>
      <c r="D20" s="17" t="s">
        <v>75</v>
      </c>
      <c r="E20" s="5" t="s">
        <v>76</v>
      </c>
      <c r="F20" s="5">
        <v>4262</v>
      </c>
      <c r="G20" s="5" t="str">
        <f t="shared" si="0"/>
        <v>TMM 908-4262</v>
      </c>
      <c r="H20" s="7" t="s">
        <v>35</v>
      </c>
      <c r="I20" s="2" t="s">
        <v>107</v>
      </c>
      <c r="J20" s="5" t="s">
        <v>81</v>
      </c>
      <c r="K20" s="5">
        <v>1</v>
      </c>
      <c r="L20" s="27"/>
      <c r="M20" s="8"/>
      <c r="N20" s="9" t="s">
        <v>78</v>
      </c>
      <c r="O20" s="4"/>
      <c r="P20" s="10"/>
      <c r="Q20" s="25"/>
      <c r="R20" s="11" t="s">
        <v>21</v>
      </c>
      <c r="S20" s="25" t="s">
        <v>156</v>
      </c>
    </row>
    <row r="21" spans="1:20" x14ac:dyDescent="0.2">
      <c r="A21" s="3" t="s">
        <v>40</v>
      </c>
      <c r="B21" s="16">
        <v>42281</v>
      </c>
      <c r="C21" s="26">
        <v>42795</v>
      </c>
      <c r="D21" s="17" t="s">
        <v>75</v>
      </c>
      <c r="E21" s="5" t="s">
        <v>76</v>
      </c>
      <c r="F21" s="5">
        <v>4291</v>
      </c>
      <c r="G21" s="5" t="str">
        <f t="shared" si="0"/>
        <v>TMM 908-4291</v>
      </c>
      <c r="H21" s="7" t="s">
        <v>35</v>
      </c>
      <c r="I21" s="2" t="s">
        <v>107</v>
      </c>
      <c r="J21" s="5" t="s">
        <v>79</v>
      </c>
      <c r="K21" s="5">
        <v>1</v>
      </c>
      <c r="L21" s="27"/>
      <c r="M21" s="8"/>
      <c r="N21" s="9" t="s">
        <v>78</v>
      </c>
      <c r="O21" s="4" t="s">
        <v>32</v>
      </c>
      <c r="P21" s="10"/>
      <c r="Q21" s="25"/>
      <c r="R21" s="11" t="s">
        <v>21</v>
      </c>
      <c r="S21" s="25" t="s">
        <v>156</v>
      </c>
    </row>
    <row r="22" spans="1:20" x14ac:dyDescent="0.2">
      <c r="A22" s="3" t="s">
        <v>40</v>
      </c>
      <c r="B22" s="16">
        <v>42281</v>
      </c>
      <c r="C22" s="26">
        <v>42795</v>
      </c>
      <c r="D22" s="17" t="s">
        <v>75</v>
      </c>
      <c r="E22" s="5" t="s">
        <v>76</v>
      </c>
      <c r="F22" s="5">
        <v>4294</v>
      </c>
      <c r="G22" s="5" t="str">
        <f t="shared" si="0"/>
        <v>TMM 908-4294</v>
      </c>
      <c r="H22" s="7" t="s">
        <v>35</v>
      </c>
      <c r="I22" s="2" t="s">
        <v>107</v>
      </c>
      <c r="J22" s="5" t="s">
        <v>83</v>
      </c>
      <c r="K22" s="5">
        <v>1</v>
      </c>
      <c r="L22" s="28"/>
      <c r="M22" s="8"/>
      <c r="N22" s="9" t="s">
        <v>78</v>
      </c>
      <c r="O22" s="4" t="s">
        <v>32</v>
      </c>
      <c r="P22" s="10"/>
      <c r="Q22" s="25"/>
      <c r="R22" s="11" t="s">
        <v>21</v>
      </c>
      <c r="S22" s="25" t="s">
        <v>156</v>
      </c>
      <c r="T22" t="s">
        <v>161</v>
      </c>
    </row>
    <row r="23" spans="1:20" x14ac:dyDescent="0.2">
      <c r="A23" s="3" t="s">
        <v>40</v>
      </c>
      <c r="B23" s="16">
        <v>42281</v>
      </c>
      <c r="C23" s="26">
        <v>42795</v>
      </c>
      <c r="D23" s="17" t="s">
        <v>75</v>
      </c>
      <c r="E23" s="5" t="s">
        <v>76</v>
      </c>
      <c r="F23" s="5">
        <v>4324</v>
      </c>
      <c r="G23" s="5" t="str">
        <f t="shared" si="0"/>
        <v>TMM 908-4324</v>
      </c>
      <c r="H23" s="7" t="s">
        <v>35</v>
      </c>
      <c r="I23" s="2" t="s">
        <v>107</v>
      </c>
      <c r="J23" s="5" t="s">
        <v>47</v>
      </c>
      <c r="K23" s="5">
        <v>1</v>
      </c>
      <c r="L23" s="27"/>
      <c r="M23" s="8"/>
      <c r="N23" s="9" t="s">
        <v>78</v>
      </c>
      <c r="O23" s="4"/>
      <c r="P23" s="10"/>
      <c r="Q23" s="25"/>
      <c r="R23" s="11" t="s">
        <v>21</v>
      </c>
      <c r="S23" s="25" t="s">
        <v>156</v>
      </c>
    </row>
    <row r="24" spans="1:20" x14ac:dyDescent="0.2">
      <c r="A24" s="3" t="s">
        <v>40</v>
      </c>
      <c r="B24" s="16">
        <v>42281</v>
      </c>
      <c r="C24" s="26">
        <v>42795</v>
      </c>
      <c r="D24" s="17" t="s">
        <v>75</v>
      </c>
      <c r="E24" s="5" t="s">
        <v>76</v>
      </c>
      <c r="F24" s="5">
        <v>4325</v>
      </c>
      <c r="G24" s="5" t="str">
        <f t="shared" si="0"/>
        <v>TMM 908-4325</v>
      </c>
      <c r="H24" s="7" t="s">
        <v>35</v>
      </c>
      <c r="I24" s="2" t="s">
        <v>107</v>
      </c>
      <c r="J24" s="5" t="s">
        <v>47</v>
      </c>
      <c r="K24" s="5">
        <v>1</v>
      </c>
      <c r="L24" s="27"/>
      <c r="M24" s="8"/>
      <c r="N24" s="9" t="s">
        <v>78</v>
      </c>
      <c r="O24" s="4"/>
      <c r="P24" s="10"/>
      <c r="Q24" s="25"/>
      <c r="R24" s="11" t="s">
        <v>21</v>
      </c>
      <c r="S24" s="25" t="s">
        <v>156</v>
      </c>
    </row>
    <row r="25" spans="1:20" x14ac:dyDescent="0.2">
      <c r="A25" s="3" t="s">
        <v>40</v>
      </c>
      <c r="B25" s="16">
        <v>42281</v>
      </c>
      <c r="C25" s="26">
        <v>42795</v>
      </c>
      <c r="D25" s="17" t="s">
        <v>75</v>
      </c>
      <c r="E25" s="5" t="s">
        <v>76</v>
      </c>
      <c r="F25" s="5">
        <v>4332</v>
      </c>
      <c r="G25" s="5" t="str">
        <f t="shared" si="0"/>
        <v>TMM 908-4332</v>
      </c>
      <c r="H25" s="7" t="s">
        <v>35</v>
      </c>
      <c r="I25" s="2" t="s">
        <v>107</v>
      </c>
      <c r="J25" s="5" t="s">
        <v>51</v>
      </c>
      <c r="K25" s="5">
        <v>1</v>
      </c>
      <c r="L25" s="27"/>
      <c r="M25" s="8"/>
      <c r="N25" s="9" t="s">
        <v>78</v>
      </c>
      <c r="O25" s="4"/>
      <c r="P25" s="10"/>
      <c r="Q25" s="25"/>
      <c r="R25" s="11" t="s">
        <v>21</v>
      </c>
      <c r="S25" s="25" t="s">
        <v>156</v>
      </c>
    </row>
    <row r="26" spans="1:20" x14ac:dyDescent="0.2">
      <c r="A26" s="3" t="s">
        <v>40</v>
      </c>
      <c r="B26" s="16">
        <v>42281</v>
      </c>
      <c r="C26" s="26">
        <v>42795</v>
      </c>
      <c r="D26" s="17" t="s">
        <v>75</v>
      </c>
      <c r="E26" s="5" t="s">
        <v>76</v>
      </c>
      <c r="F26" s="5">
        <v>4469</v>
      </c>
      <c r="G26" s="5" t="str">
        <f t="shared" si="0"/>
        <v>TMM 908-4469</v>
      </c>
      <c r="H26" s="7" t="s">
        <v>35</v>
      </c>
      <c r="I26" s="2" t="s">
        <v>107</v>
      </c>
      <c r="J26" s="5" t="s">
        <v>84</v>
      </c>
      <c r="K26" s="5">
        <v>1</v>
      </c>
      <c r="L26" s="28"/>
      <c r="M26" s="8"/>
      <c r="N26" s="9" t="s">
        <v>78</v>
      </c>
      <c r="O26" s="4"/>
      <c r="P26" s="10"/>
      <c r="Q26" s="25"/>
      <c r="R26" s="11" t="s">
        <v>21</v>
      </c>
      <c r="S26" s="25" t="s">
        <v>156</v>
      </c>
    </row>
    <row r="27" spans="1:20" ht="16" x14ac:dyDescent="0.2">
      <c r="A27" s="2" t="s">
        <v>18</v>
      </c>
      <c r="B27" s="3">
        <v>41831</v>
      </c>
      <c r="C27" s="26">
        <v>42795</v>
      </c>
      <c r="D27" s="13"/>
      <c r="E27" s="5" t="s">
        <v>19</v>
      </c>
      <c r="F27" s="4">
        <v>670</v>
      </c>
      <c r="G27" s="5" t="str">
        <f t="shared" si="0"/>
        <v>TMM 933-670</v>
      </c>
      <c r="H27" s="7" t="s">
        <v>35</v>
      </c>
      <c r="I27" s="18" t="s">
        <v>41</v>
      </c>
      <c r="J27" s="4" t="s">
        <v>26</v>
      </c>
      <c r="K27" s="4">
        <v>1</v>
      </c>
      <c r="L27" s="4"/>
      <c r="M27" s="8"/>
      <c r="N27" s="9" t="s">
        <v>20</v>
      </c>
      <c r="O27" s="4"/>
      <c r="P27" s="10"/>
      <c r="Q27" s="25"/>
      <c r="R27" s="11" t="s">
        <v>21</v>
      </c>
      <c r="S27" s="25" t="s">
        <v>156</v>
      </c>
    </row>
    <row r="28" spans="1:20" ht="16" x14ac:dyDescent="0.2">
      <c r="A28" s="2" t="s">
        <v>18</v>
      </c>
      <c r="B28" s="3">
        <v>41831</v>
      </c>
      <c r="C28" s="26">
        <v>42795</v>
      </c>
      <c r="D28" s="25"/>
      <c r="E28" s="5" t="s">
        <v>19</v>
      </c>
      <c r="F28" s="4">
        <v>1625</v>
      </c>
      <c r="G28" s="5" t="str">
        <f t="shared" si="0"/>
        <v>TMM 933-1625</v>
      </c>
      <c r="H28" s="7" t="s">
        <v>35</v>
      </c>
      <c r="I28" s="18" t="s">
        <v>41</v>
      </c>
      <c r="J28" s="4" t="s">
        <v>27</v>
      </c>
      <c r="K28" s="4">
        <v>1</v>
      </c>
      <c r="L28" s="4"/>
      <c r="M28" s="25"/>
      <c r="N28" s="9" t="s">
        <v>20</v>
      </c>
      <c r="O28" s="4"/>
      <c r="P28" s="10"/>
      <c r="Q28" s="25"/>
      <c r="R28" s="11" t="s">
        <v>21</v>
      </c>
      <c r="S28" s="25" t="s">
        <v>156</v>
      </c>
    </row>
    <row r="29" spans="1:20" ht="16" x14ac:dyDescent="0.2">
      <c r="A29" s="2" t="s">
        <v>18</v>
      </c>
      <c r="B29" s="3">
        <v>41831</v>
      </c>
      <c r="C29" s="26">
        <v>42795</v>
      </c>
      <c r="D29" s="25"/>
      <c r="E29" s="5" t="s">
        <v>19</v>
      </c>
      <c r="F29" s="4">
        <v>3398</v>
      </c>
      <c r="G29" s="5" t="str">
        <f t="shared" si="0"/>
        <v>TMM 933-3398</v>
      </c>
      <c r="H29" s="7" t="s">
        <v>35</v>
      </c>
      <c r="I29" s="18" t="s">
        <v>41</v>
      </c>
      <c r="J29" s="4" t="s">
        <v>28</v>
      </c>
      <c r="K29" s="4">
        <v>1</v>
      </c>
      <c r="L29" s="4"/>
      <c r="M29" s="25"/>
      <c r="N29" s="9" t="s">
        <v>20</v>
      </c>
      <c r="O29" s="4"/>
      <c r="P29" s="10"/>
      <c r="Q29" s="25"/>
      <c r="R29" s="11" t="s">
        <v>21</v>
      </c>
      <c r="S29" s="25" t="s">
        <v>156</v>
      </c>
    </row>
    <row r="30" spans="1:20" ht="16" x14ac:dyDescent="0.2">
      <c r="A30" s="2" t="s">
        <v>18</v>
      </c>
      <c r="B30" s="3">
        <v>41831</v>
      </c>
      <c r="C30" s="26">
        <v>42795</v>
      </c>
      <c r="D30" s="25"/>
      <c r="E30" s="5" t="s">
        <v>19</v>
      </c>
      <c r="F30" s="4">
        <v>3668</v>
      </c>
      <c r="G30" s="5" t="str">
        <f t="shared" si="0"/>
        <v>TMM 933-3668</v>
      </c>
      <c r="H30" s="7" t="s">
        <v>35</v>
      </c>
      <c r="I30" s="18" t="s">
        <v>41</v>
      </c>
      <c r="J30" s="4" t="s">
        <v>29</v>
      </c>
      <c r="K30" s="4">
        <v>1</v>
      </c>
      <c r="L30" s="4"/>
      <c r="M30" s="25"/>
      <c r="N30" s="9" t="s">
        <v>20</v>
      </c>
      <c r="O30" s="4"/>
      <c r="P30" s="10"/>
      <c r="Q30" s="25"/>
      <c r="R30" s="11" t="s">
        <v>21</v>
      </c>
      <c r="S30" s="25" t="s">
        <v>156</v>
      </c>
    </row>
    <row r="31" spans="1:20" ht="16" x14ac:dyDescent="0.2">
      <c r="A31" s="3" t="s">
        <v>40</v>
      </c>
      <c r="B31" s="16">
        <v>42281</v>
      </c>
      <c r="C31" s="26">
        <v>42795</v>
      </c>
      <c r="D31" s="17" t="s">
        <v>53</v>
      </c>
      <c r="E31" s="5" t="s">
        <v>54</v>
      </c>
      <c r="F31" s="5">
        <v>1</v>
      </c>
      <c r="G31" s="5" t="str">
        <f t="shared" si="0"/>
        <v>TMM 1295-1</v>
      </c>
      <c r="H31" s="7" t="s">
        <v>35</v>
      </c>
      <c r="I31" s="18" t="s">
        <v>41</v>
      </c>
      <c r="J31" s="5" t="s">
        <v>55</v>
      </c>
      <c r="K31" s="5">
        <v>1</v>
      </c>
      <c r="L31" s="27"/>
      <c r="M31" s="8"/>
      <c r="N31" s="9" t="s">
        <v>56</v>
      </c>
      <c r="O31" s="4"/>
      <c r="P31" s="10"/>
      <c r="Q31" s="25"/>
      <c r="R31" s="11" t="s">
        <v>21</v>
      </c>
      <c r="S31" s="25" t="s">
        <v>156</v>
      </c>
    </row>
    <row r="32" spans="1:20" ht="16" x14ac:dyDescent="0.2">
      <c r="A32" s="3" t="s">
        <v>40</v>
      </c>
      <c r="B32" s="16">
        <v>42281</v>
      </c>
      <c r="C32" s="26">
        <v>42795</v>
      </c>
      <c r="D32" s="17" t="s">
        <v>53</v>
      </c>
      <c r="E32" s="5" t="s">
        <v>54</v>
      </c>
      <c r="F32" s="5">
        <v>3</v>
      </c>
      <c r="G32" s="5" t="str">
        <f t="shared" si="0"/>
        <v>TMM 1295-3</v>
      </c>
      <c r="H32" s="7" t="s">
        <v>35</v>
      </c>
      <c r="I32" s="18" t="s">
        <v>41</v>
      </c>
      <c r="J32" s="5" t="s">
        <v>57</v>
      </c>
      <c r="K32" s="5">
        <v>1</v>
      </c>
      <c r="L32" s="27"/>
      <c r="M32" s="8"/>
      <c r="N32" s="9" t="s">
        <v>56</v>
      </c>
      <c r="O32" s="4"/>
      <c r="P32" s="10"/>
      <c r="Q32" s="25"/>
      <c r="R32" s="11" t="s">
        <v>21</v>
      </c>
      <c r="S32" s="25" t="s">
        <v>156</v>
      </c>
    </row>
    <row r="33" spans="1:19" ht="16" x14ac:dyDescent="0.2">
      <c r="A33" s="3" t="s">
        <v>40</v>
      </c>
      <c r="B33" s="16">
        <v>42281</v>
      </c>
      <c r="C33" s="26">
        <v>42795</v>
      </c>
      <c r="D33" s="17" t="s">
        <v>70</v>
      </c>
      <c r="E33" s="5" t="s">
        <v>71</v>
      </c>
      <c r="F33" s="5">
        <v>36</v>
      </c>
      <c r="G33" s="5" t="str">
        <f t="shared" si="0"/>
        <v>TMM 220-36</v>
      </c>
      <c r="H33" s="7" t="s">
        <v>35</v>
      </c>
      <c r="I33" s="18" t="s">
        <v>41</v>
      </c>
      <c r="J33" s="5" t="s">
        <v>69</v>
      </c>
      <c r="K33" s="5">
        <v>1</v>
      </c>
      <c r="L33" s="27"/>
      <c r="M33" s="8"/>
      <c r="N33" s="9" t="s">
        <v>73</v>
      </c>
      <c r="O33" s="4" t="s">
        <v>32</v>
      </c>
      <c r="P33" s="10"/>
      <c r="Q33" s="25"/>
      <c r="R33" s="11" t="s">
        <v>21</v>
      </c>
      <c r="S33" s="25" t="s">
        <v>156</v>
      </c>
    </row>
    <row r="34" spans="1:19" x14ac:dyDescent="0.2">
      <c r="A34" s="20" t="s">
        <v>106</v>
      </c>
      <c r="B34" s="3">
        <v>42796</v>
      </c>
      <c r="C34" s="2"/>
      <c r="D34" s="12" t="s">
        <v>111</v>
      </c>
      <c r="E34" s="4" t="s">
        <v>102</v>
      </c>
      <c r="F34" s="12" t="s">
        <v>114</v>
      </c>
      <c r="G34" s="5" t="str">
        <f t="shared" ref="G34:G60" si="1">E34&amp;""&amp;F34</f>
        <v>TMM 40685-773</v>
      </c>
      <c r="H34" s="4" t="s">
        <v>35</v>
      </c>
      <c r="I34" s="2" t="s">
        <v>41</v>
      </c>
      <c r="J34" s="4" t="s">
        <v>68</v>
      </c>
      <c r="K34" s="2">
        <v>1</v>
      </c>
      <c r="L34" s="2"/>
      <c r="M34" s="4" t="s">
        <v>113</v>
      </c>
      <c r="N34" s="2" t="s">
        <v>103</v>
      </c>
      <c r="O34" s="2"/>
      <c r="P34" s="19"/>
      <c r="Q34" s="2" t="s">
        <v>108</v>
      </c>
      <c r="R34" s="11" t="s">
        <v>21</v>
      </c>
      <c r="S34" s="25" t="s">
        <v>156</v>
      </c>
    </row>
    <row r="35" spans="1:19" x14ac:dyDescent="0.2">
      <c r="A35" s="20" t="s">
        <v>106</v>
      </c>
      <c r="B35" s="3">
        <v>42796</v>
      </c>
      <c r="C35" s="2"/>
      <c r="D35" s="12" t="s">
        <v>111</v>
      </c>
      <c r="E35" s="4" t="s">
        <v>102</v>
      </c>
      <c r="F35" s="12" t="s">
        <v>112</v>
      </c>
      <c r="G35" s="5" t="str">
        <f t="shared" si="1"/>
        <v>TMM 40685-774</v>
      </c>
      <c r="H35" s="4" t="s">
        <v>35</v>
      </c>
      <c r="I35" s="2" t="s">
        <v>41</v>
      </c>
      <c r="J35" s="4" t="s">
        <v>68</v>
      </c>
      <c r="K35" s="2">
        <v>1</v>
      </c>
      <c r="L35" s="2"/>
      <c r="M35" s="4" t="s">
        <v>113</v>
      </c>
      <c r="N35" s="2" t="s">
        <v>103</v>
      </c>
      <c r="O35" s="2"/>
      <c r="P35" s="19"/>
      <c r="Q35" s="2" t="s">
        <v>108</v>
      </c>
      <c r="R35" s="11" t="s">
        <v>21</v>
      </c>
      <c r="S35" s="25" t="s">
        <v>156</v>
      </c>
    </row>
    <row r="36" spans="1:19" x14ac:dyDescent="0.2">
      <c r="A36" s="20" t="s">
        <v>106</v>
      </c>
      <c r="B36" s="3">
        <v>42796</v>
      </c>
      <c r="C36" s="2"/>
      <c r="D36" s="12" t="s">
        <v>111</v>
      </c>
      <c r="E36" s="4" t="s">
        <v>102</v>
      </c>
      <c r="F36" s="12" t="s">
        <v>115</v>
      </c>
      <c r="G36" s="5" t="str">
        <f t="shared" si="1"/>
        <v>TMM 40685-945</v>
      </c>
      <c r="H36" s="4" t="s">
        <v>35</v>
      </c>
      <c r="I36" s="2" t="s">
        <v>41</v>
      </c>
      <c r="J36" s="4" t="s">
        <v>116</v>
      </c>
      <c r="K36" s="2">
        <v>1</v>
      </c>
      <c r="L36" s="2"/>
      <c r="M36" s="4" t="s">
        <v>113</v>
      </c>
      <c r="N36" s="2" t="s">
        <v>103</v>
      </c>
      <c r="O36" s="2"/>
      <c r="P36" s="19"/>
      <c r="Q36" s="2" t="s">
        <v>108</v>
      </c>
      <c r="R36" s="11" t="s">
        <v>21</v>
      </c>
      <c r="S36" s="25" t="s">
        <v>156</v>
      </c>
    </row>
    <row r="37" spans="1:19" ht="16" x14ac:dyDescent="0.2">
      <c r="A37" s="3" t="s">
        <v>40</v>
      </c>
      <c r="B37" s="16">
        <v>42281</v>
      </c>
      <c r="C37" s="26">
        <v>42795</v>
      </c>
      <c r="D37" s="17" t="s">
        <v>42</v>
      </c>
      <c r="E37" s="5" t="s">
        <v>43</v>
      </c>
      <c r="F37" s="5">
        <v>1411</v>
      </c>
      <c r="G37" s="5" t="str">
        <f t="shared" si="1"/>
        <v>TMM 43133-1411</v>
      </c>
      <c r="H37" s="7" t="s">
        <v>35</v>
      </c>
      <c r="I37" s="18" t="s">
        <v>41</v>
      </c>
      <c r="J37" s="5" t="s">
        <v>49</v>
      </c>
      <c r="K37" s="5">
        <v>1</v>
      </c>
      <c r="L37" s="27"/>
      <c r="M37" s="8"/>
      <c r="N37" s="9" t="s">
        <v>45</v>
      </c>
      <c r="O37" s="4"/>
      <c r="P37" s="10"/>
      <c r="Q37" s="25"/>
      <c r="R37" s="11" t="s">
        <v>21</v>
      </c>
      <c r="S37" s="25" t="s">
        <v>156</v>
      </c>
    </row>
    <row r="38" spans="1:19" ht="16" x14ac:dyDescent="0.2">
      <c r="A38" s="3" t="s">
        <v>40</v>
      </c>
      <c r="B38" s="16">
        <v>42281</v>
      </c>
      <c r="C38" s="26">
        <v>42795</v>
      </c>
      <c r="D38" s="17" t="s">
        <v>42</v>
      </c>
      <c r="E38" s="5" t="s">
        <v>43</v>
      </c>
      <c r="F38" s="5">
        <v>1413</v>
      </c>
      <c r="G38" s="5" t="str">
        <f t="shared" si="1"/>
        <v>TMM 43133-1413</v>
      </c>
      <c r="H38" s="7" t="s">
        <v>35</v>
      </c>
      <c r="I38" s="18" t="s">
        <v>41</v>
      </c>
      <c r="J38" s="5" t="s">
        <v>50</v>
      </c>
      <c r="K38" s="5">
        <v>1</v>
      </c>
      <c r="L38" s="27"/>
      <c r="M38" s="8"/>
      <c r="N38" s="9" t="s">
        <v>45</v>
      </c>
      <c r="O38" s="4"/>
      <c r="P38" s="10"/>
      <c r="Q38" s="25"/>
      <c r="R38" s="11" t="s">
        <v>21</v>
      </c>
      <c r="S38" s="25" t="s">
        <v>156</v>
      </c>
    </row>
    <row r="39" spans="1:19" ht="16" x14ac:dyDescent="0.2">
      <c r="A39" s="3" t="s">
        <v>40</v>
      </c>
      <c r="B39" s="16">
        <v>42281</v>
      </c>
      <c r="C39" s="26">
        <v>42795</v>
      </c>
      <c r="D39" s="17" t="s">
        <v>42</v>
      </c>
      <c r="E39" s="5" t="s">
        <v>43</v>
      </c>
      <c r="F39" s="5">
        <v>1426</v>
      </c>
      <c r="G39" s="5" t="str">
        <f t="shared" si="1"/>
        <v>TMM 43133-1426</v>
      </c>
      <c r="H39" s="7" t="s">
        <v>35</v>
      </c>
      <c r="I39" s="18" t="s">
        <v>41</v>
      </c>
      <c r="J39" s="5" t="s">
        <v>52</v>
      </c>
      <c r="K39" s="5">
        <v>1</v>
      </c>
      <c r="L39" s="27"/>
      <c r="M39" s="8"/>
      <c r="N39" s="9" t="s">
        <v>45</v>
      </c>
      <c r="O39" s="4"/>
      <c r="P39" s="10"/>
      <c r="Q39" s="25"/>
      <c r="R39" s="11" t="s">
        <v>21</v>
      </c>
      <c r="S39" s="25" t="s">
        <v>156</v>
      </c>
    </row>
    <row r="40" spans="1:19" ht="16" x14ac:dyDescent="0.2">
      <c r="A40" s="3" t="s">
        <v>40</v>
      </c>
      <c r="B40" s="16">
        <v>42281</v>
      </c>
      <c r="C40" s="26">
        <v>42795</v>
      </c>
      <c r="D40" s="17" t="s">
        <v>63</v>
      </c>
      <c r="E40" s="5" t="s">
        <v>90</v>
      </c>
      <c r="F40" s="5">
        <v>43</v>
      </c>
      <c r="G40" s="5" t="str">
        <f t="shared" si="1"/>
        <v>TMM 43202-43</v>
      </c>
      <c r="H40" s="7" t="s">
        <v>35</v>
      </c>
      <c r="I40" s="18" t="s">
        <v>41</v>
      </c>
      <c r="J40" s="5" t="s">
        <v>62</v>
      </c>
      <c r="K40" s="5">
        <v>1</v>
      </c>
      <c r="L40" s="27"/>
      <c r="M40" s="8" t="s">
        <v>94</v>
      </c>
      <c r="N40" s="9" t="s">
        <v>93</v>
      </c>
      <c r="O40" s="4"/>
      <c r="P40" s="10"/>
      <c r="Q40" s="25"/>
      <c r="R40" s="11" t="s">
        <v>21</v>
      </c>
      <c r="S40" s="25" t="s">
        <v>156</v>
      </c>
    </row>
    <row r="41" spans="1:19" ht="16" x14ac:dyDescent="0.2">
      <c r="A41" s="3" t="s">
        <v>40</v>
      </c>
      <c r="B41" s="16">
        <v>42281</v>
      </c>
      <c r="C41" s="26">
        <v>42795</v>
      </c>
      <c r="D41" s="17" t="s">
        <v>98</v>
      </c>
      <c r="E41" s="5" t="s">
        <v>99</v>
      </c>
      <c r="F41" s="5">
        <v>4</v>
      </c>
      <c r="G41" s="5" t="str">
        <f t="shared" si="1"/>
        <v>TMM 43481-4</v>
      </c>
      <c r="H41" s="7" t="s">
        <v>35</v>
      </c>
      <c r="I41" s="18" t="s">
        <v>41</v>
      </c>
      <c r="J41" s="5" t="s">
        <v>62</v>
      </c>
      <c r="K41" s="5">
        <v>1</v>
      </c>
      <c r="L41" s="27"/>
      <c r="M41" s="8" t="s">
        <v>100</v>
      </c>
      <c r="N41" s="9" t="s">
        <v>101</v>
      </c>
      <c r="O41" s="4"/>
      <c r="P41" s="10"/>
      <c r="Q41" s="25"/>
      <c r="R41" s="11" t="s">
        <v>21</v>
      </c>
      <c r="S41" s="25" t="s">
        <v>156</v>
      </c>
    </row>
    <row r="42" spans="1:19" x14ac:dyDescent="0.2">
      <c r="A42" s="20" t="s">
        <v>106</v>
      </c>
      <c r="B42" s="3">
        <v>42796</v>
      </c>
      <c r="C42" s="2"/>
      <c r="D42" s="12" t="s">
        <v>75</v>
      </c>
      <c r="E42" s="4" t="s">
        <v>76</v>
      </c>
      <c r="F42" s="12" t="s">
        <v>148</v>
      </c>
      <c r="G42" s="5" t="str">
        <f t="shared" si="1"/>
        <v>TMM 908-382</v>
      </c>
      <c r="H42" s="4" t="s">
        <v>35</v>
      </c>
      <c r="I42" s="2" t="s">
        <v>41</v>
      </c>
      <c r="J42" s="4" t="s">
        <v>109</v>
      </c>
      <c r="K42" s="2">
        <v>1</v>
      </c>
      <c r="L42" s="2" t="s">
        <v>149</v>
      </c>
      <c r="M42" s="4" t="s">
        <v>150</v>
      </c>
      <c r="N42" s="2" t="s">
        <v>78</v>
      </c>
      <c r="O42" s="2"/>
      <c r="P42" s="19"/>
      <c r="Q42" s="2" t="s">
        <v>108</v>
      </c>
      <c r="R42" s="11" t="s">
        <v>21</v>
      </c>
      <c r="S42" s="25" t="s">
        <v>156</v>
      </c>
    </row>
    <row r="43" spans="1:19" ht="16" x14ac:dyDescent="0.2">
      <c r="A43" s="3" t="s">
        <v>40</v>
      </c>
      <c r="B43" s="16">
        <v>42281</v>
      </c>
      <c r="C43" s="26">
        <v>42795</v>
      </c>
      <c r="D43" s="17" t="s">
        <v>75</v>
      </c>
      <c r="E43" s="5" t="s">
        <v>76</v>
      </c>
      <c r="F43" s="5">
        <v>394</v>
      </c>
      <c r="G43" s="5" t="str">
        <f t="shared" si="1"/>
        <v>TMM 908-394</v>
      </c>
      <c r="H43" s="7" t="s">
        <v>35</v>
      </c>
      <c r="I43" s="18" t="s">
        <v>41</v>
      </c>
      <c r="J43" s="5" t="s">
        <v>62</v>
      </c>
      <c r="K43" s="5">
        <v>1</v>
      </c>
      <c r="L43" s="27"/>
      <c r="M43" s="8"/>
      <c r="N43" s="9" t="s">
        <v>78</v>
      </c>
      <c r="O43" s="4"/>
      <c r="P43" s="10"/>
      <c r="Q43" s="25"/>
      <c r="R43" s="11" t="s">
        <v>21</v>
      </c>
      <c r="S43" s="25" t="s">
        <v>156</v>
      </c>
    </row>
    <row r="44" spans="1:19" ht="16" x14ac:dyDescent="0.2">
      <c r="A44" s="3" t="s">
        <v>40</v>
      </c>
      <c r="B44" s="16">
        <v>42281</v>
      </c>
      <c r="C44" s="26">
        <v>42795</v>
      </c>
      <c r="D44" s="17" t="s">
        <v>75</v>
      </c>
      <c r="E44" s="5" t="s">
        <v>76</v>
      </c>
      <c r="F44" s="5">
        <v>1139</v>
      </c>
      <c r="G44" s="5" t="str">
        <f t="shared" si="1"/>
        <v>TMM 908-1139</v>
      </c>
      <c r="H44" s="7" t="s">
        <v>35</v>
      </c>
      <c r="I44" s="18" t="s">
        <v>41</v>
      </c>
      <c r="J44" s="5" t="s">
        <v>79</v>
      </c>
      <c r="K44" s="5">
        <v>1</v>
      </c>
      <c r="L44" s="27"/>
      <c r="M44" s="8"/>
      <c r="N44" s="9" t="s">
        <v>78</v>
      </c>
      <c r="O44" s="4"/>
      <c r="P44" s="10"/>
      <c r="Q44" s="25"/>
      <c r="R44" s="11" t="s">
        <v>21</v>
      </c>
      <c r="S44" s="25" t="s">
        <v>156</v>
      </c>
    </row>
    <row r="45" spans="1:19" x14ac:dyDescent="0.2">
      <c r="A45" s="20" t="s">
        <v>106</v>
      </c>
      <c r="B45" s="3">
        <v>42796</v>
      </c>
      <c r="C45" s="2"/>
      <c r="D45" s="12" t="s">
        <v>75</v>
      </c>
      <c r="E45" s="4" t="s">
        <v>76</v>
      </c>
      <c r="F45" s="12" t="s">
        <v>151</v>
      </c>
      <c r="G45" s="5" t="str">
        <f t="shared" si="1"/>
        <v>TMM 908-2220</v>
      </c>
      <c r="H45" s="4" t="s">
        <v>35</v>
      </c>
      <c r="I45" s="2" t="s">
        <v>41</v>
      </c>
      <c r="J45" s="4" t="s">
        <v>152</v>
      </c>
      <c r="K45" s="2">
        <v>1</v>
      </c>
      <c r="L45" s="2" t="s">
        <v>153</v>
      </c>
      <c r="M45" s="4" t="s">
        <v>154</v>
      </c>
      <c r="N45" s="2" t="s">
        <v>78</v>
      </c>
      <c r="O45" s="2"/>
      <c r="P45" s="19"/>
      <c r="Q45" s="2" t="s">
        <v>108</v>
      </c>
      <c r="R45" s="11" t="s">
        <v>21</v>
      </c>
      <c r="S45" s="25" t="s">
        <v>156</v>
      </c>
    </row>
    <row r="46" spans="1:19" x14ac:dyDescent="0.2">
      <c r="A46" s="20" t="s">
        <v>106</v>
      </c>
      <c r="B46" s="3">
        <v>42796</v>
      </c>
      <c r="C46" s="2"/>
      <c r="D46" s="12" t="s">
        <v>75</v>
      </c>
      <c r="E46" s="4" t="s">
        <v>76</v>
      </c>
      <c r="F46" s="12" t="s">
        <v>134</v>
      </c>
      <c r="G46" s="5" t="str">
        <f t="shared" si="1"/>
        <v>TMM 908-3513</v>
      </c>
      <c r="H46" s="4" t="s">
        <v>35</v>
      </c>
      <c r="I46" s="2" t="s">
        <v>41</v>
      </c>
      <c r="J46" s="4" t="s">
        <v>110</v>
      </c>
      <c r="K46" s="2">
        <v>1</v>
      </c>
      <c r="L46" s="2"/>
      <c r="M46" s="4" t="s">
        <v>135</v>
      </c>
      <c r="N46" s="2" t="s">
        <v>78</v>
      </c>
      <c r="O46" s="2"/>
      <c r="P46" s="19"/>
      <c r="Q46" s="2" t="s">
        <v>108</v>
      </c>
      <c r="R46" s="11" t="s">
        <v>21</v>
      </c>
      <c r="S46" s="25" t="s">
        <v>156</v>
      </c>
    </row>
    <row r="47" spans="1:19" ht="16" x14ac:dyDescent="0.2">
      <c r="A47" s="3" t="s">
        <v>40</v>
      </c>
      <c r="B47" s="16">
        <v>42281</v>
      </c>
      <c r="C47" s="26">
        <v>42795</v>
      </c>
      <c r="D47" s="17" t="s">
        <v>70</v>
      </c>
      <c r="E47" s="5" t="s">
        <v>71</v>
      </c>
      <c r="F47" s="5">
        <v>22</v>
      </c>
      <c r="G47" s="5" t="str">
        <f t="shared" si="1"/>
        <v>TMM 220-22</v>
      </c>
      <c r="H47" s="7" t="s">
        <v>35</v>
      </c>
      <c r="I47" s="18" t="s">
        <v>58</v>
      </c>
      <c r="J47" s="5" t="s">
        <v>72</v>
      </c>
      <c r="K47" s="5">
        <v>1</v>
      </c>
      <c r="L47" s="27"/>
      <c r="M47" s="8"/>
      <c r="N47" s="9" t="s">
        <v>73</v>
      </c>
      <c r="O47" s="4"/>
      <c r="P47" s="10"/>
      <c r="Q47" s="25"/>
      <c r="R47" s="11" t="s">
        <v>21</v>
      </c>
      <c r="S47" s="25" t="s">
        <v>156</v>
      </c>
    </row>
    <row r="48" spans="1:19" ht="16" x14ac:dyDescent="0.2">
      <c r="A48" s="3" t="s">
        <v>40</v>
      </c>
      <c r="B48" s="16">
        <v>42281</v>
      </c>
      <c r="C48" s="26">
        <v>42795</v>
      </c>
      <c r="D48" s="17" t="s">
        <v>70</v>
      </c>
      <c r="E48" s="5" t="s">
        <v>71</v>
      </c>
      <c r="F48" s="5">
        <v>27</v>
      </c>
      <c r="G48" s="5" t="str">
        <f t="shared" si="1"/>
        <v>TMM 220-27</v>
      </c>
      <c r="H48" s="7" t="s">
        <v>35</v>
      </c>
      <c r="I48" s="18" t="s">
        <v>58</v>
      </c>
      <c r="J48" s="5" t="s">
        <v>74</v>
      </c>
      <c r="K48" s="5">
        <v>1</v>
      </c>
      <c r="L48" s="27"/>
      <c r="M48" s="8"/>
      <c r="N48" s="9" t="s">
        <v>73</v>
      </c>
      <c r="O48" s="4"/>
      <c r="P48" s="10"/>
      <c r="Q48" s="25"/>
      <c r="R48" s="11" t="s">
        <v>21</v>
      </c>
      <c r="S48" s="25" t="s">
        <v>156</v>
      </c>
    </row>
    <row r="49" spans="1:19" x14ac:dyDescent="0.2">
      <c r="A49" s="2" t="s">
        <v>18</v>
      </c>
      <c r="B49" s="3">
        <v>41831</v>
      </c>
      <c r="C49" s="26">
        <v>42795</v>
      </c>
      <c r="D49" s="25"/>
      <c r="E49" s="5" t="s">
        <v>19</v>
      </c>
      <c r="F49" s="4">
        <v>2</v>
      </c>
      <c r="G49" s="5" t="str">
        <f t="shared" si="1"/>
        <v>TMM 933-2</v>
      </c>
      <c r="H49" s="6" t="s">
        <v>30</v>
      </c>
      <c r="I49" s="25"/>
      <c r="J49" s="4" t="s">
        <v>31</v>
      </c>
      <c r="K49" s="4">
        <v>1</v>
      </c>
      <c r="L49" s="4"/>
      <c r="M49" s="25"/>
      <c r="N49" s="9" t="s">
        <v>20</v>
      </c>
      <c r="O49" s="4"/>
      <c r="P49" s="10"/>
      <c r="Q49" s="25"/>
      <c r="R49" s="11" t="s">
        <v>21</v>
      </c>
      <c r="S49" s="25" t="s">
        <v>156</v>
      </c>
    </row>
    <row r="50" spans="1:19" x14ac:dyDescent="0.2">
      <c r="A50" s="20" t="s">
        <v>106</v>
      </c>
      <c r="B50" s="3">
        <v>42796</v>
      </c>
      <c r="C50" s="2"/>
      <c r="D50" s="12" t="s">
        <v>104</v>
      </c>
      <c r="E50" s="4" t="s">
        <v>102</v>
      </c>
      <c r="F50" s="12" t="s">
        <v>128</v>
      </c>
      <c r="G50" s="5" t="str">
        <f t="shared" si="1"/>
        <v>TMM 40685-675</v>
      </c>
      <c r="H50" s="4" t="s">
        <v>65</v>
      </c>
      <c r="I50" s="2" t="s">
        <v>85</v>
      </c>
      <c r="J50" s="4" t="s">
        <v>118</v>
      </c>
      <c r="K50" s="2">
        <v>1</v>
      </c>
      <c r="L50" s="2"/>
      <c r="M50" s="4" t="s">
        <v>113</v>
      </c>
      <c r="N50" s="2" t="s">
        <v>103</v>
      </c>
      <c r="O50" s="2"/>
      <c r="P50" s="19"/>
      <c r="Q50" s="2" t="s">
        <v>108</v>
      </c>
      <c r="R50" s="11" t="s">
        <v>21</v>
      </c>
      <c r="S50" s="25" t="s">
        <v>156</v>
      </c>
    </row>
    <row r="51" spans="1:19" x14ac:dyDescent="0.2">
      <c r="A51" s="20" t="s">
        <v>106</v>
      </c>
      <c r="B51" s="3">
        <v>42796</v>
      </c>
      <c r="C51" s="2"/>
      <c r="D51" s="12" t="s">
        <v>104</v>
      </c>
      <c r="E51" s="4" t="s">
        <v>102</v>
      </c>
      <c r="F51" s="12" t="s">
        <v>129</v>
      </c>
      <c r="G51" s="5" t="str">
        <f t="shared" si="1"/>
        <v>TMM 40685-1090</v>
      </c>
      <c r="H51" s="4" t="s">
        <v>65</v>
      </c>
      <c r="I51" s="2" t="s">
        <v>85</v>
      </c>
      <c r="J51" s="4" t="s">
        <v>130</v>
      </c>
      <c r="K51" s="2">
        <v>6</v>
      </c>
      <c r="L51" s="2"/>
      <c r="M51" s="4" t="s">
        <v>131</v>
      </c>
      <c r="N51" s="2" t="s">
        <v>103</v>
      </c>
      <c r="O51" s="2"/>
      <c r="P51" s="19"/>
      <c r="Q51" s="2" t="s">
        <v>108</v>
      </c>
      <c r="R51" s="11" t="s">
        <v>21</v>
      </c>
      <c r="S51" s="25" t="s">
        <v>156</v>
      </c>
    </row>
    <row r="52" spans="1:19" ht="16" x14ac:dyDescent="0.2">
      <c r="A52" s="3" t="s">
        <v>40</v>
      </c>
      <c r="B52" s="16">
        <v>42281</v>
      </c>
      <c r="C52" s="26">
        <v>42293</v>
      </c>
      <c r="D52" s="13" t="s">
        <v>104</v>
      </c>
      <c r="E52" s="15" t="s">
        <v>102</v>
      </c>
      <c r="F52" s="5">
        <v>1095</v>
      </c>
      <c r="G52" s="5" t="str">
        <f t="shared" si="1"/>
        <v>TMM 40685-1095</v>
      </c>
      <c r="H52" s="18" t="s">
        <v>65</v>
      </c>
      <c r="I52" s="18" t="s">
        <v>66</v>
      </c>
      <c r="J52" s="5" t="s">
        <v>105</v>
      </c>
      <c r="K52" s="5">
        <v>1</v>
      </c>
      <c r="L52" s="5"/>
      <c r="M52" s="8"/>
      <c r="N52" s="9" t="s">
        <v>103</v>
      </c>
      <c r="O52" s="27"/>
      <c r="P52" s="14"/>
      <c r="Q52" s="25"/>
      <c r="R52" s="11" t="s">
        <v>21</v>
      </c>
      <c r="S52" s="25" t="s">
        <v>156</v>
      </c>
    </row>
    <row r="53" spans="1:19" x14ac:dyDescent="0.2">
      <c r="A53" s="20" t="s">
        <v>106</v>
      </c>
      <c r="B53" s="3">
        <v>42796</v>
      </c>
      <c r="C53" s="2"/>
      <c r="D53" s="12" t="s">
        <v>104</v>
      </c>
      <c r="E53" s="4" t="s">
        <v>102</v>
      </c>
      <c r="F53" s="12" t="s">
        <v>119</v>
      </c>
      <c r="G53" s="5" t="str">
        <f t="shared" si="1"/>
        <v>TMM 40685-1052</v>
      </c>
      <c r="H53" s="4" t="s">
        <v>39</v>
      </c>
      <c r="I53" s="2" t="s">
        <v>120</v>
      </c>
      <c r="J53" s="4" t="s">
        <v>67</v>
      </c>
      <c r="K53" s="2">
        <v>1</v>
      </c>
      <c r="L53" s="2"/>
      <c r="M53" s="4" t="s">
        <v>113</v>
      </c>
      <c r="N53" s="2" t="s">
        <v>103</v>
      </c>
      <c r="O53" s="2"/>
      <c r="P53" s="19"/>
      <c r="Q53" s="2" t="s">
        <v>108</v>
      </c>
      <c r="R53" s="11" t="s">
        <v>21</v>
      </c>
      <c r="S53" s="25" t="s">
        <v>156</v>
      </c>
    </row>
    <row r="54" spans="1:19" x14ac:dyDescent="0.2">
      <c r="A54" s="20" t="s">
        <v>106</v>
      </c>
      <c r="B54" s="3">
        <v>42796</v>
      </c>
      <c r="C54" s="2"/>
      <c r="D54" s="12" t="s">
        <v>104</v>
      </c>
      <c r="E54" s="4" t="s">
        <v>102</v>
      </c>
      <c r="F54" s="12" t="s">
        <v>124</v>
      </c>
      <c r="G54" s="5" t="str">
        <f t="shared" si="1"/>
        <v>TMM 40685-1053</v>
      </c>
      <c r="H54" s="4" t="s">
        <v>39</v>
      </c>
      <c r="I54" s="2" t="s">
        <v>120</v>
      </c>
      <c r="J54" s="4" t="s">
        <v>125</v>
      </c>
      <c r="K54" s="2">
        <v>1</v>
      </c>
      <c r="L54" s="2"/>
      <c r="M54" s="4" t="s">
        <v>126</v>
      </c>
      <c r="N54" s="2" t="s">
        <v>103</v>
      </c>
      <c r="O54" s="2"/>
      <c r="P54" s="19"/>
      <c r="Q54" s="2" t="s">
        <v>108</v>
      </c>
      <c r="R54" s="11" t="s">
        <v>21</v>
      </c>
      <c r="S54" s="25" t="s">
        <v>156</v>
      </c>
    </row>
    <row r="55" spans="1:19" ht="16" x14ac:dyDescent="0.2">
      <c r="A55" s="3" t="s">
        <v>40</v>
      </c>
      <c r="B55" s="16">
        <v>42281</v>
      </c>
      <c r="C55" s="26">
        <v>42795</v>
      </c>
      <c r="D55" s="17" t="s">
        <v>53</v>
      </c>
      <c r="E55" s="5" t="s">
        <v>54</v>
      </c>
      <c r="F55" s="5">
        <v>2</v>
      </c>
      <c r="G55" s="5" t="str">
        <f t="shared" si="1"/>
        <v>TMM 1295-2</v>
      </c>
      <c r="H55" s="7" t="s">
        <v>39</v>
      </c>
      <c r="I55" s="18" t="s">
        <v>58</v>
      </c>
      <c r="J55" s="5" t="s">
        <v>59</v>
      </c>
      <c r="K55" s="5">
        <v>1</v>
      </c>
      <c r="L55" s="5"/>
      <c r="M55" s="8"/>
      <c r="N55" s="9" t="s">
        <v>56</v>
      </c>
      <c r="O55" s="27"/>
      <c r="P55" s="14"/>
      <c r="Q55" s="25"/>
      <c r="R55" s="11" t="s">
        <v>21</v>
      </c>
      <c r="S55" s="25" t="s">
        <v>156</v>
      </c>
    </row>
    <row r="56" spans="1:19" ht="16" x14ac:dyDescent="0.2">
      <c r="A56" s="3" t="s">
        <v>40</v>
      </c>
      <c r="B56" s="16">
        <v>42281</v>
      </c>
      <c r="C56" s="26">
        <v>42795</v>
      </c>
      <c r="D56" s="17" t="s">
        <v>53</v>
      </c>
      <c r="E56" s="5" t="s">
        <v>54</v>
      </c>
      <c r="F56" s="5">
        <v>8</v>
      </c>
      <c r="G56" s="5" t="str">
        <f t="shared" si="1"/>
        <v>TMM 1295-8</v>
      </c>
      <c r="H56" s="7" t="s">
        <v>39</v>
      </c>
      <c r="I56" s="18" t="s">
        <v>58</v>
      </c>
      <c r="J56" s="5" t="s">
        <v>60</v>
      </c>
      <c r="K56" s="5">
        <v>1</v>
      </c>
      <c r="L56" s="5"/>
      <c r="M56" s="8"/>
      <c r="N56" s="9" t="s">
        <v>56</v>
      </c>
      <c r="O56" s="27"/>
      <c r="P56" s="14"/>
      <c r="Q56" s="25"/>
      <c r="R56" s="11" t="s">
        <v>21</v>
      </c>
      <c r="S56" s="25" t="s">
        <v>156</v>
      </c>
    </row>
    <row r="57" spans="1:19" ht="16" x14ac:dyDescent="0.2">
      <c r="A57" s="3" t="s">
        <v>40</v>
      </c>
      <c r="B57" s="16">
        <v>42281</v>
      </c>
      <c r="C57" s="26">
        <v>42795</v>
      </c>
      <c r="D57" s="17" t="s">
        <v>53</v>
      </c>
      <c r="E57" s="5" t="s">
        <v>54</v>
      </c>
      <c r="F57" s="5">
        <v>9</v>
      </c>
      <c r="G57" s="5" t="str">
        <f t="shared" si="1"/>
        <v>TMM 1295-9</v>
      </c>
      <c r="H57" s="7" t="s">
        <v>39</v>
      </c>
      <c r="I57" s="18" t="s">
        <v>58</v>
      </c>
      <c r="J57" s="5" t="s">
        <v>61</v>
      </c>
      <c r="K57" s="5">
        <v>1</v>
      </c>
      <c r="L57" s="5"/>
      <c r="M57" s="8"/>
      <c r="N57" s="9" t="s">
        <v>56</v>
      </c>
      <c r="O57" s="27"/>
      <c r="P57" s="14"/>
      <c r="Q57" s="25"/>
      <c r="R57" s="11" t="s">
        <v>21</v>
      </c>
      <c r="S57" s="25" t="s">
        <v>156</v>
      </c>
    </row>
    <row r="58" spans="1:19" ht="16" x14ac:dyDescent="0.2">
      <c r="A58" s="3" t="s">
        <v>40</v>
      </c>
      <c r="B58" s="16">
        <v>42281</v>
      </c>
      <c r="C58" s="26">
        <v>42795</v>
      </c>
      <c r="D58" s="17" t="s">
        <v>53</v>
      </c>
      <c r="E58" s="5" t="s">
        <v>54</v>
      </c>
      <c r="F58" s="5">
        <v>50</v>
      </c>
      <c r="G58" s="5" t="str">
        <f t="shared" si="1"/>
        <v>TMM 1295-50</v>
      </c>
      <c r="H58" s="7" t="s">
        <v>39</v>
      </c>
      <c r="I58" s="18" t="s">
        <v>58</v>
      </c>
      <c r="J58" s="5" t="s">
        <v>62</v>
      </c>
      <c r="K58" s="5">
        <v>1</v>
      </c>
      <c r="L58" s="5"/>
      <c r="M58" s="8"/>
      <c r="N58" s="9" t="s">
        <v>56</v>
      </c>
      <c r="O58" s="27"/>
      <c r="P58" s="14"/>
      <c r="Q58" s="25"/>
      <c r="R58" s="11" t="s">
        <v>21</v>
      </c>
      <c r="S58" s="25" t="s">
        <v>156</v>
      </c>
    </row>
    <row r="59" spans="1:19" x14ac:dyDescent="0.2">
      <c r="A59" s="20" t="s">
        <v>106</v>
      </c>
      <c r="B59" s="3">
        <v>42796</v>
      </c>
      <c r="C59" s="2"/>
      <c r="D59" s="12" t="s">
        <v>104</v>
      </c>
      <c r="E59" s="4" t="s">
        <v>102</v>
      </c>
      <c r="F59" s="12" t="s">
        <v>127</v>
      </c>
      <c r="G59" s="5" t="str">
        <f t="shared" si="1"/>
        <v>TMM 40685-829</v>
      </c>
      <c r="H59" s="4" t="s">
        <v>39</v>
      </c>
      <c r="I59" s="2" t="s">
        <v>97</v>
      </c>
      <c r="J59" s="4" t="s">
        <v>68</v>
      </c>
      <c r="K59" s="2">
        <v>1</v>
      </c>
      <c r="L59" s="2"/>
      <c r="M59" s="4" t="s">
        <v>113</v>
      </c>
      <c r="N59" s="2" t="s">
        <v>103</v>
      </c>
      <c r="O59" s="2"/>
      <c r="P59" s="19"/>
      <c r="Q59" s="2" t="s">
        <v>108</v>
      </c>
      <c r="R59" s="11" t="s">
        <v>21</v>
      </c>
      <c r="S59" s="25" t="s">
        <v>156</v>
      </c>
    </row>
    <row r="60" spans="1:19" x14ac:dyDescent="0.2">
      <c r="A60" s="20" t="s">
        <v>106</v>
      </c>
      <c r="B60" s="3">
        <v>42796</v>
      </c>
      <c r="C60" s="2"/>
      <c r="D60" s="12" t="s">
        <v>104</v>
      </c>
      <c r="E60" s="4" t="s">
        <v>102</v>
      </c>
      <c r="F60" s="12" t="s">
        <v>121</v>
      </c>
      <c r="G60" s="5" t="str">
        <f t="shared" si="1"/>
        <v>TMM 40685-1037</v>
      </c>
      <c r="H60" s="4" t="s">
        <v>39</v>
      </c>
      <c r="I60" s="2" t="s">
        <v>97</v>
      </c>
      <c r="J60" s="4" t="s">
        <v>122</v>
      </c>
      <c r="K60" s="2">
        <v>1</v>
      </c>
      <c r="L60" s="2"/>
      <c r="M60" s="4" t="s">
        <v>123</v>
      </c>
      <c r="N60" s="2" t="s">
        <v>103</v>
      </c>
      <c r="O60" s="2"/>
      <c r="P60" s="19"/>
      <c r="Q60" s="2" t="s">
        <v>108</v>
      </c>
      <c r="R60" s="11" t="s">
        <v>21</v>
      </c>
      <c r="S60" s="25" t="s">
        <v>156</v>
      </c>
    </row>
    <row r="85" spans="1:41" ht="16" x14ac:dyDescent="0.2">
      <c r="A85" s="21" t="s">
        <v>0</v>
      </c>
      <c r="B85" s="21" t="s">
        <v>1</v>
      </c>
      <c r="C85" s="21" t="s">
        <v>2</v>
      </c>
      <c r="D85" s="22" t="s">
        <v>3</v>
      </c>
      <c r="E85" s="23" t="s">
        <v>4</v>
      </c>
      <c r="F85" s="23" t="s">
        <v>5</v>
      </c>
      <c r="G85" s="23" t="s">
        <v>6</v>
      </c>
      <c r="H85" s="23" t="s">
        <v>7</v>
      </c>
      <c r="I85" s="23" t="s">
        <v>8</v>
      </c>
      <c r="J85" s="23" t="s">
        <v>9</v>
      </c>
      <c r="K85" s="23" t="s">
        <v>10</v>
      </c>
      <c r="L85" s="23" t="s">
        <v>11</v>
      </c>
      <c r="M85" s="23" t="s">
        <v>12</v>
      </c>
      <c r="N85" s="23" t="s">
        <v>13</v>
      </c>
      <c r="O85" s="1" t="s">
        <v>14</v>
      </c>
      <c r="P85" s="1" t="s">
        <v>15</v>
      </c>
      <c r="Q85" s="1" t="s">
        <v>16</v>
      </c>
      <c r="R85" s="24" t="s">
        <v>17</v>
      </c>
      <c r="S85" s="25" t="s">
        <v>155</v>
      </c>
      <c r="T85" t="s">
        <v>160</v>
      </c>
    </row>
    <row r="88" spans="1:41" s="48" customFormat="1" ht="134" customHeight="1" x14ac:dyDescent="0.2">
      <c r="A88" s="43" t="s">
        <v>260</v>
      </c>
      <c r="B88" s="44" t="s">
        <v>261</v>
      </c>
      <c r="C88" s="44" t="s">
        <v>262</v>
      </c>
      <c r="D88" s="45" t="s">
        <v>263</v>
      </c>
      <c r="E88" s="45" t="s">
        <v>264</v>
      </c>
      <c r="F88" s="45" t="s">
        <v>265</v>
      </c>
      <c r="G88" s="45" t="s">
        <v>266</v>
      </c>
      <c r="H88" s="45" t="s">
        <v>267</v>
      </c>
      <c r="I88" s="45" t="s">
        <v>268</v>
      </c>
      <c r="J88" s="45" t="s">
        <v>269</v>
      </c>
      <c r="K88" s="45" t="s">
        <v>270</v>
      </c>
      <c r="L88" s="45" t="s">
        <v>271</v>
      </c>
      <c r="M88" s="45" t="s">
        <v>272</v>
      </c>
      <c r="N88" s="44" t="s">
        <v>273</v>
      </c>
      <c r="O88" s="44" t="s">
        <v>274</v>
      </c>
      <c r="P88" s="44" t="s">
        <v>275</v>
      </c>
      <c r="Q88" s="45" t="s">
        <v>276</v>
      </c>
      <c r="R88" s="45" t="s">
        <v>277</v>
      </c>
      <c r="S88" s="45" t="s">
        <v>278</v>
      </c>
      <c r="T88" s="46" t="s">
        <v>3</v>
      </c>
      <c r="U88" s="47" t="s">
        <v>279</v>
      </c>
      <c r="V88" s="47" t="s">
        <v>280</v>
      </c>
      <c r="W88" s="43" t="s">
        <v>281</v>
      </c>
      <c r="X88" s="43" t="s">
        <v>282</v>
      </c>
      <c r="Y88" s="43" t="s">
        <v>283</v>
      </c>
      <c r="Z88" s="43" t="s">
        <v>284</v>
      </c>
      <c r="AA88" s="43" t="s">
        <v>285</v>
      </c>
      <c r="AB88" s="43" t="s">
        <v>286</v>
      </c>
      <c r="AC88" s="43" t="s">
        <v>287</v>
      </c>
      <c r="AD88" s="43" t="s">
        <v>11</v>
      </c>
      <c r="AE88" s="44"/>
      <c r="AO88" s="49" t="s">
        <v>288</v>
      </c>
    </row>
    <row r="89" spans="1:41" ht="35.25" customHeight="1" x14ac:dyDescent="0.2">
      <c r="A89" s="29">
        <v>2109</v>
      </c>
      <c r="B89" s="30">
        <v>42821</v>
      </c>
      <c r="C89" s="31" t="s">
        <v>163</v>
      </c>
      <c r="D89" s="31" t="s">
        <v>164</v>
      </c>
      <c r="E89" s="32" t="s">
        <v>165</v>
      </c>
      <c r="F89" s="32" t="s">
        <v>165</v>
      </c>
      <c r="G89" s="31" t="s">
        <v>164</v>
      </c>
      <c r="H89" s="30" t="s">
        <v>165</v>
      </c>
      <c r="I89" s="30" t="s">
        <v>165</v>
      </c>
      <c r="J89" s="31" t="s">
        <v>164</v>
      </c>
      <c r="K89" s="30" t="s">
        <v>165</v>
      </c>
      <c r="L89" s="30" t="s">
        <v>165</v>
      </c>
      <c r="M89" s="31" t="s">
        <v>166</v>
      </c>
      <c r="N89" s="30">
        <v>42789</v>
      </c>
      <c r="O89" s="31" t="s">
        <v>167</v>
      </c>
      <c r="P89" s="33"/>
      <c r="Q89" s="31" t="s">
        <v>164</v>
      </c>
      <c r="R89" s="30" t="s">
        <v>165</v>
      </c>
      <c r="S89" s="30" t="s">
        <v>165</v>
      </c>
      <c r="T89" s="34" t="s">
        <v>168</v>
      </c>
      <c r="U89" s="31">
        <v>1</v>
      </c>
      <c r="V89" s="31" t="s">
        <v>168</v>
      </c>
      <c r="W89" s="31" t="s">
        <v>169</v>
      </c>
      <c r="X89" s="31">
        <v>699</v>
      </c>
      <c r="Y89" s="31" t="str">
        <f t="shared" ref="Y89:Y125" si="2" xml:space="preserve"> W89 &amp;"-"&amp; X89</f>
        <v>TMM 41229-699</v>
      </c>
      <c r="Z89" s="35" t="s">
        <v>170</v>
      </c>
      <c r="AA89" s="36" t="s">
        <v>171</v>
      </c>
      <c r="AB89" s="31">
        <v>1</v>
      </c>
      <c r="AC89" s="33"/>
      <c r="AD89" s="37"/>
      <c r="AE89" s="37"/>
    </row>
    <row r="90" spans="1:41" ht="35.25" customHeight="1" x14ac:dyDescent="0.2">
      <c r="A90" s="29">
        <v>2012</v>
      </c>
      <c r="B90" s="31" t="s">
        <v>172</v>
      </c>
      <c r="C90" s="31" t="s">
        <v>163</v>
      </c>
      <c r="D90" s="31" t="s">
        <v>164</v>
      </c>
      <c r="E90" s="32" t="s">
        <v>165</v>
      </c>
      <c r="F90" s="32" t="s">
        <v>165</v>
      </c>
      <c r="G90" s="31" t="s">
        <v>164</v>
      </c>
      <c r="H90" s="30" t="s">
        <v>165</v>
      </c>
      <c r="I90" s="30" t="s">
        <v>165</v>
      </c>
      <c r="J90" s="31" t="s">
        <v>164</v>
      </c>
      <c r="K90" s="30" t="s">
        <v>165</v>
      </c>
      <c r="L90" s="30" t="s">
        <v>165</v>
      </c>
      <c r="M90" s="31" t="s">
        <v>166</v>
      </c>
      <c r="N90" s="30">
        <v>42789</v>
      </c>
      <c r="O90" s="31" t="s">
        <v>167</v>
      </c>
      <c r="P90" s="33"/>
      <c r="Q90" s="31" t="s">
        <v>164</v>
      </c>
      <c r="R90" s="30" t="s">
        <v>165</v>
      </c>
      <c r="S90" s="30" t="s">
        <v>165</v>
      </c>
      <c r="T90" s="38"/>
      <c r="U90" s="31" t="s">
        <v>173</v>
      </c>
      <c r="V90" s="31" t="s">
        <v>174</v>
      </c>
      <c r="W90" s="31" t="s">
        <v>169</v>
      </c>
      <c r="X90" s="31">
        <v>10876</v>
      </c>
      <c r="Y90" s="31" t="str">
        <f t="shared" si="2"/>
        <v>TMM 41229-10876</v>
      </c>
      <c r="Z90" s="35" t="s">
        <v>35</v>
      </c>
      <c r="AA90" s="39" t="s">
        <v>175</v>
      </c>
      <c r="AB90" s="31">
        <v>1</v>
      </c>
      <c r="AC90" s="33"/>
      <c r="AD90" s="37"/>
      <c r="AE90" s="37"/>
    </row>
    <row r="91" spans="1:41" ht="35.25" customHeight="1" x14ac:dyDescent="0.2">
      <c r="A91" s="29">
        <v>2021</v>
      </c>
      <c r="B91" s="31" t="s">
        <v>172</v>
      </c>
      <c r="C91" s="31" t="s">
        <v>163</v>
      </c>
      <c r="D91" s="31" t="s">
        <v>164</v>
      </c>
      <c r="E91" s="32" t="s">
        <v>165</v>
      </c>
      <c r="F91" s="32" t="s">
        <v>165</v>
      </c>
      <c r="G91" s="31" t="s">
        <v>164</v>
      </c>
      <c r="H91" s="30" t="s">
        <v>165</v>
      </c>
      <c r="I91" s="30" t="s">
        <v>165</v>
      </c>
      <c r="J91" s="31" t="s">
        <v>164</v>
      </c>
      <c r="K91" s="30" t="s">
        <v>165</v>
      </c>
      <c r="L91" s="30" t="s">
        <v>165</v>
      </c>
      <c r="M91" s="31" t="s">
        <v>166</v>
      </c>
      <c r="N91" s="30">
        <v>42789</v>
      </c>
      <c r="O91" s="31" t="s">
        <v>167</v>
      </c>
      <c r="P91" s="33"/>
      <c r="Q91" s="31" t="s">
        <v>164</v>
      </c>
      <c r="R91" s="30" t="s">
        <v>165</v>
      </c>
      <c r="S91" s="30" t="s">
        <v>165</v>
      </c>
      <c r="T91" s="38" t="s">
        <v>176</v>
      </c>
      <c r="U91" s="31" t="s">
        <v>173</v>
      </c>
      <c r="V91" s="31" t="s">
        <v>177</v>
      </c>
      <c r="W91" s="31" t="s">
        <v>169</v>
      </c>
      <c r="X91" s="31">
        <v>11182</v>
      </c>
      <c r="Y91" s="31" t="str">
        <f t="shared" si="2"/>
        <v>TMM 41229-11182</v>
      </c>
      <c r="Z91" s="35" t="s">
        <v>35</v>
      </c>
      <c r="AA91" s="36" t="s">
        <v>178</v>
      </c>
      <c r="AB91" s="31">
        <v>1</v>
      </c>
      <c r="AC91" s="33"/>
      <c r="AD91" s="37"/>
      <c r="AE91" s="37"/>
    </row>
    <row r="92" spans="1:41" ht="35.25" customHeight="1" x14ac:dyDescent="0.2">
      <c r="A92" s="29">
        <v>2124</v>
      </c>
      <c r="B92" s="30">
        <v>42821</v>
      </c>
      <c r="C92" s="31" t="s">
        <v>163</v>
      </c>
      <c r="D92" s="31" t="s">
        <v>164</v>
      </c>
      <c r="E92" s="32" t="s">
        <v>165</v>
      </c>
      <c r="F92" s="32" t="s">
        <v>165</v>
      </c>
      <c r="G92" s="31" t="s">
        <v>164</v>
      </c>
      <c r="H92" s="30" t="s">
        <v>165</v>
      </c>
      <c r="I92" s="30" t="s">
        <v>165</v>
      </c>
      <c r="J92" s="31" t="s">
        <v>164</v>
      </c>
      <c r="K92" s="30" t="s">
        <v>165</v>
      </c>
      <c r="L92" s="30" t="s">
        <v>165</v>
      </c>
      <c r="M92" s="31" t="s">
        <v>166</v>
      </c>
      <c r="N92" s="30">
        <v>42789</v>
      </c>
      <c r="O92" s="31" t="s">
        <v>167</v>
      </c>
      <c r="P92" s="33"/>
      <c r="Q92" s="31" t="s">
        <v>164</v>
      </c>
      <c r="R92" s="30" t="s">
        <v>165</v>
      </c>
      <c r="S92" s="30" t="s">
        <v>165</v>
      </c>
      <c r="T92" s="38" t="s">
        <v>179</v>
      </c>
      <c r="U92" s="31">
        <v>1</v>
      </c>
      <c r="V92" s="31" t="s">
        <v>180</v>
      </c>
      <c r="W92" s="31" t="s">
        <v>169</v>
      </c>
      <c r="X92" s="31">
        <v>720</v>
      </c>
      <c r="Y92" s="31" t="str">
        <f t="shared" si="2"/>
        <v>TMM 41229-720</v>
      </c>
      <c r="Z92" s="35" t="s">
        <v>35</v>
      </c>
      <c r="AA92" s="36" t="s">
        <v>181</v>
      </c>
      <c r="AB92" s="31">
        <v>1</v>
      </c>
      <c r="AC92" s="33"/>
      <c r="AD92" s="37"/>
      <c r="AE92" s="37"/>
    </row>
    <row r="93" spans="1:41" ht="35.25" customHeight="1" x14ac:dyDescent="0.2">
      <c r="A93" s="29">
        <v>2125</v>
      </c>
      <c r="B93" s="30">
        <v>42821</v>
      </c>
      <c r="C93" s="31" t="s">
        <v>163</v>
      </c>
      <c r="D93" s="31" t="s">
        <v>164</v>
      </c>
      <c r="E93" s="32" t="s">
        <v>165</v>
      </c>
      <c r="F93" s="32" t="s">
        <v>165</v>
      </c>
      <c r="G93" s="31" t="s">
        <v>164</v>
      </c>
      <c r="H93" s="30" t="s">
        <v>165</v>
      </c>
      <c r="I93" s="30" t="s">
        <v>165</v>
      </c>
      <c r="J93" s="31" t="s">
        <v>164</v>
      </c>
      <c r="K93" s="30" t="s">
        <v>165</v>
      </c>
      <c r="L93" s="30" t="s">
        <v>165</v>
      </c>
      <c r="M93" s="31" t="s">
        <v>166</v>
      </c>
      <c r="N93" s="30">
        <v>42789</v>
      </c>
      <c r="O93" s="31" t="s">
        <v>167</v>
      </c>
      <c r="P93" s="33"/>
      <c r="Q93" s="31" t="s">
        <v>164</v>
      </c>
      <c r="R93" s="30" t="s">
        <v>165</v>
      </c>
      <c r="S93" s="30" t="s">
        <v>165</v>
      </c>
      <c r="T93" s="38" t="s">
        <v>179</v>
      </c>
      <c r="U93" s="31">
        <v>1</v>
      </c>
      <c r="V93" s="31" t="s">
        <v>180</v>
      </c>
      <c r="W93" s="31" t="s">
        <v>169</v>
      </c>
      <c r="X93" s="31">
        <v>721</v>
      </c>
      <c r="Y93" s="31" t="str">
        <f t="shared" si="2"/>
        <v>TMM 41229-721</v>
      </c>
      <c r="Z93" s="35" t="s">
        <v>35</v>
      </c>
      <c r="AA93" s="36" t="s">
        <v>182</v>
      </c>
      <c r="AB93" s="31">
        <v>1</v>
      </c>
      <c r="AC93" s="33"/>
      <c r="AD93" s="37"/>
      <c r="AE93" s="37"/>
    </row>
    <row r="94" spans="1:41" ht="35.25" customHeight="1" x14ac:dyDescent="0.2">
      <c r="A94" s="29">
        <v>2161</v>
      </c>
      <c r="B94" s="30">
        <v>42836</v>
      </c>
      <c r="C94" s="31" t="s">
        <v>163</v>
      </c>
      <c r="D94" s="31" t="s">
        <v>164</v>
      </c>
      <c r="E94" s="32" t="s">
        <v>165</v>
      </c>
      <c r="F94" s="32" t="s">
        <v>165</v>
      </c>
      <c r="G94" s="31" t="s">
        <v>164</v>
      </c>
      <c r="H94" s="30" t="s">
        <v>165</v>
      </c>
      <c r="I94" s="30" t="s">
        <v>165</v>
      </c>
      <c r="J94" s="31" t="s">
        <v>164</v>
      </c>
      <c r="K94" s="30" t="s">
        <v>165</v>
      </c>
      <c r="L94" s="30" t="s">
        <v>165</v>
      </c>
      <c r="M94" s="31" t="s">
        <v>166</v>
      </c>
      <c r="N94" s="30">
        <v>42789</v>
      </c>
      <c r="O94" s="31" t="s">
        <v>167</v>
      </c>
      <c r="P94" s="33"/>
      <c r="Q94" s="31" t="s">
        <v>164</v>
      </c>
      <c r="R94" s="30" t="s">
        <v>165</v>
      </c>
      <c r="S94" s="30" t="s">
        <v>165</v>
      </c>
      <c r="T94" s="38"/>
      <c r="U94" s="31"/>
      <c r="V94" s="31" t="s">
        <v>183</v>
      </c>
      <c r="W94" s="31" t="s">
        <v>169</v>
      </c>
      <c r="X94" s="31">
        <v>7112</v>
      </c>
      <c r="Y94" s="31" t="str">
        <f t="shared" si="2"/>
        <v>TMM 41229-7112</v>
      </c>
      <c r="Z94" s="36" t="s">
        <v>35</v>
      </c>
      <c r="AA94" s="36" t="s">
        <v>184</v>
      </c>
      <c r="AB94" s="31">
        <v>1</v>
      </c>
      <c r="AC94" s="33"/>
      <c r="AD94" s="37"/>
      <c r="AE94" s="37"/>
    </row>
    <row r="95" spans="1:41" ht="35.25" customHeight="1" x14ac:dyDescent="0.2">
      <c r="A95" s="29">
        <v>2081</v>
      </c>
      <c r="B95" s="30">
        <v>42821</v>
      </c>
      <c r="C95" s="31" t="s">
        <v>163</v>
      </c>
      <c r="D95" s="31" t="s">
        <v>164</v>
      </c>
      <c r="E95" s="32" t="s">
        <v>165</v>
      </c>
      <c r="F95" s="32" t="s">
        <v>165</v>
      </c>
      <c r="G95" s="31" t="s">
        <v>164</v>
      </c>
      <c r="H95" s="30" t="s">
        <v>165</v>
      </c>
      <c r="I95" s="30" t="s">
        <v>165</v>
      </c>
      <c r="J95" s="31" t="s">
        <v>164</v>
      </c>
      <c r="K95" s="30" t="s">
        <v>165</v>
      </c>
      <c r="L95" s="30" t="s">
        <v>165</v>
      </c>
      <c r="M95" s="31" t="s">
        <v>166</v>
      </c>
      <c r="N95" s="30">
        <v>42789</v>
      </c>
      <c r="O95" s="31" t="s">
        <v>167</v>
      </c>
      <c r="P95" s="33"/>
      <c r="Q95" s="31" t="s">
        <v>164</v>
      </c>
      <c r="R95" s="30" t="s">
        <v>165</v>
      </c>
      <c r="S95" s="30" t="s">
        <v>165</v>
      </c>
      <c r="T95" s="38" t="s">
        <v>185</v>
      </c>
      <c r="U95" s="31" t="s">
        <v>186</v>
      </c>
      <c r="V95" s="31" t="s">
        <v>187</v>
      </c>
      <c r="W95" s="31" t="s">
        <v>169</v>
      </c>
      <c r="X95" s="31">
        <v>2598</v>
      </c>
      <c r="Y95" s="31" t="str">
        <f t="shared" si="2"/>
        <v>TMM 41229-2598</v>
      </c>
      <c r="Z95" s="35" t="s">
        <v>188</v>
      </c>
      <c r="AA95" s="36" t="s">
        <v>189</v>
      </c>
      <c r="AB95" s="31">
        <v>1</v>
      </c>
      <c r="AC95" s="33"/>
      <c r="AD95" s="37"/>
      <c r="AE95" s="37"/>
    </row>
    <row r="96" spans="1:41" ht="35.25" customHeight="1" x14ac:dyDescent="0.2">
      <c r="A96" s="29">
        <v>2128</v>
      </c>
      <c r="B96" s="30">
        <v>42836</v>
      </c>
      <c r="C96" s="31" t="s">
        <v>163</v>
      </c>
      <c r="D96" s="31" t="s">
        <v>164</v>
      </c>
      <c r="E96" s="32" t="s">
        <v>165</v>
      </c>
      <c r="F96" s="32" t="s">
        <v>165</v>
      </c>
      <c r="G96" s="31" t="s">
        <v>164</v>
      </c>
      <c r="H96" s="30" t="s">
        <v>165</v>
      </c>
      <c r="I96" s="30" t="s">
        <v>165</v>
      </c>
      <c r="J96" s="31" t="s">
        <v>164</v>
      </c>
      <c r="K96" s="30" t="s">
        <v>165</v>
      </c>
      <c r="L96" s="30" t="s">
        <v>165</v>
      </c>
      <c r="M96" s="31" t="s">
        <v>166</v>
      </c>
      <c r="N96" s="30">
        <v>42789</v>
      </c>
      <c r="O96" s="31" t="s">
        <v>167</v>
      </c>
      <c r="P96" s="33"/>
      <c r="Q96" s="31" t="s">
        <v>164</v>
      </c>
      <c r="R96" s="30" t="s">
        <v>165</v>
      </c>
      <c r="S96" s="30" t="s">
        <v>165</v>
      </c>
      <c r="T96" s="38"/>
      <c r="U96" s="31" t="s">
        <v>186</v>
      </c>
      <c r="V96" s="31" t="s">
        <v>190</v>
      </c>
      <c r="W96" s="31" t="s">
        <v>169</v>
      </c>
      <c r="X96" s="31">
        <v>2588</v>
      </c>
      <c r="Y96" s="31" t="str">
        <f t="shared" si="2"/>
        <v>TMM 41229-2588</v>
      </c>
      <c r="Z96" s="35" t="s">
        <v>188</v>
      </c>
      <c r="AA96" s="39" t="s">
        <v>36</v>
      </c>
      <c r="AB96" s="31">
        <v>1</v>
      </c>
      <c r="AC96" s="33"/>
      <c r="AD96" s="37"/>
      <c r="AE96" s="37"/>
    </row>
    <row r="97" spans="1:31" ht="35.25" customHeight="1" x14ac:dyDescent="0.2">
      <c r="A97" s="29">
        <v>2076</v>
      </c>
      <c r="B97" s="30">
        <v>42821</v>
      </c>
      <c r="C97" s="31" t="s">
        <v>163</v>
      </c>
      <c r="D97" s="31" t="s">
        <v>164</v>
      </c>
      <c r="E97" s="32" t="s">
        <v>165</v>
      </c>
      <c r="F97" s="32" t="s">
        <v>165</v>
      </c>
      <c r="G97" s="31" t="s">
        <v>164</v>
      </c>
      <c r="H97" s="30" t="s">
        <v>165</v>
      </c>
      <c r="I97" s="30" t="s">
        <v>165</v>
      </c>
      <c r="J97" s="31" t="s">
        <v>164</v>
      </c>
      <c r="K97" s="30" t="s">
        <v>165</v>
      </c>
      <c r="L97" s="30" t="s">
        <v>165</v>
      </c>
      <c r="M97" s="31" t="s">
        <v>166</v>
      </c>
      <c r="N97" s="30">
        <v>42789</v>
      </c>
      <c r="O97" s="31" t="s">
        <v>167</v>
      </c>
      <c r="P97" s="33"/>
      <c r="Q97" s="31" t="s">
        <v>164</v>
      </c>
      <c r="R97" s="30" t="s">
        <v>165</v>
      </c>
      <c r="S97" s="30" t="s">
        <v>165</v>
      </c>
      <c r="T97" s="38" t="s">
        <v>191</v>
      </c>
      <c r="U97" s="31" t="s">
        <v>192</v>
      </c>
      <c r="V97" s="31" t="s">
        <v>193</v>
      </c>
      <c r="W97" s="31" t="s">
        <v>169</v>
      </c>
      <c r="X97" s="31">
        <v>2554</v>
      </c>
      <c r="Y97" s="31" t="str">
        <f t="shared" si="2"/>
        <v>TMM 41229-2554</v>
      </c>
      <c r="Z97" s="35" t="s">
        <v>194</v>
      </c>
      <c r="AA97" s="36" t="s">
        <v>195</v>
      </c>
      <c r="AB97" s="31">
        <v>1</v>
      </c>
      <c r="AC97" s="33"/>
      <c r="AD97" s="37"/>
      <c r="AE97" s="37"/>
    </row>
    <row r="98" spans="1:31" ht="35.25" customHeight="1" x14ac:dyDescent="0.2">
      <c r="A98" s="29">
        <v>2121</v>
      </c>
      <c r="B98" s="30">
        <v>42821</v>
      </c>
      <c r="C98" s="31" t="s">
        <v>163</v>
      </c>
      <c r="D98" s="31" t="s">
        <v>164</v>
      </c>
      <c r="E98" s="32" t="s">
        <v>165</v>
      </c>
      <c r="F98" s="32" t="s">
        <v>165</v>
      </c>
      <c r="G98" s="31" t="s">
        <v>164</v>
      </c>
      <c r="H98" s="30" t="s">
        <v>165</v>
      </c>
      <c r="I98" s="30" t="s">
        <v>165</v>
      </c>
      <c r="J98" s="31" t="s">
        <v>164</v>
      </c>
      <c r="K98" s="30" t="s">
        <v>165</v>
      </c>
      <c r="L98" s="30" t="s">
        <v>165</v>
      </c>
      <c r="M98" s="31" t="s">
        <v>166</v>
      </c>
      <c r="N98" s="30">
        <v>42789</v>
      </c>
      <c r="O98" s="31" t="s">
        <v>167</v>
      </c>
      <c r="P98" s="33"/>
      <c r="Q98" s="31" t="s">
        <v>164</v>
      </c>
      <c r="R98" s="30" t="s">
        <v>165</v>
      </c>
      <c r="S98" s="30" t="s">
        <v>165</v>
      </c>
      <c r="T98" s="38" t="s">
        <v>196</v>
      </c>
      <c r="U98" s="31">
        <v>1</v>
      </c>
      <c r="V98" s="31" t="s">
        <v>197</v>
      </c>
      <c r="W98" s="31" t="s">
        <v>169</v>
      </c>
      <c r="X98" s="31">
        <v>697</v>
      </c>
      <c r="Y98" s="31" t="str">
        <f t="shared" si="2"/>
        <v>TMM 41229-697</v>
      </c>
      <c r="Z98" s="35" t="s">
        <v>194</v>
      </c>
      <c r="AA98" s="36" t="s">
        <v>198</v>
      </c>
      <c r="AB98" s="31">
        <v>1</v>
      </c>
      <c r="AC98" s="33"/>
      <c r="AD98" s="37"/>
      <c r="AE98" s="37"/>
    </row>
    <row r="99" spans="1:31" ht="35.25" customHeight="1" x14ac:dyDescent="0.2">
      <c r="A99" s="29">
        <v>2123</v>
      </c>
      <c r="B99" s="30">
        <v>42821</v>
      </c>
      <c r="C99" s="31" t="s">
        <v>163</v>
      </c>
      <c r="D99" s="31" t="s">
        <v>164</v>
      </c>
      <c r="E99" s="32" t="s">
        <v>165</v>
      </c>
      <c r="F99" s="32" t="s">
        <v>165</v>
      </c>
      <c r="G99" s="31" t="s">
        <v>164</v>
      </c>
      <c r="H99" s="30" t="s">
        <v>165</v>
      </c>
      <c r="I99" s="30" t="s">
        <v>165</v>
      </c>
      <c r="J99" s="31" t="s">
        <v>164</v>
      </c>
      <c r="K99" s="30" t="s">
        <v>165</v>
      </c>
      <c r="L99" s="30" t="s">
        <v>165</v>
      </c>
      <c r="M99" s="31" t="s">
        <v>166</v>
      </c>
      <c r="N99" s="30">
        <v>42789</v>
      </c>
      <c r="O99" s="31" t="s">
        <v>167</v>
      </c>
      <c r="P99" s="33"/>
      <c r="Q99" s="31" t="s">
        <v>164</v>
      </c>
      <c r="R99" s="30" t="s">
        <v>165</v>
      </c>
      <c r="S99" s="30" t="s">
        <v>165</v>
      </c>
      <c r="T99" s="38" t="s">
        <v>199</v>
      </c>
      <c r="U99" s="31" t="s">
        <v>192</v>
      </c>
      <c r="V99" s="31" t="s">
        <v>200</v>
      </c>
      <c r="W99" s="31" t="s">
        <v>169</v>
      </c>
      <c r="X99" s="31">
        <v>4004</v>
      </c>
      <c r="Y99" s="31" t="str">
        <f t="shared" si="2"/>
        <v>TMM 41229-4004</v>
      </c>
      <c r="Z99" s="35" t="s">
        <v>194</v>
      </c>
      <c r="AA99" s="36" t="s">
        <v>201</v>
      </c>
      <c r="AB99" s="31">
        <v>1</v>
      </c>
      <c r="AC99" s="33"/>
      <c r="AD99" s="37"/>
      <c r="AE99" s="37"/>
    </row>
    <row r="100" spans="1:31" ht="35.25" customHeight="1" x14ac:dyDescent="0.2">
      <c r="A100" s="29">
        <v>2136</v>
      </c>
      <c r="B100" s="30">
        <v>42836</v>
      </c>
      <c r="C100" s="31" t="s">
        <v>163</v>
      </c>
      <c r="D100" s="31" t="s">
        <v>164</v>
      </c>
      <c r="E100" s="32" t="s">
        <v>165</v>
      </c>
      <c r="F100" s="32" t="s">
        <v>165</v>
      </c>
      <c r="G100" s="31" t="s">
        <v>164</v>
      </c>
      <c r="H100" s="30" t="s">
        <v>165</v>
      </c>
      <c r="I100" s="30" t="s">
        <v>165</v>
      </c>
      <c r="J100" s="31" t="s">
        <v>164</v>
      </c>
      <c r="K100" s="30" t="s">
        <v>165</v>
      </c>
      <c r="L100" s="30" t="s">
        <v>165</v>
      </c>
      <c r="M100" s="31" t="s">
        <v>166</v>
      </c>
      <c r="N100" s="30">
        <v>42789</v>
      </c>
      <c r="O100" s="31" t="s">
        <v>167</v>
      </c>
      <c r="P100" s="33"/>
      <c r="Q100" s="31" t="s">
        <v>164</v>
      </c>
      <c r="R100" s="30" t="s">
        <v>165</v>
      </c>
      <c r="S100" s="30" t="s">
        <v>165</v>
      </c>
      <c r="T100" s="38" t="s">
        <v>191</v>
      </c>
      <c r="U100" s="31" t="s">
        <v>192</v>
      </c>
      <c r="V100" s="31" t="s">
        <v>193</v>
      </c>
      <c r="W100" s="31" t="s">
        <v>169</v>
      </c>
      <c r="X100" s="31">
        <v>2539</v>
      </c>
      <c r="Y100" s="31" t="str">
        <f t="shared" si="2"/>
        <v>TMM 41229-2539</v>
      </c>
      <c r="Z100" s="35" t="s">
        <v>194</v>
      </c>
      <c r="AA100" s="36" t="s">
        <v>202</v>
      </c>
      <c r="AB100" s="31">
        <v>1</v>
      </c>
      <c r="AC100" s="33"/>
      <c r="AD100" s="37"/>
      <c r="AE100" s="37"/>
    </row>
    <row r="101" spans="1:31" ht="35.25" customHeight="1" x14ac:dyDescent="0.2">
      <c r="A101" s="29">
        <v>2118</v>
      </c>
      <c r="B101" s="30">
        <v>42821</v>
      </c>
      <c r="C101" s="31" t="s">
        <v>163</v>
      </c>
      <c r="D101" s="31" t="s">
        <v>164</v>
      </c>
      <c r="E101" s="32" t="s">
        <v>165</v>
      </c>
      <c r="F101" s="32" t="s">
        <v>165</v>
      </c>
      <c r="G101" s="31" t="s">
        <v>164</v>
      </c>
      <c r="H101" s="30" t="s">
        <v>165</v>
      </c>
      <c r="I101" s="30" t="s">
        <v>165</v>
      </c>
      <c r="J101" s="31" t="s">
        <v>164</v>
      </c>
      <c r="K101" s="30" t="s">
        <v>165</v>
      </c>
      <c r="L101" s="30" t="s">
        <v>165</v>
      </c>
      <c r="M101" s="31" t="s">
        <v>166</v>
      </c>
      <c r="N101" s="30">
        <v>42789</v>
      </c>
      <c r="O101" s="31" t="s">
        <v>167</v>
      </c>
      <c r="P101" s="30"/>
      <c r="Q101" s="31" t="s">
        <v>164</v>
      </c>
      <c r="R101" s="30" t="s">
        <v>165</v>
      </c>
      <c r="S101" s="30" t="s">
        <v>165</v>
      </c>
      <c r="T101" s="38" t="s">
        <v>203</v>
      </c>
      <c r="U101" s="31" t="s">
        <v>192</v>
      </c>
      <c r="V101" s="31" t="s">
        <v>180</v>
      </c>
      <c r="W101" s="31" t="s">
        <v>169</v>
      </c>
      <c r="X101" s="31">
        <v>3575</v>
      </c>
      <c r="Y101" s="31" t="str">
        <f t="shared" si="2"/>
        <v>TMM 41229-3575</v>
      </c>
      <c r="Z101" s="35" t="s">
        <v>204</v>
      </c>
      <c r="AA101" s="36" t="s">
        <v>205</v>
      </c>
      <c r="AB101" s="31">
        <v>1</v>
      </c>
      <c r="AC101" s="33"/>
      <c r="AD101" s="37"/>
      <c r="AE101" s="37"/>
    </row>
    <row r="102" spans="1:31" ht="35.25" customHeight="1" x14ac:dyDescent="0.2">
      <c r="A102" s="29">
        <v>2069</v>
      </c>
      <c r="B102" s="31" t="s">
        <v>172</v>
      </c>
      <c r="C102" s="31" t="s">
        <v>163</v>
      </c>
      <c r="D102" s="31" t="s">
        <v>164</v>
      </c>
      <c r="E102" s="32" t="s">
        <v>165</v>
      </c>
      <c r="F102" s="32" t="s">
        <v>165</v>
      </c>
      <c r="G102" s="31" t="s">
        <v>164</v>
      </c>
      <c r="H102" s="30" t="s">
        <v>165</v>
      </c>
      <c r="I102" s="30" t="s">
        <v>165</v>
      </c>
      <c r="J102" s="31" t="s">
        <v>164</v>
      </c>
      <c r="K102" s="30" t="s">
        <v>165</v>
      </c>
      <c r="L102" s="30" t="s">
        <v>165</v>
      </c>
      <c r="M102" s="31" t="s">
        <v>166</v>
      </c>
      <c r="N102" s="30">
        <v>42789</v>
      </c>
      <c r="O102" s="31" t="s">
        <v>167</v>
      </c>
      <c r="P102" s="33"/>
      <c r="Q102" s="31" t="s">
        <v>164</v>
      </c>
      <c r="R102" s="30" t="s">
        <v>165</v>
      </c>
      <c r="S102" s="30" t="s">
        <v>165</v>
      </c>
      <c r="T102" s="38"/>
      <c r="U102" s="31" t="s">
        <v>186</v>
      </c>
      <c r="V102" s="31" t="s">
        <v>206</v>
      </c>
      <c r="W102" s="31" t="s">
        <v>169</v>
      </c>
      <c r="X102" s="31">
        <v>3543</v>
      </c>
      <c r="Y102" s="31" t="str">
        <f t="shared" si="2"/>
        <v>TMM 41229-3543</v>
      </c>
      <c r="Z102" s="35" t="s">
        <v>207</v>
      </c>
      <c r="AA102" s="39" t="s">
        <v>208</v>
      </c>
      <c r="AB102" s="31">
        <v>1</v>
      </c>
      <c r="AC102" s="33" t="s">
        <v>209</v>
      </c>
      <c r="AD102" s="37"/>
      <c r="AE102" s="37"/>
    </row>
    <row r="103" spans="1:31" ht="35.25" customHeight="1" x14ac:dyDescent="0.2">
      <c r="A103" s="29">
        <v>2086</v>
      </c>
      <c r="B103" s="30">
        <v>42821</v>
      </c>
      <c r="C103" s="31" t="s">
        <v>163</v>
      </c>
      <c r="D103" s="31" t="s">
        <v>164</v>
      </c>
      <c r="E103" s="32" t="s">
        <v>165</v>
      </c>
      <c r="F103" s="32" t="s">
        <v>165</v>
      </c>
      <c r="G103" s="31" t="s">
        <v>164</v>
      </c>
      <c r="H103" s="30" t="s">
        <v>165</v>
      </c>
      <c r="I103" s="30" t="s">
        <v>165</v>
      </c>
      <c r="J103" s="31" t="s">
        <v>164</v>
      </c>
      <c r="K103" s="30" t="s">
        <v>165</v>
      </c>
      <c r="L103" s="30" t="s">
        <v>165</v>
      </c>
      <c r="M103" s="31" t="s">
        <v>166</v>
      </c>
      <c r="N103" s="30">
        <v>42789</v>
      </c>
      <c r="O103" s="31" t="s">
        <v>167</v>
      </c>
      <c r="P103" s="33"/>
      <c r="Q103" s="31" t="s">
        <v>164</v>
      </c>
      <c r="R103" s="30" t="s">
        <v>165</v>
      </c>
      <c r="S103" s="30" t="s">
        <v>165</v>
      </c>
      <c r="T103" s="38"/>
      <c r="U103" s="31" t="s">
        <v>210</v>
      </c>
      <c r="V103" s="31" t="s">
        <v>183</v>
      </c>
      <c r="W103" s="31" t="s">
        <v>169</v>
      </c>
      <c r="X103" s="31">
        <v>10357</v>
      </c>
      <c r="Y103" s="31" t="str">
        <f t="shared" si="2"/>
        <v>TMM 41229-10357</v>
      </c>
      <c r="Z103" s="35" t="s">
        <v>211</v>
      </c>
      <c r="AA103" s="39" t="s">
        <v>212</v>
      </c>
      <c r="AB103" s="31">
        <v>1</v>
      </c>
      <c r="AC103" s="33"/>
      <c r="AD103" s="37"/>
      <c r="AE103" s="37"/>
    </row>
    <row r="104" spans="1:31" ht="35.25" customHeight="1" x14ac:dyDescent="0.2">
      <c r="A104" s="29">
        <v>2116</v>
      </c>
      <c r="B104" s="30">
        <v>42821</v>
      </c>
      <c r="C104" s="31" t="s">
        <v>163</v>
      </c>
      <c r="D104" s="31" t="s">
        <v>164</v>
      </c>
      <c r="E104" s="32" t="s">
        <v>165</v>
      </c>
      <c r="F104" s="32" t="s">
        <v>165</v>
      </c>
      <c r="G104" s="31" t="s">
        <v>164</v>
      </c>
      <c r="H104" s="30" t="s">
        <v>165</v>
      </c>
      <c r="I104" s="30" t="s">
        <v>165</v>
      </c>
      <c r="J104" s="31" t="s">
        <v>164</v>
      </c>
      <c r="K104" s="30" t="s">
        <v>165</v>
      </c>
      <c r="L104" s="30" t="s">
        <v>165</v>
      </c>
      <c r="M104" s="31" t="s">
        <v>166</v>
      </c>
      <c r="N104" s="30">
        <v>42789</v>
      </c>
      <c r="O104" s="31" t="s">
        <v>167</v>
      </c>
      <c r="P104" s="33"/>
      <c r="Q104" s="31" t="s">
        <v>164</v>
      </c>
      <c r="R104" s="30" t="s">
        <v>165</v>
      </c>
      <c r="S104" s="30" t="s">
        <v>165</v>
      </c>
      <c r="T104" s="38"/>
      <c r="U104" s="31" t="s">
        <v>186</v>
      </c>
      <c r="V104" s="31" t="s">
        <v>213</v>
      </c>
      <c r="W104" s="31" t="s">
        <v>169</v>
      </c>
      <c r="X104" s="31">
        <v>2777</v>
      </c>
      <c r="Y104" s="31" t="str">
        <f t="shared" si="2"/>
        <v>TMM 41229-2777</v>
      </c>
      <c r="Z104" s="35" t="s">
        <v>211</v>
      </c>
      <c r="AA104" s="39" t="s">
        <v>214</v>
      </c>
      <c r="AB104" s="31">
        <v>1</v>
      </c>
      <c r="AC104" s="33"/>
      <c r="AD104" s="37"/>
      <c r="AE104" s="37"/>
    </row>
    <row r="105" spans="1:31" ht="35.25" customHeight="1" x14ac:dyDescent="0.2">
      <c r="A105" s="29">
        <v>2077</v>
      </c>
      <c r="B105" s="30">
        <v>42821</v>
      </c>
      <c r="C105" s="31" t="s">
        <v>163</v>
      </c>
      <c r="D105" s="31" t="s">
        <v>164</v>
      </c>
      <c r="E105" s="32" t="s">
        <v>165</v>
      </c>
      <c r="F105" s="32" t="s">
        <v>165</v>
      </c>
      <c r="G105" s="31" t="s">
        <v>164</v>
      </c>
      <c r="H105" s="30" t="s">
        <v>165</v>
      </c>
      <c r="I105" s="30" t="s">
        <v>165</v>
      </c>
      <c r="J105" s="31" t="s">
        <v>164</v>
      </c>
      <c r="K105" s="30" t="s">
        <v>165</v>
      </c>
      <c r="L105" s="30" t="s">
        <v>165</v>
      </c>
      <c r="M105" s="31" t="s">
        <v>166</v>
      </c>
      <c r="N105" s="30">
        <v>42789</v>
      </c>
      <c r="O105" s="31" t="s">
        <v>167</v>
      </c>
      <c r="P105" s="33"/>
      <c r="Q105" s="31" t="s">
        <v>164</v>
      </c>
      <c r="R105" s="30" t="s">
        <v>165</v>
      </c>
      <c r="S105" s="30" t="s">
        <v>165</v>
      </c>
      <c r="T105" s="38" t="s">
        <v>215</v>
      </c>
      <c r="U105" s="31" t="s">
        <v>186</v>
      </c>
      <c r="V105" s="31" t="s">
        <v>216</v>
      </c>
      <c r="W105" s="31" t="s">
        <v>169</v>
      </c>
      <c r="X105" s="31">
        <v>9865</v>
      </c>
      <c r="Y105" s="31" t="str">
        <f t="shared" si="2"/>
        <v>TMM 41229-9865</v>
      </c>
      <c r="Z105" s="35" t="s">
        <v>217</v>
      </c>
      <c r="AA105" s="36" t="s">
        <v>218</v>
      </c>
      <c r="AB105" s="31">
        <v>1</v>
      </c>
      <c r="AC105" s="33"/>
      <c r="AD105" s="37"/>
      <c r="AE105" s="37"/>
    </row>
    <row r="106" spans="1:31" ht="35.25" customHeight="1" x14ac:dyDescent="0.2">
      <c r="A106" s="29">
        <v>2078</v>
      </c>
      <c r="B106" s="30">
        <v>42821</v>
      </c>
      <c r="C106" s="31" t="s">
        <v>163</v>
      </c>
      <c r="D106" s="31" t="s">
        <v>164</v>
      </c>
      <c r="E106" s="32" t="s">
        <v>165</v>
      </c>
      <c r="F106" s="32" t="s">
        <v>165</v>
      </c>
      <c r="G106" s="31" t="s">
        <v>164</v>
      </c>
      <c r="H106" s="30" t="s">
        <v>165</v>
      </c>
      <c r="I106" s="30" t="s">
        <v>165</v>
      </c>
      <c r="J106" s="31" t="s">
        <v>164</v>
      </c>
      <c r="K106" s="30" t="s">
        <v>165</v>
      </c>
      <c r="L106" s="30" t="s">
        <v>165</v>
      </c>
      <c r="M106" s="31" t="s">
        <v>166</v>
      </c>
      <c r="N106" s="30">
        <v>42789</v>
      </c>
      <c r="O106" s="31" t="s">
        <v>167</v>
      </c>
      <c r="P106" s="33"/>
      <c r="Q106" s="31" t="s">
        <v>164</v>
      </c>
      <c r="R106" s="30" t="s">
        <v>165</v>
      </c>
      <c r="S106" s="30" t="s">
        <v>165</v>
      </c>
      <c r="T106" s="38" t="s">
        <v>215</v>
      </c>
      <c r="U106" s="31" t="s">
        <v>210</v>
      </c>
      <c r="V106" s="31" t="s">
        <v>216</v>
      </c>
      <c r="W106" s="31" t="s">
        <v>169</v>
      </c>
      <c r="X106" s="31">
        <v>10075</v>
      </c>
      <c r="Y106" s="31" t="str">
        <f t="shared" si="2"/>
        <v>TMM 41229-10075</v>
      </c>
      <c r="Z106" s="35" t="s">
        <v>217</v>
      </c>
      <c r="AA106" s="36" t="s">
        <v>219</v>
      </c>
      <c r="AB106" s="31">
        <v>1</v>
      </c>
      <c r="AC106" s="33"/>
      <c r="AD106" s="37"/>
      <c r="AE106" s="37"/>
    </row>
    <row r="107" spans="1:31" ht="35.25" customHeight="1" x14ac:dyDescent="0.2">
      <c r="A107" s="29">
        <v>2079</v>
      </c>
      <c r="B107" s="30">
        <v>42821</v>
      </c>
      <c r="C107" s="31" t="s">
        <v>163</v>
      </c>
      <c r="D107" s="31" t="s">
        <v>164</v>
      </c>
      <c r="E107" s="32" t="s">
        <v>165</v>
      </c>
      <c r="F107" s="32" t="s">
        <v>165</v>
      </c>
      <c r="G107" s="31" t="s">
        <v>164</v>
      </c>
      <c r="H107" s="30" t="s">
        <v>165</v>
      </c>
      <c r="I107" s="30" t="s">
        <v>165</v>
      </c>
      <c r="J107" s="31" t="s">
        <v>164</v>
      </c>
      <c r="K107" s="30" t="s">
        <v>165</v>
      </c>
      <c r="L107" s="30" t="s">
        <v>165</v>
      </c>
      <c r="M107" s="31" t="s">
        <v>166</v>
      </c>
      <c r="N107" s="30">
        <v>42789</v>
      </c>
      <c r="O107" s="31" t="s">
        <v>167</v>
      </c>
      <c r="P107" s="33"/>
      <c r="Q107" s="31" t="s">
        <v>164</v>
      </c>
      <c r="R107" s="30" t="s">
        <v>165</v>
      </c>
      <c r="S107" s="30" t="s">
        <v>165</v>
      </c>
      <c r="T107" s="38" t="s">
        <v>185</v>
      </c>
      <c r="U107" s="31" t="s">
        <v>186</v>
      </c>
      <c r="V107" s="31" t="s">
        <v>187</v>
      </c>
      <c r="W107" s="31" t="s">
        <v>169</v>
      </c>
      <c r="X107" s="31">
        <v>9881</v>
      </c>
      <c r="Y107" s="31" t="str">
        <f t="shared" si="2"/>
        <v>TMM 41229-9881</v>
      </c>
      <c r="Z107" s="35" t="s">
        <v>217</v>
      </c>
      <c r="AA107" s="36" t="s">
        <v>220</v>
      </c>
      <c r="AB107" s="31">
        <v>1</v>
      </c>
      <c r="AC107" s="33"/>
      <c r="AD107" s="37"/>
      <c r="AE107" s="37"/>
    </row>
    <row r="108" spans="1:31" ht="35.25" customHeight="1" x14ac:dyDescent="0.2">
      <c r="A108" s="29">
        <v>2082</v>
      </c>
      <c r="B108" s="30">
        <v>42821</v>
      </c>
      <c r="C108" s="31" t="s">
        <v>163</v>
      </c>
      <c r="D108" s="31" t="s">
        <v>164</v>
      </c>
      <c r="E108" s="32" t="s">
        <v>165</v>
      </c>
      <c r="F108" s="32" t="s">
        <v>165</v>
      </c>
      <c r="G108" s="31" t="s">
        <v>164</v>
      </c>
      <c r="H108" s="30" t="s">
        <v>165</v>
      </c>
      <c r="I108" s="30" t="s">
        <v>165</v>
      </c>
      <c r="J108" s="31" t="s">
        <v>164</v>
      </c>
      <c r="K108" s="30" t="s">
        <v>165</v>
      </c>
      <c r="L108" s="30" t="s">
        <v>165</v>
      </c>
      <c r="M108" s="31" t="s">
        <v>166</v>
      </c>
      <c r="N108" s="30">
        <v>42789</v>
      </c>
      <c r="O108" s="31" t="s">
        <v>167</v>
      </c>
      <c r="P108" s="33"/>
      <c r="Q108" s="31" t="s">
        <v>164</v>
      </c>
      <c r="R108" s="30" t="s">
        <v>165</v>
      </c>
      <c r="S108" s="30" t="s">
        <v>165</v>
      </c>
      <c r="T108" s="38" t="s">
        <v>221</v>
      </c>
      <c r="U108" s="31" t="s">
        <v>222</v>
      </c>
      <c r="V108" s="31" t="s">
        <v>223</v>
      </c>
      <c r="W108" s="31" t="s">
        <v>169</v>
      </c>
      <c r="X108" s="31">
        <v>9951</v>
      </c>
      <c r="Y108" s="31" t="str">
        <f t="shared" si="2"/>
        <v>TMM 41229-9951</v>
      </c>
      <c r="Z108" s="35" t="s">
        <v>217</v>
      </c>
      <c r="AA108" s="36" t="s">
        <v>224</v>
      </c>
      <c r="AB108" s="31">
        <v>1</v>
      </c>
      <c r="AC108" s="33"/>
      <c r="AD108" s="37"/>
      <c r="AE108" s="37"/>
    </row>
    <row r="109" spans="1:31" ht="35.25" customHeight="1" x14ac:dyDescent="0.2">
      <c r="A109" s="29">
        <v>2122</v>
      </c>
      <c r="B109" s="30">
        <v>42821</v>
      </c>
      <c r="C109" s="31" t="s">
        <v>163</v>
      </c>
      <c r="D109" s="31" t="s">
        <v>164</v>
      </c>
      <c r="E109" s="32" t="s">
        <v>165</v>
      </c>
      <c r="F109" s="32" t="s">
        <v>165</v>
      </c>
      <c r="G109" s="31" t="s">
        <v>164</v>
      </c>
      <c r="H109" s="30" t="s">
        <v>165</v>
      </c>
      <c r="I109" s="30" t="s">
        <v>165</v>
      </c>
      <c r="J109" s="31" t="s">
        <v>164</v>
      </c>
      <c r="K109" s="30" t="s">
        <v>165</v>
      </c>
      <c r="L109" s="30" t="s">
        <v>165</v>
      </c>
      <c r="M109" s="31" t="s">
        <v>166</v>
      </c>
      <c r="N109" s="30">
        <v>42789</v>
      </c>
      <c r="O109" s="31" t="s">
        <v>167</v>
      </c>
      <c r="P109" s="33"/>
      <c r="Q109" s="31" t="s">
        <v>164</v>
      </c>
      <c r="R109" s="30" t="s">
        <v>165</v>
      </c>
      <c r="S109" s="30" t="s">
        <v>165</v>
      </c>
      <c r="T109" s="38" t="s">
        <v>196</v>
      </c>
      <c r="U109" s="31" t="s">
        <v>192</v>
      </c>
      <c r="V109" s="31" t="s">
        <v>197</v>
      </c>
      <c r="W109" s="31" t="s">
        <v>169</v>
      </c>
      <c r="X109" s="31">
        <v>10778</v>
      </c>
      <c r="Y109" s="31" t="str">
        <f t="shared" si="2"/>
        <v>TMM 41229-10778</v>
      </c>
      <c r="Z109" s="35" t="s">
        <v>217</v>
      </c>
      <c r="AA109" s="36" t="s">
        <v>225</v>
      </c>
      <c r="AB109" s="31">
        <v>1</v>
      </c>
      <c r="AC109" s="33"/>
      <c r="AD109" s="37"/>
      <c r="AE109" s="37"/>
    </row>
    <row r="110" spans="1:31" ht="35.25" customHeight="1" x14ac:dyDescent="0.2">
      <c r="A110" s="29">
        <v>2127</v>
      </c>
      <c r="B110" s="30">
        <v>42836</v>
      </c>
      <c r="C110" s="31" t="s">
        <v>163</v>
      </c>
      <c r="D110" s="31" t="s">
        <v>164</v>
      </c>
      <c r="E110" s="32" t="s">
        <v>165</v>
      </c>
      <c r="F110" s="32" t="s">
        <v>165</v>
      </c>
      <c r="G110" s="31" t="s">
        <v>164</v>
      </c>
      <c r="H110" s="30" t="s">
        <v>165</v>
      </c>
      <c r="I110" s="30" t="s">
        <v>165</v>
      </c>
      <c r="J110" s="31" t="s">
        <v>164</v>
      </c>
      <c r="K110" s="30" t="s">
        <v>165</v>
      </c>
      <c r="L110" s="30" t="s">
        <v>165</v>
      </c>
      <c r="M110" s="31" t="s">
        <v>166</v>
      </c>
      <c r="N110" s="30">
        <v>42789</v>
      </c>
      <c r="O110" s="31" t="s">
        <v>167</v>
      </c>
      <c r="P110" s="33"/>
      <c r="Q110" s="31" t="s">
        <v>164</v>
      </c>
      <c r="R110" s="30" t="s">
        <v>165</v>
      </c>
      <c r="S110" s="30" t="s">
        <v>165</v>
      </c>
      <c r="T110" s="38" t="s">
        <v>226</v>
      </c>
      <c r="U110" s="31" t="s">
        <v>192</v>
      </c>
      <c r="V110" s="31" t="s">
        <v>227</v>
      </c>
      <c r="W110" s="31" t="s">
        <v>169</v>
      </c>
      <c r="X110" s="31">
        <v>9849</v>
      </c>
      <c r="Y110" s="31" t="str">
        <f t="shared" si="2"/>
        <v>TMM 41229-9849</v>
      </c>
      <c r="Z110" s="35" t="s">
        <v>217</v>
      </c>
      <c r="AA110" s="36" t="s">
        <v>228</v>
      </c>
      <c r="AB110" s="31">
        <v>1</v>
      </c>
      <c r="AC110" s="33"/>
      <c r="AD110" s="37"/>
      <c r="AE110" s="37"/>
    </row>
    <row r="111" spans="1:31" ht="35.25" customHeight="1" x14ac:dyDescent="0.2">
      <c r="A111" s="29">
        <v>2049</v>
      </c>
      <c r="B111" s="31" t="s">
        <v>172</v>
      </c>
      <c r="C111" s="31" t="s">
        <v>163</v>
      </c>
      <c r="D111" s="31" t="s">
        <v>164</v>
      </c>
      <c r="E111" s="32" t="s">
        <v>165</v>
      </c>
      <c r="F111" s="32" t="s">
        <v>165</v>
      </c>
      <c r="G111" s="31" t="s">
        <v>164</v>
      </c>
      <c r="H111" s="30" t="s">
        <v>165</v>
      </c>
      <c r="I111" s="30" t="s">
        <v>165</v>
      </c>
      <c r="J111" s="31" t="s">
        <v>164</v>
      </c>
      <c r="K111" s="30" t="s">
        <v>165</v>
      </c>
      <c r="L111" s="30" t="s">
        <v>165</v>
      </c>
      <c r="M111" s="31" t="s">
        <v>166</v>
      </c>
      <c r="N111" s="30">
        <v>42789</v>
      </c>
      <c r="O111" s="31" t="s">
        <v>167</v>
      </c>
      <c r="P111" s="33"/>
      <c r="Q111" s="31" t="s">
        <v>164</v>
      </c>
      <c r="R111" s="30" t="s">
        <v>165</v>
      </c>
      <c r="S111" s="30" t="s">
        <v>165</v>
      </c>
      <c r="T111" s="38"/>
      <c r="U111" s="31">
        <v>1</v>
      </c>
      <c r="V111" s="31" t="s">
        <v>229</v>
      </c>
      <c r="W111" s="31" t="s">
        <v>169</v>
      </c>
      <c r="X111" s="31">
        <v>294</v>
      </c>
      <c r="Y111" s="31" t="str">
        <f t="shared" si="2"/>
        <v>TMM 41229-294</v>
      </c>
      <c r="Z111" s="35" t="s">
        <v>25</v>
      </c>
      <c r="AA111" s="39" t="s">
        <v>230</v>
      </c>
      <c r="AB111" s="31">
        <v>1</v>
      </c>
      <c r="AC111" s="33"/>
      <c r="AD111" s="37"/>
      <c r="AE111" s="37"/>
    </row>
    <row r="112" spans="1:31" ht="35.25" customHeight="1" x14ac:dyDescent="0.2">
      <c r="A112" s="29">
        <v>2044</v>
      </c>
      <c r="B112" s="31" t="s">
        <v>172</v>
      </c>
      <c r="C112" s="31" t="s">
        <v>163</v>
      </c>
      <c r="D112" s="31" t="s">
        <v>164</v>
      </c>
      <c r="E112" s="32" t="s">
        <v>165</v>
      </c>
      <c r="F112" s="32" t="s">
        <v>165</v>
      </c>
      <c r="G112" s="31" t="s">
        <v>164</v>
      </c>
      <c r="H112" s="30" t="s">
        <v>165</v>
      </c>
      <c r="I112" s="30" t="s">
        <v>165</v>
      </c>
      <c r="J112" s="31" t="s">
        <v>164</v>
      </c>
      <c r="K112" s="30" t="s">
        <v>165</v>
      </c>
      <c r="L112" s="30" t="s">
        <v>165</v>
      </c>
      <c r="M112" s="31" t="s">
        <v>166</v>
      </c>
      <c r="N112" s="30">
        <v>42789</v>
      </c>
      <c r="O112" s="31" t="s">
        <v>167</v>
      </c>
      <c r="P112" s="33"/>
      <c r="Q112" s="31" t="s">
        <v>164</v>
      </c>
      <c r="R112" s="30" t="s">
        <v>165</v>
      </c>
      <c r="S112" s="30" t="s">
        <v>165</v>
      </c>
      <c r="T112" s="38"/>
      <c r="U112" s="31" t="s">
        <v>210</v>
      </c>
      <c r="V112" s="31" t="s">
        <v>231</v>
      </c>
      <c r="W112" s="31" t="s">
        <v>169</v>
      </c>
      <c r="X112" s="31">
        <v>6561</v>
      </c>
      <c r="Y112" s="31" t="str">
        <f t="shared" si="2"/>
        <v>TMM 41229-6561</v>
      </c>
      <c r="Z112" s="35" t="s">
        <v>232</v>
      </c>
      <c r="AA112" s="39" t="s">
        <v>233</v>
      </c>
      <c r="AB112" s="31">
        <v>1</v>
      </c>
      <c r="AC112" s="33"/>
      <c r="AD112" s="37"/>
      <c r="AE112" s="37"/>
    </row>
    <row r="113" spans="1:31" ht="35.25" customHeight="1" x14ac:dyDescent="0.2">
      <c r="A113" s="29">
        <v>2046</v>
      </c>
      <c r="B113" s="31" t="s">
        <v>172</v>
      </c>
      <c r="C113" s="31" t="s">
        <v>163</v>
      </c>
      <c r="D113" s="31" t="s">
        <v>164</v>
      </c>
      <c r="E113" s="32" t="s">
        <v>165</v>
      </c>
      <c r="F113" s="32" t="s">
        <v>165</v>
      </c>
      <c r="G113" s="31" t="s">
        <v>164</v>
      </c>
      <c r="H113" s="30" t="s">
        <v>165</v>
      </c>
      <c r="I113" s="30" t="s">
        <v>165</v>
      </c>
      <c r="J113" s="31" t="s">
        <v>164</v>
      </c>
      <c r="K113" s="30" t="s">
        <v>165</v>
      </c>
      <c r="L113" s="30" t="s">
        <v>165</v>
      </c>
      <c r="M113" s="31" t="s">
        <v>166</v>
      </c>
      <c r="N113" s="30">
        <v>42789</v>
      </c>
      <c r="O113" s="31" t="s">
        <v>167</v>
      </c>
      <c r="P113" s="33"/>
      <c r="Q113" s="31" t="s">
        <v>164</v>
      </c>
      <c r="R113" s="30" t="s">
        <v>165</v>
      </c>
      <c r="S113" s="30" t="s">
        <v>165</v>
      </c>
      <c r="T113" s="38" t="s">
        <v>234</v>
      </c>
      <c r="U113" s="31" t="s">
        <v>210</v>
      </c>
      <c r="V113" s="31" t="s">
        <v>231</v>
      </c>
      <c r="W113" s="31" t="s">
        <v>169</v>
      </c>
      <c r="X113" s="31">
        <v>6562</v>
      </c>
      <c r="Y113" s="31" t="str">
        <f t="shared" si="2"/>
        <v>TMM 41229-6562</v>
      </c>
      <c r="Z113" s="35" t="s">
        <v>232</v>
      </c>
      <c r="AA113" s="39" t="s">
        <v>235</v>
      </c>
      <c r="AB113" s="31">
        <v>1</v>
      </c>
      <c r="AC113" s="33"/>
      <c r="AD113" s="37"/>
      <c r="AE113" s="37"/>
    </row>
    <row r="114" spans="1:31" ht="35.25" customHeight="1" x14ac:dyDescent="0.2">
      <c r="A114" s="29">
        <v>2163</v>
      </c>
      <c r="B114" s="30">
        <v>42836</v>
      </c>
      <c r="C114" s="31" t="s">
        <v>163</v>
      </c>
      <c r="D114" s="31" t="s">
        <v>164</v>
      </c>
      <c r="E114" s="32" t="s">
        <v>165</v>
      </c>
      <c r="F114" s="32" t="s">
        <v>165</v>
      </c>
      <c r="G114" s="31" t="s">
        <v>164</v>
      </c>
      <c r="H114" s="30" t="s">
        <v>165</v>
      </c>
      <c r="I114" s="30" t="s">
        <v>165</v>
      </c>
      <c r="J114" s="31" t="s">
        <v>164</v>
      </c>
      <c r="K114" s="30" t="s">
        <v>165</v>
      </c>
      <c r="L114" s="30" t="s">
        <v>165</v>
      </c>
      <c r="M114" s="31" t="s">
        <v>166</v>
      </c>
      <c r="N114" s="30">
        <v>42789</v>
      </c>
      <c r="O114" s="31" t="s">
        <v>167</v>
      </c>
      <c r="P114" s="33"/>
      <c r="Q114" s="31" t="s">
        <v>164</v>
      </c>
      <c r="R114" s="30" t="s">
        <v>165</v>
      </c>
      <c r="S114" s="30" t="s">
        <v>165</v>
      </c>
      <c r="T114" s="38"/>
      <c r="U114" s="31"/>
      <c r="V114" s="31" t="s">
        <v>236</v>
      </c>
      <c r="W114" s="31" t="s">
        <v>169</v>
      </c>
      <c r="X114" s="31">
        <v>10802</v>
      </c>
      <c r="Y114" s="31" t="str">
        <f t="shared" si="2"/>
        <v>TMM 41229-10802</v>
      </c>
      <c r="Z114" s="35" t="s">
        <v>237</v>
      </c>
      <c r="AA114" s="33"/>
      <c r="AB114" s="31">
        <v>1</v>
      </c>
      <c r="AC114" s="33"/>
      <c r="AD114" s="37"/>
      <c r="AE114" s="37"/>
    </row>
    <row r="115" spans="1:31" ht="35.25" customHeight="1" x14ac:dyDescent="0.2">
      <c r="A115" s="29">
        <v>2164</v>
      </c>
      <c r="B115" s="30">
        <v>42836</v>
      </c>
      <c r="C115" s="31" t="s">
        <v>163</v>
      </c>
      <c r="D115" s="31" t="s">
        <v>164</v>
      </c>
      <c r="E115" s="32" t="s">
        <v>165</v>
      </c>
      <c r="F115" s="32" t="s">
        <v>165</v>
      </c>
      <c r="G115" s="31" t="s">
        <v>164</v>
      </c>
      <c r="H115" s="30" t="s">
        <v>165</v>
      </c>
      <c r="I115" s="30" t="s">
        <v>165</v>
      </c>
      <c r="J115" s="31" t="s">
        <v>164</v>
      </c>
      <c r="K115" s="30" t="s">
        <v>165</v>
      </c>
      <c r="L115" s="30" t="s">
        <v>165</v>
      </c>
      <c r="M115" s="31" t="s">
        <v>166</v>
      </c>
      <c r="N115" s="30">
        <v>42789</v>
      </c>
      <c r="O115" s="31" t="s">
        <v>167</v>
      </c>
      <c r="P115" s="33"/>
      <c r="Q115" s="31" t="s">
        <v>164</v>
      </c>
      <c r="R115" s="30" t="s">
        <v>165</v>
      </c>
      <c r="S115" s="30" t="s">
        <v>165</v>
      </c>
      <c r="T115" s="38"/>
      <c r="U115" s="31" t="s">
        <v>238</v>
      </c>
      <c r="V115" s="31"/>
      <c r="W115" s="31" t="s">
        <v>169</v>
      </c>
      <c r="X115" s="31">
        <v>12042</v>
      </c>
      <c r="Y115" s="31" t="str">
        <f t="shared" si="2"/>
        <v>TMM 41229-12042</v>
      </c>
      <c r="Z115" s="35" t="s">
        <v>237</v>
      </c>
      <c r="AA115" s="33"/>
      <c r="AB115" s="31">
        <v>1</v>
      </c>
      <c r="AC115" s="33"/>
      <c r="AD115" s="37"/>
      <c r="AE115" s="37"/>
    </row>
    <row r="116" spans="1:31" ht="35.25" customHeight="1" x14ac:dyDescent="0.2">
      <c r="A116" s="29">
        <v>2165</v>
      </c>
      <c r="B116" s="30">
        <v>42836</v>
      </c>
      <c r="C116" s="31" t="s">
        <v>163</v>
      </c>
      <c r="D116" s="31" t="s">
        <v>164</v>
      </c>
      <c r="E116" s="32" t="s">
        <v>165</v>
      </c>
      <c r="F116" s="32" t="s">
        <v>165</v>
      </c>
      <c r="G116" s="31" t="s">
        <v>164</v>
      </c>
      <c r="H116" s="30" t="s">
        <v>165</v>
      </c>
      <c r="I116" s="30" t="s">
        <v>165</v>
      </c>
      <c r="J116" s="31" t="s">
        <v>164</v>
      </c>
      <c r="K116" s="30" t="s">
        <v>165</v>
      </c>
      <c r="L116" s="30" t="s">
        <v>165</v>
      </c>
      <c r="M116" s="31" t="s">
        <v>166</v>
      </c>
      <c r="N116" s="30">
        <v>42789</v>
      </c>
      <c r="O116" s="31" t="s">
        <v>167</v>
      </c>
      <c r="P116" s="33"/>
      <c r="Q116" s="31" t="s">
        <v>164</v>
      </c>
      <c r="R116" s="30" t="s">
        <v>165</v>
      </c>
      <c r="S116" s="30" t="s">
        <v>165</v>
      </c>
      <c r="T116" s="38"/>
      <c r="U116" s="31"/>
      <c r="V116" s="31" t="s">
        <v>168</v>
      </c>
      <c r="W116" s="31" t="s">
        <v>169</v>
      </c>
      <c r="X116" s="31">
        <v>700</v>
      </c>
      <c r="Y116" s="31" t="str">
        <f t="shared" si="2"/>
        <v>TMM 41229-700</v>
      </c>
      <c r="Z116" s="35" t="s">
        <v>237</v>
      </c>
      <c r="AA116" s="33"/>
      <c r="AB116" s="31">
        <v>1</v>
      </c>
      <c r="AC116" s="33"/>
      <c r="AD116" s="37"/>
      <c r="AE116" s="37"/>
    </row>
    <row r="117" spans="1:31" ht="35.25" customHeight="1" x14ac:dyDescent="0.2">
      <c r="A117" s="29">
        <v>2162</v>
      </c>
      <c r="B117" s="30">
        <v>42836</v>
      </c>
      <c r="C117" s="31" t="s">
        <v>163</v>
      </c>
      <c r="D117" s="31" t="s">
        <v>164</v>
      </c>
      <c r="E117" s="32" t="s">
        <v>165</v>
      </c>
      <c r="F117" s="32" t="s">
        <v>165</v>
      </c>
      <c r="G117" s="31" t="s">
        <v>164</v>
      </c>
      <c r="H117" s="30" t="s">
        <v>165</v>
      </c>
      <c r="I117" s="30" t="s">
        <v>165</v>
      </c>
      <c r="J117" s="31" t="s">
        <v>164</v>
      </c>
      <c r="K117" s="30" t="s">
        <v>165</v>
      </c>
      <c r="L117" s="30" t="s">
        <v>165</v>
      </c>
      <c r="M117" s="31" t="s">
        <v>166</v>
      </c>
      <c r="N117" s="30">
        <v>42789</v>
      </c>
      <c r="O117" s="31" t="s">
        <v>167</v>
      </c>
      <c r="P117" s="33"/>
      <c r="Q117" s="31" t="s">
        <v>164</v>
      </c>
      <c r="R117" s="30" t="s">
        <v>165</v>
      </c>
      <c r="S117" s="30" t="s">
        <v>165</v>
      </c>
      <c r="T117" s="38"/>
      <c r="U117" s="31"/>
      <c r="V117" s="31" t="s">
        <v>239</v>
      </c>
      <c r="W117" s="31" t="s">
        <v>169</v>
      </c>
      <c r="X117" s="31">
        <v>8326</v>
      </c>
      <c r="Y117" s="31" t="str">
        <f t="shared" si="2"/>
        <v>TMM 41229-8326</v>
      </c>
      <c r="Z117" s="35" t="s">
        <v>240</v>
      </c>
      <c r="AA117" s="33"/>
      <c r="AB117" s="31">
        <v>1</v>
      </c>
      <c r="AC117" s="33"/>
      <c r="AD117" s="37"/>
      <c r="AE117" s="37"/>
    </row>
    <row r="118" spans="1:31" ht="36" customHeight="1" x14ac:dyDescent="0.2">
      <c r="A118" s="29">
        <v>2027</v>
      </c>
      <c r="B118" s="31" t="s">
        <v>172</v>
      </c>
      <c r="C118" s="31" t="s">
        <v>163</v>
      </c>
      <c r="D118" s="31" t="s">
        <v>164</v>
      </c>
      <c r="E118" s="40" t="s">
        <v>165</v>
      </c>
      <c r="F118" s="40" t="s">
        <v>165</v>
      </c>
      <c r="G118" s="31" t="s">
        <v>164</v>
      </c>
      <c r="H118" s="30" t="s">
        <v>165</v>
      </c>
      <c r="I118" s="30" t="s">
        <v>165</v>
      </c>
      <c r="J118" s="31" t="s">
        <v>164</v>
      </c>
      <c r="K118" s="30" t="s">
        <v>165</v>
      </c>
      <c r="L118" s="30" t="s">
        <v>165</v>
      </c>
      <c r="M118" s="31" t="s">
        <v>166</v>
      </c>
      <c r="N118" s="30">
        <v>42789</v>
      </c>
      <c r="O118" s="31" t="s">
        <v>167</v>
      </c>
      <c r="P118" s="33"/>
      <c r="Q118" s="31" t="s">
        <v>164</v>
      </c>
      <c r="R118" s="30" t="s">
        <v>165</v>
      </c>
      <c r="S118" s="30" t="s">
        <v>165</v>
      </c>
      <c r="T118" s="38" t="s">
        <v>241</v>
      </c>
      <c r="U118" s="31" t="s">
        <v>186</v>
      </c>
      <c r="V118" s="31" t="s">
        <v>242</v>
      </c>
      <c r="W118" s="31" t="s">
        <v>169</v>
      </c>
      <c r="X118" s="31">
        <v>10278</v>
      </c>
      <c r="Y118" s="31" t="str">
        <f t="shared" si="2"/>
        <v>TMM 41229-10278</v>
      </c>
      <c r="Z118" s="35" t="s">
        <v>243</v>
      </c>
      <c r="AA118" s="36" t="s">
        <v>244</v>
      </c>
      <c r="AB118" s="31">
        <v>1</v>
      </c>
      <c r="AC118" s="33"/>
      <c r="AD118" s="37"/>
      <c r="AE118" s="37"/>
    </row>
    <row r="119" spans="1:31" ht="36" customHeight="1" x14ac:dyDescent="0.2">
      <c r="A119" s="29">
        <v>2054</v>
      </c>
      <c r="B119" s="31" t="s">
        <v>172</v>
      </c>
      <c r="C119" s="31" t="s">
        <v>163</v>
      </c>
      <c r="D119" s="31" t="s">
        <v>164</v>
      </c>
      <c r="E119" s="40" t="s">
        <v>165</v>
      </c>
      <c r="F119" s="40" t="s">
        <v>165</v>
      </c>
      <c r="G119" s="31" t="s">
        <v>164</v>
      </c>
      <c r="H119" s="30" t="s">
        <v>165</v>
      </c>
      <c r="I119" s="30" t="s">
        <v>165</v>
      </c>
      <c r="J119" s="31" t="s">
        <v>164</v>
      </c>
      <c r="K119" s="30" t="s">
        <v>165</v>
      </c>
      <c r="L119" s="30" t="s">
        <v>165</v>
      </c>
      <c r="M119" s="41" t="s">
        <v>166</v>
      </c>
      <c r="N119" s="32">
        <v>42789</v>
      </c>
      <c r="O119" s="42" t="s">
        <v>167</v>
      </c>
      <c r="P119" s="33"/>
      <c r="Q119" s="31" t="s">
        <v>164</v>
      </c>
      <c r="R119" s="30" t="s">
        <v>165</v>
      </c>
      <c r="S119" s="30" t="s">
        <v>165</v>
      </c>
      <c r="T119" s="38"/>
      <c r="U119" s="31" t="s">
        <v>210</v>
      </c>
      <c r="V119" s="31" t="s">
        <v>245</v>
      </c>
      <c r="W119" s="31" t="s">
        <v>169</v>
      </c>
      <c r="X119" s="31">
        <v>10469</v>
      </c>
      <c r="Y119" s="31" t="str">
        <f t="shared" si="2"/>
        <v>TMM 41229-10469</v>
      </c>
      <c r="Z119" s="35" t="s">
        <v>243</v>
      </c>
      <c r="AA119" s="39" t="s">
        <v>246</v>
      </c>
      <c r="AB119" s="31">
        <v>1</v>
      </c>
      <c r="AC119" s="33"/>
      <c r="AD119" s="37"/>
      <c r="AE119" s="37"/>
    </row>
    <row r="120" spans="1:31" ht="36" customHeight="1" x14ac:dyDescent="0.2">
      <c r="A120" s="29">
        <v>2107</v>
      </c>
      <c r="B120" s="30">
        <v>42821</v>
      </c>
      <c r="C120" s="31" t="s">
        <v>163</v>
      </c>
      <c r="D120" s="31" t="s">
        <v>164</v>
      </c>
      <c r="E120" s="40" t="s">
        <v>165</v>
      </c>
      <c r="F120" s="40" t="s">
        <v>165</v>
      </c>
      <c r="G120" s="31" t="s">
        <v>164</v>
      </c>
      <c r="H120" s="30" t="s">
        <v>165</v>
      </c>
      <c r="I120" s="30" t="s">
        <v>165</v>
      </c>
      <c r="J120" s="31" t="s">
        <v>164</v>
      </c>
      <c r="K120" s="30" t="s">
        <v>165</v>
      </c>
      <c r="L120" s="30" t="s">
        <v>165</v>
      </c>
      <c r="M120" s="31" t="s">
        <v>166</v>
      </c>
      <c r="N120" s="30">
        <v>42789</v>
      </c>
      <c r="O120" s="31" t="s">
        <v>167</v>
      </c>
      <c r="P120" s="33"/>
      <c r="Q120" s="31" t="s">
        <v>164</v>
      </c>
      <c r="R120" s="30" t="s">
        <v>165</v>
      </c>
      <c r="S120" s="30" t="s">
        <v>165</v>
      </c>
      <c r="T120" s="31" t="s">
        <v>247</v>
      </c>
      <c r="U120" s="31">
        <v>1</v>
      </c>
      <c r="V120" s="31" t="s">
        <v>239</v>
      </c>
      <c r="W120" s="31" t="s">
        <v>169</v>
      </c>
      <c r="X120" s="31">
        <v>719</v>
      </c>
      <c r="Y120" s="31" t="str">
        <f t="shared" si="2"/>
        <v>TMM 41229-719</v>
      </c>
      <c r="Z120" s="35" t="s">
        <v>243</v>
      </c>
      <c r="AA120" s="33" t="s">
        <v>248</v>
      </c>
      <c r="AB120" s="31">
        <v>1</v>
      </c>
      <c r="AC120" s="33"/>
      <c r="AD120" s="37"/>
      <c r="AE120" s="37"/>
    </row>
    <row r="121" spans="1:31" ht="36" customHeight="1" x14ac:dyDescent="0.2">
      <c r="A121" s="29">
        <v>2166</v>
      </c>
      <c r="B121" s="30">
        <v>42836</v>
      </c>
      <c r="C121" s="31" t="s">
        <v>163</v>
      </c>
      <c r="D121" s="31" t="s">
        <v>164</v>
      </c>
      <c r="E121" s="40" t="s">
        <v>165</v>
      </c>
      <c r="F121" s="40" t="s">
        <v>165</v>
      </c>
      <c r="G121" s="31" t="s">
        <v>164</v>
      </c>
      <c r="H121" s="30" t="s">
        <v>165</v>
      </c>
      <c r="I121" s="30" t="s">
        <v>165</v>
      </c>
      <c r="J121" s="31" t="s">
        <v>164</v>
      </c>
      <c r="K121" s="30" t="s">
        <v>165</v>
      </c>
      <c r="L121" s="30" t="s">
        <v>165</v>
      </c>
      <c r="M121" s="31" t="s">
        <v>166</v>
      </c>
      <c r="N121" s="30">
        <v>42789</v>
      </c>
      <c r="O121" s="31" t="s">
        <v>167</v>
      </c>
      <c r="P121" s="33"/>
      <c r="Q121" s="31" t="s">
        <v>164</v>
      </c>
      <c r="R121" s="30" t="s">
        <v>165</v>
      </c>
      <c r="S121" s="30" t="s">
        <v>165</v>
      </c>
      <c r="T121" s="38"/>
      <c r="U121" s="31"/>
      <c r="V121" s="31" t="s">
        <v>249</v>
      </c>
      <c r="W121" s="31" t="s">
        <v>169</v>
      </c>
      <c r="X121" s="31">
        <v>9825</v>
      </c>
      <c r="Y121" s="31" t="str">
        <f t="shared" si="2"/>
        <v>TMM 41229-9825</v>
      </c>
      <c r="Z121" s="35" t="s">
        <v>250</v>
      </c>
      <c r="AA121" s="33"/>
      <c r="AB121" s="31">
        <v>1</v>
      </c>
      <c r="AC121" s="33"/>
      <c r="AD121" s="37"/>
      <c r="AE121" s="37"/>
    </row>
    <row r="122" spans="1:31" ht="36" customHeight="1" x14ac:dyDescent="0.2">
      <c r="A122" s="29">
        <v>2028</v>
      </c>
      <c r="B122" s="31" t="s">
        <v>172</v>
      </c>
      <c r="C122" s="31" t="s">
        <v>163</v>
      </c>
      <c r="D122" s="31" t="s">
        <v>164</v>
      </c>
      <c r="E122" s="40" t="s">
        <v>165</v>
      </c>
      <c r="F122" s="40" t="s">
        <v>165</v>
      </c>
      <c r="G122" s="31" t="s">
        <v>164</v>
      </c>
      <c r="H122" s="30" t="s">
        <v>165</v>
      </c>
      <c r="I122" s="30" t="s">
        <v>165</v>
      </c>
      <c r="J122" s="31" t="s">
        <v>164</v>
      </c>
      <c r="K122" s="30" t="s">
        <v>165</v>
      </c>
      <c r="L122" s="30" t="s">
        <v>165</v>
      </c>
      <c r="M122" s="31" t="s">
        <v>166</v>
      </c>
      <c r="N122" s="30">
        <v>42789</v>
      </c>
      <c r="O122" s="31" t="s">
        <v>167</v>
      </c>
      <c r="P122" s="33"/>
      <c r="Q122" s="31" t="s">
        <v>164</v>
      </c>
      <c r="R122" s="30" t="s">
        <v>165</v>
      </c>
      <c r="S122" s="30" t="s">
        <v>165</v>
      </c>
      <c r="T122" s="38"/>
      <c r="U122" s="31" t="s">
        <v>210</v>
      </c>
      <c r="V122" s="31" t="s">
        <v>251</v>
      </c>
      <c r="W122" s="31" t="s">
        <v>169</v>
      </c>
      <c r="X122" s="31">
        <v>11754</v>
      </c>
      <c r="Y122" s="31" t="str">
        <f t="shared" si="2"/>
        <v>TMM 41229-11754</v>
      </c>
      <c r="Z122" s="35" t="s">
        <v>252</v>
      </c>
      <c r="AA122" s="39" t="s">
        <v>175</v>
      </c>
      <c r="AB122" s="31">
        <v>1</v>
      </c>
      <c r="AC122" s="33"/>
      <c r="AD122" s="37"/>
      <c r="AE122" s="37"/>
    </row>
    <row r="123" spans="1:31" ht="36" customHeight="1" x14ac:dyDescent="0.2">
      <c r="A123" s="29">
        <v>2130</v>
      </c>
      <c r="B123" s="30">
        <v>42836</v>
      </c>
      <c r="C123" s="31" t="s">
        <v>163</v>
      </c>
      <c r="D123" s="31" t="s">
        <v>164</v>
      </c>
      <c r="E123" s="40" t="s">
        <v>165</v>
      </c>
      <c r="F123" s="40" t="s">
        <v>165</v>
      </c>
      <c r="G123" s="31" t="s">
        <v>164</v>
      </c>
      <c r="H123" s="30" t="s">
        <v>165</v>
      </c>
      <c r="I123" s="30" t="s">
        <v>165</v>
      </c>
      <c r="J123" s="31" t="s">
        <v>164</v>
      </c>
      <c r="K123" s="30" t="s">
        <v>165</v>
      </c>
      <c r="L123" s="30" t="s">
        <v>165</v>
      </c>
      <c r="M123" s="41" t="s">
        <v>166</v>
      </c>
      <c r="N123" s="32">
        <v>42789</v>
      </c>
      <c r="O123" s="42" t="s">
        <v>167</v>
      </c>
      <c r="P123" s="33"/>
      <c r="Q123" s="31" t="s">
        <v>164</v>
      </c>
      <c r="R123" s="30" t="s">
        <v>165</v>
      </c>
      <c r="S123" s="30" t="s">
        <v>165</v>
      </c>
      <c r="T123" s="38"/>
      <c r="U123" s="31" t="s">
        <v>210</v>
      </c>
      <c r="V123" s="31" t="s">
        <v>253</v>
      </c>
      <c r="W123" s="31" t="s">
        <v>169</v>
      </c>
      <c r="X123" s="31">
        <v>11029</v>
      </c>
      <c r="Y123" s="31" t="str">
        <f t="shared" si="2"/>
        <v>TMM 41229-11029</v>
      </c>
      <c r="Z123" s="35" t="s">
        <v>252</v>
      </c>
      <c r="AA123" s="39" t="s">
        <v>38</v>
      </c>
      <c r="AB123" s="31">
        <v>1</v>
      </c>
      <c r="AC123" s="33"/>
      <c r="AD123" s="37"/>
      <c r="AE123" s="37"/>
    </row>
    <row r="124" spans="1:31" ht="36" customHeight="1" x14ac:dyDescent="0.2">
      <c r="A124" s="29">
        <v>2025</v>
      </c>
      <c r="B124" s="31" t="s">
        <v>172</v>
      </c>
      <c r="C124" s="31" t="s">
        <v>163</v>
      </c>
      <c r="D124" s="31" t="s">
        <v>164</v>
      </c>
      <c r="E124" s="40" t="s">
        <v>165</v>
      </c>
      <c r="F124" s="40" t="s">
        <v>165</v>
      </c>
      <c r="G124" s="31" t="s">
        <v>164</v>
      </c>
      <c r="H124" s="30" t="s">
        <v>165</v>
      </c>
      <c r="I124" s="30" t="s">
        <v>165</v>
      </c>
      <c r="J124" s="31" t="s">
        <v>164</v>
      </c>
      <c r="K124" s="30" t="s">
        <v>165</v>
      </c>
      <c r="L124" s="30" t="s">
        <v>165</v>
      </c>
      <c r="M124" s="41" t="s">
        <v>166</v>
      </c>
      <c r="N124" s="32">
        <v>42789</v>
      </c>
      <c r="O124" s="42" t="s">
        <v>167</v>
      </c>
      <c r="P124" s="33"/>
      <c r="Q124" s="31" t="s">
        <v>164</v>
      </c>
      <c r="R124" s="30" t="s">
        <v>165</v>
      </c>
      <c r="S124" s="30" t="s">
        <v>165</v>
      </c>
      <c r="T124" s="38" t="s">
        <v>254</v>
      </c>
      <c r="U124" s="31" t="s">
        <v>186</v>
      </c>
      <c r="V124" s="31" t="s">
        <v>255</v>
      </c>
      <c r="W124" s="31" t="s">
        <v>169</v>
      </c>
      <c r="X124" s="31">
        <v>2731</v>
      </c>
      <c r="Y124" s="31" t="str">
        <f t="shared" si="2"/>
        <v>TMM 41229-2731</v>
      </c>
      <c r="Z124" s="35" t="s">
        <v>33</v>
      </c>
      <c r="AA124" s="39" t="s">
        <v>256</v>
      </c>
      <c r="AB124" s="31">
        <v>1</v>
      </c>
      <c r="AC124" s="33"/>
      <c r="AD124" s="37"/>
      <c r="AE124" s="37"/>
    </row>
    <row r="125" spans="1:31" ht="36" customHeight="1" x14ac:dyDescent="0.2">
      <c r="A125" s="29">
        <v>2043</v>
      </c>
      <c r="B125" s="31" t="s">
        <v>172</v>
      </c>
      <c r="C125" s="31" t="s">
        <v>163</v>
      </c>
      <c r="D125" s="31" t="s">
        <v>164</v>
      </c>
      <c r="E125" s="40" t="s">
        <v>165</v>
      </c>
      <c r="F125" s="40" t="s">
        <v>165</v>
      </c>
      <c r="G125" s="31" t="s">
        <v>164</v>
      </c>
      <c r="H125" s="30" t="s">
        <v>165</v>
      </c>
      <c r="I125" s="30" t="s">
        <v>165</v>
      </c>
      <c r="J125" s="31" t="s">
        <v>164</v>
      </c>
      <c r="K125" s="30" t="s">
        <v>165</v>
      </c>
      <c r="L125" s="30" t="s">
        <v>165</v>
      </c>
      <c r="M125" s="31" t="s">
        <v>166</v>
      </c>
      <c r="N125" s="30">
        <v>42789</v>
      </c>
      <c r="O125" s="31" t="s">
        <v>167</v>
      </c>
      <c r="P125" s="33"/>
      <c r="Q125" s="31" t="s">
        <v>164</v>
      </c>
      <c r="R125" s="30" t="s">
        <v>165</v>
      </c>
      <c r="S125" s="30" t="s">
        <v>165</v>
      </c>
      <c r="T125" s="38" t="s">
        <v>257</v>
      </c>
      <c r="U125" s="31" t="s">
        <v>258</v>
      </c>
      <c r="V125" s="31" t="s">
        <v>231</v>
      </c>
      <c r="W125" s="31" t="s">
        <v>169</v>
      </c>
      <c r="X125" s="31">
        <v>10867</v>
      </c>
      <c r="Y125" s="31" t="str">
        <f t="shared" si="2"/>
        <v>TMM 41229-10867</v>
      </c>
      <c r="Z125" s="35" t="s">
        <v>39</v>
      </c>
      <c r="AA125" s="39" t="s">
        <v>259</v>
      </c>
      <c r="AB125" s="31">
        <v>1</v>
      </c>
      <c r="AC125" s="33"/>
      <c r="AD125" s="37"/>
      <c r="AE125" s="37"/>
    </row>
  </sheetData>
  <conditionalFormatting sqref="G89:G107 Q89:S107 J89:O107 Q118:S125 D89:D125 J118:L125">
    <cfRule type="cellIs" dxfId="60" priority="50" operator="equal">
      <formula>"Y"</formula>
    </cfRule>
  </conditionalFormatting>
  <conditionalFormatting sqref="G118:G125">
    <cfRule type="cellIs" dxfId="59" priority="48" operator="equal">
      <formula>"Y"</formula>
    </cfRule>
    <cfRule type="cellIs" dxfId="58" priority="49" operator="equal">
      <formula>"Y"</formula>
    </cfRule>
  </conditionalFormatting>
  <conditionalFormatting sqref="T89:U107 T118:T125 U118:U122">
    <cfRule type="cellIs" dxfId="57" priority="47" operator="equal">
      <formula>"N/A"</formula>
    </cfRule>
  </conditionalFormatting>
  <conditionalFormatting sqref="T124:U125 T123">
    <cfRule type="cellIs" dxfId="56" priority="46" operator="equal">
      <formula>"N/A"</formula>
    </cfRule>
  </conditionalFormatting>
  <conditionalFormatting sqref="T108">
    <cfRule type="cellIs" dxfId="55" priority="45" operator="equal">
      <formula>"N/A"</formula>
    </cfRule>
  </conditionalFormatting>
  <conditionalFormatting sqref="T108">
    <cfRule type="cellIs" dxfId="54" priority="44" operator="equal">
      <formula>"N/A"</formula>
    </cfRule>
  </conditionalFormatting>
  <conditionalFormatting sqref="G108">
    <cfRule type="cellIs" dxfId="53" priority="43" operator="equal">
      <formula>"Y"</formula>
    </cfRule>
  </conditionalFormatting>
  <conditionalFormatting sqref="Q108:R108">
    <cfRule type="cellIs" dxfId="52" priority="42" operator="equal">
      <formula>"Y"</formula>
    </cfRule>
  </conditionalFormatting>
  <conditionalFormatting sqref="S108">
    <cfRule type="cellIs" dxfId="51" priority="41" operator="equal">
      <formula>"Y"</formula>
    </cfRule>
  </conditionalFormatting>
  <conditionalFormatting sqref="Q108">
    <cfRule type="cellIs" dxfId="50" priority="40" operator="equal">
      <formula>"Y"</formula>
    </cfRule>
  </conditionalFormatting>
  <conditionalFormatting sqref="J108:L108">
    <cfRule type="cellIs" dxfId="49" priority="39" operator="equal">
      <formula>"Y"</formula>
    </cfRule>
  </conditionalFormatting>
  <conditionalFormatting sqref="J108">
    <cfRule type="cellIs" dxfId="48" priority="38" operator="equal">
      <formula>"Y"</formula>
    </cfRule>
  </conditionalFormatting>
  <conditionalFormatting sqref="N108:O108">
    <cfRule type="cellIs" dxfId="47" priority="37" operator="equal">
      <formula>"Y"</formula>
    </cfRule>
  </conditionalFormatting>
  <conditionalFormatting sqref="O108">
    <cfRule type="cellIs" dxfId="46" priority="36" operator="equal">
      <formula>"Y"</formula>
    </cfRule>
  </conditionalFormatting>
  <conditionalFormatting sqref="M108">
    <cfRule type="cellIs" dxfId="45" priority="35" operator="equal">
      <formula>"Y"</formula>
    </cfRule>
  </conditionalFormatting>
  <conditionalFormatting sqref="U108">
    <cfRule type="cellIs" dxfId="44" priority="34" operator="equal">
      <formula>"N/A"</formula>
    </cfRule>
  </conditionalFormatting>
  <conditionalFormatting sqref="N109:O117">
    <cfRule type="cellIs" dxfId="43" priority="25" operator="equal">
      <formula>"Y"</formula>
    </cfRule>
  </conditionalFormatting>
  <conditionalFormatting sqref="T109:T117">
    <cfRule type="cellIs" dxfId="42" priority="33" operator="equal">
      <formula>"N/A"</formula>
    </cfRule>
  </conditionalFormatting>
  <conditionalFormatting sqref="T109:T117">
    <cfRule type="cellIs" dxfId="41" priority="32" operator="equal">
      <formula>"N/A"</formula>
    </cfRule>
  </conditionalFormatting>
  <conditionalFormatting sqref="G109:G117">
    <cfRule type="cellIs" dxfId="40" priority="31" operator="equal">
      <formula>"Y"</formula>
    </cfRule>
  </conditionalFormatting>
  <conditionalFormatting sqref="Q109:R117">
    <cfRule type="cellIs" dxfId="39" priority="30" operator="equal">
      <formula>"Y"</formula>
    </cfRule>
  </conditionalFormatting>
  <conditionalFormatting sqref="S109:S117">
    <cfRule type="cellIs" dxfId="38" priority="29" operator="equal">
      <formula>"Y"</formula>
    </cfRule>
  </conditionalFormatting>
  <conditionalFormatting sqref="Q109:Q117">
    <cfRule type="cellIs" dxfId="37" priority="28" operator="equal">
      <formula>"Y"</formula>
    </cfRule>
  </conditionalFormatting>
  <conditionalFormatting sqref="J109:L117">
    <cfRule type="cellIs" dxfId="36" priority="27" operator="equal">
      <formula>"Y"</formula>
    </cfRule>
  </conditionalFormatting>
  <conditionalFormatting sqref="J109:J117">
    <cfRule type="cellIs" dxfId="35" priority="26" operator="equal">
      <formula>"Y"</formula>
    </cfRule>
  </conditionalFormatting>
  <conditionalFormatting sqref="O109:O117">
    <cfRule type="cellIs" dxfId="34" priority="24" operator="equal">
      <formula>"Y"</formula>
    </cfRule>
  </conditionalFormatting>
  <conditionalFormatting sqref="M109:M117">
    <cfRule type="cellIs" dxfId="33" priority="23" operator="equal">
      <formula>"Y"</formula>
    </cfRule>
  </conditionalFormatting>
  <conditionalFormatting sqref="U109:U117">
    <cfRule type="cellIs" dxfId="32" priority="22" operator="equal">
      <formula>"N/A"</formula>
    </cfRule>
  </conditionalFormatting>
  <conditionalFormatting sqref="M118">
    <cfRule type="cellIs" dxfId="31" priority="21" operator="equal">
      <formula>"Y"</formula>
    </cfRule>
  </conditionalFormatting>
  <conditionalFormatting sqref="M118">
    <cfRule type="cellIs" dxfId="30" priority="20" operator="equal">
      <formula>"Y"</formula>
    </cfRule>
  </conditionalFormatting>
  <conditionalFormatting sqref="O118">
    <cfRule type="cellIs" dxfId="29" priority="19" operator="equal">
      <formula>"Y"</formula>
    </cfRule>
  </conditionalFormatting>
  <conditionalFormatting sqref="M119">
    <cfRule type="cellIs" dxfId="28" priority="18" operator="equal">
      <formula>"Y"</formula>
    </cfRule>
  </conditionalFormatting>
  <conditionalFormatting sqref="M119">
    <cfRule type="cellIs" dxfId="27" priority="17" operator="equal">
      <formula>"Y"</formula>
    </cfRule>
  </conditionalFormatting>
  <conditionalFormatting sqref="O119">
    <cfRule type="cellIs" dxfId="26" priority="16" operator="equal">
      <formula>"Y"</formula>
    </cfRule>
  </conditionalFormatting>
  <conditionalFormatting sqref="M120:M121">
    <cfRule type="cellIs" dxfId="25" priority="15" operator="equal">
      <formula>"Y"</formula>
    </cfRule>
  </conditionalFormatting>
  <conditionalFormatting sqref="M120:M121">
    <cfRule type="cellIs" dxfId="24" priority="14" operator="equal">
      <formula>"Y"</formula>
    </cfRule>
  </conditionalFormatting>
  <conditionalFormatting sqref="O120:O121">
    <cfRule type="cellIs" dxfId="23" priority="13" operator="equal">
      <formula>"Y"</formula>
    </cfRule>
  </conditionalFormatting>
  <conditionalFormatting sqref="M122:M125">
    <cfRule type="cellIs" dxfId="22" priority="12" operator="equal">
      <formula>"Y"</formula>
    </cfRule>
  </conditionalFormatting>
  <conditionalFormatting sqref="M122:M125">
    <cfRule type="cellIs" dxfId="21" priority="11" operator="equal">
      <formula>"Y"</formula>
    </cfRule>
  </conditionalFormatting>
  <conditionalFormatting sqref="O122:O125">
    <cfRule type="cellIs" dxfId="20" priority="10" operator="equal">
      <formula>"Y"</formula>
    </cfRule>
  </conditionalFormatting>
  <conditionalFormatting sqref="A89:A125">
    <cfRule type="duplicateValues" dxfId="19" priority="51"/>
  </conditionalFormatting>
  <conditionalFormatting sqref="X89:X125">
    <cfRule type="duplicateValues" dxfId="18" priority="52"/>
  </conditionalFormatting>
  <conditionalFormatting sqref="D88">
    <cfRule type="cellIs" dxfId="17" priority="7" operator="equal">
      <formula>"Y"</formula>
    </cfRule>
  </conditionalFormatting>
  <conditionalFormatting sqref="G88">
    <cfRule type="cellIs" dxfId="16" priority="5" operator="equal">
      <formula>"Y"</formula>
    </cfRule>
    <cfRule type="cellIs" dxfId="15" priority="6" operator="equal">
      <formula>"Y"</formula>
    </cfRule>
  </conditionalFormatting>
  <conditionalFormatting sqref="T88">
    <cfRule type="cellIs" dxfId="14" priority="4" operator="equal">
      <formula>"N/A"</formula>
    </cfRule>
  </conditionalFormatting>
  <conditionalFormatting sqref="T88:U88">
    <cfRule type="cellIs" dxfId="13" priority="3" operator="equal">
      <formula>"N/A"</formula>
    </cfRule>
  </conditionalFormatting>
  <conditionalFormatting sqref="M88">
    <cfRule type="cellIs" dxfId="12" priority="2" operator="equal">
      <formula>"Y"</formula>
    </cfRule>
  </conditionalFormatting>
  <conditionalFormatting sqref="Q88">
    <cfRule type="cellIs" dxfId="11" priority="1" operator="equal">
      <formula>"Y"</formula>
    </cfRule>
  </conditionalFormatting>
  <conditionalFormatting sqref="A88">
    <cfRule type="duplicateValues" dxfId="10" priority="8"/>
  </conditionalFormatting>
  <conditionalFormatting sqref="X88">
    <cfRule type="duplicateValues" dxfId="9" priority="9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"/>
  <sheetViews>
    <sheetView topLeftCell="A69" workbookViewId="0">
      <selection activeCell="E2" sqref="E2"/>
    </sheetView>
  </sheetViews>
  <sheetFormatPr baseColWidth="10" defaultRowHeight="15" x14ac:dyDescent="0.2"/>
  <cols>
    <col min="1" max="1" width="15.33203125" style="57" bestFit="1" customWidth="1"/>
    <col min="2" max="2" width="20.83203125" style="57" bestFit="1" customWidth="1"/>
    <col min="3" max="3" width="40.5" style="57" bestFit="1" customWidth="1"/>
    <col min="4" max="4" width="30.6640625" style="57" bestFit="1" customWidth="1"/>
    <col min="5" max="5" width="9.6640625" style="57" customWidth="1"/>
    <col min="6" max="6" width="19.1640625" style="57" bestFit="1" customWidth="1"/>
    <col min="7" max="16384" width="10.83203125" style="57"/>
  </cols>
  <sheetData>
    <row r="1" spans="1:13" s="58" customFormat="1" x14ac:dyDescent="0.2">
      <c r="A1" s="58" t="s">
        <v>6</v>
      </c>
      <c r="B1" s="58" t="s">
        <v>284</v>
      </c>
      <c r="C1" s="58" t="s">
        <v>389</v>
      </c>
      <c r="D1" s="58" t="s">
        <v>12</v>
      </c>
      <c r="E1" s="58" t="s">
        <v>434</v>
      </c>
      <c r="F1" s="58" t="s">
        <v>13</v>
      </c>
      <c r="G1" s="63">
        <v>42854</v>
      </c>
      <c r="H1" s="63">
        <v>42856</v>
      </c>
      <c r="I1" s="63">
        <v>42857</v>
      </c>
      <c r="J1" s="63">
        <v>42858</v>
      </c>
      <c r="K1" s="58" t="s">
        <v>409</v>
      </c>
      <c r="L1" s="58" t="s">
        <v>411</v>
      </c>
      <c r="M1" s="58" t="s">
        <v>412</v>
      </c>
    </row>
    <row r="2" spans="1:13" x14ac:dyDescent="0.2">
      <c r="A2" s="50" t="s">
        <v>348</v>
      </c>
      <c r="B2" s="51" t="s">
        <v>170</v>
      </c>
      <c r="C2" s="52" t="s">
        <v>171</v>
      </c>
      <c r="D2" s="50" t="s">
        <v>168</v>
      </c>
      <c r="E2" s="50"/>
      <c r="F2" s="50" t="s">
        <v>34</v>
      </c>
      <c r="G2" s="57">
        <v>0.5</v>
      </c>
      <c r="H2" s="57">
        <v>0.5</v>
      </c>
      <c r="I2" s="57" t="s">
        <v>397</v>
      </c>
      <c r="J2" s="57" t="s">
        <v>397</v>
      </c>
      <c r="K2" s="57" t="s">
        <v>166</v>
      </c>
    </row>
    <row r="3" spans="1:13" x14ac:dyDescent="0.2">
      <c r="A3" s="57" t="s">
        <v>399</v>
      </c>
      <c r="B3" s="57" t="s">
        <v>35</v>
      </c>
      <c r="C3" s="57" t="s">
        <v>393</v>
      </c>
      <c r="F3" s="57" t="s">
        <v>34</v>
      </c>
      <c r="G3" s="57">
        <v>0.5</v>
      </c>
      <c r="H3" s="57">
        <v>0.5</v>
      </c>
      <c r="I3" s="57" t="s">
        <v>397</v>
      </c>
      <c r="J3" s="57" t="s">
        <v>397</v>
      </c>
    </row>
    <row r="4" spans="1:13" x14ac:dyDescent="0.2">
      <c r="A4" s="50" t="s">
        <v>349</v>
      </c>
      <c r="B4" s="51" t="s">
        <v>35</v>
      </c>
      <c r="C4" s="53" t="s">
        <v>175</v>
      </c>
      <c r="D4" s="50" t="s">
        <v>174</v>
      </c>
      <c r="E4" s="50"/>
      <c r="F4" s="50" t="s">
        <v>34</v>
      </c>
      <c r="G4" s="57">
        <v>0.5</v>
      </c>
      <c r="H4" s="57">
        <v>0.5</v>
      </c>
      <c r="I4" s="57" t="s">
        <v>397</v>
      </c>
      <c r="J4" s="57" t="s">
        <v>397</v>
      </c>
      <c r="K4" s="57" t="s">
        <v>166</v>
      </c>
    </row>
    <row r="5" spans="1:13" x14ac:dyDescent="0.2">
      <c r="A5" s="50" t="s">
        <v>350</v>
      </c>
      <c r="B5" s="51" t="s">
        <v>35</v>
      </c>
      <c r="C5" s="52" t="s">
        <v>178</v>
      </c>
      <c r="D5" s="50" t="s">
        <v>177</v>
      </c>
      <c r="E5" s="50"/>
      <c r="F5" s="50" t="s">
        <v>34</v>
      </c>
      <c r="G5" s="57">
        <v>0.5</v>
      </c>
      <c r="H5" s="57">
        <v>0.5</v>
      </c>
      <c r="I5" s="57" t="s">
        <v>397</v>
      </c>
      <c r="J5" s="57" t="s">
        <v>397</v>
      </c>
      <c r="K5" s="57" t="s">
        <v>166</v>
      </c>
    </row>
    <row r="6" spans="1:13" x14ac:dyDescent="0.2">
      <c r="A6" s="50" t="s">
        <v>353</v>
      </c>
      <c r="B6" s="52" t="s">
        <v>35</v>
      </c>
      <c r="C6" s="52" t="s">
        <v>184</v>
      </c>
      <c r="D6" s="50" t="s">
        <v>183</v>
      </c>
      <c r="E6" s="50"/>
      <c r="F6" s="50" t="s">
        <v>34</v>
      </c>
      <c r="G6" s="57">
        <v>0.5</v>
      </c>
      <c r="H6" s="57">
        <v>0.5</v>
      </c>
      <c r="I6" s="57" t="s">
        <v>397</v>
      </c>
      <c r="J6" s="57" t="s">
        <v>397</v>
      </c>
    </row>
    <row r="7" spans="1:13" x14ac:dyDescent="0.2">
      <c r="A7" s="50" t="s">
        <v>351</v>
      </c>
      <c r="B7" s="51" t="s">
        <v>35</v>
      </c>
      <c r="C7" s="52" t="s">
        <v>181</v>
      </c>
      <c r="D7" s="50" t="s">
        <v>180</v>
      </c>
      <c r="E7" s="50"/>
      <c r="F7" s="50" t="s">
        <v>34</v>
      </c>
      <c r="G7" s="57">
        <v>0.5</v>
      </c>
      <c r="H7" s="57">
        <v>0.5</v>
      </c>
      <c r="I7" s="57" t="s">
        <v>397</v>
      </c>
      <c r="J7" s="57" t="s">
        <v>397</v>
      </c>
      <c r="K7" s="57" t="s">
        <v>166</v>
      </c>
    </row>
    <row r="8" spans="1:13" x14ac:dyDescent="0.2">
      <c r="A8" s="50" t="s">
        <v>352</v>
      </c>
      <c r="B8" s="51" t="s">
        <v>35</v>
      </c>
      <c r="C8" s="52" t="s">
        <v>182</v>
      </c>
      <c r="D8" s="50" t="s">
        <v>180</v>
      </c>
      <c r="E8" s="50"/>
      <c r="F8" s="50" t="s">
        <v>34</v>
      </c>
      <c r="G8" s="57">
        <v>0.5</v>
      </c>
      <c r="H8" s="57">
        <v>0.5</v>
      </c>
      <c r="I8" s="57" t="s">
        <v>447</v>
      </c>
      <c r="J8" s="57" t="s">
        <v>406</v>
      </c>
    </row>
    <row r="9" spans="1:13" x14ac:dyDescent="0.2">
      <c r="A9" s="50" t="s">
        <v>355</v>
      </c>
      <c r="B9" s="51" t="s">
        <v>188</v>
      </c>
      <c r="C9" s="53" t="s">
        <v>36</v>
      </c>
      <c r="D9" s="50" t="s">
        <v>190</v>
      </c>
      <c r="E9" s="50"/>
      <c r="F9" s="50" t="s">
        <v>34</v>
      </c>
      <c r="G9" s="57">
        <v>0.5</v>
      </c>
      <c r="H9" s="57">
        <v>0.5</v>
      </c>
      <c r="I9" s="57" t="s">
        <v>397</v>
      </c>
      <c r="J9" s="57" t="s">
        <v>397</v>
      </c>
    </row>
    <row r="10" spans="1:13" x14ac:dyDescent="0.2">
      <c r="A10" s="50" t="s">
        <v>354</v>
      </c>
      <c r="B10" s="51" t="s">
        <v>188</v>
      </c>
      <c r="C10" s="52" t="s">
        <v>189</v>
      </c>
      <c r="D10" s="50" t="s">
        <v>187</v>
      </c>
      <c r="E10" s="50"/>
      <c r="F10" s="50" t="s">
        <v>34</v>
      </c>
      <c r="G10" s="57">
        <v>0.5</v>
      </c>
      <c r="H10" s="57">
        <v>0.5</v>
      </c>
      <c r="I10" s="57" t="s">
        <v>397</v>
      </c>
      <c r="J10" s="57" t="s">
        <v>397</v>
      </c>
    </row>
    <row r="11" spans="1:13" x14ac:dyDescent="0.2">
      <c r="A11" s="50" t="s">
        <v>359</v>
      </c>
      <c r="B11" s="51" t="s">
        <v>194</v>
      </c>
      <c r="C11" s="52" t="s">
        <v>202</v>
      </c>
      <c r="D11" s="50" t="s">
        <v>193</v>
      </c>
      <c r="E11" s="50"/>
      <c r="F11" s="50" t="s">
        <v>34</v>
      </c>
      <c r="G11" s="57">
        <v>0.5</v>
      </c>
      <c r="H11" s="57">
        <v>0.5</v>
      </c>
      <c r="I11" s="64" t="s">
        <v>397</v>
      </c>
      <c r="J11" s="64" t="s">
        <v>397</v>
      </c>
    </row>
    <row r="12" spans="1:13" x14ac:dyDescent="0.2">
      <c r="A12" s="50" t="s">
        <v>356</v>
      </c>
      <c r="B12" s="51" t="s">
        <v>194</v>
      </c>
      <c r="C12" s="52" t="s">
        <v>195</v>
      </c>
      <c r="D12" s="50" t="s">
        <v>193</v>
      </c>
      <c r="E12" s="50"/>
      <c r="F12" s="50" t="s">
        <v>34</v>
      </c>
      <c r="G12" s="57">
        <v>0.5</v>
      </c>
      <c r="H12" s="57">
        <v>0.5</v>
      </c>
      <c r="I12" s="57" t="s">
        <v>397</v>
      </c>
      <c r="J12" s="57" t="s">
        <v>397</v>
      </c>
    </row>
    <row r="13" spans="1:13" x14ac:dyDescent="0.2">
      <c r="A13" s="50" t="s">
        <v>358</v>
      </c>
      <c r="B13" s="51" t="s">
        <v>194</v>
      </c>
      <c r="C13" s="52" t="s">
        <v>201</v>
      </c>
      <c r="D13" s="50" t="s">
        <v>200</v>
      </c>
      <c r="E13" s="50"/>
      <c r="F13" s="50" t="s">
        <v>34</v>
      </c>
      <c r="G13" s="57">
        <v>0.5</v>
      </c>
      <c r="H13" s="57">
        <v>0.5</v>
      </c>
      <c r="I13" s="57" t="s">
        <v>405</v>
      </c>
      <c r="J13" s="57" t="s">
        <v>397</v>
      </c>
    </row>
    <row r="14" spans="1:13" x14ac:dyDescent="0.2">
      <c r="A14" s="50" t="s">
        <v>357</v>
      </c>
      <c r="B14" s="51" t="s">
        <v>194</v>
      </c>
      <c r="C14" s="52" t="s">
        <v>198</v>
      </c>
      <c r="D14" s="50" t="s">
        <v>197</v>
      </c>
      <c r="E14" s="50"/>
      <c r="F14" s="50" t="s">
        <v>34</v>
      </c>
      <c r="G14" s="57">
        <v>0.5</v>
      </c>
      <c r="H14" s="57">
        <v>0.5</v>
      </c>
      <c r="I14" s="57" t="s">
        <v>397</v>
      </c>
      <c r="J14" s="57" t="s">
        <v>397</v>
      </c>
    </row>
    <row r="15" spans="1:13" x14ac:dyDescent="0.2">
      <c r="A15" s="50" t="s">
        <v>360</v>
      </c>
      <c r="B15" s="51" t="s">
        <v>204</v>
      </c>
      <c r="C15" s="52" t="s">
        <v>205</v>
      </c>
      <c r="D15" s="50" t="s">
        <v>180</v>
      </c>
      <c r="E15" s="50"/>
      <c r="F15" s="50" t="s">
        <v>34</v>
      </c>
      <c r="G15" s="57">
        <v>0.5</v>
      </c>
      <c r="H15" s="57">
        <v>0.5</v>
      </c>
      <c r="I15" s="57" t="s">
        <v>397</v>
      </c>
      <c r="J15" s="57" t="s">
        <v>397</v>
      </c>
    </row>
    <row r="16" spans="1:13" x14ac:dyDescent="0.2">
      <c r="A16" s="57" t="s">
        <v>289</v>
      </c>
      <c r="B16" s="57" t="s">
        <v>22</v>
      </c>
      <c r="C16" s="52" t="s">
        <v>89</v>
      </c>
      <c r="D16" s="55"/>
      <c r="E16" s="55"/>
      <c r="F16" s="52" t="s">
        <v>88</v>
      </c>
      <c r="G16" s="57" t="s">
        <v>390</v>
      </c>
      <c r="H16" s="57">
        <v>0.25</v>
      </c>
      <c r="I16" s="57" t="s">
        <v>397</v>
      </c>
      <c r="J16" s="57" t="s">
        <v>397</v>
      </c>
      <c r="K16" s="57" t="s">
        <v>166</v>
      </c>
    </row>
    <row r="17" spans="1:14" x14ac:dyDescent="0.2">
      <c r="A17" s="57" t="s">
        <v>290</v>
      </c>
      <c r="B17" s="57" t="s">
        <v>22</v>
      </c>
      <c r="C17" s="52" t="s">
        <v>23</v>
      </c>
      <c r="D17" s="55"/>
      <c r="E17" s="55"/>
      <c r="F17" s="52" t="s">
        <v>20</v>
      </c>
      <c r="G17" s="57" t="s">
        <v>391</v>
      </c>
      <c r="K17" s="57" t="s">
        <v>166</v>
      </c>
    </row>
    <row r="18" spans="1:14" x14ac:dyDescent="0.2">
      <c r="A18" s="50" t="s">
        <v>361</v>
      </c>
      <c r="B18" s="51" t="s">
        <v>207</v>
      </c>
      <c r="C18" s="53" t="s">
        <v>208</v>
      </c>
      <c r="D18" s="50" t="s">
        <v>206</v>
      </c>
      <c r="E18" s="50"/>
      <c r="F18" s="50" t="s">
        <v>34</v>
      </c>
      <c r="G18" s="57">
        <v>0.25</v>
      </c>
      <c r="H18" s="57">
        <v>0.25</v>
      </c>
      <c r="I18" s="57" t="s">
        <v>397</v>
      </c>
      <c r="J18" s="57" t="s">
        <v>397</v>
      </c>
      <c r="K18" s="57" t="s">
        <v>166</v>
      </c>
    </row>
    <row r="19" spans="1:14" x14ac:dyDescent="0.2">
      <c r="A19" s="50" t="s">
        <v>362</v>
      </c>
      <c r="B19" s="51" t="s">
        <v>211</v>
      </c>
      <c r="C19" s="53" t="s">
        <v>212</v>
      </c>
      <c r="D19" s="50" t="s">
        <v>183</v>
      </c>
      <c r="E19" s="50"/>
      <c r="F19" s="50" t="s">
        <v>34</v>
      </c>
      <c r="G19" s="57">
        <v>0.5</v>
      </c>
      <c r="H19" s="57">
        <v>0.25</v>
      </c>
      <c r="I19" s="57" t="s">
        <v>405</v>
      </c>
      <c r="J19" s="57" t="s">
        <v>397</v>
      </c>
    </row>
    <row r="20" spans="1:14" x14ac:dyDescent="0.2">
      <c r="A20" s="50" t="s">
        <v>363</v>
      </c>
      <c r="B20" s="51" t="s">
        <v>211</v>
      </c>
      <c r="C20" s="53" t="s">
        <v>214</v>
      </c>
      <c r="D20" s="50" t="s">
        <v>213</v>
      </c>
      <c r="E20" s="50"/>
      <c r="F20" s="50" t="s">
        <v>34</v>
      </c>
      <c r="G20" s="57">
        <v>0.5</v>
      </c>
      <c r="H20" s="57">
        <v>0.25</v>
      </c>
      <c r="I20" s="57" t="s">
        <v>397</v>
      </c>
      <c r="J20" s="57" t="s">
        <v>397</v>
      </c>
      <c r="L20" s="57">
        <v>16.013999999999999</v>
      </c>
    </row>
    <row r="21" spans="1:14" x14ac:dyDescent="0.2">
      <c r="A21" s="57" t="s">
        <v>294</v>
      </c>
      <c r="B21" s="57" t="s">
        <v>211</v>
      </c>
      <c r="C21" s="52" t="s">
        <v>69</v>
      </c>
      <c r="D21" s="55" t="s">
        <v>95</v>
      </c>
      <c r="E21" s="55"/>
      <c r="F21" s="52" t="s">
        <v>93</v>
      </c>
      <c r="G21" s="57">
        <v>0.25</v>
      </c>
      <c r="H21" s="57">
        <v>0.25</v>
      </c>
      <c r="I21" s="57" t="s">
        <v>405</v>
      </c>
      <c r="J21" s="57" t="s">
        <v>397</v>
      </c>
    </row>
    <row r="22" spans="1:14" x14ac:dyDescent="0.2">
      <c r="A22" s="57" t="s">
        <v>295</v>
      </c>
      <c r="B22" s="57" t="s">
        <v>211</v>
      </c>
      <c r="C22" s="52" t="s">
        <v>96</v>
      </c>
      <c r="D22" s="55" t="s">
        <v>95</v>
      </c>
      <c r="E22" s="55"/>
      <c r="F22" s="52" t="s">
        <v>93</v>
      </c>
      <c r="G22" s="57">
        <v>0.25</v>
      </c>
      <c r="H22" s="57">
        <v>0.25</v>
      </c>
      <c r="I22" s="57" t="s">
        <v>405</v>
      </c>
      <c r="J22" s="57" t="s">
        <v>397</v>
      </c>
    </row>
    <row r="23" spans="1:14" x14ac:dyDescent="0.2">
      <c r="A23" s="57" t="s">
        <v>296</v>
      </c>
      <c r="B23" s="57" t="s">
        <v>211</v>
      </c>
      <c r="C23" s="52" t="s">
        <v>80</v>
      </c>
      <c r="D23" s="55" t="s">
        <v>95</v>
      </c>
      <c r="E23" s="55"/>
      <c r="F23" s="52" t="s">
        <v>93</v>
      </c>
      <c r="G23" s="57">
        <v>0.25</v>
      </c>
      <c r="H23" s="57">
        <v>0.25</v>
      </c>
      <c r="I23" s="57" t="s">
        <v>405</v>
      </c>
      <c r="J23" s="57" t="s">
        <v>397</v>
      </c>
    </row>
    <row r="24" spans="1:14" x14ac:dyDescent="0.2">
      <c r="A24" s="50" t="s">
        <v>365</v>
      </c>
      <c r="B24" s="51" t="s">
        <v>217</v>
      </c>
      <c r="C24" s="52" t="s">
        <v>219</v>
      </c>
      <c r="D24" s="50" t="s">
        <v>216</v>
      </c>
      <c r="E24" s="50"/>
      <c r="F24" s="50" t="s">
        <v>34</v>
      </c>
      <c r="G24" s="57">
        <v>0.5</v>
      </c>
      <c r="H24" s="57">
        <v>0.5</v>
      </c>
      <c r="I24" s="57" t="s">
        <v>397</v>
      </c>
      <c r="J24" s="57" t="s">
        <v>397</v>
      </c>
      <c r="K24" s="57" t="s">
        <v>166</v>
      </c>
    </row>
    <row r="25" spans="1:14" x14ac:dyDescent="0.2">
      <c r="A25" s="50" t="s">
        <v>368</v>
      </c>
      <c r="B25" s="51" t="s">
        <v>217</v>
      </c>
      <c r="C25" s="52" t="s">
        <v>225</v>
      </c>
      <c r="D25" s="50" t="s">
        <v>197</v>
      </c>
      <c r="E25" s="50"/>
      <c r="F25" s="50" t="s">
        <v>34</v>
      </c>
      <c r="G25" s="57">
        <v>0.5</v>
      </c>
      <c r="H25" s="57">
        <v>0.5</v>
      </c>
      <c r="I25" s="57" t="s">
        <v>397</v>
      </c>
      <c r="J25" s="57" t="s">
        <v>397</v>
      </c>
      <c r="K25" s="57" t="s">
        <v>166</v>
      </c>
      <c r="L25" s="57">
        <v>17.013999999999999</v>
      </c>
    </row>
    <row r="26" spans="1:14" x14ac:dyDescent="0.2">
      <c r="A26" s="57" t="s">
        <v>396</v>
      </c>
      <c r="B26" s="57" t="s">
        <v>217</v>
      </c>
      <c r="C26" s="57" t="s">
        <v>393</v>
      </c>
      <c r="D26" s="57" t="s">
        <v>393</v>
      </c>
      <c r="F26" s="50" t="s">
        <v>34</v>
      </c>
      <c r="G26" s="57">
        <v>0.5</v>
      </c>
      <c r="H26" s="57">
        <v>0.25</v>
      </c>
      <c r="I26" s="57" t="s">
        <v>405</v>
      </c>
      <c r="J26" s="57" t="s">
        <v>397</v>
      </c>
    </row>
    <row r="27" spans="1:14" x14ac:dyDescent="0.2">
      <c r="A27" s="50" t="s">
        <v>369</v>
      </c>
      <c r="B27" s="51" t="s">
        <v>217</v>
      </c>
      <c r="C27" s="52" t="s">
        <v>228</v>
      </c>
      <c r="D27" s="50" t="s">
        <v>227</v>
      </c>
      <c r="E27" s="50"/>
      <c r="F27" s="50" t="s">
        <v>34</v>
      </c>
      <c r="G27" s="57">
        <v>0.5</v>
      </c>
      <c r="H27" s="57">
        <v>0.5</v>
      </c>
      <c r="I27" s="57" t="s">
        <v>397</v>
      </c>
      <c r="J27" s="57" t="s">
        <v>397</v>
      </c>
      <c r="K27" s="57" t="s">
        <v>166</v>
      </c>
    </row>
    <row r="28" spans="1:14" x14ac:dyDescent="0.2">
      <c r="A28" s="50" t="s">
        <v>364</v>
      </c>
      <c r="B28" s="51" t="s">
        <v>217</v>
      </c>
      <c r="C28" s="52" t="s">
        <v>218</v>
      </c>
      <c r="D28" s="50" t="s">
        <v>216</v>
      </c>
      <c r="E28" s="50"/>
      <c r="F28" s="50" t="s">
        <v>34</v>
      </c>
      <c r="G28" s="57">
        <v>0.5</v>
      </c>
      <c r="H28" s="57">
        <v>0.5</v>
      </c>
      <c r="I28" s="57" t="s">
        <v>405</v>
      </c>
      <c r="J28" s="57" t="s">
        <v>397</v>
      </c>
      <c r="K28" s="57" t="s">
        <v>166</v>
      </c>
    </row>
    <row r="29" spans="1:14" x14ac:dyDescent="0.2">
      <c r="A29" s="50" t="s">
        <v>366</v>
      </c>
      <c r="B29" s="51" t="s">
        <v>217</v>
      </c>
      <c r="C29" s="52" t="s">
        <v>220</v>
      </c>
      <c r="D29" s="50" t="s">
        <v>187</v>
      </c>
      <c r="E29" s="50"/>
      <c r="F29" s="50" t="s">
        <v>34</v>
      </c>
      <c r="G29" s="57">
        <v>0.5</v>
      </c>
      <c r="H29" s="57">
        <v>0.5</v>
      </c>
      <c r="I29" s="57" t="s">
        <v>405</v>
      </c>
      <c r="J29" s="57" t="s">
        <v>397</v>
      </c>
      <c r="K29" s="57" t="s">
        <v>166</v>
      </c>
    </row>
    <row r="30" spans="1:14" x14ac:dyDescent="0.2">
      <c r="A30" s="50" t="s">
        <v>367</v>
      </c>
      <c r="B30" s="51" t="s">
        <v>217</v>
      </c>
      <c r="C30" s="52" t="s">
        <v>224</v>
      </c>
      <c r="D30" s="50" t="s">
        <v>223</v>
      </c>
      <c r="E30" s="50"/>
      <c r="F30" s="50" t="s">
        <v>34</v>
      </c>
      <c r="G30" s="57">
        <v>0.5</v>
      </c>
      <c r="H30" s="57">
        <v>0.5</v>
      </c>
      <c r="I30" s="57" t="s">
        <v>397</v>
      </c>
      <c r="J30" s="57" t="s">
        <v>397</v>
      </c>
      <c r="K30" s="57" t="s">
        <v>166</v>
      </c>
    </row>
    <row r="31" spans="1:14" x14ac:dyDescent="0.2">
      <c r="A31" s="57" t="s">
        <v>302</v>
      </c>
      <c r="B31" s="57" t="s">
        <v>217</v>
      </c>
      <c r="C31" s="52" t="s">
        <v>91</v>
      </c>
      <c r="D31" s="55" t="s">
        <v>92</v>
      </c>
      <c r="E31" s="55"/>
      <c r="F31" s="52" t="s">
        <v>93</v>
      </c>
      <c r="G31" s="57">
        <v>0.25</v>
      </c>
      <c r="H31" s="57">
        <v>0.5</v>
      </c>
      <c r="I31" s="57" t="s">
        <v>397</v>
      </c>
      <c r="J31" s="57" t="s">
        <v>397</v>
      </c>
    </row>
    <row r="32" spans="1:14" x14ac:dyDescent="0.2">
      <c r="A32" s="57" t="s">
        <v>303</v>
      </c>
      <c r="B32" s="57" t="s">
        <v>217</v>
      </c>
      <c r="C32" s="52" t="s">
        <v>51</v>
      </c>
      <c r="D32" s="55" t="s">
        <v>95</v>
      </c>
      <c r="E32" s="55"/>
      <c r="F32" s="52" t="s">
        <v>93</v>
      </c>
      <c r="G32" s="57">
        <v>0.25</v>
      </c>
      <c r="H32" s="57">
        <v>0.25</v>
      </c>
      <c r="I32" s="57" t="s">
        <v>405</v>
      </c>
      <c r="J32" s="57" t="s">
        <v>397</v>
      </c>
      <c r="N32" s="62"/>
    </row>
    <row r="33" spans="1:14" x14ac:dyDescent="0.2">
      <c r="A33" s="57" t="s">
        <v>297</v>
      </c>
      <c r="B33" s="57" t="s">
        <v>217</v>
      </c>
      <c r="C33" s="52" t="s">
        <v>133</v>
      </c>
      <c r="D33" s="52" t="s">
        <v>141</v>
      </c>
      <c r="E33" s="52"/>
      <c r="F33" s="56" t="s">
        <v>78</v>
      </c>
      <c r="G33" s="57">
        <v>0.25</v>
      </c>
      <c r="H33" s="57">
        <v>0.25</v>
      </c>
      <c r="I33" s="57" t="s">
        <v>405</v>
      </c>
      <c r="J33" s="57" t="s">
        <v>397</v>
      </c>
      <c r="K33" s="57" t="s">
        <v>166</v>
      </c>
    </row>
    <row r="34" spans="1:14" x14ac:dyDescent="0.2">
      <c r="A34" s="57" t="s">
        <v>304</v>
      </c>
      <c r="B34" s="57" t="s">
        <v>217</v>
      </c>
      <c r="C34" s="52" t="s">
        <v>81</v>
      </c>
      <c r="D34" s="55"/>
      <c r="E34" s="55"/>
      <c r="F34" s="52" t="s">
        <v>78</v>
      </c>
      <c r="G34" s="57">
        <v>0.25</v>
      </c>
      <c r="H34" s="57">
        <v>0.25</v>
      </c>
      <c r="I34" s="57" t="s">
        <v>405</v>
      </c>
      <c r="J34" s="57" t="s">
        <v>397</v>
      </c>
      <c r="K34" s="57" t="s">
        <v>410</v>
      </c>
    </row>
    <row r="35" spans="1:14" x14ac:dyDescent="0.2">
      <c r="A35" s="57" t="s">
        <v>305</v>
      </c>
      <c r="B35" s="57" t="s">
        <v>217</v>
      </c>
      <c r="C35" s="52" t="s">
        <v>82</v>
      </c>
      <c r="D35" s="55"/>
      <c r="E35" s="55"/>
      <c r="F35" s="52" t="s">
        <v>78</v>
      </c>
      <c r="G35" s="57">
        <v>0.25</v>
      </c>
      <c r="H35" s="57">
        <v>0.25</v>
      </c>
      <c r="I35" s="57" t="s">
        <v>405</v>
      </c>
      <c r="J35" s="57" t="s">
        <v>397</v>
      </c>
      <c r="K35" s="57" t="s">
        <v>410</v>
      </c>
    </row>
    <row r="36" spans="1:14" x14ac:dyDescent="0.2">
      <c r="A36" s="57" t="s">
        <v>306</v>
      </c>
      <c r="B36" s="57" t="s">
        <v>217</v>
      </c>
      <c r="C36" s="52" t="s">
        <v>77</v>
      </c>
      <c r="D36" s="55"/>
      <c r="E36" s="55"/>
      <c r="F36" s="52" t="s">
        <v>78</v>
      </c>
      <c r="G36" s="57">
        <v>0.25</v>
      </c>
      <c r="H36" s="57">
        <v>0.25</v>
      </c>
      <c r="I36" s="57" t="s">
        <v>405</v>
      </c>
      <c r="J36" s="57" t="s">
        <v>397</v>
      </c>
      <c r="K36" s="57" t="s">
        <v>410</v>
      </c>
    </row>
    <row r="37" spans="1:14" x14ac:dyDescent="0.2">
      <c r="A37" s="57" t="s">
        <v>307</v>
      </c>
      <c r="B37" s="57" t="s">
        <v>217</v>
      </c>
      <c r="C37" s="52" t="s">
        <v>81</v>
      </c>
      <c r="D37" s="55"/>
      <c r="E37" s="55"/>
      <c r="F37" s="52" t="s">
        <v>78</v>
      </c>
      <c r="G37" s="57">
        <v>0.25</v>
      </c>
      <c r="H37" s="57">
        <v>0.25</v>
      </c>
      <c r="I37" s="57" t="s">
        <v>405</v>
      </c>
      <c r="J37" s="57" t="s">
        <v>397</v>
      </c>
      <c r="K37" s="57" t="s">
        <v>410</v>
      </c>
    </row>
    <row r="38" spans="1:14" x14ac:dyDescent="0.2">
      <c r="A38" s="57" t="s">
        <v>298</v>
      </c>
      <c r="B38" s="57" t="s">
        <v>217</v>
      </c>
      <c r="C38" s="52" t="s">
        <v>143</v>
      </c>
      <c r="D38" s="52" t="s">
        <v>144</v>
      </c>
      <c r="E38" s="52"/>
      <c r="F38" s="56" t="s">
        <v>78</v>
      </c>
      <c r="G38" s="57">
        <v>0.25</v>
      </c>
      <c r="H38" s="57">
        <v>0.25</v>
      </c>
      <c r="I38" s="57" t="s">
        <v>405</v>
      </c>
      <c r="J38" s="57" t="s">
        <v>397</v>
      </c>
      <c r="K38" s="57" t="s">
        <v>410</v>
      </c>
    </row>
    <row r="39" spans="1:14" x14ac:dyDescent="0.2">
      <c r="A39" s="57" t="s">
        <v>308</v>
      </c>
      <c r="B39" s="57" t="s">
        <v>217</v>
      </c>
      <c r="C39" s="52" t="s">
        <v>79</v>
      </c>
      <c r="D39" s="55"/>
      <c r="E39" s="55"/>
      <c r="F39" s="52" t="s">
        <v>78</v>
      </c>
      <c r="G39" s="57">
        <v>0.25</v>
      </c>
      <c r="H39" s="57">
        <v>0.25</v>
      </c>
      <c r="I39" s="57" t="s">
        <v>405</v>
      </c>
      <c r="J39" s="57" t="s">
        <v>397</v>
      </c>
      <c r="K39" s="57" t="s">
        <v>410</v>
      </c>
    </row>
    <row r="40" spans="1:14" x14ac:dyDescent="0.2">
      <c r="A40" s="57" t="s">
        <v>309</v>
      </c>
      <c r="B40" s="57" t="s">
        <v>217</v>
      </c>
      <c r="C40" s="52" t="s">
        <v>83</v>
      </c>
      <c r="D40" s="55"/>
      <c r="E40" s="55"/>
      <c r="F40" s="52" t="s">
        <v>78</v>
      </c>
      <c r="G40" s="57">
        <v>0.25</v>
      </c>
      <c r="H40" s="57">
        <v>0.25</v>
      </c>
      <c r="I40" s="57" t="s">
        <v>405</v>
      </c>
      <c r="J40" s="57" t="s">
        <v>397</v>
      </c>
      <c r="K40" s="57" t="s">
        <v>410</v>
      </c>
    </row>
    <row r="41" spans="1:14" x14ac:dyDescent="0.2">
      <c r="A41" s="57" t="s">
        <v>299</v>
      </c>
      <c r="B41" s="57" t="s">
        <v>217</v>
      </c>
      <c r="C41" s="52" t="s">
        <v>142</v>
      </c>
      <c r="D41" s="52"/>
      <c r="E41" s="52"/>
      <c r="F41" s="56" t="s">
        <v>78</v>
      </c>
      <c r="G41" s="57">
        <v>0.25</v>
      </c>
      <c r="H41" s="57">
        <v>0.25</v>
      </c>
      <c r="I41" s="57" t="s">
        <v>405</v>
      </c>
      <c r="J41" s="57" t="s">
        <v>397</v>
      </c>
      <c r="K41" s="57" t="s">
        <v>410</v>
      </c>
      <c r="N41" s="62"/>
    </row>
    <row r="42" spans="1:14" x14ac:dyDescent="0.2">
      <c r="A42" s="57" t="s">
        <v>300</v>
      </c>
      <c r="B42" s="57" t="s">
        <v>217</v>
      </c>
      <c r="C42" s="52" t="s">
        <v>137</v>
      </c>
      <c r="D42" s="52" t="s">
        <v>138</v>
      </c>
      <c r="E42" s="52"/>
      <c r="F42" s="56" t="s">
        <v>78</v>
      </c>
      <c r="G42" s="57">
        <v>0.25</v>
      </c>
      <c r="H42" s="57">
        <v>0.25</v>
      </c>
      <c r="I42" s="57" t="s">
        <v>405</v>
      </c>
      <c r="J42" s="57" t="s">
        <v>397</v>
      </c>
      <c r="K42" s="57" t="s">
        <v>410</v>
      </c>
    </row>
    <row r="43" spans="1:14" x14ac:dyDescent="0.2">
      <c r="A43" s="57" t="s">
        <v>310</v>
      </c>
      <c r="B43" s="57" t="s">
        <v>217</v>
      </c>
      <c r="C43" s="52" t="s">
        <v>47</v>
      </c>
      <c r="D43" s="55"/>
      <c r="E43" s="55"/>
      <c r="F43" s="52" t="s">
        <v>78</v>
      </c>
      <c r="G43" s="57">
        <v>0.25</v>
      </c>
      <c r="H43" s="57">
        <v>0.25</v>
      </c>
      <c r="I43" s="57" t="s">
        <v>405</v>
      </c>
      <c r="J43" s="57" t="s">
        <v>397</v>
      </c>
      <c r="K43" s="57" t="s">
        <v>410</v>
      </c>
    </row>
    <row r="44" spans="1:14" x14ac:dyDescent="0.2">
      <c r="A44" s="57" t="s">
        <v>311</v>
      </c>
      <c r="B44" s="57" t="s">
        <v>217</v>
      </c>
      <c r="C44" s="52" t="s">
        <v>47</v>
      </c>
      <c r="D44" s="55"/>
      <c r="E44" s="55"/>
      <c r="F44" s="52" t="s">
        <v>78</v>
      </c>
      <c r="G44" s="57">
        <v>0.25</v>
      </c>
      <c r="H44" s="57" t="s">
        <v>394</v>
      </c>
      <c r="I44" s="57" t="s">
        <v>405</v>
      </c>
      <c r="J44" s="57" t="s">
        <v>397</v>
      </c>
      <c r="K44" s="57" t="s">
        <v>410</v>
      </c>
    </row>
    <row r="45" spans="1:14" x14ac:dyDescent="0.2">
      <c r="A45" s="57" t="s">
        <v>312</v>
      </c>
      <c r="B45" s="57" t="s">
        <v>217</v>
      </c>
      <c r="C45" s="52" t="s">
        <v>51</v>
      </c>
      <c r="D45" s="55"/>
      <c r="E45" s="55"/>
      <c r="F45" s="52" t="s">
        <v>78</v>
      </c>
      <c r="G45" s="57">
        <v>0.25</v>
      </c>
      <c r="H45" s="57">
        <v>0.25</v>
      </c>
      <c r="I45" s="57" t="s">
        <v>405</v>
      </c>
      <c r="J45" s="57" t="s">
        <v>397</v>
      </c>
      <c r="K45" s="57" t="s">
        <v>410</v>
      </c>
    </row>
    <row r="46" spans="1:14" x14ac:dyDescent="0.2">
      <c r="A46" s="57" t="s">
        <v>301</v>
      </c>
      <c r="B46" s="57" t="s">
        <v>217</v>
      </c>
      <c r="C46" s="52" t="s">
        <v>146</v>
      </c>
      <c r="D46" s="52" t="s">
        <v>147</v>
      </c>
      <c r="E46" s="52"/>
      <c r="F46" s="56" t="s">
        <v>78</v>
      </c>
      <c r="G46" s="57">
        <v>0.25</v>
      </c>
      <c r="H46" s="57" t="s">
        <v>394</v>
      </c>
      <c r="I46" s="57" t="s">
        <v>405</v>
      </c>
      <c r="J46" s="57" t="s">
        <v>397</v>
      </c>
      <c r="K46" s="57" t="s">
        <v>410</v>
      </c>
    </row>
    <row r="47" spans="1:14" x14ac:dyDescent="0.2">
      <c r="A47" s="57" t="s">
        <v>313</v>
      </c>
      <c r="B47" s="57" t="s">
        <v>217</v>
      </c>
      <c r="C47" s="52" t="s">
        <v>84</v>
      </c>
      <c r="D47" s="55"/>
      <c r="E47" s="55"/>
      <c r="F47" s="52" t="s">
        <v>78</v>
      </c>
      <c r="G47" s="57">
        <v>0.25</v>
      </c>
      <c r="H47" s="57">
        <v>0.25</v>
      </c>
      <c r="I47" s="57" t="s">
        <v>405</v>
      </c>
      <c r="J47" s="57" t="s">
        <v>397</v>
      </c>
      <c r="K47" s="57" t="s">
        <v>410</v>
      </c>
    </row>
    <row r="48" spans="1:14" x14ac:dyDescent="0.2">
      <c r="A48" s="57" t="s">
        <v>318</v>
      </c>
      <c r="B48" s="57" t="s">
        <v>25</v>
      </c>
      <c r="C48" s="52" t="s">
        <v>55</v>
      </c>
      <c r="D48" s="55"/>
      <c r="E48" s="55"/>
      <c r="F48" s="52" t="s">
        <v>56</v>
      </c>
      <c r="G48" s="57">
        <v>0.25</v>
      </c>
      <c r="H48" s="57">
        <v>0.25</v>
      </c>
      <c r="I48" s="57" t="s">
        <v>405</v>
      </c>
      <c r="J48" s="57" t="s">
        <v>397</v>
      </c>
    </row>
    <row r="49" spans="1:14" x14ac:dyDescent="0.2">
      <c r="A49" s="57" t="s">
        <v>319</v>
      </c>
      <c r="B49" s="57" t="s">
        <v>25</v>
      </c>
      <c r="C49" s="52" t="s">
        <v>57</v>
      </c>
      <c r="D49" s="55"/>
      <c r="E49" s="55"/>
      <c r="F49" s="52" t="s">
        <v>56</v>
      </c>
      <c r="G49" s="57">
        <v>0.25</v>
      </c>
      <c r="H49" s="57">
        <v>0.25</v>
      </c>
      <c r="I49" s="57" t="s">
        <v>405</v>
      </c>
      <c r="J49" s="57" t="s">
        <v>397</v>
      </c>
    </row>
    <row r="50" spans="1:14" x14ac:dyDescent="0.2">
      <c r="A50" s="57" t="s">
        <v>320</v>
      </c>
      <c r="B50" s="57" t="s">
        <v>25</v>
      </c>
      <c r="C50" s="52" t="s">
        <v>69</v>
      </c>
      <c r="D50" s="55"/>
      <c r="E50" s="55"/>
      <c r="F50" s="52" t="s">
        <v>73</v>
      </c>
      <c r="G50" s="57">
        <v>0.25</v>
      </c>
      <c r="H50" s="57">
        <v>0.25</v>
      </c>
      <c r="I50" s="57" t="s">
        <v>405</v>
      </c>
      <c r="J50" s="57" t="s">
        <v>397</v>
      </c>
      <c r="L50" s="62"/>
      <c r="M50" s="62"/>
    </row>
    <row r="51" spans="1:14" x14ac:dyDescent="0.2">
      <c r="A51" s="57" t="s">
        <v>321</v>
      </c>
      <c r="B51" s="57" t="s">
        <v>25</v>
      </c>
      <c r="C51" s="52" t="s">
        <v>68</v>
      </c>
      <c r="D51" s="52" t="s">
        <v>113</v>
      </c>
      <c r="E51" s="52"/>
      <c r="F51" s="56" t="s">
        <v>103</v>
      </c>
      <c r="G51" s="57">
        <v>0.25</v>
      </c>
      <c r="H51" s="57">
        <v>0.25</v>
      </c>
      <c r="I51" s="57">
        <v>0.1</v>
      </c>
      <c r="J51" s="57" t="s">
        <v>406</v>
      </c>
      <c r="K51" s="57" t="s">
        <v>166</v>
      </c>
    </row>
    <row r="52" spans="1:14" x14ac:dyDescent="0.2">
      <c r="A52" s="57" t="s">
        <v>322</v>
      </c>
      <c r="B52" s="57" t="s">
        <v>25</v>
      </c>
      <c r="C52" s="52" t="s">
        <v>68</v>
      </c>
      <c r="D52" s="52" t="s">
        <v>113</v>
      </c>
      <c r="E52" s="52"/>
      <c r="F52" s="56" t="s">
        <v>103</v>
      </c>
      <c r="G52" s="57">
        <v>0.25</v>
      </c>
      <c r="H52" s="57">
        <v>0.25</v>
      </c>
      <c r="I52" s="57">
        <v>0.1</v>
      </c>
      <c r="J52" s="57" t="s">
        <v>406</v>
      </c>
      <c r="K52" s="57" t="s">
        <v>166</v>
      </c>
    </row>
    <row r="53" spans="1:14" x14ac:dyDescent="0.2">
      <c r="A53" s="57" t="s">
        <v>323</v>
      </c>
      <c r="B53" s="57" t="s">
        <v>25</v>
      </c>
      <c r="C53" s="52" t="s">
        <v>116</v>
      </c>
      <c r="D53" s="52" t="s">
        <v>113</v>
      </c>
      <c r="E53" s="52"/>
      <c r="F53" s="56" t="s">
        <v>103</v>
      </c>
      <c r="G53" s="57">
        <v>0.25</v>
      </c>
      <c r="H53" s="57" t="s">
        <v>394</v>
      </c>
      <c r="I53" s="57" t="s">
        <v>405</v>
      </c>
      <c r="J53" s="57" t="s">
        <v>397</v>
      </c>
      <c r="N53" s="62"/>
    </row>
    <row r="54" spans="1:14" x14ac:dyDescent="0.2">
      <c r="A54" s="50" t="s">
        <v>370</v>
      </c>
      <c r="B54" s="51" t="s">
        <v>25</v>
      </c>
      <c r="C54" s="53" t="s">
        <v>230</v>
      </c>
      <c r="D54" s="50" t="s">
        <v>229</v>
      </c>
      <c r="E54" s="50"/>
      <c r="F54" s="50" t="s">
        <v>34</v>
      </c>
      <c r="G54" s="57">
        <v>0.5</v>
      </c>
      <c r="H54" s="57">
        <v>0.5</v>
      </c>
      <c r="I54" s="57" t="s">
        <v>397</v>
      </c>
      <c r="J54" s="57" t="s">
        <v>397</v>
      </c>
      <c r="K54" s="57" t="s">
        <v>166</v>
      </c>
    </row>
    <row r="55" spans="1:14" x14ac:dyDescent="0.2">
      <c r="A55" s="57" t="s">
        <v>324</v>
      </c>
      <c r="B55" s="57" t="s">
        <v>25</v>
      </c>
      <c r="C55" s="52" t="s">
        <v>49</v>
      </c>
      <c r="D55" s="55"/>
      <c r="E55" s="55"/>
      <c r="F55" s="52" t="s">
        <v>45</v>
      </c>
      <c r="G55" s="57">
        <v>0.25</v>
      </c>
      <c r="H55" s="57">
        <v>0.25</v>
      </c>
      <c r="I55" s="57" t="s">
        <v>397</v>
      </c>
      <c r="J55" s="57" t="s">
        <v>397</v>
      </c>
    </row>
    <row r="56" spans="1:14" x14ac:dyDescent="0.2">
      <c r="A56" s="57" t="s">
        <v>325</v>
      </c>
      <c r="B56" s="57" t="s">
        <v>25</v>
      </c>
      <c r="C56" s="52" t="s">
        <v>50</v>
      </c>
      <c r="D56" s="55"/>
      <c r="E56" s="55"/>
      <c r="F56" s="52" t="s">
        <v>45</v>
      </c>
      <c r="G56" s="57">
        <v>0.25</v>
      </c>
      <c r="H56" s="57">
        <v>0.25</v>
      </c>
      <c r="I56" s="57" t="s">
        <v>397</v>
      </c>
      <c r="J56" s="57" t="s">
        <v>397</v>
      </c>
    </row>
    <row r="57" spans="1:14" x14ac:dyDescent="0.2">
      <c r="A57" s="57" t="s">
        <v>326</v>
      </c>
      <c r="B57" s="57" t="s">
        <v>25</v>
      </c>
      <c r="C57" s="52" t="s">
        <v>52</v>
      </c>
      <c r="D57" s="55"/>
      <c r="E57" s="55"/>
      <c r="F57" s="52" t="s">
        <v>45</v>
      </c>
      <c r="G57" s="58">
        <v>0.25</v>
      </c>
      <c r="H57" s="57">
        <v>0.25</v>
      </c>
      <c r="I57" s="57" t="s">
        <v>397</v>
      </c>
      <c r="J57" s="57" t="s">
        <v>397</v>
      </c>
    </row>
    <row r="58" spans="1:14" x14ac:dyDescent="0.2">
      <c r="A58" s="57" t="s">
        <v>327</v>
      </c>
      <c r="B58" s="57" t="s">
        <v>25</v>
      </c>
      <c r="C58" s="52" t="s">
        <v>62</v>
      </c>
      <c r="D58" s="55" t="s">
        <v>94</v>
      </c>
      <c r="E58" s="55"/>
      <c r="F58" s="52" t="s">
        <v>93</v>
      </c>
      <c r="G58" s="57">
        <v>0.25</v>
      </c>
      <c r="H58" s="57">
        <v>0.5</v>
      </c>
      <c r="I58" s="57" t="s">
        <v>397</v>
      </c>
      <c r="J58" s="57" t="s">
        <v>397</v>
      </c>
    </row>
    <row r="59" spans="1:14" x14ac:dyDescent="0.2">
      <c r="A59" s="57" t="s">
        <v>328</v>
      </c>
      <c r="B59" s="57" t="s">
        <v>25</v>
      </c>
      <c r="C59" s="52" t="s">
        <v>62</v>
      </c>
      <c r="D59" s="55" t="s">
        <v>100</v>
      </c>
      <c r="E59" s="55"/>
      <c r="F59" s="52" t="s">
        <v>101</v>
      </c>
      <c r="G59" s="57">
        <v>0.25</v>
      </c>
      <c r="H59" s="57">
        <v>0.25</v>
      </c>
      <c r="I59" s="57" t="s">
        <v>397</v>
      </c>
      <c r="J59" s="57" t="s">
        <v>397</v>
      </c>
    </row>
    <row r="60" spans="1:14" x14ac:dyDescent="0.2">
      <c r="A60" s="57" t="s">
        <v>331</v>
      </c>
      <c r="B60" s="57" t="s">
        <v>25</v>
      </c>
      <c r="C60" s="52" t="s">
        <v>79</v>
      </c>
      <c r="D60" s="55"/>
      <c r="E60" s="55"/>
      <c r="F60" s="52" t="s">
        <v>78</v>
      </c>
      <c r="G60" s="57">
        <v>0.25</v>
      </c>
      <c r="H60" s="57" t="s">
        <v>394</v>
      </c>
      <c r="I60" s="57" t="s">
        <v>405</v>
      </c>
      <c r="J60" s="57" t="s">
        <v>397</v>
      </c>
    </row>
    <row r="61" spans="1:14" x14ac:dyDescent="0.2">
      <c r="A61" s="57" t="s">
        <v>332</v>
      </c>
      <c r="B61" s="57" t="s">
        <v>25</v>
      </c>
      <c r="C61" s="52" t="s">
        <v>152</v>
      </c>
      <c r="D61" s="52" t="s">
        <v>154</v>
      </c>
      <c r="E61" s="52"/>
      <c r="F61" s="56" t="s">
        <v>78</v>
      </c>
      <c r="G61" s="57">
        <v>0.25</v>
      </c>
      <c r="H61" s="57">
        <v>0.25</v>
      </c>
      <c r="I61" s="57" t="s">
        <v>405</v>
      </c>
      <c r="J61" s="57" t="s">
        <v>397</v>
      </c>
    </row>
    <row r="62" spans="1:14" x14ac:dyDescent="0.2">
      <c r="A62" s="57" t="s">
        <v>333</v>
      </c>
      <c r="B62" s="57" t="s">
        <v>25</v>
      </c>
      <c r="C62" s="52" t="s">
        <v>110</v>
      </c>
      <c r="D62" s="52" t="s">
        <v>135</v>
      </c>
      <c r="E62" s="52"/>
      <c r="F62" s="56" t="s">
        <v>78</v>
      </c>
      <c r="G62" s="57">
        <v>0.25</v>
      </c>
      <c r="H62" s="57">
        <v>0.25</v>
      </c>
      <c r="I62" s="57" t="s">
        <v>405</v>
      </c>
      <c r="J62" s="57" t="s">
        <v>397</v>
      </c>
      <c r="K62" s="57" t="s">
        <v>166</v>
      </c>
    </row>
    <row r="63" spans="1:14" x14ac:dyDescent="0.2">
      <c r="A63" s="57" t="s">
        <v>329</v>
      </c>
      <c r="B63" s="57" t="s">
        <v>25</v>
      </c>
      <c r="C63" s="52" t="s">
        <v>109</v>
      </c>
      <c r="D63" s="52" t="s">
        <v>150</v>
      </c>
      <c r="E63" s="52"/>
      <c r="F63" s="56" t="s">
        <v>78</v>
      </c>
      <c r="G63" s="57">
        <v>0.25</v>
      </c>
      <c r="H63" s="57">
        <v>0.25</v>
      </c>
      <c r="I63" s="57" t="s">
        <v>405</v>
      </c>
      <c r="J63" s="57" t="s">
        <v>397</v>
      </c>
      <c r="K63" s="57" t="s">
        <v>166</v>
      </c>
    </row>
    <row r="64" spans="1:14" x14ac:dyDescent="0.2">
      <c r="A64" s="57" t="s">
        <v>330</v>
      </c>
      <c r="B64" s="57" t="s">
        <v>25</v>
      </c>
      <c r="C64" s="52" t="s">
        <v>62</v>
      </c>
      <c r="D64" s="55"/>
      <c r="E64" s="55"/>
      <c r="F64" s="52" t="s">
        <v>78</v>
      </c>
      <c r="G64" s="57">
        <v>0.25</v>
      </c>
      <c r="H64" s="57">
        <v>0.25</v>
      </c>
      <c r="I64" s="57" t="s">
        <v>405</v>
      </c>
      <c r="J64" s="57" t="s">
        <v>397</v>
      </c>
      <c r="K64" s="57" t="s">
        <v>410</v>
      </c>
    </row>
    <row r="65" spans="1:14" x14ac:dyDescent="0.2">
      <c r="A65" s="57" t="s">
        <v>315</v>
      </c>
      <c r="B65" s="57" t="s">
        <v>25</v>
      </c>
      <c r="C65" s="52" t="s">
        <v>27</v>
      </c>
      <c r="D65" s="56"/>
      <c r="E65" s="56"/>
      <c r="F65" s="52" t="s">
        <v>20</v>
      </c>
      <c r="G65" s="57">
        <v>0.1</v>
      </c>
      <c r="H65" s="57">
        <v>0.25</v>
      </c>
      <c r="I65" s="57" t="s">
        <v>405</v>
      </c>
      <c r="J65" s="57" t="s">
        <v>397</v>
      </c>
    </row>
    <row r="66" spans="1:14" x14ac:dyDescent="0.2">
      <c r="A66" s="57" t="s">
        <v>316</v>
      </c>
      <c r="B66" s="57" t="s">
        <v>25</v>
      </c>
      <c r="C66" s="52" t="s">
        <v>28</v>
      </c>
      <c r="D66" s="56"/>
      <c r="E66" s="56"/>
      <c r="F66" s="52" t="s">
        <v>20</v>
      </c>
      <c r="G66" s="57">
        <v>0.1</v>
      </c>
      <c r="H66" s="57">
        <v>0.25</v>
      </c>
      <c r="I66" s="57" t="s">
        <v>397</v>
      </c>
      <c r="J66" s="57" t="s">
        <v>397</v>
      </c>
      <c r="K66" s="57" t="s">
        <v>166</v>
      </c>
    </row>
    <row r="67" spans="1:14" x14ac:dyDescent="0.2">
      <c r="A67" s="57" t="s">
        <v>317</v>
      </c>
      <c r="B67" s="57" t="s">
        <v>25</v>
      </c>
      <c r="C67" s="52" t="s">
        <v>29</v>
      </c>
      <c r="D67" s="56"/>
      <c r="E67" s="56"/>
      <c r="F67" s="52" t="s">
        <v>20</v>
      </c>
      <c r="G67" s="57">
        <v>0.1</v>
      </c>
      <c r="H67" s="57">
        <v>0.25</v>
      </c>
      <c r="I67" s="57" t="s">
        <v>405</v>
      </c>
      <c r="J67" s="57" t="s">
        <v>397</v>
      </c>
      <c r="K67" s="57" t="s">
        <v>166</v>
      </c>
    </row>
    <row r="68" spans="1:14" x14ac:dyDescent="0.2">
      <c r="A68" s="57" t="s">
        <v>314</v>
      </c>
      <c r="B68" s="57" t="s">
        <v>25</v>
      </c>
      <c r="C68" s="52" t="s">
        <v>26</v>
      </c>
      <c r="D68" s="55"/>
      <c r="E68" s="55"/>
      <c r="F68" s="52" t="s">
        <v>20</v>
      </c>
      <c r="G68" s="57">
        <v>0.1</v>
      </c>
      <c r="H68" s="57">
        <v>0.25</v>
      </c>
      <c r="I68" s="57" t="s">
        <v>405</v>
      </c>
      <c r="J68" s="57" t="s">
        <v>397</v>
      </c>
    </row>
    <row r="69" spans="1:14" s="62" customFormat="1" x14ac:dyDescent="0.2">
      <c r="A69" s="50" t="s">
        <v>371</v>
      </c>
      <c r="B69" s="51" t="s">
        <v>232</v>
      </c>
      <c r="C69" s="53" t="s">
        <v>233</v>
      </c>
      <c r="D69" s="50" t="s">
        <v>231</v>
      </c>
      <c r="E69" s="50"/>
      <c r="F69" s="50" t="s">
        <v>34</v>
      </c>
      <c r="G69" s="57">
        <v>0.5</v>
      </c>
      <c r="H69" s="57">
        <v>0.5</v>
      </c>
      <c r="I69" s="57" t="s">
        <v>397</v>
      </c>
      <c r="J69" s="57" t="s">
        <v>397</v>
      </c>
      <c r="K69" s="57" t="s">
        <v>166</v>
      </c>
      <c r="L69" s="57"/>
      <c r="M69" s="57"/>
      <c r="N69" s="57"/>
    </row>
    <row r="70" spans="1:14" x14ac:dyDescent="0.2">
      <c r="A70" s="50" t="s">
        <v>372</v>
      </c>
      <c r="B70" s="51" t="s">
        <v>232</v>
      </c>
      <c r="C70" s="53" t="s">
        <v>235</v>
      </c>
      <c r="D70" s="50" t="s">
        <v>231</v>
      </c>
      <c r="E70" s="50"/>
      <c r="F70" s="50" t="s">
        <v>34</v>
      </c>
      <c r="G70" s="57">
        <v>0.5</v>
      </c>
      <c r="H70" s="57">
        <v>0.5</v>
      </c>
      <c r="I70" s="57" t="s">
        <v>405</v>
      </c>
      <c r="J70" s="57" t="s">
        <v>397</v>
      </c>
      <c r="K70" s="57" t="s">
        <v>166</v>
      </c>
    </row>
    <row r="71" spans="1:14" x14ac:dyDescent="0.2">
      <c r="A71" s="57" t="s">
        <v>291</v>
      </c>
      <c r="B71" s="57" t="s">
        <v>382</v>
      </c>
      <c r="C71" s="52" t="s">
        <v>118</v>
      </c>
      <c r="D71" s="52" t="s">
        <v>113</v>
      </c>
      <c r="E71" s="52"/>
      <c r="F71" s="56" t="s">
        <v>103</v>
      </c>
      <c r="G71" s="57">
        <v>0.1</v>
      </c>
      <c r="H71" s="57">
        <v>0.25</v>
      </c>
      <c r="I71" s="57">
        <v>0.1</v>
      </c>
      <c r="J71" s="57" t="s">
        <v>406</v>
      </c>
      <c r="K71" s="57" t="s">
        <v>166</v>
      </c>
    </row>
    <row r="72" spans="1:14" x14ac:dyDescent="0.2">
      <c r="A72" s="57" t="s">
        <v>392</v>
      </c>
      <c r="B72" s="57" t="s">
        <v>382</v>
      </c>
      <c r="C72" s="57" t="s">
        <v>393</v>
      </c>
      <c r="D72" s="57" t="s">
        <v>393</v>
      </c>
      <c r="F72" s="50" t="s">
        <v>34</v>
      </c>
      <c r="G72" s="57">
        <v>0.5</v>
      </c>
      <c r="H72" s="57">
        <v>0.5</v>
      </c>
      <c r="I72" s="57" t="s">
        <v>397</v>
      </c>
      <c r="J72" s="57" t="s">
        <v>397</v>
      </c>
      <c r="K72" s="57" t="s">
        <v>166</v>
      </c>
    </row>
    <row r="73" spans="1:14" x14ac:dyDescent="0.2">
      <c r="A73" s="57" t="s">
        <v>292</v>
      </c>
      <c r="B73" s="57" t="s">
        <v>382</v>
      </c>
      <c r="C73" s="52" t="s">
        <v>37</v>
      </c>
      <c r="D73" s="55"/>
      <c r="E73" s="55"/>
      <c r="F73" s="52" t="s">
        <v>45</v>
      </c>
      <c r="G73" s="57">
        <v>0.25</v>
      </c>
      <c r="H73" s="57">
        <v>0.25</v>
      </c>
      <c r="I73" s="57" t="s">
        <v>397</v>
      </c>
      <c r="J73" s="57" t="s">
        <v>397</v>
      </c>
    </row>
    <row r="74" spans="1:14" x14ac:dyDescent="0.2">
      <c r="A74" s="57" t="s">
        <v>293</v>
      </c>
      <c r="B74" s="57" t="s">
        <v>382</v>
      </c>
      <c r="C74" s="52" t="s">
        <v>48</v>
      </c>
      <c r="D74" s="55"/>
      <c r="E74" s="55"/>
      <c r="F74" s="52" t="s">
        <v>45</v>
      </c>
      <c r="G74" s="57">
        <v>0.25</v>
      </c>
      <c r="H74" s="57">
        <v>0.25</v>
      </c>
      <c r="I74" s="57" t="s">
        <v>397</v>
      </c>
      <c r="J74" s="57" t="s">
        <v>397</v>
      </c>
    </row>
    <row r="75" spans="1:14" x14ac:dyDescent="0.2">
      <c r="A75" s="50" t="s">
        <v>373</v>
      </c>
      <c r="B75" s="51" t="s">
        <v>237</v>
      </c>
      <c r="C75" s="54"/>
      <c r="D75" s="50" t="s">
        <v>236</v>
      </c>
      <c r="E75" s="50"/>
      <c r="F75" s="50" t="s">
        <v>34</v>
      </c>
      <c r="G75" s="57">
        <v>0.25</v>
      </c>
      <c r="H75" s="57">
        <v>0.25</v>
      </c>
      <c r="I75" s="57" t="s">
        <v>397</v>
      </c>
      <c r="J75" s="57" t="s">
        <v>397</v>
      </c>
      <c r="K75" s="57" t="s">
        <v>166</v>
      </c>
    </row>
    <row r="76" spans="1:14" x14ac:dyDescent="0.2">
      <c r="A76" s="50" t="s">
        <v>374</v>
      </c>
      <c r="B76" s="51" t="s">
        <v>237</v>
      </c>
      <c r="C76" s="54"/>
      <c r="D76" s="50"/>
      <c r="E76" s="50"/>
      <c r="F76" s="50" t="s">
        <v>34</v>
      </c>
      <c r="G76" s="58">
        <v>0.25</v>
      </c>
      <c r="H76" s="57">
        <v>0.25</v>
      </c>
      <c r="I76" s="57" t="s">
        <v>397</v>
      </c>
      <c r="J76" s="57" t="s">
        <v>397</v>
      </c>
      <c r="K76" s="57" t="s">
        <v>166</v>
      </c>
    </row>
    <row r="77" spans="1:14" x14ac:dyDescent="0.2">
      <c r="A77" s="59" t="s">
        <v>375</v>
      </c>
      <c r="B77" s="60" t="s">
        <v>237</v>
      </c>
      <c r="C77" s="61"/>
      <c r="D77" s="59" t="s">
        <v>168</v>
      </c>
      <c r="E77" s="59"/>
      <c r="F77" s="59" t="s">
        <v>34</v>
      </c>
      <c r="G77" s="62">
        <v>0.25</v>
      </c>
      <c r="H77" s="62">
        <v>0.25</v>
      </c>
      <c r="I77" s="57" t="s">
        <v>397</v>
      </c>
      <c r="J77" s="57" t="s">
        <v>397</v>
      </c>
      <c r="K77" s="57" t="s">
        <v>166</v>
      </c>
    </row>
    <row r="78" spans="1:14" x14ac:dyDescent="0.2">
      <c r="A78" s="57" t="s">
        <v>334</v>
      </c>
      <c r="B78" s="57" t="s">
        <v>30</v>
      </c>
      <c r="C78" s="52" t="s">
        <v>72</v>
      </c>
      <c r="D78" s="55"/>
      <c r="E78" s="55"/>
      <c r="F78" s="52" t="s">
        <v>73</v>
      </c>
      <c r="G78" s="57">
        <v>0.25</v>
      </c>
      <c r="H78" s="57">
        <v>0.25</v>
      </c>
      <c r="I78" s="57" t="s">
        <v>405</v>
      </c>
      <c r="J78" s="57" t="s">
        <v>397</v>
      </c>
    </row>
    <row r="79" spans="1:14" x14ac:dyDescent="0.2">
      <c r="A79" s="57" t="s">
        <v>335</v>
      </c>
      <c r="B79" s="57" t="s">
        <v>30</v>
      </c>
      <c r="C79" s="52" t="s">
        <v>74</v>
      </c>
      <c r="D79" s="55"/>
      <c r="E79" s="55"/>
      <c r="F79" s="52" t="s">
        <v>73</v>
      </c>
      <c r="G79" s="57">
        <v>0.25</v>
      </c>
      <c r="H79" s="57">
        <v>0.25</v>
      </c>
      <c r="I79" s="57" t="s">
        <v>405</v>
      </c>
      <c r="J79" s="57" t="s">
        <v>397</v>
      </c>
    </row>
    <row r="80" spans="1:14" x14ac:dyDescent="0.2">
      <c r="A80" s="57" t="s">
        <v>336</v>
      </c>
      <c r="B80" s="57" t="s">
        <v>383</v>
      </c>
      <c r="C80" s="52" t="s">
        <v>31</v>
      </c>
      <c r="D80" s="56"/>
      <c r="E80" s="56"/>
      <c r="F80" s="52" t="s">
        <v>20</v>
      </c>
      <c r="G80" s="57">
        <v>0.1</v>
      </c>
      <c r="H80" s="57">
        <v>0.25</v>
      </c>
      <c r="I80" s="57" t="s">
        <v>405</v>
      </c>
      <c r="J80" s="57" t="s">
        <v>397</v>
      </c>
    </row>
    <row r="81" spans="1:14" x14ac:dyDescent="0.2">
      <c r="A81" s="50" t="s">
        <v>376</v>
      </c>
      <c r="B81" s="51" t="s">
        <v>240</v>
      </c>
      <c r="C81" s="54"/>
      <c r="D81" s="50" t="s">
        <v>239</v>
      </c>
      <c r="E81" s="50"/>
      <c r="F81" s="50" t="s">
        <v>34</v>
      </c>
      <c r="G81" s="57">
        <v>0.5</v>
      </c>
      <c r="H81" s="57">
        <v>0.5</v>
      </c>
      <c r="I81" s="57" t="s">
        <v>398</v>
      </c>
      <c r="J81" s="57" t="s">
        <v>407</v>
      </c>
    </row>
    <row r="82" spans="1:14" x14ac:dyDescent="0.2">
      <c r="A82" s="57" t="s">
        <v>403</v>
      </c>
      <c r="B82" s="57" t="s">
        <v>404</v>
      </c>
      <c r="I82" s="57" t="s">
        <v>397</v>
      </c>
      <c r="J82" s="57" t="s">
        <v>397</v>
      </c>
      <c r="N82" s="62"/>
    </row>
    <row r="83" spans="1:14" x14ac:dyDescent="0.2">
      <c r="A83" s="62" t="s">
        <v>338</v>
      </c>
      <c r="B83" s="62" t="s">
        <v>384</v>
      </c>
      <c r="C83" s="59" t="s">
        <v>130</v>
      </c>
      <c r="D83" s="59" t="s">
        <v>131</v>
      </c>
      <c r="E83" s="59"/>
      <c r="F83" s="62" t="s">
        <v>103</v>
      </c>
      <c r="G83" s="62">
        <v>0.1</v>
      </c>
      <c r="H83" s="62">
        <v>0.25</v>
      </c>
      <c r="I83" s="62" t="s">
        <v>405</v>
      </c>
      <c r="J83" s="62" t="s">
        <v>394</v>
      </c>
    </row>
    <row r="84" spans="1:14" s="62" customFormat="1" x14ac:dyDescent="0.2">
      <c r="A84" s="57" t="s">
        <v>337</v>
      </c>
      <c r="B84" s="57" t="s">
        <v>384</v>
      </c>
      <c r="C84" s="52" t="s">
        <v>118</v>
      </c>
      <c r="D84" s="52" t="s">
        <v>113</v>
      </c>
      <c r="E84" s="52"/>
      <c r="F84" s="56" t="s">
        <v>103</v>
      </c>
      <c r="G84" s="57">
        <v>0.1</v>
      </c>
      <c r="H84" s="57">
        <v>0.25</v>
      </c>
      <c r="I84" s="57" t="s">
        <v>402</v>
      </c>
      <c r="J84" s="57" t="s">
        <v>402</v>
      </c>
    </row>
    <row r="85" spans="1:14" x14ac:dyDescent="0.2">
      <c r="A85" s="57" t="s">
        <v>400</v>
      </c>
      <c r="B85" s="57" t="s">
        <v>243</v>
      </c>
      <c r="C85" s="57" t="s">
        <v>393</v>
      </c>
      <c r="F85" s="57" t="s">
        <v>34</v>
      </c>
      <c r="G85" s="57" t="s">
        <v>401</v>
      </c>
      <c r="H85" s="57">
        <v>0.5</v>
      </c>
      <c r="I85" s="57" t="s">
        <v>397</v>
      </c>
      <c r="J85" s="57" t="s">
        <v>397</v>
      </c>
    </row>
    <row r="86" spans="1:14" x14ac:dyDescent="0.2">
      <c r="A86" s="50" t="s">
        <v>377</v>
      </c>
      <c r="B86" s="51" t="s">
        <v>243</v>
      </c>
      <c r="C86" s="52" t="s">
        <v>244</v>
      </c>
      <c r="D86" s="50" t="s">
        <v>242</v>
      </c>
      <c r="E86" s="50"/>
      <c r="F86" s="50" t="s">
        <v>34</v>
      </c>
      <c r="G86" s="57">
        <v>0.5</v>
      </c>
      <c r="H86" s="57">
        <v>0.25</v>
      </c>
      <c r="I86" s="57" t="s">
        <v>397</v>
      </c>
      <c r="J86" s="57" t="s">
        <v>397</v>
      </c>
    </row>
    <row r="87" spans="1:14" x14ac:dyDescent="0.2">
      <c r="A87" s="50" t="s">
        <v>378</v>
      </c>
      <c r="B87" s="51" t="s">
        <v>243</v>
      </c>
      <c r="C87" s="53" t="s">
        <v>246</v>
      </c>
      <c r="D87" s="50" t="s">
        <v>245</v>
      </c>
      <c r="E87" s="50"/>
      <c r="F87" s="50" t="s">
        <v>34</v>
      </c>
      <c r="G87" s="57">
        <v>0.5</v>
      </c>
      <c r="H87" s="57">
        <v>0.5</v>
      </c>
      <c r="I87" s="57" t="s">
        <v>397</v>
      </c>
      <c r="J87" s="57" t="s">
        <v>397</v>
      </c>
      <c r="K87" s="62"/>
      <c r="L87" s="62"/>
      <c r="M87" s="62"/>
    </row>
    <row r="88" spans="1:14" x14ac:dyDescent="0.2">
      <c r="A88" s="50" t="s">
        <v>379</v>
      </c>
      <c r="B88" s="51" t="s">
        <v>243</v>
      </c>
      <c r="C88" s="54" t="s">
        <v>248</v>
      </c>
      <c r="D88" s="50" t="s">
        <v>239</v>
      </c>
      <c r="E88" s="50"/>
      <c r="F88" s="50" t="s">
        <v>34</v>
      </c>
      <c r="G88" s="57">
        <v>0.5</v>
      </c>
      <c r="H88" s="57">
        <v>0.5</v>
      </c>
      <c r="I88" s="57" t="s">
        <v>397</v>
      </c>
      <c r="J88" s="57" t="s">
        <v>397</v>
      </c>
    </row>
    <row r="89" spans="1:14" s="62" customFormat="1" x14ac:dyDescent="0.2">
      <c r="A89" s="62" t="s">
        <v>339</v>
      </c>
      <c r="B89" s="62" t="s">
        <v>385</v>
      </c>
      <c r="C89" s="59" t="s">
        <v>105</v>
      </c>
      <c r="D89" s="65"/>
      <c r="E89" s="65"/>
      <c r="F89" s="59" t="s">
        <v>103</v>
      </c>
      <c r="G89" s="62">
        <v>0.1</v>
      </c>
      <c r="H89" s="62">
        <v>0.25</v>
      </c>
      <c r="I89" s="62" t="s">
        <v>394</v>
      </c>
      <c r="J89" s="62" t="s">
        <v>394</v>
      </c>
      <c r="K89" s="57"/>
      <c r="L89" s="57"/>
      <c r="M89" s="57"/>
      <c r="N89" s="57"/>
    </row>
    <row r="90" spans="1:14" x14ac:dyDescent="0.2">
      <c r="A90" s="50" t="s">
        <v>380</v>
      </c>
      <c r="B90" s="51" t="s">
        <v>250</v>
      </c>
      <c r="C90" s="54"/>
      <c r="D90" s="50" t="s">
        <v>249</v>
      </c>
      <c r="E90" s="50"/>
      <c r="F90" s="50" t="s">
        <v>34</v>
      </c>
      <c r="G90" s="57">
        <v>0.25</v>
      </c>
      <c r="H90" s="57">
        <v>0.25</v>
      </c>
      <c r="I90" s="57" t="s">
        <v>397</v>
      </c>
      <c r="J90" s="57" t="s">
        <v>397</v>
      </c>
    </row>
    <row r="91" spans="1:14" x14ac:dyDescent="0.2">
      <c r="A91" s="50" t="s">
        <v>381</v>
      </c>
      <c r="B91" s="51" t="s">
        <v>39</v>
      </c>
      <c r="C91" s="53" t="s">
        <v>259</v>
      </c>
      <c r="D91" s="50" t="s">
        <v>231</v>
      </c>
      <c r="E91" s="50"/>
      <c r="F91" s="50" t="s">
        <v>34</v>
      </c>
      <c r="G91" s="57">
        <v>0.5</v>
      </c>
      <c r="H91" s="57">
        <v>0.5</v>
      </c>
      <c r="I91" s="57" t="s">
        <v>397</v>
      </c>
      <c r="J91" s="57" t="s">
        <v>397</v>
      </c>
    </row>
    <row r="92" spans="1:14" s="62" customFormat="1" x14ac:dyDescent="0.2">
      <c r="A92" s="62" t="s">
        <v>340</v>
      </c>
      <c r="B92" s="62" t="s">
        <v>386</v>
      </c>
      <c r="C92" s="59" t="s">
        <v>67</v>
      </c>
      <c r="D92" s="59" t="s">
        <v>113</v>
      </c>
      <c r="E92" s="59"/>
      <c r="F92" s="62" t="s">
        <v>103</v>
      </c>
      <c r="G92" s="62">
        <v>0.1</v>
      </c>
      <c r="H92" s="62">
        <v>0.25</v>
      </c>
      <c r="I92" s="62" t="s">
        <v>394</v>
      </c>
      <c r="J92" s="62" t="s">
        <v>394</v>
      </c>
      <c r="K92" s="57"/>
      <c r="L92" s="57"/>
      <c r="M92" s="57"/>
      <c r="N92" s="57"/>
    </row>
    <row r="93" spans="1:14" s="62" customFormat="1" x14ac:dyDescent="0.2">
      <c r="A93" s="62" t="s">
        <v>341</v>
      </c>
      <c r="B93" s="62" t="s">
        <v>386</v>
      </c>
      <c r="C93" s="59" t="s">
        <v>125</v>
      </c>
      <c r="D93" s="59" t="s">
        <v>126</v>
      </c>
      <c r="E93" s="59"/>
      <c r="F93" s="62" t="s">
        <v>103</v>
      </c>
      <c r="G93" s="62">
        <v>0.1</v>
      </c>
      <c r="H93" s="62">
        <v>0.25</v>
      </c>
      <c r="I93" s="62" t="s">
        <v>394</v>
      </c>
      <c r="J93" s="62" t="s">
        <v>394</v>
      </c>
      <c r="K93" s="57"/>
      <c r="L93" s="57"/>
      <c r="M93" s="57"/>
    </row>
    <row r="94" spans="1:14" x14ac:dyDescent="0.2">
      <c r="A94" s="57" t="s">
        <v>342</v>
      </c>
      <c r="B94" s="57" t="s">
        <v>387</v>
      </c>
      <c r="C94" s="52" t="s">
        <v>59</v>
      </c>
      <c r="D94" s="55"/>
      <c r="E94" s="55"/>
      <c r="F94" s="52" t="s">
        <v>56</v>
      </c>
      <c r="G94" s="57">
        <v>0.25</v>
      </c>
      <c r="H94" s="57" t="s">
        <v>395</v>
      </c>
      <c r="I94" s="57" t="s">
        <v>405</v>
      </c>
      <c r="J94" s="57" t="s">
        <v>397</v>
      </c>
      <c r="K94" s="62"/>
      <c r="L94" s="62"/>
      <c r="M94" s="62"/>
    </row>
    <row r="95" spans="1:14" x14ac:dyDescent="0.2">
      <c r="A95" s="57" t="s">
        <v>345</v>
      </c>
      <c r="B95" s="57" t="s">
        <v>387</v>
      </c>
      <c r="C95" s="52" t="s">
        <v>62</v>
      </c>
      <c r="D95" s="55"/>
      <c r="E95" s="55"/>
      <c r="F95" s="52" t="s">
        <v>56</v>
      </c>
      <c r="G95" s="57">
        <v>0.25</v>
      </c>
      <c r="H95" s="57" t="s">
        <v>394</v>
      </c>
      <c r="I95" s="57" t="s">
        <v>405</v>
      </c>
      <c r="J95" s="57" t="s">
        <v>397</v>
      </c>
    </row>
    <row r="96" spans="1:14" x14ac:dyDescent="0.2">
      <c r="A96" s="57" t="s">
        <v>343</v>
      </c>
      <c r="B96" s="57" t="s">
        <v>387</v>
      </c>
      <c r="C96" s="52" t="s">
        <v>60</v>
      </c>
      <c r="D96" s="55"/>
      <c r="E96" s="55"/>
      <c r="F96" s="52" t="s">
        <v>56</v>
      </c>
      <c r="G96" s="57">
        <v>0.25</v>
      </c>
      <c r="H96" s="57" t="s">
        <v>395</v>
      </c>
      <c r="I96" s="57" t="s">
        <v>405</v>
      </c>
      <c r="J96" s="57" t="s">
        <v>397</v>
      </c>
    </row>
    <row r="97" spans="1:14" x14ac:dyDescent="0.2">
      <c r="A97" s="57" t="s">
        <v>344</v>
      </c>
      <c r="B97" s="57" t="s">
        <v>387</v>
      </c>
      <c r="C97" s="52" t="s">
        <v>61</v>
      </c>
      <c r="D97" s="55"/>
      <c r="E97" s="55"/>
      <c r="F97" s="52" t="s">
        <v>56</v>
      </c>
      <c r="G97" s="57">
        <v>0.25</v>
      </c>
      <c r="H97" s="57">
        <v>0.1</v>
      </c>
      <c r="I97" s="57" t="s">
        <v>397</v>
      </c>
      <c r="J97" s="57" t="s">
        <v>397</v>
      </c>
      <c r="K97" s="62"/>
      <c r="L97" s="62"/>
      <c r="M97" s="62"/>
    </row>
    <row r="98" spans="1:14" s="62" customFormat="1" x14ac:dyDescent="0.2">
      <c r="A98" s="62" t="s">
        <v>347</v>
      </c>
      <c r="B98" s="62" t="s">
        <v>388</v>
      </c>
      <c r="C98" s="59" t="s">
        <v>122</v>
      </c>
      <c r="D98" s="59" t="s">
        <v>123</v>
      </c>
      <c r="E98" s="59"/>
      <c r="F98" s="62" t="s">
        <v>103</v>
      </c>
      <c r="G98" s="62">
        <v>0.1</v>
      </c>
      <c r="H98" s="62">
        <v>0.25</v>
      </c>
      <c r="I98" s="62" t="s">
        <v>394</v>
      </c>
      <c r="J98" s="62" t="s">
        <v>394</v>
      </c>
    </row>
    <row r="99" spans="1:14" s="62" customFormat="1" x14ac:dyDescent="0.2">
      <c r="A99" s="62" t="s">
        <v>346</v>
      </c>
      <c r="B99" s="62" t="s">
        <v>388</v>
      </c>
      <c r="C99" s="59" t="s">
        <v>68</v>
      </c>
      <c r="D99" s="59" t="s">
        <v>113</v>
      </c>
      <c r="E99" s="59"/>
      <c r="F99" s="62" t="s">
        <v>103</v>
      </c>
      <c r="G99" s="62">
        <v>0.1</v>
      </c>
      <c r="H99" s="62">
        <v>0.25</v>
      </c>
      <c r="I99" s="62" t="s">
        <v>394</v>
      </c>
      <c r="J99" s="62" t="s">
        <v>394</v>
      </c>
      <c r="N99" s="57"/>
    </row>
  </sheetData>
  <sortState ref="A2:M99">
    <sortCondition ref="B2:B9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A21" sqref="A21:XFD21"/>
    </sheetView>
  </sheetViews>
  <sheetFormatPr baseColWidth="10" defaultRowHeight="15" x14ac:dyDescent="0.2"/>
  <cols>
    <col min="1" max="1" width="16.1640625" bestFit="1" customWidth="1"/>
    <col min="2" max="2" width="20.6640625" bestFit="1" customWidth="1"/>
    <col min="3" max="3" width="34.33203125" bestFit="1" customWidth="1"/>
    <col min="4" max="4" width="10.5" bestFit="1" customWidth="1"/>
    <col min="5" max="5" width="9" bestFit="1" customWidth="1"/>
    <col min="7" max="7" width="20.33203125" bestFit="1" customWidth="1"/>
  </cols>
  <sheetData>
    <row r="1" spans="1:9" s="58" customFormat="1" x14ac:dyDescent="0.2">
      <c r="A1" s="58" t="s">
        <v>6</v>
      </c>
      <c r="B1" s="58" t="s">
        <v>284</v>
      </c>
      <c r="C1" s="58" t="s">
        <v>389</v>
      </c>
      <c r="D1" s="58" t="s">
        <v>12</v>
      </c>
      <c r="E1" s="58" t="s">
        <v>13</v>
      </c>
      <c r="F1" s="63" t="s">
        <v>408</v>
      </c>
      <c r="G1" s="63"/>
      <c r="H1" s="63"/>
      <c r="I1" s="63"/>
    </row>
    <row r="2" spans="1:9" s="57" customFormat="1" x14ac:dyDescent="0.2">
      <c r="A2" s="57" t="s">
        <v>400</v>
      </c>
      <c r="B2" s="57" t="s">
        <v>243</v>
      </c>
      <c r="C2" s="57" t="s">
        <v>393</v>
      </c>
      <c r="E2" s="57" t="s">
        <v>34</v>
      </c>
    </row>
    <row r="3" spans="1:9" s="57" customFormat="1" x14ac:dyDescent="0.2">
      <c r="A3" s="57" t="s">
        <v>399</v>
      </c>
      <c r="B3" s="57" t="s">
        <v>35</v>
      </c>
      <c r="C3" s="57" t="s">
        <v>393</v>
      </c>
      <c r="E3" s="57" t="s">
        <v>34</v>
      </c>
    </row>
    <row r="4" spans="1:9" s="57" customFormat="1" x14ac:dyDescent="0.2">
      <c r="A4" s="50" t="s">
        <v>365</v>
      </c>
      <c r="B4" s="51" t="s">
        <v>217</v>
      </c>
      <c r="C4" s="52" t="s">
        <v>219</v>
      </c>
      <c r="D4" s="50" t="s">
        <v>216</v>
      </c>
      <c r="E4" s="50" t="s">
        <v>34</v>
      </c>
      <c r="F4" s="57" t="s">
        <v>166</v>
      </c>
    </row>
    <row r="5" spans="1:9" s="57" customFormat="1" x14ac:dyDescent="0.2">
      <c r="A5" s="50" t="s">
        <v>377</v>
      </c>
      <c r="B5" s="51" t="s">
        <v>243</v>
      </c>
      <c r="C5" s="52" t="s">
        <v>244</v>
      </c>
      <c r="D5" s="50" t="s">
        <v>242</v>
      </c>
      <c r="E5" s="50" t="s">
        <v>34</v>
      </c>
    </row>
    <row r="6" spans="1:9" s="57" customFormat="1" x14ac:dyDescent="0.2">
      <c r="A6" s="50" t="s">
        <v>362</v>
      </c>
      <c r="B6" s="51" t="s">
        <v>211</v>
      </c>
      <c r="C6" s="53" t="s">
        <v>212</v>
      </c>
      <c r="D6" s="50" t="s">
        <v>183</v>
      </c>
      <c r="E6" s="50" t="s">
        <v>34</v>
      </c>
      <c r="G6" s="67" t="s">
        <v>426</v>
      </c>
      <c r="H6" s="50" t="s">
        <v>197</v>
      </c>
    </row>
    <row r="7" spans="1:9" s="57" customFormat="1" x14ac:dyDescent="0.2">
      <c r="A7" s="50" t="s">
        <v>378</v>
      </c>
      <c r="B7" s="51" t="s">
        <v>243</v>
      </c>
      <c r="C7" s="53" t="s">
        <v>246</v>
      </c>
      <c r="D7" s="50" t="s">
        <v>245</v>
      </c>
      <c r="E7" s="50" t="s">
        <v>34</v>
      </c>
      <c r="G7" s="66" t="s">
        <v>427</v>
      </c>
      <c r="H7" s="50" t="s">
        <v>223</v>
      </c>
    </row>
    <row r="8" spans="1:9" s="57" customFormat="1" x14ac:dyDescent="0.2">
      <c r="A8" s="50" t="s">
        <v>368</v>
      </c>
      <c r="B8" s="51" t="s">
        <v>217</v>
      </c>
      <c r="C8" s="52" t="s">
        <v>225</v>
      </c>
      <c r="D8" s="50" t="s">
        <v>197</v>
      </c>
      <c r="E8" s="50" t="s">
        <v>34</v>
      </c>
      <c r="F8" s="57" t="s">
        <v>166</v>
      </c>
      <c r="G8" s="66" t="s">
        <v>428</v>
      </c>
      <c r="H8" s="50" t="s">
        <v>229</v>
      </c>
    </row>
    <row r="9" spans="1:9" s="57" customFormat="1" x14ac:dyDescent="0.2">
      <c r="A9" s="50" t="s">
        <v>373</v>
      </c>
      <c r="B9" s="51" t="s">
        <v>237</v>
      </c>
      <c r="C9" s="54"/>
      <c r="D9" s="50" t="s">
        <v>236</v>
      </c>
      <c r="E9" s="50" t="s">
        <v>34</v>
      </c>
      <c r="F9" s="57" t="s">
        <v>166</v>
      </c>
      <c r="G9" s="66" t="s">
        <v>429</v>
      </c>
      <c r="H9" s="57" t="s">
        <v>435</v>
      </c>
    </row>
    <row r="10" spans="1:9" s="57" customFormat="1" x14ac:dyDescent="0.2">
      <c r="A10" s="50" t="s">
        <v>381</v>
      </c>
      <c r="B10" s="51" t="s">
        <v>39</v>
      </c>
      <c r="C10" s="53" t="s">
        <v>259</v>
      </c>
      <c r="D10" s="50" t="s">
        <v>231</v>
      </c>
      <c r="E10" s="50" t="s">
        <v>34</v>
      </c>
      <c r="G10" s="66" t="s">
        <v>430</v>
      </c>
      <c r="H10" s="50" t="s">
        <v>231</v>
      </c>
    </row>
    <row r="11" spans="1:9" s="57" customFormat="1" x14ac:dyDescent="0.2">
      <c r="A11" s="50" t="s">
        <v>349</v>
      </c>
      <c r="B11" s="51" t="s">
        <v>35</v>
      </c>
      <c r="C11" s="53" t="s">
        <v>175</v>
      </c>
      <c r="D11" s="50" t="s">
        <v>174</v>
      </c>
      <c r="E11" s="50" t="s">
        <v>34</v>
      </c>
      <c r="F11" s="57" t="s">
        <v>166</v>
      </c>
      <c r="G11" s="66" t="s">
        <v>431</v>
      </c>
      <c r="H11" s="50" t="s">
        <v>227</v>
      </c>
    </row>
    <row r="12" spans="1:9" s="57" customFormat="1" x14ac:dyDescent="0.2">
      <c r="A12" s="57" t="s">
        <v>396</v>
      </c>
      <c r="B12" s="57" t="s">
        <v>217</v>
      </c>
      <c r="C12" s="57" t="s">
        <v>393</v>
      </c>
      <c r="D12" s="57" t="s">
        <v>393</v>
      </c>
      <c r="E12" s="50" t="s">
        <v>34</v>
      </c>
      <c r="G12" s="66" t="s">
        <v>432</v>
      </c>
      <c r="H12" s="50" t="s">
        <v>187</v>
      </c>
    </row>
    <row r="13" spans="1:9" s="57" customFormat="1" x14ac:dyDescent="0.2">
      <c r="A13" s="50" t="s">
        <v>350</v>
      </c>
      <c r="B13" s="51" t="s">
        <v>35</v>
      </c>
      <c r="C13" s="52" t="s">
        <v>178</v>
      </c>
      <c r="D13" s="50" t="s">
        <v>177</v>
      </c>
      <c r="E13" s="50" t="s">
        <v>34</v>
      </c>
      <c r="F13" s="57" t="s">
        <v>166</v>
      </c>
      <c r="G13" s="68" t="s">
        <v>433</v>
      </c>
      <c r="H13" s="50" t="s">
        <v>216</v>
      </c>
    </row>
    <row r="14" spans="1:9" s="57" customFormat="1" x14ac:dyDescent="0.2">
      <c r="A14" s="50" t="s">
        <v>374</v>
      </c>
      <c r="B14" s="51" t="s">
        <v>237</v>
      </c>
      <c r="C14" s="54"/>
      <c r="D14" s="50"/>
      <c r="E14" s="50" t="s">
        <v>34</v>
      </c>
      <c r="F14" s="57" t="s">
        <v>166</v>
      </c>
    </row>
    <row r="15" spans="1:9" s="57" customFormat="1" x14ac:dyDescent="0.2">
      <c r="A15" s="57" t="s">
        <v>392</v>
      </c>
      <c r="B15" s="57" t="s">
        <v>382</v>
      </c>
      <c r="C15" s="57" t="s">
        <v>393</v>
      </c>
      <c r="D15" s="57" t="s">
        <v>393</v>
      </c>
      <c r="E15" s="50" t="s">
        <v>34</v>
      </c>
      <c r="F15" s="57" t="s">
        <v>166</v>
      </c>
      <c r="G15" s="97"/>
    </row>
    <row r="16" spans="1:9" s="57" customFormat="1" x14ac:dyDescent="0.2">
      <c r="A16" s="50" t="s">
        <v>359</v>
      </c>
      <c r="B16" s="51" t="s">
        <v>194</v>
      </c>
      <c r="C16" s="52" t="s">
        <v>202</v>
      </c>
      <c r="D16" s="50" t="s">
        <v>193</v>
      </c>
      <c r="E16" s="50" t="s">
        <v>34</v>
      </c>
      <c r="G16" s="95" t="s">
        <v>445</v>
      </c>
      <c r="H16" s="50" t="s">
        <v>236</v>
      </c>
    </row>
    <row r="17" spans="1:8" s="57" customFormat="1" x14ac:dyDescent="0.2">
      <c r="A17" s="50" t="s">
        <v>356</v>
      </c>
      <c r="B17" s="51" t="s">
        <v>194</v>
      </c>
      <c r="C17" s="52" t="s">
        <v>195</v>
      </c>
      <c r="D17" s="50" t="s">
        <v>193</v>
      </c>
      <c r="E17" s="50" t="s">
        <v>34</v>
      </c>
      <c r="G17" s="95" t="s">
        <v>444</v>
      </c>
      <c r="H17" s="50" t="s">
        <v>206</v>
      </c>
    </row>
    <row r="18" spans="1:8" s="57" customFormat="1" x14ac:dyDescent="0.2">
      <c r="A18" s="50" t="s">
        <v>355</v>
      </c>
      <c r="B18" s="51" t="s">
        <v>188</v>
      </c>
      <c r="C18" s="53" t="s">
        <v>36</v>
      </c>
      <c r="D18" s="50" t="s">
        <v>190</v>
      </c>
      <c r="E18" s="50" t="s">
        <v>34</v>
      </c>
    </row>
    <row r="19" spans="1:8" s="57" customFormat="1" x14ac:dyDescent="0.2">
      <c r="A19" s="50" t="s">
        <v>354</v>
      </c>
      <c r="B19" s="51" t="s">
        <v>188</v>
      </c>
      <c r="C19" s="52" t="s">
        <v>189</v>
      </c>
      <c r="D19" s="50" t="s">
        <v>187</v>
      </c>
      <c r="E19" s="50" t="s">
        <v>34</v>
      </c>
    </row>
    <row r="20" spans="1:8" s="57" customFormat="1" x14ac:dyDescent="0.2">
      <c r="A20" s="50" t="s">
        <v>363</v>
      </c>
      <c r="B20" s="51" t="s">
        <v>211</v>
      </c>
      <c r="C20" s="53" t="s">
        <v>214</v>
      </c>
      <c r="D20" s="50" t="s">
        <v>213</v>
      </c>
      <c r="E20" s="50" t="s">
        <v>34</v>
      </c>
    </row>
    <row r="21" spans="1:8" s="57" customFormat="1" x14ac:dyDescent="0.2">
      <c r="A21" s="50" t="s">
        <v>370</v>
      </c>
      <c r="B21" s="51" t="s">
        <v>25</v>
      </c>
      <c r="C21" s="53" t="s">
        <v>230</v>
      </c>
      <c r="D21" s="50" t="s">
        <v>229</v>
      </c>
      <c r="E21" s="50" t="s">
        <v>34</v>
      </c>
      <c r="F21" s="57" t="s">
        <v>166</v>
      </c>
    </row>
    <row r="22" spans="1:8" s="57" customFormat="1" x14ac:dyDescent="0.2">
      <c r="A22" s="50" t="s">
        <v>361</v>
      </c>
      <c r="B22" s="51" t="s">
        <v>207</v>
      </c>
      <c r="C22" s="53" t="s">
        <v>208</v>
      </c>
      <c r="D22" s="50" t="s">
        <v>206</v>
      </c>
      <c r="E22" s="50" t="s">
        <v>34</v>
      </c>
      <c r="F22" s="57" t="s">
        <v>166</v>
      </c>
    </row>
    <row r="23" spans="1:8" s="57" customFormat="1" x14ac:dyDescent="0.2">
      <c r="A23" s="50" t="s">
        <v>360</v>
      </c>
      <c r="B23" s="51" t="s">
        <v>204</v>
      </c>
      <c r="C23" s="52" t="s">
        <v>205</v>
      </c>
      <c r="D23" s="50" t="s">
        <v>180</v>
      </c>
      <c r="E23" s="50" t="s">
        <v>34</v>
      </c>
    </row>
    <row r="24" spans="1:8" s="57" customFormat="1" x14ac:dyDescent="0.2">
      <c r="A24" s="57" t="s">
        <v>403</v>
      </c>
      <c r="B24" s="57" t="s">
        <v>404</v>
      </c>
    </row>
    <row r="25" spans="1:8" s="57" customFormat="1" x14ac:dyDescent="0.2">
      <c r="A25" s="50" t="s">
        <v>358</v>
      </c>
      <c r="B25" s="51" t="s">
        <v>194</v>
      </c>
      <c r="C25" s="52" t="s">
        <v>201</v>
      </c>
      <c r="D25" s="50" t="s">
        <v>200</v>
      </c>
      <c r="E25" s="50" t="s">
        <v>34</v>
      </c>
    </row>
    <row r="26" spans="1:8" s="57" customFormat="1" x14ac:dyDescent="0.2">
      <c r="A26" s="50" t="s">
        <v>371</v>
      </c>
      <c r="B26" s="51" t="s">
        <v>232</v>
      </c>
      <c r="C26" s="53" t="s">
        <v>233</v>
      </c>
      <c r="D26" s="50" t="s">
        <v>231</v>
      </c>
      <c r="E26" s="50" t="s">
        <v>34</v>
      </c>
      <c r="F26" s="57" t="s">
        <v>166</v>
      </c>
    </row>
    <row r="27" spans="1:8" s="57" customFormat="1" x14ac:dyDescent="0.2">
      <c r="A27" s="50" t="s">
        <v>372</v>
      </c>
      <c r="B27" s="51" t="s">
        <v>232</v>
      </c>
      <c r="C27" s="53" t="s">
        <v>235</v>
      </c>
      <c r="D27" s="50" t="s">
        <v>231</v>
      </c>
      <c r="E27" s="50" t="s">
        <v>34</v>
      </c>
      <c r="F27" s="57" t="s">
        <v>166</v>
      </c>
    </row>
    <row r="28" spans="1:8" s="57" customFormat="1" x14ac:dyDescent="0.2">
      <c r="A28" s="50" t="s">
        <v>357</v>
      </c>
      <c r="B28" s="51" t="s">
        <v>194</v>
      </c>
      <c r="C28" s="52" t="s">
        <v>198</v>
      </c>
      <c r="D28" s="50" t="s">
        <v>197</v>
      </c>
      <c r="E28" s="50" t="s">
        <v>34</v>
      </c>
    </row>
    <row r="29" spans="1:8" s="57" customFormat="1" x14ac:dyDescent="0.2">
      <c r="A29" s="50" t="s">
        <v>348</v>
      </c>
      <c r="B29" s="51" t="s">
        <v>170</v>
      </c>
      <c r="C29" s="52" t="s">
        <v>171</v>
      </c>
      <c r="D29" s="50" t="s">
        <v>168</v>
      </c>
      <c r="E29" s="50" t="s">
        <v>34</v>
      </c>
      <c r="F29" s="57" t="s">
        <v>166</v>
      </c>
    </row>
    <row r="30" spans="1:8" s="57" customFormat="1" x14ac:dyDescent="0.2">
      <c r="A30" s="59" t="s">
        <v>375</v>
      </c>
      <c r="B30" s="60" t="s">
        <v>237</v>
      </c>
      <c r="C30" s="61"/>
      <c r="D30" s="59" t="s">
        <v>168</v>
      </c>
      <c r="E30" s="59" t="s">
        <v>34</v>
      </c>
      <c r="F30" s="57" t="s">
        <v>166</v>
      </c>
    </row>
    <row r="31" spans="1:8" s="57" customFormat="1" x14ac:dyDescent="0.2">
      <c r="A31" s="50" t="s">
        <v>353</v>
      </c>
      <c r="B31" s="52" t="s">
        <v>35</v>
      </c>
      <c r="C31" s="52" t="s">
        <v>184</v>
      </c>
      <c r="D31" s="50" t="s">
        <v>183</v>
      </c>
      <c r="E31" s="50" t="s">
        <v>34</v>
      </c>
    </row>
    <row r="32" spans="1:8" s="57" customFormat="1" x14ac:dyDescent="0.2">
      <c r="A32" s="50" t="s">
        <v>379</v>
      </c>
      <c r="B32" s="51" t="s">
        <v>243</v>
      </c>
      <c r="C32" s="54" t="s">
        <v>248</v>
      </c>
      <c r="D32" s="50" t="s">
        <v>239</v>
      </c>
      <c r="E32" s="50" t="s">
        <v>34</v>
      </c>
    </row>
    <row r="33" spans="1:6" s="57" customFormat="1" x14ac:dyDescent="0.2">
      <c r="A33" s="50" t="s">
        <v>351</v>
      </c>
      <c r="B33" s="51" t="s">
        <v>35</v>
      </c>
      <c r="C33" s="52" t="s">
        <v>181</v>
      </c>
      <c r="D33" s="50" t="s">
        <v>180</v>
      </c>
      <c r="E33" s="50" t="s">
        <v>34</v>
      </c>
      <c r="F33" s="57" t="s">
        <v>166</v>
      </c>
    </row>
    <row r="34" spans="1:6" s="57" customFormat="1" x14ac:dyDescent="0.2">
      <c r="A34" s="50" t="s">
        <v>380</v>
      </c>
      <c r="B34" s="51" t="s">
        <v>250</v>
      </c>
      <c r="C34" s="54"/>
      <c r="D34" s="50" t="s">
        <v>249</v>
      </c>
      <c r="E34" s="50" t="s">
        <v>34</v>
      </c>
    </row>
    <row r="35" spans="1:6" s="57" customFormat="1" x14ac:dyDescent="0.2">
      <c r="A35" s="50" t="s">
        <v>369</v>
      </c>
      <c r="B35" s="51" t="s">
        <v>217</v>
      </c>
      <c r="C35" s="52" t="s">
        <v>228</v>
      </c>
      <c r="D35" s="50" t="s">
        <v>227</v>
      </c>
      <c r="E35" s="50" t="s">
        <v>34</v>
      </c>
      <c r="F35" s="57" t="s">
        <v>166</v>
      </c>
    </row>
    <row r="36" spans="1:6" s="57" customFormat="1" x14ac:dyDescent="0.2">
      <c r="A36" s="50" t="s">
        <v>364</v>
      </c>
      <c r="B36" s="51" t="s">
        <v>217</v>
      </c>
      <c r="C36" s="52" t="s">
        <v>218</v>
      </c>
      <c r="D36" s="50" t="s">
        <v>216</v>
      </c>
      <c r="E36" s="50" t="s">
        <v>34</v>
      </c>
      <c r="F36" s="57" t="s">
        <v>166</v>
      </c>
    </row>
    <row r="37" spans="1:6" s="57" customFormat="1" x14ac:dyDescent="0.2">
      <c r="A37" s="50" t="s">
        <v>366</v>
      </c>
      <c r="B37" s="51" t="s">
        <v>217</v>
      </c>
      <c r="C37" s="52" t="s">
        <v>220</v>
      </c>
      <c r="D37" s="50" t="s">
        <v>187</v>
      </c>
      <c r="E37" s="50" t="s">
        <v>34</v>
      </c>
      <c r="F37" s="57" t="s">
        <v>166</v>
      </c>
    </row>
    <row r="38" spans="1:6" s="57" customFormat="1" x14ac:dyDescent="0.2">
      <c r="A38" s="50" t="s">
        <v>367</v>
      </c>
      <c r="B38" s="51" t="s">
        <v>217</v>
      </c>
      <c r="C38" s="52" t="s">
        <v>224</v>
      </c>
      <c r="D38" s="50" t="s">
        <v>223</v>
      </c>
      <c r="E38" s="50" t="s">
        <v>34</v>
      </c>
      <c r="F38" s="57" t="s">
        <v>166</v>
      </c>
    </row>
  </sheetData>
  <sortState ref="A2:J38">
    <sortCondition ref="A2:A3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43"/>
  <sheetViews>
    <sheetView tabSelected="1" topLeftCell="A16" workbookViewId="0">
      <selection activeCell="E42" sqref="E42"/>
    </sheetView>
  </sheetViews>
  <sheetFormatPr baseColWidth="10" defaultRowHeight="16" x14ac:dyDescent="0.2"/>
  <cols>
    <col min="1" max="1" width="10.83203125" style="82"/>
    <col min="2" max="2" width="11.5" style="82" bestFit="1" customWidth="1"/>
    <col min="3" max="3" width="24" style="82" customWidth="1"/>
    <col min="4" max="4" width="27.33203125" style="82" customWidth="1"/>
    <col min="5" max="5" width="21.83203125" style="82" customWidth="1"/>
    <col min="6" max="6" width="24.1640625" style="82" customWidth="1"/>
    <col min="7" max="9" width="22.83203125" style="82" customWidth="1"/>
    <col min="10" max="10" width="24" style="82" customWidth="1"/>
    <col min="11" max="11" width="22.83203125" style="82" customWidth="1"/>
    <col min="12" max="12" width="29.5" style="82" bestFit="1" customWidth="1"/>
    <col min="13" max="13" width="28.1640625" style="82" bestFit="1" customWidth="1"/>
    <col min="14" max="16384" width="10.83203125" style="82"/>
  </cols>
  <sheetData>
    <row r="2" spans="1:13" s="94" customFormat="1" x14ac:dyDescent="0.2">
      <c r="A2" s="104" t="s">
        <v>443</v>
      </c>
      <c r="B2" s="104"/>
      <c r="C2" s="104"/>
    </row>
    <row r="3" spans="1:13" x14ac:dyDescent="0.2">
      <c r="C3" s="82" t="s">
        <v>426</v>
      </c>
      <c r="D3" s="83" t="s">
        <v>427</v>
      </c>
      <c r="E3" s="83" t="s">
        <v>428</v>
      </c>
      <c r="F3" s="83" t="s">
        <v>429</v>
      </c>
      <c r="G3" s="83" t="s">
        <v>430</v>
      </c>
      <c r="H3" s="83" t="s">
        <v>431</v>
      </c>
      <c r="I3" s="83" t="s">
        <v>432</v>
      </c>
      <c r="J3" s="105" t="s">
        <v>433</v>
      </c>
      <c r="K3" s="84" t="s">
        <v>440</v>
      </c>
      <c r="L3" s="96" t="s">
        <v>445</v>
      </c>
      <c r="M3" s="96" t="s">
        <v>444</v>
      </c>
    </row>
    <row r="4" spans="1:13" x14ac:dyDescent="0.2">
      <c r="B4" s="82" t="s">
        <v>413</v>
      </c>
      <c r="C4" s="73">
        <v>12.407999999999999</v>
      </c>
      <c r="D4" s="83">
        <v>11.973333333333334</v>
      </c>
      <c r="E4" s="83">
        <v>13.338666666666668</v>
      </c>
      <c r="F4" s="73">
        <v>13.752666666666666</v>
      </c>
      <c r="G4" s="73">
        <v>10.887833333333333</v>
      </c>
      <c r="H4" s="73">
        <v>9.9945000000000004</v>
      </c>
      <c r="I4" s="73">
        <v>10.044</v>
      </c>
      <c r="J4" s="73">
        <v>12.151500000000002</v>
      </c>
      <c r="K4" s="73">
        <v>12.195666666666668</v>
      </c>
      <c r="L4" s="73">
        <v>15.3245</v>
      </c>
      <c r="M4" s="73">
        <v>15.538333333333334</v>
      </c>
    </row>
    <row r="5" spans="1:13" x14ac:dyDescent="0.2">
      <c r="B5" s="82" t="s">
        <v>414</v>
      </c>
      <c r="C5" s="73">
        <v>9.8830000000000009</v>
      </c>
      <c r="D5" s="83">
        <v>8.9888333333333321</v>
      </c>
      <c r="E5" s="83">
        <v>7.8171666666666688</v>
      </c>
      <c r="F5" s="73">
        <v>10.067833333333333</v>
      </c>
      <c r="G5" s="73">
        <v>4.0648333333333326</v>
      </c>
      <c r="H5" s="73">
        <v>4.3605</v>
      </c>
      <c r="I5" s="73">
        <v>3.9780000000000002</v>
      </c>
      <c r="J5" s="73">
        <v>8.6374999999999993</v>
      </c>
      <c r="K5" s="73">
        <v>6.2028333333333325</v>
      </c>
      <c r="L5" s="73">
        <v>15.594499999999998</v>
      </c>
      <c r="M5" s="73">
        <v>16.401999999999997</v>
      </c>
    </row>
    <row r="6" spans="1:13" x14ac:dyDescent="0.2">
      <c r="B6" s="82" t="s">
        <v>415</v>
      </c>
      <c r="C6" s="73" t="s">
        <v>422</v>
      </c>
      <c r="D6" s="83">
        <v>-9.9996666666666663</v>
      </c>
      <c r="E6" s="83">
        <v>-14.220666666666666</v>
      </c>
      <c r="F6" s="73">
        <v>-12.659333333333333</v>
      </c>
      <c r="G6" s="73">
        <v>-17.239999999999998</v>
      </c>
      <c r="H6" s="73">
        <v>-16.920333333333332</v>
      </c>
      <c r="I6" s="73">
        <v>-15.491833333333334</v>
      </c>
      <c r="J6" s="73">
        <v>-14.763999999999999</v>
      </c>
      <c r="K6" s="73">
        <v>-16.006666666666668</v>
      </c>
      <c r="L6" s="73">
        <v>-13.722</v>
      </c>
      <c r="M6" s="73">
        <v>-11.294833333333333</v>
      </c>
    </row>
    <row r="7" spans="1:13" x14ac:dyDescent="0.2">
      <c r="B7" s="82" t="s">
        <v>416</v>
      </c>
      <c r="C7" s="73" t="s">
        <v>422</v>
      </c>
      <c r="D7" s="83">
        <v>5.253166666666667</v>
      </c>
      <c r="E7" s="83">
        <v>6.4759999999999991</v>
      </c>
      <c r="F7" s="73">
        <v>7.2904999999999998</v>
      </c>
      <c r="G7" s="73">
        <v>3.8833333333333329</v>
      </c>
      <c r="H7" s="73">
        <v>3.6193333333333326</v>
      </c>
      <c r="I7" s="73">
        <v>5.242</v>
      </c>
      <c r="J7" s="73">
        <v>6.979000000000001</v>
      </c>
      <c r="K7" s="73">
        <v>7.3603333333333341</v>
      </c>
      <c r="L7" s="73">
        <v>11.305333333333335</v>
      </c>
      <c r="M7" s="73">
        <v>13.230999999999998</v>
      </c>
    </row>
    <row r="8" spans="1:13" x14ac:dyDescent="0.2">
      <c r="B8" s="82" t="s">
        <v>417</v>
      </c>
      <c r="C8" s="73">
        <v>13.756</v>
      </c>
      <c r="D8" s="83">
        <v>11.967333333333332</v>
      </c>
      <c r="E8" s="83">
        <v>11.693833333333332</v>
      </c>
      <c r="F8" s="73">
        <v>13.308999999999997</v>
      </c>
      <c r="G8" s="73">
        <v>9.8135000000000012</v>
      </c>
      <c r="H8" s="73">
        <v>9.7658333333333331</v>
      </c>
      <c r="I8" s="73">
        <v>11.219000000000001</v>
      </c>
      <c r="J8" s="73">
        <v>12.823499999999999</v>
      </c>
      <c r="K8" s="73">
        <v>11.767833333333332</v>
      </c>
      <c r="L8" s="73">
        <v>14.133333333333335</v>
      </c>
      <c r="M8" s="73">
        <v>14.640166666666666</v>
      </c>
    </row>
    <row r="9" spans="1:13" x14ac:dyDescent="0.2">
      <c r="B9" s="82" t="s">
        <v>418</v>
      </c>
      <c r="C9" s="73">
        <v>14.496000000000002</v>
      </c>
      <c r="D9" s="83">
        <v>12.65</v>
      </c>
      <c r="E9" s="83">
        <v>13.563333333333333</v>
      </c>
      <c r="F9" s="73">
        <v>13.775000000000002</v>
      </c>
      <c r="G9" s="73">
        <v>11.141833333333334</v>
      </c>
      <c r="H9" s="73">
        <v>9.4664999999999999</v>
      </c>
      <c r="I9" s="73">
        <v>10.852166666666665</v>
      </c>
      <c r="J9" s="73">
        <v>12.315</v>
      </c>
      <c r="K9" s="73">
        <v>12.223666666666666</v>
      </c>
      <c r="L9" s="73">
        <v>14.074000000000003</v>
      </c>
      <c r="M9" s="73">
        <v>14.507166666666667</v>
      </c>
    </row>
    <row r="10" spans="1:13" x14ac:dyDescent="0.2">
      <c r="B10" s="82" t="s">
        <v>419</v>
      </c>
      <c r="C10" s="73">
        <v>14.081</v>
      </c>
      <c r="D10" s="83">
        <v>12.5745</v>
      </c>
      <c r="E10" s="83">
        <v>14.657</v>
      </c>
      <c r="F10" s="73">
        <v>13.193166666666665</v>
      </c>
      <c r="G10" s="73">
        <v>12.280833333333334</v>
      </c>
      <c r="H10" s="73">
        <v>10.581833333333334</v>
      </c>
      <c r="I10" s="73">
        <v>12.212833333333332</v>
      </c>
      <c r="J10" s="73">
        <v>15.748999999999999</v>
      </c>
      <c r="K10" s="73">
        <v>12.0535</v>
      </c>
      <c r="L10" s="73" t="s">
        <v>422</v>
      </c>
      <c r="M10" s="73">
        <v>14.252166666666666</v>
      </c>
    </row>
    <row r="11" spans="1:13" x14ac:dyDescent="0.2">
      <c r="B11" s="82" t="s">
        <v>421</v>
      </c>
      <c r="C11" s="73">
        <v>11.111499999999999</v>
      </c>
      <c r="D11" s="83">
        <v>11.821</v>
      </c>
      <c r="E11" s="83">
        <v>12.935333333333332</v>
      </c>
      <c r="F11" s="73">
        <v>12.696999999999999</v>
      </c>
      <c r="G11" s="73">
        <v>9.7228333333333339</v>
      </c>
      <c r="H11" s="73">
        <v>9.1561666666666657</v>
      </c>
      <c r="I11" s="73">
        <v>9.2493333333333325</v>
      </c>
      <c r="J11" s="73">
        <v>11.206999999999999</v>
      </c>
      <c r="K11" s="73">
        <v>10.066500000000001</v>
      </c>
      <c r="L11" s="73">
        <v>13.255666666666666</v>
      </c>
      <c r="M11" s="73">
        <v>12.083499999999999</v>
      </c>
    </row>
    <row r="12" spans="1:13" x14ac:dyDescent="0.2">
      <c r="B12" s="82" t="s">
        <v>425</v>
      </c>
      <c r="C12" s="73">
        <v>4.3160000000000007</v>
      </c>
      <c r="D12" s="83">
        <v>4.0631666666666675</v>
      </c>
      <c r="E12" s="83">
        <v>6.5811666666666664</v>
      </c>
      <c r="F12" s="73">
        <v>6.4326666666666661</v>
      </c>
      <c r="G12" s="73">
        <v>4.2246666666666659</v>
      </c>
      <c r="H12" s="73">
        <v>3.9096666666666668</v>
      </c>
      <c r="I12" s="73">
        <v>3.9919999999999991</v>
      </c>
      <c r="J12" s="73">
        <v>5.7610000000000001</v>
      </c>
      <c r="K12" s="73">
        <v>4.536999999999999</v>
      </c>
      <c r="L12" s="73">
        <v>6.1970000000000001</v>
      </c>
      <c r="M12" s="73">
        <v>7.952</v>
      </c>
    </row>
    <row r="13" spans="1:13" x14ac:dyDescent="0.2">
      <c r="B13" s="82" t="s">
        <v>423</v>
      </c>
      <c r="C13" s="73">
        <v>11.284000000000002</v>
      </c>
      <c r="D13" s="83">
        <v>11.612833333333334</v>
      </c>
      <c r="E13" s="83">
        <v>13.854000000000001</v>
      </c>
      <c r="F13" s="73">
        <v>13.15683333333333</v>
      </c>
      <c r="G13" s="73">
        <v>10.279333333333334</v>
      </c>
      <c r="H13" s="73">
        <v>9.2530000000000001</v>
      </c>
      <c r="I13" s="73">
        <v>10.506166666666667</v>
      </c>
      <c r="J13" s="73">
        <v>14.035</v>
      </c>
      <c r="K13" s="73">
        <v>11.460833333333333</v>
      </c>
      <c r="L13" s="73">
        <v>15.120666666666667</v>
      </c>
      <c r="M13" s="73">
        <v>14.033000000000001</v>
      </c>
    </row>
    <row r="14" spans="1:13" x14ac:dyDescent="0.2">
      <c r="B14" s="82" t="s">
        <v>424</v>
      </c>
      <c r="C14" s="73">
        <v>9.7375000000000007</v>
      </c>
      <c r="D14" s="83">
        <v>8.870000000000001</v>
      </c>
      <c r="E14" s="83">
        <v>12.546166666666668</v>
      </c>
      <c r="F14" s="73">
        <v>10.509333333333332</v>
      </c>
      <c r="G14" s="73">
        <v>10.458</v>
      </c>
      <c r="H14" s="73">
        <v>8.3746666666666663</v>
      </c>
      <c r="I14" s="73">
        <v>8.4631666666666678</v>
      </c>
      <c r="J14" s="73">
        <v>10.766999999999999</v>
      </c>
      <c r="K14" s="73">
        <v>8.0353333333333339</v>
      </c>
      <c r="L14" s="73">
        <v>11.406499999999999</v>
      </c>
      <c r="M14" s="73">
        <v>11.083666666666666</v>
      </c>
    </row>
    <row r="15" spans="1:13" x14ac:dyDescent="0.2">
      <c r="C15" s="73"/>
      <c r="D15" s="83"/>
      <c r="E15" s="83"/>
      <c r="F15" s="73"/>
      <c r="G15" s="73"/>
      <c r="H15" s="73"/>
      <c r="I15" s="73"/>
      <c r="J15" s="73"/>
      <c r="L15" s="85"/>
    </row>
    <row r="16" spans="1:13" x14ac:dyDescent="0.2">
      <c r="B16" s="82" t="s">
        <v>436</v>
      </c>
      <c r="C16" s="73">
        <f>C13-C14</f>
        <v>1.5465000000000018</v>
      </c>
      <c r="D16" s="73">
        <f t="shared" ref="D16:M16" si="0">D13-D14</f>
        <v>2.7428333333333335</v>
      </c>
      <c r="E16" s="73">
        <f t="shared" si="0"/>
        <v>1.307833333333333</v>
      </c>
      <c r="F16" s="73">
        <f t="shared" si="0"/>
        <v>2.6474999999999973</v>
      </c>
      <c r="G16" s="73">
        <f t="shared" si="0"/>
        <v>-0.17866666666666653</v>
      </c>
      <c r="H16" s="73">
        <f t="shared" si="0"/>
        <v>0.87833333333333385</v>
      </c>
      <c r="I16" s="73">
        <f t="shared" si="0"/>
        <v>2.0429999999999993</v>
      </c>
      <c r="J16" s="73">
        <f t="shared" si="0"/>
        <v>3.2680000000000007</v>
      </c>
      <c r="K16" s="73">
        <f t="shared" si="0"/>
        <v>3.4254999999999995</v>
      </c>
      <c r="L16" s="73">
        <f t="shared" si="0"/>
        <v>3.7141666666666673</v>
      </c>
      <c r="M16" s="73">
        <f t="shared" si="0"/>
        <v>2.9493333333333354</v>
      </c>
    </row>
    <row r="17" spans="1:25" x14ac:dyDescent="0.2">
      <c r="C17" s="73"/>
      <c r="D17" s="83"/>
      <c r="E17" s="83"/>
      <c r="F17" s="73"/>
      <c r="G17" s="73"/>
      <c r="H17" s="73"/>
      <c r="I17" s="73"/>
      <c r="J17" s="73"/>
      <c r="L17" s="85"/>
    </row>
    <row r="18" spans="1:25" x14ac:dyDescent="0.2">
      <c r="D18" s="101"/>
      <c r="E18" s="83"/>
      <c r="L18" s="85"/>
    </row>
    <row r="19" spans="1:25" x14ac:dyDescent="0.2">
      <c r="B19" s="82" t="s">
        <v>280</v>
      </c>
      <c r="C19" s="98">
        <v>52.5</v>
      </c>
      <c r="D19" s="102" t="s">
        <v>223</v>
      </c>
      <c r="E19" s="102" t="s">
        <v>229</v>
      </c>
      <c r="F19" s="69"/>
      <c r="G19" s="102" t="s">
        <v>231</v>
      </c>
      <c r="H19" s="98">
        <v>72.5</v>
      </c>
      <c r="I19" s="102" t="s">
        <v>187</v>
      </c>
      <c r="J19" s="102" t="s">
        <v>216</v>
      </c>
      <c r="K19" s="102" t="s">
        <v>213</v>
      </c>
      <c r="L19" s="102" t="s">
        <v>446</v>
      </c>
      <c r="M19" s="50" t="s">
        <v>206</v>
      </c>
    </row>
    <row r="20" spans="1:25" x14ac:dyDescent="0.2">
      <c r="B20" s="82" t="s">
        <v>434</v>
      </c>
      <c r="C20" s="100">
        <v>4257.5</v>
      </c>
      <c r="D20" s="100">
        <v>8210</v>
      </c>
      <c r="E20" s="100">
        <v>11174</v>
      </c>
      <c r="F20" s="88"/>
      <c r="G20" s="100">
        <v>10516</v>
      </c>
      <c r="H20" s="99">
        <v>5574.5</v>
      </c>
      <c r="I20" s="99">
        <v>7880.5</v>
      </c>
      <c r="J20" s="99">
        <v>7551</v>
      </c>
      <c r="K20" s="101">
        <v>2281</v>
      </c>
      <c r="L20" s="101">
        <v>13916</v>
      </c>
      <c r="M20" s="82">
        <v>12821</v>
      </c>
    </row>
    <row r="25" spans="1:25" s="93" customFormat="1" x14ac:dyDescent="0.2">
      <c r="A25" s="103" t="s">
        <v>442</v>
      </c>
      <c r="B25" s="103"/>
      <c r="C25" s="103"/>
    </row>
    <row r="26" spans="1:25" x14ac:dyDescent="0.2">
      <c r="B26" s="82" t="s">
        <v>441</v>
      </c>
    </row>
    <row r="27" spans="1:25" s="78" customFormat="1" x14ac:dyDescent="0.2">
      <c r="B27" s="79" t="s">
        <v>420</v>
      </c>
      <c r="C27" s="78" t="s">
        <v>438</v>
      </c>
      <c r="D27" s="78" t="s">
        <v>439</v>
      </c>
      <c r="E27" s="80">
        <v>10.041250000000002</v>
      </c>
      <c r="F27" s="73">
        <v>9.5169999999999995</v>
      </c>
      <c r="G27" s="80">
        <v>9.4639523809523798</v>
      </c>
      <c r="H27" s="73">
        <v>9.1011666666666677</v>
      </c>
      <c r="I27" s="73">
        <v>8.1983333333333341</v>
      </c>
      <c r="J27" s="73">
        <v>8.0906666666666673</v>
      </c>
      <c r="K27" s="73">
        <v>11.349083333333333</v>
      </c>
      <c r="L27" s="73">
        <v>7.6</v>
      </c>
      <c r="M27" s="81">
        <v>11.06</v>
      </c>
      <c r="N27" s="73">
        <v>8.0051666666666677</v>
      </c>
      <c r="O27" s="80">
        <v>9.6189166666666672</v>
      </c>
      <c r="P27" s="81">
        <v>8.7996666666666652</v>
      </c>
      <c r="Q27" s="73">
        <v>8.633066666666668</v>
      </c>
      <c r="R27" s="73">
        <v>6.4245000000000001</v>
      </c>
      <c r="S27" s="73">
        <v>6.6559523809523817</v>
      </c>
      <c r="T27" s="73">
        <v>8.02</v>
      </c>
      <c r="U27" s="81">
        <v>7.41</v>
      </c>
      <c r="V27" s="73">
        <v>7.38</v>
      </c>
      <c r="W27" s="73">
        <v>8.8848333333333329</v>
      </c>
      <c r="X27" s="73">
        <v>9.3800000000000008</v>
      </c>
      <c r="Y27" s="80">
        <v>8.2050000000000001</v>
      </c>
    </row>
    <row r="28" spans="1:25" s="69" customFormat="1" x14ac:dyDescent="0.2">
      <c r="C28" s="70"/>
      <c r="D28" s="71" t="s">
        <v>437</v>
      </c>
      <c r="E28" s="72">
        <v>14505.5</v>
      </c>
      <c r="F28" s="72">
        <v>14505.5</v>
      </c>
      <c r="G28" s="73">
        <v>14505.5</v>
      </c>
      <c r="H28" s="73">
        <v>10186</v>
      </c>
      <c r="I28" s="73">
        <v>9856.5</v>
      </c>
      <c r="J28" s="73">
        <v>10515.5</v>
      </c>
      <c r="K28" s="73">
        <v>10186</v>
      </c>
      <c r="L28" s="73">
        <v>10186</v>
      </c>
      <c r="M28" s="89">
        <v>9527.5</v>
      </c>
      <c r="N28" s="89">
        <v>9856.5</v>
      </c>
      <c r="O28" s="72">
        <v>9527.5</v>
      </c>
      <c r="P28" s="72">
        <v>6892.5</v>
      </c>
      <c r="Q28" s="73">
        <v>6563</v>
      </c>
      <c r="R28" s="73">
        <v>6233.5</v>
      </c>
      <c r="S28" s="73">
        <v>5904</v>
      </c>
      <c r="T28" s="74">
        <v>1622.5</v>
      </c>
      <c r="U28" s="75">
        <v>1622.5</v>
      </c>
      <c r="V28" s="76">
        <v>1293.064558629776</v>
      </c>
      <c r="W28" s="77">
        <v>1293</v>
      </c>
      <c r="X28" s="90">
        <v>1293.064558629776</v>
      </c>
      <c r="Y28" s="77">
        <v>1293</v>
      </c>
    </row>
    <row r="29" spans="1:25" x14ac:dyDescent="0.2">
      <c r="B29" s="86"/>
      <c r="C29" s="87"/>
      <c r="D29" s="91"/>
      <c r="E29" s="92"/>
      <c r="F29" s="87"/>
      <c r="G29" s="91"/>
      <c r="H29" s="92"/>
    </row>
    <row r="30" spans="1:25" x14ac:dyDescent="0.2">
      <c r="B30" s="86"/>
      <c r="C30" s="87"/>
      <c r="D30" s="91"/>
      <c r="E30" s="92"/>
      <c r="F30" s="87"/>
      <c r="G30" s="91"/>
      <c r="H30" s="92"/>
    </row>
    <row r="31" spans="1:25" x14ac:dyDescent="0.2">
      <c r="B31" s="86"/>
      <c r="C31" s="87"/>
      <c r="D31" s="91"/>
      <c r="E31" s="92"/>
      <c r="F31" s="87"/>
      <c r="G31" s="91"/>
      <c r="H31" s="92"/>
    </row>
    <row r="32" spans="1:25" x14ac:dyDescent="0.2">
      <c r="B32" s="69"/>
      <c r="C32" s="88"/>
      <c r="D32" s="88"/>
      <c r="E32" s="106"/>
      <c r="F32" s="88"/>
      <c r="G32" s="88"/>
      <c r="H32" s="88"/>
    </row>
    <row r="33" spans="2:8" x14ac:dyDescent="0.2">
      <c r="B33" s="86"/>
      <c r="C33" s="87"/>
      <c r="D33" s="91"/>
      <c r="F33" s="87"/>
      <c r="G33" s="91"/>
      <c r="H33" s="92"/>
    </row>
    <row r="34" spans="2:8" x14ac:dyDescent="0.2">
      <c r="B34" s="86"/>
      <c r="C34" s="87"/>
      <c r="D34" s="91"/>
      <c r="E34" s="83"/>
      <c r="F34" s="87"/>
      <c r="G34" s="91"/>
      <c r="H34" s="92"/>
    </row>
    <row r="35" spans="2:8" x14ac:dyDescent="0.2">
      <c r="B35" s="86"/>
      <c r="C35" s="87"/>
      <c r="D35" s="91"/>
      <c r="E35" s="83"/>
      <c r="F35" s="87"/>
      <c r="G35" s="91"/>
      <c r="H35" s="92"/>
    </row>
    <row r="36" spans="2:8" x14ac:dyDescent="0.2">
      <c r="B36" s="86"/>
      <c r="C36" s="87"/>
      <c r="D36" s="91"/>
      <c r="E36" s="83"/>
      <c r="F36" s="87"/>
      <c r="G36" s="91"/>
      <c r="H36" s="92"/>
    </row>
    <row r="37" spans="2:8" x14ac:dyDescent="0.2">
      <c r="E37" s="83"/>
    </row>
    <row r="38" spans="2:8" x14ac:dyDescent="0.2">
      <c r="E38" s="83"/>
    </row>
    <row r="39" spans="2:8" x14ac:dyDescent="0.2">
      <c r="E39" s="83"/>
    </row>
    <row r="40" spans="2:8" x14ac:dyDescent="0.2">
      <c r="E40" s="84"/>
    </row>
    <row r="41" spans="2:8" x14ac:dyDescent="0.2">
      <c r="E41" s="84"/>
    </row>
    <row r="42" spans="2:8" x14ac:dyDescent="0.2">
      <c r="E42" s="107"/>
    </row>
    <row r="43" spans="2:8" x14ac:dyDescent="0.2">
      <c r="E43" s="107"/>
    </row>
  </sheetData>
  <mergeCells count="2">
    <mergeCell ref="A25:C25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2</vt:i4>
      </vt:variant>
    </vt:vector>
  </HeadingPairs>
  <TitlesOfParts>
    <vt:vector size="6" baseType="lpstr">
      <vt:lpstr>specimens sampled</vt:lpstr>
      <vt:lpstr>Sheet2</vt:lpstr>
      <vt:lpstr>blah</vt:lpstr>
      <vt:lpstr>AA data</vt:lpstr>
      <vt:lpstr>Phe vs Time</vt:lpstr>
      <vt:lpstr>Glu-Phe vs 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</dc:creator>
  <cp:lastModifiedBy>Microsoft Office User</cp:lastModifiedBy>
  <cp:lastPrinted>2017-07-13T07:26:33Z</cp:lastPrinted>
  <dcterms:created xsi:type="dcterms:W3CDTF">2017-03-04T16:29:17Z</dcterms:created>
  <dcterms:modified xsi:type="dcterms:W3CDTF">2018-10-05T19:07:16Z</dcterms:modified>
</cp:coreProperties>
</file>