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talina\Dropbox\Hall's Cave\"/>
    </mc:Choice>
  </mc:AlternateContent>
  <bookViews>
    <workbookView xWindow="19400" yWindow="1840" windowWidth="27840" windowHeight="27080" tabRatio="500" activeTab="1"/>
  </bookViews>
  <sheets>
    <sheet name="Metadata" sheetId="2" r:id="rId1"/>
    <sheet name="HC_CombinedMorphology_Isotope" sheetId="8" r:id="rId2"/>
    <sheet name="AGE MODEL" sheetId="7" r:id="rId3"/>
  </sheets>
  <definedNames>
    <definedName name="_xlnm._FilterDatabase" localSheetId="1" hidden="1">HC_CombinedMorphology_Isotope!$B$1:$X$878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22" i="8" l="1"/>
  <c r="K522" i="8"/>
  <c r="N522" i="8"/>
  <c r="O522" i="8"/>
  <c r="L521" i="8"/>
  <c r="K521" i="8"/>
  <c r="N521" i="8"/>
  <c r="O521" i="8"/>
  <c r="L520" i="8"/>
  <c r="K520" i="8"/>
  <c r="N520" i="8"/>
  <c r="O520" i="8"/>
  <c r="L519" i="8"/>
  <c r="K519" i="8"/>
  <c r="N519" i="8"/>
  <c r="O519" i="8"/>
  <c r="L518" i="8"/>
  <c r="K518" i="8"/>
  <c r="N518" i="8"/>
  <c r="O518" i="8"/>
  <c r="L517" i="8"/>
  <c r="K517" i="8"/>
  <c r="N517" i="8"/>
  <c r="O517" i="8"/>
  <c r="L516" i="8"/>
  <c r="K516" i="8"/>
  <c r="N516" i="8"/>
  <c r="O516" i="8"/>
  <c r="L515" i="8"/>
  <c r="K515" i="8"/>
  <c r="N515" i="8"/>
  <c r="O515" i="8"/>
  <c r="L514" i="8"/>
  <c r="K514" i="8"/>
  <c r="N514" i="8"/>
  <c r="O514" i="8"/>
  <c r="L513" i="8"/>
  <c r="K513" i="8"/>
  <c r="N513" i="8"/>
  <c r="O513" i="8"/>
  <c r="L512" i="8"/>
  <c r="K512" i="8"/>
  <c r="N512" i="8"/>
  <c r="O512" i="8"/>
  <c r="L511" i="8"/>
  <c r="K511" i="8"/>
  <c r="N511" i="8"/>
  <c r="O511" i="8"/>
  <c r="L510" i="8"/>
  <c r="K510" i="8"/>
  <c r="N510" i="8"/>
  <c r="O510" i="8"/>
  <c r="L509" i="8"/>
  <c r="K509" i="8"/>
  <c r="N509" i="8"/>
  <c r="O509" i="8"/>
  <c r="L508" i="8"/>
  <c r="K508" i="8"/>
  <c r="N508" i="8"/>
  <c r="O508" i="8"/>
  <c r="L507" i="8"/>
  <c r="K507" i="8"/>
  <c r="N507" i="8"/>
  <c r="O507" i="8"/>
  <c r="L506" i="8"/>
  <c r="K506" i="8"/>
  <c r="N506" i="8"/>
  <c r="O506" i="8"/>
  <c r="L505" i="8"/>
  <c r="K505" i="8"/>
  <c r="N505" i="8"/>
  <c r="O505" i="8"/>
  <c r="L504" i="8"/>
  <c r="K504" i="8"/>
  <c r="N504" i="8"/>
  <c r="O504" i="8"/>
  <c r="L503" i="8"/>
  <c r="K503" i="8"/>
  <c r="N503" i="8"/>
  <c r="O503" i="8"/>
  <c r="L502" i="8"/>
  <c r="K502" i="8"/>
  <c r="N502" i="8"/>
  <c r="O502" i="8"/>
  <c r="L501" i="8"/>
  <c r="K501" i="8"/>
  <c r="N501" i="8"/>
  <c r="O501" i="8"/>
  <c r="L500" i="8"/>
  <c r="K500" i="8"/>
  <c r="N500" i="8"/>
  <c r="O500" i="8"/>
  <c r="L499" i="8"/>
  <c r="K499" i="8"/>
  <c r="N499" i="8"/>
  <c r="O499" i="8"/>
  <c r="L498" i="8"/>
  <c r="K498" i="8"/>
  <c r="N498" i="8"/>
  <c r="O498" i="8"/>
  <c r="L497" i="8"/>
  <c r="K497" i="8"/>
  <c r="N497" i="8"/>
  <c r="O497" i="8"/>
  <c r="L496" i="8"/>
  <c r="K496" i="8"/>
  <c r="N496" i="8"/>
  <c r="O496" i="8"/>
  <c r="L495" i="8"/>
  <c r="K495" i="8"/>
  <c r="N495" i="8"/>
  <c r="O495" i="8"/>
  <c r="L836" i="8"/>
  <c r="K836" i="8"/>
  <c r="N836" i="8"/>
  <c r="O836" i="8"/>
  <c r="L924" i="8"/>
  <c r="K924" i="8"/>
  <c r="N924" i="8"/>
  <c r="O924" i="8"/>
  <c r="L24" i="8"/>
  <c r="K24" i="8"/>
  <c r="N24" i="8"/>
  <c r="O24" i="8"/>
  <c r="L547" i="8"/>
  <c r="K547" i="8"/>
  <c r="N547" i="8"/>
  <c r="O547" i="8"/>
  <c r="L771" i="8"/>
  <c r="K771" i="8"/>
  <c r="N771" i="8"/>
  <c r="L494" i="8"/>
  <c r="K494" i="8"/>
  <c r="N494" i="8"/>
  <c r="O494" i="8"/>
  <c r="L493" i="8"/>
  <c r="K493" i="8"/>
  <c r="N493" i="8"/>
  <c r="O493" i="8"/>
  <c r="L314" i="8"/>
  <c r="K314" i="8"/>
  <c r="N314" i="8"/>
  <c r="O314" i="8"/>
  <c r="O220" i="8"/>
  <c r="O204" i="8"/>
  <c r="O213" i="8"/>
  <c r="O482" i="8"/>
  <c r="O379" i="8"/>
  <c r="O63" i="8"/>
  <c r="O757" i="8"/>
  <c r="O293" i="8"/>
  <c r="O808" i="8"/>
  <c r="O816" i="8"/>
  <c r="O901" i="8"/>
  <c r="O772" i="8"/>
  <c r="O773" i="8"/>
  <c r="O25" i="8"/>
  <c r="O44" i="8"/>
  <c r="O45" i="8"/>
  <c r="O542" i="8"/>
  <c r="O910" i="8"/>
  <c r="O349" i="8"/>
  <c r="O351" i="8"/>
  <c r="O536" i="8"/>
  <c r="O533" i="8"/>
  <c r="O42" i="8"/>
  <c r="O40" i="8"/>
  <c r="O14" i="8"/>
  <c r="O277" i="8"/>
  <c r="O273" i="8"/>
  <c r="O284" i="8"/>
  <c r="O295" i="8"/>
  <c r="O252" i="8"/>
  <c r="O261" i="8"/>
  <c r="O155" i="8"/>
  <c r="O784" i="8"/>
  <c r="O748" i="8"/>
  <c r="O755" i="8"/>
  <c r="O785" i="8"/>
  <c r="O909" i="8"/>
  <c r="O922" i="8"/>
  <c r="O923" i="8"/>
  <c r="O141" i="8"/>
  <c r="O140" i="8"/>
  <c r="O137" i="8"/>
  <c r="O882" i="8"/>
  <c r="O877" i="8"/>
  <c r="O881" i="8"/>
  <c r="O572" i="8"/>
  <c r="O582" i="8"/>
  <c r="O570" i="8"/>
  <c r="O586" i="8"/>
  <c r="O574" i="8"/>
  <c r="O588" i="8"/>
  <c r="O589" i="8"/>
  <c r="O590" i="8"/>
  <c r="O591" i="8"/>
  <c r="O603" i="8"/>
  <c r="O548" i="8"/>
  <c r="O611" i="8"/>
  <c r="O620" i="8"/>
  <c r="O856" i="8"/>
  <c r="O789" i="8"/>
  <c r="O280" i="8"/>
  <c r="O7" i="8"/>
  <c r="O19" i="8"/>
  <c r="O114" i="8"/>
  <c r="O886" i="8"/>
  <c r="O908" i="8"/>
  <c r="O455" i="8"/>
  <c r="O452" i="8"/>
  <c r="O211" i="8"/>
  <c r="O207" i="8"/>
  <c r="O492" i="8"/>
  <c r="O406" i="8"/>
  <c r="O412" i="8"/>
  <c r="O444" i="8"/>
  <c r="O418" i="8"/>
  <c r="O810" i="8"/>
  <c r="O647" i="8"/>
  <c r="O651" i="8"/>
  <c r="O21" i="8"/>
  <c r="O424" i="8"/>
  <c r="O430" i="8"/>
  <c r="O458" i="8"/>
  <c r="O621" i="8"/>
  <c r="O652" i="8"/>
  <c r="O657" i="8"/>
  <c r="O658" i="8"/>
  <c r="O820" i="8"/>
  <c r="O822" i="8"/>
  <c r="O823" i="8"/>
  <c r="O666" i="8"/>
  <c r="O669" i="8"/>
  <c r="O878" i="8"/>
  <c r="O289" i="8"/>
  <c r="O82" i="8"/>
  <c r="O250" i="8"/>
  <c r="O26" i="8"/>
  <c r="O57" i="8"/>
  <c r="O770" i="8"/>
  <c r="O904" i="8"/>
  <c r="O899" i="8"/>
  <c r="O36" i="8"/>
  <c r="O527" i="8"/>
  <c r="O544" i="8"/>
  <c r="O545" i="8"/>
  <c r="O546" i="8"/>
  <c r="O927" i="8"/>
  <c r="O531" i="8"/>
  <c r="O601" i="8"/>
  <c r="O46" i="8"/>
  <c r="O16" i="8"/>
  <c r="O259" i="8"/>
  <c r="O260" i="8"/>
  <c r="O170" i="8"/>
  <c r="O83" i="8"/>
  <c r="O159" i="8"/>
  <c r="O51" i="8"/>
  <c r="O58" i="8"/>
  <c r="O782" i="8"/>
  <c r="O783" i="8"/>
  <c r="O930" i="8"/>
  <c r="O919" i="8"/>
  <c r="O917" i="8"/>
  <c r="O835" i="8"/>
  <c r="O880" i="8"/>
  <c r="O806" i="8"/>
  <c r="O579" i="8"/>
  <c r="O587" i="8"/>
  <c r="O583" i="8"/>
  <c r="O592" i="8"/>
  <c r="O593" i="8"/>
  <c r="O594" i="8"/>
  <c r="O262" i="8"/>
  <c r="O263" i="8"/>
  <c r="O264" i="8"/>
  <c r="O254" i="8"/>
  <c r="O616" i="8"/>
  <c r="O617" i="8"/>
  <c r="O814" i="8"/>
  <c r="O595" i="8"/>
  <c r="O596" i="8"/>
  <c r="O549" i="8"/>
  <c r="O790" i="8"/>
  <c r="O296" i="8"/>
  <c r="O299" i="8"/>
  <c r="O892" i="8"/>
  <c r="O890" i="8"/>
  <c r="O900" i="8"/>
  <c r="O454" i="8"/>
  <c r="O222" i="8"/>
  <c r="O206" i="8"/>
  <c r="O484" i="8"/>
  <c r="O483" i="8"/>
  <c r="O812" i="8"/>
  <c r="O635" i="8"/>
  <c r="O22" i="8"/>
  <c r="O429" i="8"/>
  <c r="O457" i="8"/>
  <c r="O818" i="8"/>
  <c r="O668" i="8"/>
  <c r="O326" i="8"/>
  <c r="O131" i="8"/>
  <c r="O130" i="8"/>
  <c r="O10" i="8"/>
  <c r="O623" i="8"/>
  <c r="O828" i="8"/>
  <c r="O212" i="8"/>
  <c r="O198" i="8"/>
  <c r="O278" i="8"/>
  <c r="O171" i="8"/>
  <c r="O420" i="8"/>
  <c r="O282" i="8"/>
  <c r="O244" i="8"/>
  <c r="O239" i="8"/>
  <c r="O228" i="8"/>
  <c r="O243" i="8"/>
  <c r="O29" i="8"/>
  <c r="O758" i="8"/>
  <c r="O759" i="8"/>
  <c r="O760" i="8"/>
  <c r="O740" i="8"/>
  <c r="O761" i="8"/>
  <c r="O762" i="8"/>
  <c r="O763" i="8"/>
  <c r="O764" i="8"/>
  <c r="O6" i="8"/>
  <c r="O292" i="8"/>
  <c r="O929" i="8"/>
  <c r="O809" i="8"/>
  <c r="O323" i="8"/>
  <c r="O777" i="8"/>
  <c r="O778" i="8"/>
  <c r="O779" i="8"/>
  <c r="O780" i="8"/>
  <c r="O781" i="8"/>
  <c r="O928" i="8"/>
  <c r="O115" i="8"/>
  <c r="O95" i="8"/>
  <c r="O543" i="8"/>
  <c r="O350" i="8"/>
  <c r="O537" i="8"/>
  <c r="O55" i="8"/>
  <c r="O28" i="8"/>
  <c r="O30" i="8"/>
  <c r="O294" i="8"/>
  <c r="O270" i="8"/>
  <c r="O288" i="8"/>
  <c r="O61" i="8"/>
  <c r="O230" i="8"/>
  <c r="O81" i="8"/>
  <c r="O786" i="8"/>
  <c r="O787" i="8"/>
  <c r="O918" i="8"/>
  <c r="O833" i="8"/>
  <c r="O832" i="8"/>
  <c r="O143" i="8"/>
  <c r="O142" i="8"/>
  <c r="O608" i="8"/>
  <c r="O615" i="8"/>
  <c r="O606" i="8"/>
  <c r="O256" i="8"/>
  <c r="O575" i="8"/>
  <c r="O550" i="8"/>
  <c r="O794" i="8"/>
  <c r="O290" i="8"/>
  <c r="O297" i="8"/>
  <c r="O298" i="8"/>
  <c r="O300" i="8"/>
  <c r="O302" i="8"/>
  <c r="O303" i="8"/>
  <c r="O3" i="8"/>
  <c r="O377" i="8"/>
  <c r="O410" i="8"/>
  <c r="O893" i="8"/>
  <c r="O887" i="8"/>
  <c r="O921" i="8"/>
  <c r="O449" i="8"/>
  <c r="O199" i="8"/>
  <c r="O491" i="8"/>
  <c r="O456" i="8"/>
  <c r="O447" i="8"/>
  <c r="O446" i="8"/>
  <c r="O480" i="8"/>
  <c r="O813" i="8"/>
  <c r="O381" i="8"/>
  <c r="O382" i="8"/>
  <c r="O383" i="8"/>
  <c r="O384" i="8"/>
  <c r="O388" i="8"/>
  <c r="O422" i="8"/>
  <c r="O423" i="8"/>
  <c r="O160" i="8"/>
  <c r="O425" i="8"/>
  <c r="O426" i="8"/>
  <c r="O427" i="8"/>
  <c r="O428" i="8"/>
  <c r="O622" i="8"/>
  <c r="O656" i="8"/>
  <c r="O659" i="8"/>
  <c r="O821" i="8"/>
  <c r="O661" i="8"/>
  <c r="O662" i="8"/>
  <c r="O663" i="8"/>
  <c r="O534" i="8"/>
  <c r="O614" i="8"/>
  <c r="O585" i="8"/>
  <c r="O573" i="8"/>
  <c r="O875" i="8"/>
  <c r="O879" i="8"/>
  <c r="O834" i="8"/>
  <c r="O203" i="8"/>
  <c r="O202" i="8"/>
  <c r="O200" i="8"/>
  <c r="O215" i="8"/>
  <c r="O221" i="8"/>
  <c r="O223" i="8"/>
  <c r="O205" i="8"/>
  <c r="O5" i="8"/>
  <c r="O291" i="8"/>
  <c r="O419" i="8"/>
  <c r="O274" i="8"/>
  <c r="O283" i="8"/>
  <c r="O234" i="8"/>
  <c r="O612" i="8"/>
  <c r="O237" i="8"/>
  <c r="O253" i="8"/>
  <c r="O227" i="8"/>
  <c r="O43" i="8"/>
  <c r="O39" i="8"/>
  <c r="O201" i="8"/>
  <c r="O258" i="8"/>
  <c r="O749" i="8"/>
  <c r="O765" i="8"/>
  <c r="O766" i="8"/>
  <c r="O767" i="8"/>
  <c r="O768" i="8"/>
  <c r="O769" i="8"/>
  <c r="O718" i="8"/>
  <c r="O753" i="8"/>
  <c r="O811" i="8"/>
  <c r="O32" i="8"/>
  <c r="O318" i="8"/>
  <c r="O321" i="8"/>
  <c r="O774" i="8"/>
  <c r="O775" i="8"/>
  <c r="O776" i="8"/>
  <c r="O937" i="8"/>
  <c r="O344" i="8"/>
  <c r="O539" i="8"/>
  <c r="O41" i="8"/>
  <c r="O269" i="8"/>
  <c r="O231" i="8"/>
  <c r="O53" i="8"/>
  <c r="O788" i="8"/>
  <c r="O830" i="8"/>
  <c r="O609" i="8"/>
  <c r="O604" i="8"/>
  <c r="O132" i="8"/>
  <c r="O138" i="8"/>
  <c r="O135" i="8"/>
  <c r="O577" i="8"/>
  <c r="O805" i="8"/>
  <c r="O584" i="8"/>
  <c r="O618" i="8"/>
  <c r="O613" i="8"/>
  <c r="O607" i="8"/>
  <c r="O619" i="8"/>
  <c r="O848" i="8"/>
  <c r="O791" i="8"/>
  <c r="O792" i="8"/>
  <c r="O793" i="8"/>
  <c r="O287" i="8"/>
  <c r="O301" i="8"/>
  <c r="O4" i="8"/>
  <c r="O20" i="8"/>
  <c r="O18" i="8"/>
  <c r="O11" i="8"/>
  <c r="O374" i="8"/>
  <c r="O417" i="8"/>
  <c r="O414" i="8"/>
  <c r="O885" i="8"/>
  <c r="O891" i="8"/>
  <c r="O453" i="8"/>
  <c r="O322" i="8"/>
  <c r="O481" i="8"/>
  <c r="O475" i="8"/>
  <c r="O442" i="8"/>
  <c r="O443" i="8"/>
  <c r="O448" i="8"/>
  <c r="O478" i="8"/>
  <c r="O421" i="8"/>
  <c r="O411" i="8"/>
  <c r="O470" i="8"/>
  <c r="O490" i="8"/>
  <c r="O602" i="8"/>
  <c r="O610" i="8"/>
  <c r="O807" i="8"/>
  <c r="O649" i="8"/>
  <c r="O8" i="8"/>
  <c r="O9" i="8"/>
  <c r="O380" i="8"/>
  <c r="O385" i="8"/>
  <c r="O386" i="8"/>
  <c r="O387" i="8"/>
  <c r="O459" i="8"/>
  <c r="O460" i="8"/>
  <c r="O653" i="8"/>
  <c r="O654" i="8"/>
  <c r="O655" i="8"/>
  <c r="O817" i="8"/>
  <c r="O819" i="8"/>
  <c r="O660" i="8"/>
  <c r="O664" i="8"/>
  <c r="O665" i="8"/>
  <c r="O667" i="8"/>
  <c r="O149" i="8"/>
  <c r="A6" i="7"/>
  <c r="A7" i="7"/>
  <c r="A8" i="7"/>
  <c r="B8" i="7"/>
  <c r="B7" i="7"/>
  <c r="B6" i="7"/>
  <c r="B5" i="7"/>
  <c r="B4" i="7"/>
  <c r="A9" i="7"/>
  <c r="A10" i="7"/>
  <c r="B9" i="7"/>
  <c r="B10" i="7"/>
  <c r="A11" i="7"/>
  <c r="A12" i="7"/>
  <c r="B11" i="7"/>
  <c r="B12" i="7"/>
  <c r="A13" i="7"/>
  <c r="A14" i="7"/>
  <c r="B13" i="7"/>
  <c r="B14" i="7"/>
  <c r="A15" i="7"/>
  <c r="A16" i="7"/>
  <c r="B15" i="7"/>
  <c r="B16" i="7"/>
  <c r="A17" i="7"/>
  <c r="A18" i="7"/>
  <c r="B17" i="7"/>
  <c r="B18" i="7"/>
  <c r="A19" i="7"/>
  <c r="A20" i="7"/>
  <c r="B19" i="7"/>
  <c r="B20" i="7"/>
  <c r="A21" i="7"/>
  <c r="A22" i="7"/>
  <c r="B21" i="7"/>
  <c r="B22" i="7"/>
  <c r="A23" i="7"/>
  <c r="A24" i="7"/>
  <c r="B23" i="7"/>
  <c r="B24" i="7"/>
  <c r="A25" i="7"/>
  <c r="A26" i="7"/>
  <c r="B25" i="7"/>
  <c r="B26" i="7"/>
  <c r="A27" i="7"/>
  <c r="A28" i="7"/>
  <c r="B27" i="7"/>
  <c r="B28" i="7"/>
  <c r="A29" i="7"/>
  <c r="A30" i="7"/>
  <c r="B29" i="7"/>
  <c r="B30" i="7"/>
  <c r="A31" i="7"/>
  <c r="A32" i="7"/>
  <c r="B31" i="7"/>
  <c r="B32" i="7"/>
  <c r="A33" i="7"/>
  <c r="A34" i="7"/>
  <c r="B33" i="7"/>
  <c r="B34" i="7"/>
  <c r="A35" i="7"/>
  <c r="A36" i="7"/>
  <c r="B35" i="7"/>
  <c r="B36" i="7"/>
  <c r="A37" i="7"/>
  <c r="A38" i="7"/>
  <c r="C37" i="7"/>
  <c r="B37" i="7"/>
  <c r="A39" i="7"/>
  <c r="C38" i="7"/>
  <c r="B38" i="7"/>
  <c r="C39" i="7"/>
  <c r="B39" i="7"/>
  <c r="A40" i="7"/>
  <c r="C40" i="7"/>
  <c r="A41" i="7"/>
  <c r="B40" i="7"/>
  <c r="A42" i="7"/>
  <c r="C41" i="7"/>
  <c r="B41" i="7"/>
  <c r="D41" i="7"/>
  <c r="D42" i="7"/>
  <c r="A43" i="7"/>
  <c r="C42" i="7"/>
  <c r="B42" i="7"/>
  <c r="A44" i="7"/>
  <c r="D43" i="7"/>
  <c r="C43" i="7"/>
  <c r="D44" i="7"/>
  <c r="C44" i="7"/>
  <c r="A45" i="7"/>
  <c r="A46" i="7"/>
  <c r="D45" i="7"/>
  <c r="C45" i="7"/>
  <c r="D46" i="7"/>
  <c r="A47" i="7"/>
  <c r="C46" i="7"/>
  <c r="A48" i="7"/>
  <c r="D47" i="7"/>
  <c r="C47" i="7"/>
  <c r="D48" i="7"/>
  <c r="C48" i="7"/>
  <c r="A49" i="7"/>
  <c r="A50" i="7"/>
  <c r="D49" i="7"/>
  <c r="C49" i="7"/>
  <c r="D50" i="7"/>
  <c r="A51" i="7"/>
  <c r="C50" i="7"/>
  <c r="A52" i="7"/>
  <c r="D51" i="7"/>
  <c r="C51" i="7"/>
  <c r="D52" i="7"/>
  <c r="C52" i="7"/>
  <c r="A53" i="7"/>
  <c r="A54" i="7"/>
  <c r="D53" i="7"/>
  <c r="C53" i="7"/>
  <c r="D54" i="7"/>
  <c r="A55" i="7"/>
  <c r="C54" i="7"/>
  <c r="A56" i="7"/>
  <c r="D55" i="7"/>
  <c r="C55" i="7"/>
  <c r="D56" i="7"/>
  <c r="C56" i="7"/>
  <c r="A57" i="7"/>
  <c r="A58" i="7"/>
  <c r="D57" i="7"/>
  <c r="C57" i="7"/>
  <c r="D58" i="7"/>
  <c r="A59" i="7"/>
  <c r="C58" i="7"/>
  <c r="A60" i="7"/>
  <c r="D59" i="7"/>
  <c r="C59" i="7"/>
  <c r="D60" i="7"/>
  <c r="C60" i="7"/>
  <c r="A61" i="7"/>
  <c r="A62" i="7"/>
  <c r="D61" i="7"/>
  <c r="C61" i="7"/>
  <c r="D62" i="7"/>
  <c r="A63" i="7"/>
  <c r="C62" i="7"/>
  <c r="A64" i="7"/>
  <c r="D63" i="7"/>
  <c r="C63" i="7"/>
  <c r="D64" i="7"/>
  <c r="C64" i="7"/>
  <c r="A65" i="7"/>
  <c r="A66" i="7"/>
  <c r="D65" i="7"/>
  <c r="C65" i="7"/>
  <c r="D66" i="7"/>
  <c r="A67" i="7"/>
  <c r="C66" i="7"/>
  <c r="A68" i="7"/>
  <c r="D67" i="7"/>
  <c r="C67" i="7"/>
  <c r="D68" i="7"/>
  <c r="C68" i="7"/>
  <c r="A69" i="7"/>
  <c r="A70" i="7"/>
  <c r="D69" i="7"/>
  <c r="C69" i="7"/>
  <c r="D70" i="7"/>
  <c r="A71" i="7"/>
  <c r="C70" i="7"/>
  <c r="A72" i="7"/>
  <c r="D71" i="7"/>
  <c r="C71" i="7"/>
  <c r="D72" i="7"/>
  <c r="C72" i="7"/>
  <c r="A73" i="7"/>
  <c r="A74" i="7"/>
  <c r="D73" i="7"/>
  <c r="C73" i="7"/>
  <c r="D74" i="7"/>
  <c r="A75" i="7"/>
  <c r="C74" i="7"/>
  <c r="A76" i="7"/>
  <c r="D75" i="7"/>
  <c r="C75" i="7"/>
  <c r="D76" i="7"/>
  <c r="C76" i="7"/>
  <c r="A77" i="7"/>
  <c r="A78" i="7"/>
  <c r="D77" i="7"/>
  <c r="C77" i="7"/>
  <c r="D78" i="7"/>
  <c r="A79" i="7"/>
  <c r="C78" i="7"/>
  <c r="D79" i="7"/>
  <c r="C79" i="7"/>
</calcChain>
</file>

<file path=xl/sharedStrings.xml><?xml version="1.0" encoding="utf-8"?>
<sst xmlns="http://schemas.openxmlformats.org/spreadsheetml/2006/main" count="4112" uniqueCount="1106">
  <si>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</si>
  <si>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</si>
  <si>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</si>
  <si>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</si>
  <si>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</si>
  <si>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</si>
  <si>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</si>
  <si>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</si>
  <si>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</si>
  <si>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</si>
  <si>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</si>
  <si>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</si>
  <si>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</si>
  <si>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Element</t>
  </si>
  <si>
    <t>165-180</t>
  </si>
  <si>
    <t>41229-357</t>
  </si>
  <si>
    <t>41229-358</t>
  </si>
  <si>
    <t>41229-359</t>
  </si>
  <si>
    <t>Date</t>
  </si>
  <si>
    <t xml:space="preserve">Person </t>
  </si>
  <si>
    <t>Comment</t>
  </si>
  <si>
    <t>Take 1 (mm)</t>
  </si>
  <si>
    <t xml:space="preserve"> Take 2 (mm)</t>
  </si>
  <si>
    <t xml:space="preserve"> Take 3 (mm)</t>
  </si>
  <si>
    <t>Tooth Mean</t>
  </si>
  <si>
    <t>Tooth Stdev</t>
  </si>
  <si>
    <t>Mean Age (ybp)</t>
  </si>
  <si>
    <t>41229-925</t>
  </si>
  <si>
    <t>41229-927</t>
  </si>
  <si>
    <t>41229-1470</t>
  </si>
  <si>
    <t>41229-1464</t>
  </si>
  <si>
    <t>41229-1458</t>
  </si>
  <si>
    <t>41229-1471</t>
  </si>
  <si>
    <t>41229-8291</t>
  </si>
  <si>
    <t>41229-8297</t>
  </si>
  <si>
    <t>41229-8293</t>
  </si>
  <si>
    <t>41229-926</t>
  </si>
  <si>
    <t>41229-1466</t>
  </si>
  <si>
    <t>41229-1474</t>
  </si>
  <si>
    <t>41229-1475</t>
  </si>
  <si>
    <t>41229-8298</t>
  </si>
  <si>
    <t>41229-8294</t>
  </si>
  <si>
    <t>41229-8485</t>
  </si>
  <si>
    <t>41229-1614</t>
  </si>
  <si>
    <t>41229-1615</t>
  </si>
  <si>
    <t>41229-796</t>
  </si>
  <si>
    <t>41229-798</t>
  </si>
  <si>
    <t>41229-797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</si>
  <si>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</si>
  <si>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</si>
  <si>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</si>
  <si>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</si>
  <si>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</si>
  <si>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</si>
  <si>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</si>
  <si>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</si>
  <si>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</si>
  <si>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</si>
  <si>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</si>
  <si>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</si>
  <si>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</si>
  <si>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</si>
  <si>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</si>
  <si>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</si>
  <si>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</si>
  <si>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</si>
  <si>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</si>
  <si>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</si>
  <si>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</si>
  <si>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</si>
  <si>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</si>
  <si>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</si>
  <si>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</si>
  <si>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</si>
  <si>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</si>
  <si>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</si>
  <si>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</si>
  <si>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</si>
  <si>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</si>
  <si>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</si>
  <si>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</si>
  <si>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</si>
  <si>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</si>
  <si>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</si>
  <si>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</si>
  <si>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</si>
  <si>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</si>
  <si>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</si>
  <si>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</si>
  <si>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</si>
  <si>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</si>
  <si>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</si>
  <si>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</si>
  <si>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</si>
  <si>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120-125</t>
  </si>
  <si>
    <t>41229-6540</t>
  </si>
  <si>
    <t>41229-6533</t>
  </si>
  <si>
    <t>41229-6534</t>
  </si>
  <si>
    <t>41229-6541</t>
  </si>
  <si>
    <t>41229-6537</t>
  </si>
  <si>
    <t>41229-6536</t>
  </si>
  <si>
    <t>130-135</t>
  </si>
  <si>
    <t>41229-14531</t>
  </si>
  <si>
    <t>41229-14532</t>
  </si>
  <si>
    <t>41229-14508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</si>
  <si>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</si>
  <si>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</si>
  <si>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</si>
  <si>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</si>
  <si>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</si>
  <si>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</si>
  <si>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</si>
  <si>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</si>
  <si>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</si>
  <si>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</si>
  <si>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</si>
  <si>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</si>
  <si>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</si>
  <si>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</si>
  <si>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</si>
  <si>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41229-14539</t>
  </si>
  <si>
    <t>41229-14507</t>
  </si>
  <si>
    <t>190-220</t>
  </si>
  <si>
    <t>41229-14500</t>
  </si>
  <si>
    <t>41229-14503</t>
  </si>
  <si>
    <t>41229-14514</t>
  </si>
  <si>
    <t>41229-14501</t>
  </si>
  <si>
    <t>41229-10406</t>
  </si>
  <si>
    <t>41229-10396</t>
  </si>
  <si>
    <t>41229-10400</t>
  </si>
  <si>
    <t>41229-10404</t>
  </si>
  <si>
    <t>41229-10395</t>
  </si>
  <si>
    <t>41229-10397</t>
  </si>
  <si>
    <t>41229-10407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</si>
  <si>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</si>
  <si>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</si>
  <si>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</si>
  <si>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</si>
  <si>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</si>
  <si>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</si>
  <si>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</si>
  <si>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</si>
  <si>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</si>
  <si>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</si>
  <si>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</si>
  <si>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</si>
  <si>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</si>
  <si>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</si>
  <si>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</si>
  <si>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</si>
  <si>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</si>
  <si>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</si>
  <si>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</si>
  <si>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</si>
  <si>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</si>
  <si>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</si>
  <si>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</si>
  <si>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</si>
  <si>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</si>
  <si>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</si>
  <si>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</si>
  <si>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</si>
  <si>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</si>
  <si>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</si>
  <si>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</si>
  <si>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</si>
  <si>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</si>
  <si>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</si>
  <si>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</si>
  <si>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</si>
  <si>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</si>
  <si>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41229-1327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</si>
  <si>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</si>
  <si>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</si>
  <si>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</si>
  <si>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</si>
  <si>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</si>
  <si>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</si>
  <si>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</si>
  <si>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</si>
  <si>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</si>
  <si>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</si>
  <si>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41229-14606</t>
  </si>
  <si>
    <t>41229-14608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</si>
  <si>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</si>
  <si>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</si>
  <si>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</si>
  <si>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</si>
  <si>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</si>
  <si>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</si>
  <si>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</si>
  <si>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</si>
  <si>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</si>
  <si>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</si>
  <si>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</si>
  <si>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41229-14584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</si>
  <si>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</si>
  <si>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</si>
  <si>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</si>
  <si>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</si>
  <si>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</si>
  <si>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</si>
  <si>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</si>
  <si>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&gt; 5% deviation</t>
  </si>
  <si>
    <t>Lower Age Range (ybp)</t>
  </si>
  <si>
    <t>Upper Age Range (ybp)</t>
  </si>
  <si>
    <t>D13C</t>
  </si>
  <si>
    <t>D15N</t>
  </si>
  <si>
    <t>41229-8299</t>
  </si>
  <si>
    <t>41229-10403</t>
  </si>
  <si>
    <t>41229-14509</t>
  </si>
  <si>
    <t>41229-959</t>
  </si>
  <si>
    <t>41229-10405</t>
  </si>
  <si>
    <t>41229-10398</t>
  </si>
  <si>
    <t>41229-14505</t>
  </si>
  <si>
    <t>41229-114</t>
  </si>
  <si>
    <t>41229-10399</t>
  </si>
  <si>
    <t>41229-14502</t>
  </si>
  <si>
    <t>41229-5196</t>
  </si>
  <si>
    <t>41229-5849</t>
  </si>
  <si>
    <t>41229-10401</t>
  </si>
  <si>
    <t>41229-417</t>
  </si>
  <si>
    <t>41229-8292</t>
  </si>
  <si>
    <t>41229-416</t>
  </si>
  <si>
    <t>41229-762</t>
  </si>
  <si>
    <t>41229-14506</t>
  </si>
  <si>
    <t>41229-14513</t>
  </si>
  <si>
    <t>41229-6539</t>
  </si>
  <si>
    <t>180-195</t>
  </si>
  <si>
    <t>190-195</t>
  </si>
  <si>
    <t>025-030</t>
  </si>
  <si>
    <t>060-065</t>
  </si>
  <si>
    <t>075-080</t>
  </si>
  <si>
    <t>080-085</t>
  </si>
  <si>
    <t>085-090</t>
  </si>
  <si>
    <t>090-150</t>
  </si>
  <si>
    <t>000-015</t>
  </si>
  <si>
    <t>41229-14713</t>
  </si>
  <si>
    <t>41229-14718</t>
  </si>
  <si>
    <t>41229-14717</t>
  </si>
  <si>
    <t>41229-14719</t>
  </si>
  <si>
    <t>41229-14716</t>
  </si>
  <si>
    <t>41229-14714</t>
  </si>
  <si>
    <t>41229-4899</t>
  </si>
  <si>
    <t>41229-4902</t>
  </si>
  <si>
    <t>41229-14615</t>
  </si>
  <si>
    <t>41229-14613</t>
  </si>
  <si>
    <t>41229-14611</t>
  </si>
  <si>
    <t>41229-14612</t>
  </si>
  <si>
    <t>41229-14610</t>
  </si>
  <si>
    <t>41229-14614</t>
  </si>
  <si>
    <t>095-100</t>
  </si>
  <si>
    <t>100-105</t>
  </si>
  <si>
    <t>105-110</t>
  </si>
  <si>
    <t>110-115</t>
  </si>
  <si>
    <t>115-120</t>
  </si>
  <si>
    <t>135-140</t>
  </si>
  <si>
    <t>Age Model for Hall's Cave -- 13 K or younger</t>
  </si>
  <si>
    <t>Stats for 0 -13 K regression:</t>
  </si>
  <si>
    <t>Depth (cm)</t>
  </si>
  <si>
    <t>0-13K regression</t>
  </si>
  <si>
    <t>12-23K regression</t>
  </si>
  <si>
    <t>13-23K regression</t>
  </si>
  <si>
    <t>Fit Algorithm: Linear Regression</t>
  </si>
  <si>
    <t xml:space="preserve">Chi squared = 26340  </t>
  </si>
  <si>
    <t>Fitted parameters and Standard deviations:</t>
  </si>
  <si>
    <t>Constant: = -12.125</t>
  </si>
  <si>
    <t xml:space="preserve"> ∆const= 6.637</t>
  </si>
  <si>
    <t>SLOPE = 1.518e-2</t>
  </si>
  <si>
    <t xml:space="preserve">   ∆a1 = 0.0005211 </t>
  </si>
  <si>
    <t>Correlation coefficient:  0.966</t>
  </si>
  <si>
    <t>Significance of correlation: 0.0000000003703</t>
  </si>
  <si>
    <t>Coefficient of Determination : 0.934</t>
  </si>
  <si>
    <t>Stats for &gt;13 K regression:</t>
  </si>
  <si>
    <t>Fit Algorithm:</t>
  </si>
  <si>
    <t>Linear Regression</t>
  </si>
  <si>
    <t xml:space="preserve">Chi squared       </t>
  </si>
  <si>
    <t>=</t>
  </si>
  <si>
    <t>Fitted parameters:</t>
  </si>
  <si>
    <t>Standard deviations:</t>
  </si>
  <si>
    <t>const</t>
  </si>
  <si>
    <t>∆const</t>
  </si>
  <si>
    <t xml:space="preserve">a1   </t>
  </si>
  <si>
    <t xml:space="preserve">∆a1   </t>
  </si>
  <si>
    <t>Correlation coefficient:      :</t>
  </si>
  <si>
    <t>Significance of correlation:  :</t>
  </si>
  <si>
    <t>Coefficient of Determination :</t>
  </si>
  <si>
    <t>Mean value of y-values y[i]  :</t>
  </si>
  <si>
    <t>Sum of squares of y[i]-yMean :</t>
  </si>
  <si>
    <t>Sum of squares of residuals  :</t>
  </si>
  <si>
    <t>Stats for &gt;12K regression:</t>
  </si>
  <si>
    <t>160-165</t>
  </si>
  <si>
    <t>170-175</t>
  </si>
  <si>
    <t>200-205</t>
  </si>
  <si>
    <t>205-210</t>
  </si>
  <si>
    <t>210-215</t>
  </si>
  <si>
    <t>135-150</t>
  </si>
  <si>
    <t>165-220</t>
  </si>
  <si>
    <t>180-220</t>
  </si>
  <si>
    <t>220-230</t>
  </si>
  <si>
    <t>41229-8295</t>
  </si>
  <si>
    <t>41229-14516</t>
  </si>
  <si>
    <t>41229-6727</t>
  </si>
  <si>
    <t>Estimated Mass (g)</t>
  </si>
  <si>
    <t>%C</t>
  </si>
  <si>
    <t>%N</t>
  </si>
  <si>
    <t>C:N</t>
  </si>
  <si>
    <t>41229-6</t>
  </si>
  <si>
    <t>UM1-RIGHT</t>
  </si>
  <si>
    <t>41229-14856</t>
  </si>
  <si>
    <t>000-005</t>
  </si>
  <si>
    <t>41229-14857</t>
  </si>
  <si>
    <t>41229-14858</t>
  </si>
  <si>
    <t>41229-1590</t>
  </si>
  <si>
    <t>41229-763</t>
  </si>
  <si>
    <t>41229-14861</t>
  </si>
  <si>
    <t>005-010</t>
  </si>
  <si>
    <t>41229-14862</t>
  </si>
  <si>
    <t>41229-14863</t>
  </si>
  <si>
    <t>41229-14865</t>
  </si>
  <si>
    <t>41229-8219</t>
  </si>
  <si>
    <t>41229-8220</t>
  </si>
  <si>
    <t>UM1-LEFT</t>
  </si>
  <si>
    <t>41229-4826</t>
  </si>
  <si>
    <t>010-015</t>
  </si>
  <si>
    <t>41229-4828</t>
  </si>
  <si>
    <t>41229-4831</t>
  </si>
  <si>
    <t>41229-6880</t>
  </si>
  <si>
    <t>41229-7153</t>
  </si>
  <si>
    <t>41229-7399</t>
  </si>
  <si>
    <t>41229-1602</t>
  </si>
  <si>
    <t>41229-4792</t>
  </si>
  <si>
    <t>41229-4793</t>
  </si>
  <si>
    <t>41229-4827</t>
  </si>
  <si>
    <t>41229-4830</t>
  </si>
  <si>
    <t>41229-6879</t>
  </si>
  <si>
    <t>41229-7396</t>
  </si>
  <si>
    <t>LM1-LEFT</t>
  </si>
  <si>
    <t>41229-7397</t>
  </si>
  <si>
    <t>41229-7398</t>
  </si>
  <si>
    <t>41229-995</t>
  </si>
  <si>
    <t>41229-996</t>
  </si>
  <si>
    <t>41229-997</t>
  </si>
  <si>
    <t>41229-998</t>
  </si>
  <si>
    <t>41229-10240</t>
  </si>
  <si>
    <t>015-020</t>
  </si>
  <si>
    <t>41229-862</t>
  </si>
  <si>
    <t>41229-10237</t>
  </si>
  <si>
    <t>41229-10238</t>
  </si>
  <si>
    <t>41229-10239</t>
  </si>
  <si>
    <t>41229-1280</t>
  </si>
  <si>
    <t>41229-6976</t>
  </si>
  <si>
    <t>41229-8990</t>
  </si>
  <si>
    <t>020-025</t>
  </si>
  <si>
    <t>41229-10020</t>
  </si>
  <si>
    <t>030-035</t>
  </si>
  <si>
    <t>41229-10021</t>
  </si>
  <si>
    <t>41229-919</t>
  </si>
  <si>
    <t>41229-4086</t>
  </si>
  <si>
    <t>040-045</t>
  </si>
  <si>
    <t>41229-14866</t>
  </si>
  <si>
    <t>055-060</t>
  </si>
  <si>
    <t>41229-3988</t>
  </si>
  <si>
    <t>41229-74</t>
  </si>
  <si>
    <t>060-075</t>
  </si>
  <si>
    <t>41229-10194</t>
  </si>
  <si>
    <t>065-070</t>
  </si>
  <si>
    <t>41229-10195</t>
  </si>
  <si>
    <t>41229-7216</t>
  </si>
  <si>
    <t>070-075</t>
  </si>
  <si>
    <t>41229-879</t>
  </si>
  <si>
    <t>41229-9904</t>
  </si>
  <si>
    <t>41229-14898</t>
  </si>
  <si>
    <t>41229-14899</t>
  </si>
  <si>
    <t>41229-14900</t>
  </si>
  <si>
    <t>41229-14901</t>
  </si>
  <si>
    <t>41229-14902</t>
  </si>
  <si>
    <t>41229-14903</t>
  </si>
  <si>
    <t>41229-14904</t>
  </si>
  <si>
    <t>41229-14905</t>
  </si>
  <si>
    <t>41229-14906</t>
  </si>
  <si>
    <t>41229-14907</t>
  </si>
  <si>
    <t>41229-14908</t>
  </si>
  <si>
    <t>41229-14909</t>
  </si>
  <si>
    <t>41229-14942</t>
  </si>
  <si>
    <t>41229-14943</t>
  </si>
  <si>
    <t>41229-14944</t>
  </si>
  <si>
    <t>41229-14945</t>
  </si>
  <si>
    <t>41229-14946</t>
  </si>
  <si>
    <t>41229-14947</t>
  </si>
  <si>
    <t>41229-14948</t>
  </si>
  <si>
    <t>41229-14949</t>
  </si>
  <si>
    <t>41229-14950</t>
  </si>
  <si>
    <t>41229-14951</t>
  </si>
  <si>
    <t>41229-14952</t>
  </si>
  <si>
    <t>41229-14953</t>
  </si>
  <si>
    <t>41229-14954</t>
  </si>
  <si>
    <t>41229-10385</t>
  </si>
  <si>
    <t>090-095</t>
  </si>
  <si>
    <t>41229-14910</t>
  </si>
  <si>
    <t>41229-14911</t>
  </si>
  <si>
    <t>41229-2541</t>
  </si>
  <si>
    <t>41229-2543</t>
  </si>
  <si>
    <t>41229-2544</t>
  </si>
  <si>
    <t>41229-14912</t>
  </si>
  <si>
    <t>41229-6315</t>
  </si>
  <si>
    <t>41229-6316</t>
  </si>
  <si>
    <t>41229-6317</t>
  </si>
  <si>
    <t>41229-6318</t>
  </si>
  <si>
    <t>41229-6319</t>
  </si>
  <si>
    <t>41229-6352</t>
  </si>
  <si>
    <t>41229-14869</t>
  </si>
  <si>
    <t>41229-14871</t>
  </si>
  <si>
    <t>41229-14872</t>
  </si>
  <si>
    <t>41229-14873</t>
  </si>
  <si>
    <t>41229-902</t>
  </si>
  <si>
    <t>41229-14874</t>
  </si>
  <si>
    <t>41229-14875</t>
  </si>
  <si>
    <t>41229-14876</t>
  </si>
  <si>
    <t>41229-14933</t>
  </si>
  <si>
    <t>41229-14934</t>
  </si>
  <si>
    <t>41229-14935</t>
  </si>
  <si>
    <t>41229-14936</t>
  </si>
  <si>
    <t>41229-14937</t>
  </si>
  <si>
    <t>41229-14938</t>
  </si>
  <si>
    <t>41229-14939</t>
  </si>
  <si>
    <t>41229-14955</t>
  </si>
  <si>
    <t>41229-895</t>
  </si>
  <si>
    <t>41229-896</t>
  </si>
  <si>
    <t>41229-14893</t>
  </si>
  <si>
    <t>41229-14894</t>
  </si>
  <si>
    <t>41229-14895</t>
  </si>
  <si>
    <t>41229-14896</t>
  </si>
  <si>
    <t>41229-14897</t>
  </si>
  <si>
    <t>41229-14918</t>
  </si>
  <si>
    <t>41229-14919</t>
  </si>
  <si>
    <t>41229-14920</t>
  </si>
  <si>
    <t>41229-14921</t>
  </si>
  <si>
    <t>41229-14922</t>
  </si>
  <si>
    <t>41229-14923</t>
  </si>
  <si>
    <t>41229-14924</t>
  </si>
  <si>
    <t>41229-14925</t>
  </si>
  <si>
    <t>41229-14940</t>
  </si>
  <si>
    <t>41229-14941</t>
  </si>
  <si>
    <t>41229-14913</t>
  </si>
  <si>
    <t>41229-14914</t>
  </si>
  <si>
    <t>41229-14915</t>
  </si>
  <si>
    <t>41229-14916</t>
  </si>
  <si>
    <t>41229-14917</t>
  </si>
  <si>
    <t>41229-14926</t>
  </si>
  <si>
    <t>41229-14927</t>
  </si>
  <si>
    <t>41229-14928</t>
  </si>
  <si>
    <t>41229-14929</t>
  </si>
  <si>
    <t>41229-14930</t>
  </si>
  <si>
    <t>41229-14931</t>
  </si>
  <si>
    <t>41229-14932</t>
  </si>
  <si>
    <t>41229-14956</t>
  </si>
  <si>
    <t>41229-14957</t>
  </si>
  <si>
    <t>41229-14958</t>
  </si>
  <si>
    <t>41229-14959</t>
  </si>
  <si>
    <t>41229-14960</t>
  </si>
  <si>
    <t>41229-14961</t>
  </si>
  <si>
    <t>41229-14962</t>
  </si>
  <si>
    <t>41229-14964</t>
  </si>
  <si>
    <t>41229-14965</t>
  </si>
  <si>
    <t>41229-875</t>
  </si>
  <si>
    <t>41229-876</t>
  </si>
  <si>
    <t>41229-14966</t>
  </si>
  <si>
    <t>41229-14967</t>
  </si>
  <si>
    <t>41229-14968</t>
  </si>
  <si>
    <t>41229-14972</t>
  </si>
  <si>
    <t>41229-14973</t>
  </si>
  <si>
    <t>41229-14974</t>
  </si>
  <si>
    <t>41229-14975</t>
  </si>
  <si>
    <t>41229-14969</t>
  </si>
  <si>
    <t>41229-14970</t>
  </si>
  <si>
    <t>41229-14971</t>
  </si>
  <si>
    <t>41229-14981</t>
  </si>
  <si>
    <t>41229-14982</t>
  </si>
  <si>
    <t>41229-14983</t>
  </si>
  <si>
    <t>41229-14985</t>
  </si>
  <si>
    <t>41229-14986</t>
  </si>
  <si>
    <t>41229-14987</t>
  </si>
  <si>
    <t>41229-14988</t>
  </si>
  <si>
    <t>41229-14989</t>
  </si>
  <si>
    <t>41229-14976</t>
  </si>
  <si>
    <t>41229-14977</t>
  </si>
  <si>
    <t>41229-14978</t>
  </si>
  <si>
    <t>41229-14979</t>
  </si>
  <si>
    <t>41229-14980</t>
  </si>
  <si>
    <t>41229-14619</t>
  </si>
  <si>
    <t>145-155</t>
  </si>
  <si>
    <t>41229-14877</t>
  </si>
  <si>
    <t>41229-14878</t>
  </si>
  <si>
    <t>41229-14879</t>
  </si>
  <si>
    <t>41229-14880</t>
  </si>
  <si>
    <t>41229-14881</t>
  </si>
  <si>
    <t>41229-14882</t>
  </si>
  <si>
    <t>41229-14883</t>
  </si>
  <si>
    <t>41229-14886</t>
  </si>
  <si>
    <t>41229-14887</t>
  </si>
  <si>
    <t>41229-14888</t>
  </si>
  <si>
    <t>41229-14889</t>
  </si>
  <si>
    <t>41229-14890</t>
  </si>
  <si>
    <t>41229-4764</t>
  </si>
  <si>
    <t>41229-14891</t>
  </si>
  <si>
    <t>Groups by ecography paper</t>
  </si>
  <si>
    <t>groups by 19 levels</t>
  </si>
  <si>
    <t>CPT</t>
  </si>
  <si>
    <t>41229-10077</t>
  </si>
  <si>
    <t>Corrected D13C</t>
  </si>
  <si>
    <t>41229-10242</t>
  </si>
  <si>
    <t>41229-11632</t>
  </si>
  <si>
    <t>41229-14859</t>
  </si>
  <si>
    <t>41229-14860</t>
  </si>
  <si>
    <t>41229-14864</t>
  </si>
  <si>
    <t>41229-14867</t>
  </si>
  <si>
    <t>41229-14868</t>
  </si>
  <si>
    <t>41229-14870</t>
  </si>
  <si>
    <t>41229-14884</t>
  </si>
  <si>
    <t>41229-14885</t>
  </si>
  <si>
    <t>41229-14892</t>
  </si>
  <si>
    <t>41229-1601</t>
  </si>
  <si>
    <t>41229-2542</t>
  </si>
  <si>
    <t>41229-39</t>
  </si>
  <si>
    <t>41229-40</t>
  </si>
  <si>
    <t>41229-7668</t>
  </si>
  <si>
    <t>41229-7669</t>
  </si>
  <si>
    <t>41229-7670</t>
  </si>
  <si>
    <t>41229-7965</t>
  </si>
  <si>
    <t>41229-8203</t>
  </si>
  <si>
    <t>41229-907</t>
  </si>
  <si>
    <t>030-045</t>
  </si>
  <si>
    <t>035-040</t>
  </si>
  <si>
    <t>41229-14992</t>
  </si>
  <si>
    <t>41229-14991</t>
  </si>
  <si>
    <t>41229-14990</t>
  </si>
  <si>
    <t>41229-14993</t>
  </si>
  <si>
    <t>41229-14994</t>
  </si>
  <si>
    <t>41229-14995</t>
  </si>
  <si>
    <t>41229-14996</t>
  </si>
  <si>
    <t>41229-14997</t>
  </si>
  <si>
    <t>41229-14998</t>
  </si>
  <si>
    <t>41229-14999</t>
  </si>
  <si>
    <t>41229-15001</t>
  </si>
  <si>
    <t>41229-15002</t>
  </si>
  <si>
    <t>41229-15000</t>
  </si>
  <si>
    <t>41229-15003</t>
  </si>
  <si>
    <t>41229-15004</t>
  </si>
  <si>
    <t>41229-15005</t>
  </si>
  <si>
    <t>41229-15006</t>
  </si>
  <si>
    <t>41229-15007</t>
  </si>
  <si>
    <t>41229-15008</t>
  </si>
  <si>
    <t>41229-15009</t>
  </si>
  <si>
    <t>41229-15010</t>
  </si>
  <si>
    <t>41229-15011</t>
  </si>
  <si>
    <t>41229-15012</t>
  </si>
  <si>
    <t>41229-15013</t>
  </si>
  <si>
    <t>41229-15014</t>
  </si>
  <si>
    <t>41229-15015</t>
  </si>
  <si>
    <t>41229-15016</t>
  </si>
  <si>
    <t>41229-15017</t>
  </si>
  <si>
    <t>41229-15018</t>
  </si>
  <si>
    <t>41229-15019</t>
  </si>
  <si>
    <t>41229-15020</t>
  </si>
  <si>
    <t>41229-15021</t>
  </si>
  <si>
    <t>41229-15022</t>
  </si>
  <si>
    <t>41229-15023</t>
  </si>
  <si>
    <t>41229-15024</t>
  </si>
  <si>
    <t>41229-15025</t>
  </si>
  <si>
    <t>41229-15026</t>
  </si>
  <si>
    <t>41229-15027</t>
  </si>
  <si>
    <t>41229-15028</t>
  </si>
  <si>
    <t>41229-15029</t>
  </si>
  <si>
    <t>Strata d13C av</t>
  </si>
  <si>
    <t>Strata d15N av</t>
  </si>
  <si>
    <t>NA</t>
  </si>
  <si>
    <t>Notes</t>
  </si>
  <si>
    <t>41229-15030</t>
  </si>
  <si>
    <t>41229-15031</t>
  </si>
  <si>
    <t>41229-15032</t>
  </si>
  <si>
    <t>41229-15033</t>
  </si>
  <si>
    <t>41229-15034</t>
  </si>
  <si>
    <t>41229-15035</t>
  </si>
  <si>
    <t>41229-15036</t>
  </si>
  <si>
    <t>41229-15037</t>
  </si>
  <si>
    <t>41229-15038</t>
  </si>
  <si>
    <t>41229-15039</t>
  </si>
  <si>
    <t>41229-15040</t>
  </si>
  <si>
    <t>41229-15041</t>
  </si>
  <si>
    <t>41229-15042</t>
  </si>
  <si>
    <t>41229-15043</t>
  </si>
  <si>
    <t>41229-15044</t>
  </si>
  <si>
    <t>41229-15045</t>
  </si>
  <si>
    <t>Standardized Mass (g)</t>
  </si>
  <si>
    <t>41229-14720</t>
  </si>
  <si>
    <t>LM1-RIGHT</t>
  </si>
  <si>
    <t>LM1--LEFT</t>
  </si>
  <si>
    <t>41229-795</t>
  </si>
  <si>
    <t>41229-877</t>
  </si>
  <si>
    <t>41229-878</t>
  </si>
  <si>
    <t>41229-1476</t>
  </si>
  <si>
    <t>41229-6538</t>
  </si>
  <si>
    <t>41229-8202</t>
  </si>
  <si>
    <t>41229-14515</t>
  </si>
  <si>
    <t>41229-14518</t>
  </si>
  <si>
    <t>41229-14690</t>
  </si>
  <si>
    <t>41229-14963</t>
  </si>
  <si>
    <t>41229-15196</t>
  </si>
  <si>
    <t>41229-15197</t>
  </si>
  <si>
    <t>41229-15198</t>
  </si>
  <si>
    <t>41229-15199</t>
  </si>
  <si>
    <t>41229-15200</t>
  </si>
  <si>
    <t>41229-15201</t>
  </si>
  <si>
    <t>41229-15202</t>
  </si>
  <si>
    <t>41229-15203</t>
  </si>
  <si>
    <t>41229-15204</t>
  </si>
  <si>
    <t>41229-15205</t>
  </si>
  <si>
    <t>41229-15206</t>
  </si>
  <si>
    <t>41229-15207</t>
  </si>
  <si>
    <t>41229-15208</t>
  </si>
  <si>
    <t>41229-15209</t>
  </si>
  <si>
    <t>41229-15210</t>
  </si>
  <si>
    <t>41229-15211</t>
  </si>
  <si>
    <t>41229-15212</t>
  </si>
  <si>
    <t>41229-15213</t>
  </si>
  <si>
    <t>41229-15214</t>
  </si>
  <si>
    <t>41229-15215</t>
  </si>
  <si>
    <t>41229-15216</t>
  </si>
  <si>
    <t>41229-15217</t>
  </si>
  <si>
    <t>41229-15218</t>
  </si>
  <si>
    <t>41229-15219</t>
  </si>
  <si>
    <t>41229-15220</t>
  </si>
  <si>
    <t>41229-15221</t>
  </si>
  <si>
    <t>Taxa</t>
  </si>
  <si>
    <t>Sigmodon hispidus</t>
  </si>
  <si>
    <t>Tooth ID</t>
  </si>
  <si>
    <t>no m1</t>
  </si>
  <si>
    <t>050-055</t>
  </si>
  <si>
    <t>075-090</t>
  </si>
  <si>
    <t>120-135</t>
  </si>
  <si>
    <t>bdl</t>
  </si>
  <si>
    <t>150-165</t>
  </si>
  <si>
    <t>220-225</t>
  </si>
  <si>
    <t>225-230</t>
  </si>
  <si>
    <t>235-240</t>
  </si>
  <si>
    <t>250-255</t>
  </si>
  <si>
    <t>260-265</t>
  </si>
  <si>
    <t>325-330</t>
  </si>
  <si>
    <t>Onychomys leucogaster</t>
  </si>
  <si>
    <t>41229-4812</t>
  </si>
  <si>
    <t>41229-4813</t>
  </si>
  <si>
    <t>41229-4814</t>
  </si>
  <si>
    <t>41229-4820</t>
  </si>
  <si>
    <t>41229-10473</t>
  </si>
  <si>
    <t>41229-9295</t>
  </si>
  <si>
    <t>41229-7652</t>
  </si>
  <si>
    <t>41229-8078</t>
  </si>
  <si>
    <t>41229-3571</t>
  </si>
  <si>
    <t>41229-11975</t>
  </si>
  <si>
    <t>41229-10731</t>
  </si>
  <si>
    <t>41229-10732</t>
  </si>
  <si>
    <t>41229-8172</t>
  </si>
  <si>
    <t>41229-8173</t>
  </si>
  <si>
    <t>41229-8174</t>
  </si>
  <si>
    <t>41229-3606</t>
  </si>
  <si>
    <t>41229-3607</t>
  </si>
  <si>
    <t>41229-5072</t>
  </si>
  <si>
    <t>41229-5073</t>
  </si>
  <si>
    <t>41229-5075</t>
  </si>
  <si>
    <t>41229-5076</t>
  </si>
  <si>
    <t>41229-7266</t>
  </si>
  <si>
    <t>41229-7267</t>
  </si>
  <si>
    <t>41229-7268</t>
  </si>
  <si>
    <t>41229-7269</t>
  </si>
  <si>
    <t>41229-7270</t>
  </si>
  <si>
    <t>41229-7271</t>
  </si>
  <si>
    <t>41229-7272</t>
  </si>
  <si>
    <t>41229-7273</t>
  </si>
  <si>
    <t>41229-7274</t>
  </si>
  <si>
    <t>41229-7275</t>
  </si>
  <si>
    <t>41229-7276</t>
  </si>
  <si>
    <t>41229-7292</t>
  </si>
  <si>
    <t>41229-7293</t>
  </si>
  <si>
    <t>41229-7296</t>
  </si>
  <si>
    <t>41229-7297</t>
  </si>
  <si>
    <t>41229-90</t>
  </si>
  <si>
    <t>41229-3664</t>
  </si>
  <si>
    <t>41229-11951</t>
  </si>
  <si>
    <t>41229-11952</t>
  </si>
  <si>
    <t>41229-3729</t>
  </si>
  <si>
    <t>41229-5235</t>
  </si>
  <si>
    <t>41229-8811</t>
  </si>
  <si>
    <t>41229-8812</t>
  </si>
  <si>
    <t>41229-8813</t>
  </si>
  <si>
    <t>41229-8814</t>
  </si>
  <si>
    <t>41229-8815</t>
  </si>
  <si>
    <t>41229-8816</t>
  </si>
  <si>
    <t>41229-8817</t>
  </si>
  <si>
    <t>41229-8818</t>
  </si>
  <si>
    <t>41229-8819</t>
  </si>
  <si>
    <t>41229-8820</t>
  </si>
  <si>
    <t>41229-8871</t>
  </si>
  <si>
    <t>41229-8872</t>
  </si>
  <si>
    <t>41229-8873</t>
  </si>
  <si>
    <t>41229-8874</t>
  </si>
  <si>
    <t>41229-11586</t>
  </si>
  <si>
    <t>41229-11956</t>
  </si>
  <si>
    <t>41229-10050</t>
  </si>
  <si>
    <t>41229-6324</t>
  </si>
  <si>
    <t>41229-6353</t>
  </si>
  <si>
    <t>41229-6354</t>
  </si>
  <si>
    <t>41229-7676</t>
  </si>
  <si>
    <t>41229-7677</t>
  </si>
  <si>
    <t>41229-7678</t>
  </si>
  <si>
    <t>41229-7679</t>
  </si>
  <si>
    <t>41229-7680</t>
  </si>
  <si>
    <t>41229-10117</t>
  </si>
  <si>
    <t>41229-10118</t>
  </si>
  <si>
    <t>41229-11967</t>
  </si>
  <si>
    <t>41229-4726</t>
  </si>
  <si>
    <t>41229-4727</t>
  </si>
  <si>
    <t>41229-11970</t>
  </si>
  <si>
    <t>41229-4158</t>
  </si>
  <si>
    <t>41229-4159</t>
  </si>
  <si>
    <t>41229-4167</t>
  </si>
  <si>
    <t>41229-4863</t>
  </si>
  <si>
    <t>41229-4864</t>
  </si>
  <si>
    <t>41229-4865</t>
  </si>
  <si>
    <t>41229-4866</t>
  </si>
  <si>
    <t>41229-4867</t>
  </si>
  <si>
    <t>41229-6554</t>
  </si>
  <si>
    <t>41229-6555</t>
  </si>
  <si>
    <t>41229-15077</t>
  </si>
  <si>
    <t>41229-15078</t>
  </si>
  <si>
    <t>41229-15079</t>
  </si>
  <si>
    <t>41229-15080</t>
  </si>
  <si>
    <t>41229-15081</t>
  </si>
  <si>
    <t>41229-15082</t>
  </si>
  <si>
    <t>41229-15083</t>
  </si>
  <si>
    <t>41229-172</t>
  </si>
  <si>
    <t>41229-173</t>
  </si>
  <si>
    <t>41229-174</t>
  </si>
  <si>
    <t>41229-7113</t>
  </si>
  <si>
    <t>41229-7114</t>
  </si>
  <si>
    <t>41229-7115</t>
  </si>
  <si>
    <t>41229-7116</t>
  </si>
  <si>
    <t>41229-7117</t>
  </si>
  <si>
    <t>41229-7448</t>
  </si>
  <si>
    <t>41229-8311</t>
  </si>
  <si>
    <t>41229-8312</t>
  </si>
  <si>
    <t>41229-8313</t>
  </si>
  <si>
    <t>41229-8314</t>
  </si>
  <si>
    <t>41229-8315</t>
  </si>
  <si>
    <t>41229-8316</t>
  </si>
  <si>
    <t>41229-8317</t>
  </si>
  <si>
    <t>41229-8318</t>
  </si>
  <si>
    <t>41229-8319</t>
  </si>
  <si>
    <t>41229-8320</t>
  </si>
  <si>
    <t>41229-8321</t>
  </si>
  <si>
    <t>41229-8476</t>
  </si>
  <si>
    <t>41229-15054</t>
  </si>
  <si>
    <t>41229-15055</t>
  </si>
  <si>
    <t>41229-15056</t>
  </si>
  <si>
    <t>41229-15057</t>
  </si>
  <si>
    <t>41229-15058</t>
  </si>
  <si>
    <t>41229-15059</t>
  </si>
  <si>
    <t>41229-15060</t>
  </si>
  <si>
    <t>41229-15061</t>
  </si>
  <si>
    <t>41229-15062</t>
  </si>
  <si>
    <t>41229-15063</t>
  </si>
  <si>
    <t>41229-15064</t>
  </si>
  <si>
    <t>41229-15065</t>
  </si>
  <si>
    <t>41229-15066</t>
  </si>
  <si>
    <t>41229-15067</t>
  </si>
  <si>
    <t>41229-15068</t>
  </si>
  <si>
    <t>41229-15069</t>
  </si>
  <si>
    <t>41229-15070</t>
  </si>
  <si>
    <t>41229-15071</t>
  </si>
  <si>
    <t>41229-15072</t>
  </si>
  <si>
    <t>41229-15073</t>
  </si>
  <si>
    <t>41229-15074</t>
  </si>
  <si>
    <t>41229-15075</t>
  </si>
  <si>
    <t>41229-15076</t>
  </si>
  <si>
    <t>41229-243</t>
  </si>
  <si>
    <t>41229-244</t>
  </si>
  <si>
    <t>41229-245</t>
  </si>
  <si>
    <t>41229-246</t>
  </si>
  <si>
    <t>41229-3039</t>
  </si>
  <si>
    <t>41229-3040</t>
  </si>
  <si>
    <t>41229-3041</t>
  </si>
  <si>
    <t>41229-3042</t>
  </si>
  <si>
    <t>41229-3043</t>
  </si>
  <si>
    <t>41229-7489</t>
  </si>
  <si>
    <t>41229-7490</t>
  </si>
  <si>
    <t>41229-7491</t>
  </si>
  <si>
    <t>41229-7568</t>
  </si>
  <si>
    <t>41229-7569</t>
  </si>
  <si>
    <t>41229-7570</t>
  </si>
  <si>
    <t>41229-7571</t>
  </si>
  <si>
    <t>41229-7572</t>
  </si>
  <si>
    <t>41229-11942</t>
  </si>
  <si>
    <t>41229-314</t>
  </si>
  <si>
    <t>41229-4512</t>
  </si>
  <si>
    <t>41229-4513</t>
  </si>
  <si>
    <t>41229-4514</t>
  </si>
  <si>
    <t>41229-4515</t>
  </si>
  <si>
    <t>41229-4516</t>
  </si>
  <si>
    <t>41229-4517</t>
  </si>
  <si>
    <t>41229-4518</t>
  </si>
  <si>
    <t>41229-4519</t>
  </si>
  <si>
    <t>41229-4520</t>
  </si>
  <si>
    <t>41229-4521</t>
  </si>
  <si>
    <t>41229-4522</t>
  </si>
  <si>
    <t>41229-4523</t>
  </si>
  <si>
    <t>41229-4524</t>
  </si>
  <si>
    <t>41229-4525</t>
  </si>
  <si>
    <t>41229-4526</t>
  </si>
  <si>
    <t>41229-4527</t>
  </si>
  <si>
    <t>41229-10613</t>
  </si>
  <si>
    <t>41229-10614</t>
  </si>
  <si>
    <t>41229-15050</t>
  </si>
  <si>
    <t>41229-15051</t>
  </si>
  <si>
    <t>41229-15052</t>
  </si>
  <si>
    <t>41229-15053</t>
  </si>
  <si>
    <t>41229-364</t>
  </si>
  <si>
    <t>41229-365</t>
  </si>
  <si>
    <t>41229-10668</t>
  </si>
  <si>
    <t>41229-10607</t>
  </si>
  <si>
    <t>41229-10685</t>
  </si>
  <si>
    <t>41229-3525</t>
  </si>
  <si>
    <t>41229-3740</t>
  </si>
  <si>
    <t>41229-2958</t>
  </si>
  <si>
    <t>41229-2960</t>
  </si>
  <si>
    <t>41229-5228</t>
  </si>
  <si>
    <t>41229-5229</t>
  </si>
  <si>
    <t>41229-11189</t>
  </si>
  <si>
    <t>41229-11218</t>
  </si>
  <si>
    <t>41229-11937</t>
  </si>
  <si>
    <t>41229-11938</t>
  </si>
  <si>
    <t>41229-15046</t>
  </si>
  <si>
    <t>41229-15047</t>
  </si>
  <si>
    <t>41229-15048</t>
  </si>
  <si>
    <t>41229-15049</t>
  </si>
  <si>
    <t>41229-3567</t>
  </si>
  <si>
    <t>41229-5113</t>
  </si>
  <si>
    <t>41229-10872</t>
  </si>
  <si>
    <t>41229-11939</t>
  </si>
  <si>
    <t>41229-11940</t>
  </si>
  <si>
    <t>41229-2864</t>
  </si>
  <si>
    <t>41229-11936</t>
  </si>
  <si>
    <t>41229-10632</t>
  </si>
  <si>
    <t>41229-11270</t>
  </si>
  <si>
    <t>41229-11291</t>
  </si>
  <si>
    <t>LM1-RIGHT - broken</t>
  </si>
  <si>
    <t>created a master file to combine all morphological and isotope data for specimens from Hall's Cave</t>
  </si>
  <si>
    <t>41229-15540</t>
  </si>
  <si>
    <t>41229-15541</t>
  </si>
  <si>
    <t>41229-15542</t>
  </si>
  <si>
    <t>41229-15543</t>
  </si>
  <si>
    <t>41229-15544</t>
  </si>
  <si>
    <t>41229-15545</t>
  </si>
  <si>
    <t>41229-15546</t>
  </si>
  <si>
    <t>41229-15547</t>
  </si>
  <si>
    <t>41229-15548</t>
  </si>
  <si>
    <t>41229-15549</t>
  </si>
  <si>
    <t>41229-15550</t>
  </si>
  <si>
    <t>41229-15551</t>
  </si>
  <si>
    <t>41229-15552</t>
  </si>
  <si>
    <t>41229-15553</t>
  </si>
  <si>
    <t>41229-15554</t>
  </si>
  <si>
    <t>41229-15555</t>
  </si>
  <si>
    <t>41229-15556</t>
  </si>
  <si>
    <t>41229-15557</t>
  </si>
  <si>
    <t>41229-15558</t>
  </si>
  <si>
    <t>41229-15559</t>
  </si>
  <si>
    <t>41229-15560</t>
  </si>
  <si>
    <t>41229-15561</t>
  </si>
  <si>
    <t>41229-15562</t>
  </si>
  <si>
    <t>41229-15563</t>
  </si>
  <si>
    <t>41229-15564</t>
  </si>
  <si>
    <t>41229-15565</t>
  </si>
  <si>
    <t>41129-15566</t>
  </si>
  <si>
    <t>41229-15567</t>
  </si>
  <si>
    <t>41229-15568</t>
  </si>
  <si>
    <t>41229-15569</t>
  </si>
  <si>
    <t>41229-15570</t>
  </si>
  <si>
    <t>41229-15571</t>
  </si>
  <si>
    <t>41229-15572</t>
  </si>
  <si>
    <t>41229-15573</t>
  </si>
  <si>
    <t>41229-15574</t>
  </si>
  <si>
    <t>41229-15575</t>
  </si>
  <si>
    <t>41229-15576</t>
  </si>
  <si>
    <t>41229-15577</t>
  </si>
  <si>
    <t>41229-15578</t>
  </si>
  <si>
    <t>41229-15579</t>
  </si>
  <si>
    <t>41229-15580</t>
  </si>
  <si>
    <t>41229-15581</t>
  </si>
  <si>
    <t>41229-15582</t>
  </si>
  <si>
    <t>41229-15583</t>
  </si>
  <si>
    <t>41229-15584</t>
  </si>
  <si>
    <t>41229-15585</t>
  </si>
  <si>
    <t>NOT OK (~300mV)</t>
  </si>
  <si>
    <t>NOT OK (~500mV)</t>
  </si>
  <si>
    <t>Lepus californicus</t>
  </si>
  <si>
    <t>045-050</t>
  </si>
  <si>
    <t>165-170</t>
  </si>
  <si>
    <t>180-185</t>
  </si>
  <si>
    <t>230-235</t>
  </si>
  <si>
    <t>41229-8241</t>
  </si>
  <si>
    <t>41229-8242</t>
  </si>
  <si>
    <t>41229-999</t>
  </si>
  <si>
    <t>41229-15084</t>
  </si>
  <si>
    <t>41229-15085</t>
  </si>
  <si>
    <t>41229-15087</t>
  </si>
  <si>
    <t>41229-1286</t>
  </si>
  <si>
    <t>41229-1351</t>
  </si>
  <si>
    <t>41229-1356</t>
  </si>
  <si>
    <t>41229-1600</t>
  </si>
  <si>
    <t>41229-2873</t>
  </si>
  <si>
    <t>41229-2874</t>
  </si>
  <si>
    <t>41229-2875</t>
  </si>
  <si>
    <t>41229-2876</t>
  </si>
  <si>
    <t>41229-8033</t>
  </si>
  <si>
    <t>41229-9240</t>
  </si>
  <si>
    <t>41229-9324</t>
  </si>
  <si>
    <t>41229-10188</t>
  </si>
  <si>
    <t>41229-10196</t>
  </si>
  <si>
    <t>41229-10197</t>
  </si>
  <si>
    <t>41229-15088</t>
  </si>
  <si>
    <t>41229-15089</t>
  </si>
  <si>
    <t>41229-5293</t>
  </si>
  <si>
    <t>41229-5302</t>
  </si>
  <si>
    <t>41229-2893</t>
  </si>
  <si>
    <t>41229-2894</t>
  </si>
  <si>
    <t>41229-2897</t>
  </si>
  <si>
    <t>41229-931</t>
  </si>
  <si>
    <t>41229-4096</t>
  </si>
  <si>
    <t>41229-4097</t>
  </si>
  <si>
    <t>41229-8092</t>
  </si>
  <si>
    <t>41229-8096</t>
  </si>
  <si>
    <t>41229-722</t>
  </si>
  <si>
    <t>41229-723</t>
  </si>
  <si>
    <t>41229-850</t>
  </si>
  <si>
    <t>41229-855</t>
  </si>
  <si>
    <t>41229-856</t>
  </si>
  <si>
    <t>41229-857</t>
  </si>
  <si>
    <t>41229-15146</t>
  </si>
  <si>
    <t>41229-15147</t>
  </si>
  <si>
    <t>41229-15148</t>
  </si>
  <si>
    <t>41229-15149</t>
  </si>
  <si>
    <t>41229-1290</t>
  </si>
  <si>
    <t>41229-9805</t>
  </si>
  <si>
    <t>41229-9512</t>
  </si>
  <si>
    <t>41229-9513</t>
  </si>
  <si>
    <t>41229-9514</t>
  </si>
  <si>
    <t>41229-15131</t>
  </si>
  <si>
    <t>41229-15132</t>
  </si>
  <si>
    <t>41229-15140</t>
  </si>
  <si>
    <t>41229-15141</t>
  </si>
  <si>
    <t>41229-15142</t>
  </si>
  <si>
    <t>41229-15143</t>
  </si>
  <si>
    <t>41229-15144</t>
  </si>
  <si>
    <t>41229-15145</t>
  </si>
  <si>
    <t>41229-7135</t>
  </si>
  <si>
    <t>41229-8156</t>
  </si>
  <si>
    <t>41229-8184</t>
  </si>
  <si>
    <t>41229-8185</t>
  </si>
  <si>
    <t>41229-15133</t>
  </si>
  <si>
    <t>41229-72</t>
  </si>
  <si>
    <t>41229-1051</t>
  </si>
  <si>
    <t>41229-7431</t>
  </si>
  <si>
    <t>41229-7432</t>
  </si>
  <si>
    <t>41229-7433</t>
  </si>
  <si>
    <t>41229-7434</t>
  </si>
  <si>
    <t>41229-7435</t>
  </si>
  <si>
    <t>41229-7444</t>
  </si>
  <si>
    <t>41229-7446</t>
  </si>
  <si>
    <t>41229-9413</t>
  </si>
  <si>
    <t>41229-10128</t>
  </si>
  <si>
    <t>41229-15090</t>
  </si>
  <si>
    <t>41229-15091</t>
  </si>
  <si>
    <t>41229-15092</t>
  </si>
  <si>
    <t>41229-704</t>
  </si>
  <si>
    <t>41229-7459</t>
  </si>
  <si>
    <t>41229-7460</t>
  </si>
  <si>
    <t>41229-7461</t>
  </si>
  <si>
    <t>41229-7462</t>
  </si>
  <si>
    <t>41229-9915</t>
  </si>
  <si>
    <t>41229-710</t>
  </si>
  <si>
    <t>41229-1305</t>
  </si>
  <si>
    <t>41229-3662</t>
  </si>
  <si>
    <t>41229-15093</t>
  </si>
  <si>
    <t>41229-694</t>
  </si>
  <si>
    <t>41229-970</t>
  </si>
  <si>
    <t>41229-15094</t>
  </si>
  <si>
    <t>41229-15095</t>
  </si>
  <si>
    <t>41229-15096</t>
  </si>
  <si>
    <t>41229-2545</t>
  </si>
  <si>
    <t>41229-2553</t>
  </si>
  <si>
    <t>41229-2791</t>
  </si>
  <si>
    <t>41229-2792</t>
  </si>
  <si>
    <t>41229-2793</t>
  </si>
  <si>
    <t>41229-2794</t>
  </si>
  <si>
    <t>41229-2795</t>
  </si>
  <si>
    <t>41229-2796</t>
  </si>
  <si>
    <t>41229-2815</t>
  </si>
  <si>
    <t>41229-2832</t>
  </si>
  <si>
    <t>41229-2833</t>
  </si>
  <si>
    <t>41229-15097</t>
  </si>
  <si>
    <t>41229-15139</t>
  </si>
  <si>
    <t>41229-15150</t>
  </si>
  <si>
    <t>41229-15151</t>
  </si>
  <si>
    <t>41229-1727</t>
  </si>
  <si>
    <t>41229-1728</t>
  </si>
  <si>
    <t>41229-6322</t>
  </si>
  <si>
    <t>41229-7792</t>
  </si>
  <si>
    <t>41229-15099</t>
  </si>
  <si>
    <t>41229-15100</t>
  </si>
  <si>
    <t>41229-906</t>
  </si>
  <si>
    <t>41229-1134</t>
  </si>
  <si>
    <t>41229-1135</t>
  </si>
  <si>
    <t>41229-1144</t>
  </si>
  <si>
    <t>41229-1145</t>
  </si>
  <si>
    <t>41229-1146</t>
  </si>
  <si>
    <t>41229-1147</t>
  </si>
  <si>
    <t>41229-1148</t>
  </si>
  <si>
    <t>41229-1149</t>
  </si>
  <si>
    <t>41229-1150</t>
  </si>
  <si>
    <t>41229-2557</t>
  </si>
  <si>
    <t>41229-2558</t>
  </si>
  <si>
    <t>41229-2559</t>
  </si>
  <si>
    <t>41229-2560</t>
  </si>
  <si>
    <t>41229-2563</t>
  </si>
  <si>
    <t>41229-2609</t>
  </si>
  <si>
    <t>41229-2615</t>
  </si>
  <si>
    <t>41229-15107</t>
  </si>
  <si>
    <t>41229-15108</t>
  </si>
  <si>
    <t>41229-885</t>
  </si>
  <si>
    <t>41229-891</t>
  </si>
  <si>
    <t>41229-2593</t>
  </si>
  <si>
    <t>41229-10546</t>
  </si>
  <si>
    <t>41229-15098</t>
  </si>
  <si>
    <t>41229-15101</t>
  </si>
  <si>
    <t>41229-15102</t>
  </si>
  <si>
    <t>41229-15103</t>
  </si>
  <si>
    <t>41229-15104</t>
  </si>
  <si>
    <t>41229-15105</t>
  </si>
  <si>
    <t>41229-15106</t>
  </si>
  <si>
    <t>41229-933</t>
  </si>
  <si>
    <t>41229-9944</t>
  </si>
  <si>
    <t>41229-15117</t>
  </si>
  <si>
    <t>41229-15118</t>
  </si>
  <si>
    <t>41229-15119</t>
  </si>
  <si>
    <t>41229-15120</t>
  </si>
  <si>
    <t>41229-4218</t>
  </si>
  <si>
    <t>41229-4219</t>
  </si>
  <si>
    <t>41229-15116</t>
  </si>
  <si>
    <t>41229-4871</t>
  </si>
  <si>
    <t>41229-5009</t>
  </si>
  <si>
    <t>41229-5010</t>
  </si>
  <si>
    <t>41229-5011</t>
  </si>
  <si>
    <t>41229-15111</t>
  </si>
  <si>
    <t>41229-15112</t>
  </si>
  <si>
    <t>41229-15109</t>
  </si>
  <si>
    <t>41229-15110</t>
  </si>
  <si>
    <t>41229-15113</t>
  </si>
  <si>
    <t>41229-15114</t>
  </si>
  <si>
    <t>41229-15115</t>
  </si>
  <si>
    <t>41229-949</t>
  </si>
  <si>
    <t>41229-8472</t>
  </si>
  <si>
    <t>41229-15122</t>
  </si>
  <si>
    <t>41229-15123</t>
  </si>
  <si>
    <t>41229-15124</t>
  </si>
  <si>
    <t>41229-15125</t>
  </si>
  <si>
    <t>41229-15121</t>
  </si>
  <si>
    <t>41229-1477</t>
  </si>
  <si>
    <t>41229-1478</t>
  </si>
  <si>
    <t>41229-15126</t>
  </si>
  <si>
    <t>41229-15127</t>
  </si>
  <si>
    <t>41229-1821</t>
  </si>
  <si>
    <t>41229-15128</t>
  </si>
  <si>
    <t>41229-15129</t>
  </si>
  <si>
    <t>41229-15130</t>
  </si>
  <si>
    <t>41229-7635</t>
  </si>
  <si>
    <t>41229-7636</t>
  </si>
  <si>
    <t>41229-4570</t>
  </si>
  <si>
    <t>41229-1266</t>
  </si>
  <si>
    <t>41229-827</t>
  </si>
  <si>
    <t>41229-1023</t>
  </si>
  <si>
    <t>41229-986</t>
  </si>
  <si>
    <t>41229-987</t>
  </si>
  <si>
    <t>41229-988</t>
  </si>
  <si>
    <t>41229-1165</t>
  </si>
  <si>
    <t>41229-5191</t>
  </si>
  <si>
    <t>41229-1117</t>
  </si>
  <si>
    <t>41229-2846</t>
  </si>
  <si>
    <t>41229-2980</t>
  </si>
  <si>
    <t>41229-5222</t>
  </si>
  <si>
    <t>41229-1100</t>
  </si>
  <si>
    <t>41229-2529</t>
  </si>
  <si>
    <t>41229-3435</t>
  </si>
  <si>
    <t>41229-3436</t>
  </si>
  <si>
    <t>use isotopes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</si>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</sst>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_(* #,##0.0_);_(* \(#,##0.0\);_(* &quot;-&quot;??_);_(@_)"/>
    <numFmt numFmtId="167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name val="MS Sans Serif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FF0000"/>
      <name val="MS Sans Serif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08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/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  <xf numFmtId="0" fontId="1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/>
    <xf numFmtId="1" fontId="0" fillId="0" borderId="0" xfId="0" applyNumberFormat="1" applyAlignment="1">
      <alignment horizontal="center"/>
    </xf>
    <xf numFmtId="0" fontId="11" fillId="0" borderId="1" xfId="0" applyFont="1" applyBorder="1" applyAlignment="1"/>
    <xf numFmtId="0" fontId="10" fillId="0" borderId="1" xfId="0" applyFont="1" applyBorder="1"/>
    <xf numFmtId="0" fontId="8" fillId="0" borderId="0" xfId="0" applyFont="1" applyAlignment="1"/>
    <xf numFmtId="0" fontId="8" fillId="0" borderId="0" xfId="0" applyFont="1"/>
    <xf numFmtId="0" fontId="0" fillId="0" borderId="0" xfId="0" applyAlignment="1"/>
    <xf numFmtId="11" fontId="0" fillId="0" borderId="0" xfId="0" applyNumberFormat="1"/>
    <xf numFmtId="11" fontId="0" fillId="0" borderId="0" xfId="0" applyNumberFormat="1" applyAlignment="1"/>
    <xf numFmtId="0" fontId="2" fillId="0" borderId="0" xfId="0" applyFont="1"/>
    <xf numFmtId="0" fontId="8" fillId="0" borderId="0" xfId="0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quotePrefix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165" fontId="9" fillId="0" borderId="1" xfId="0" applyNumberFormat="1" applyFont="1" applyFill="1" applyBorder="1" applyAlignment="1">
      <alignment horizontal="center" vertical="center"/>
    </xf>
    <xf numFmtId="166" fontId="9" fillId="0" borderId="1" xfId="77" applyNumberFormat="1" applyFont="1" applyFill="1" applyBorder="1" applyAlignment="1">
      <alignment horizontal="center" vertical="center"/>
    </xf>
    <xf numFmtId="0" fontId="0" fillId="0" borderId="0" xfId="0" applyFont="1" applyFill="1"/>
    <xf numFmtId="165" fontId="8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/>
    </xf>
    <xf numFmtId="1" fontId="8" fillId="0" borderId="0" xfId="77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165" fontId="8" fillId="0" borderId="0" xfId="750" applyNumberFormat="1" applyFont="1" applyFill="1" applyBorder="1" applyAlignment="1">
      <alignment horizontal="center" vertical="center"/>
    </xf>
    <xf numFmtId="165" fontId="8" fillId="0" borderId="0" xfId="750" quotePrefix="1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165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0" fontId="10" fillId="0" borderId="0" xfId="0" applyFont="1" applyFill="1"/>
    <xf numFmtId="165" fontId="8" fillId="0" borderId="0" xfId="0" quotePrefix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/>
    <xf numFmtId="2" fontId="0" fillId="0" borderId="0" xfId="0" applyNumberFormat="1" applyFont="1" applyFill="1"/>
    <xf numFmtId="0" fontId="8" fillId="0" borderId="0" xfId="0" applyFont="1" applyFill="1"/>
    <xf numFmtId="165" fontId="8" fillId="0" borderId="0" xfId="0" applyNumberFormat="1" applyFont="1" applyFill="1"/>
    <xf numFmtId="0" fontId="8" fillId="0" borderId="0" xfId="0" quotePrefix="1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65" fontId="9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wrapText="1"/>
    </xf>
    <xf numFmtId="1" fontId="9" fillId="0" borderId="1" xfId="77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wrapText="1"/>
    </xf>
    <xf numFmtId="165" fontId="8" fillId="0" borderId="0" xfId="0" quotePrefix="1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165" fontId="8" fillId="0" borderId="0" xfId="0" applyNumberFormat="1" applyFont="1" applyFill="1" applyAlignment="1">
      <alignment horizontal="center" wrapText="1"/>
    </xf>
    <xf numFmtId="2" fontId="8" fillId="0" borderId="0" xfId="0" applyNumberFormat="1" applyFont="1" applyFill="1" applyAlignment="1">
      <alignment horizontal="center"/>
    </xf>
    <xf numFmtId="165" fontId="13" fillId="0" borderId="0" xfId="0" applyNumberFormat="1" applyFont="1" applyFill="1" applyBorder="1" applyAlignment="1">
      <alignment horizontal="left" vertical="center" wrapText="1"/>
    </xf>
    <xf numFmtId="165" fontId="1" fillId="0" borderId="0" xfId="0" applyNumberFormat="1" applyFont="1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14" fillId="0" borderId="0" xfId="0" applyFont="1" applyFill="1" applyBorder="1"/>
    <xf numFmtId="167" fontId="0" fillId="0" borderId="0" xfId="0" applyNumberFormat="1" applyFill="1" applyBorder="1" applyAlignment="1">
      <alignment horizontal="right"/>
    </xf>
    <xf numFmtId="165" fontId="0" fillId="0" borderId="0" xfId="0" applyNumberFormat="1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4" fillId="0" borderId="0" xfId="0" applyFont="1"/>
    <xf numFmtId="167" fontId="0" fillId="0" borderId="0" xfId="0" applyNumberFormat="1" applyAlignment="1">
      <alignment horizontal="right"/>
    </xf>
    <xf numFmtId="0" fontId="0" fillId="0" borderId="0" xfId="0" applyFont="1"/>
    <xf numFmtId="167" fontId="15" fillId="0" borderId="0" xfId="0" applyNumberFormat="1" applyFont="1" applyFill="1" applyBorder="1" applyAlignment="1">
      <alignment horizontal="right"/>
    </xf>
    <xf numFmtId="0" fontId="15" fillId="0" borderId="0" xfId="0" applyFont="1"/>
    <xf numFmtId="165" fontId="0" fillId="2" borderId="0" xfId="0" quotePrefix="1" applyNumberFormat="1" applyFont="1" applyFill="1" applyAlignment="1">
      <alignment horizontal="center"/>
    </xf>
    <xf numFmtId="0" fontId="0" fillId="0" borderId="0" xfId="0" applyFont="1" applyBorder="1"/>
    <xf numFmtId="0" fontId="14" fillId="0" borderId="0" xfId="0" applyFont="1" applyBorder="1"/>
    <xf numFmtId="167" fontId="0" fillId="0" borderId="0" xfId="0" applyNumberFormat="1" applyBorder="1" applyAlignment="1">
      <alignment horizontal="right"/>
    </xf>
    <xf numFmtId="165" fontId="0" fillId="2" borderId="0" xfId="0" applyNumberFormat="1" applyFont="1" applyFill="1" applyAlignment="1">
      <alignment horizontal="center"/>
    </xf>
    <xf numFmtId="167" fontId="15" fillId="0" borderId="0" xfId="0" applyNumberFormat="1" applyFont="1" applyBorder="1" applyAlignment="1">
      <alignment horizontal="right"/>
    </xf>
    <xf numFmtId="167" fontId="0" fillId="0" borderId="0" xfId="0" applyNumberFormat="1" applyFill="1" applyBorder="1" applyAlignment="1">
      <alignment horizontal="right" vertical="center" wrapText="1"/>
    </xf>
    <xf numFmtId="165" fontId="0" fillId="0" borderId="0" xfId="0" quotePrefix="1" applyNumberFormat="1" applyAlignment="1">
      <alignment horizontal="center"/>
    </xf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17" fillId="0" borderId="0" xfId="0" applyNumberFormat="1" applyFont="1" applyAlignment="1">
      <alignment horizontal="center"/>
    </xf>
    <xf numFmtId="0" fontId="17" fillId="0" borderId="0" xfId="0" applyFont="1"/>
    <xf numFmtId="0" fontId="18" fillId="0" borderId="0" xfId="0" applyFont="1"/>
    <xf numFmtId="165" fontId="19" fillId="0" borderId="0" xfId="0" applyNumberFormat="1" applyFont="1" applyAlignment="1">
      <alignment horizontal="center"/>
    </xf>
    <xf numFmtId="165" fontId="19" fillId="3" borderId="0" xfId="0" applyNumberFormat="1" applyFont="1" applyFill="1" applyAlignment="1">
      <alignment horizontal="center"/>
    </xf>
    <xf numFmtId="0" fontId="20" fillId="0" borderId="0" xfId="0" applyFont="1"/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quotePrefix="1" applyNumberFormat="1" applyFont="1" applyFill="1" applyAlignment="1">
      <alignment horizontal="center"/>
    </xf>
    <xf numFmtId="165" fontId="0" fillId="0" borderId="0" xfId="0" quotePrefix="1" applyNumberFormat="1" applyFill="1" applyAlignment="1">
      <alignment horizontal="center"/>
    </xf>
    <xf numFmtId="165" fontId="19" fillId="4" borderId="0" xfId="0" quotePrefix="1" applyNumberFormat="1" applyFont="1" applyFill="1" applyAlignment="1">
      <alignment horizontal="center"/>
    </xf>
    <xf numFmtId="165" fontId="19" fillId="0" borderId="0" xfId="0" quotePrefix="1" applyNumberFormat="1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/>
    </xf>
    <xf numFmtId="165" fontId="0" fillId="0" borderId="0" xfId="0" quotePrefix="1" applyNumberFormat="1" applyFont="1" applyBorder="1" applyAlignment="1">
      <alignment horizontal="center"/>
    </xf>
    <xf numFmtId="165" fontId="0" fillId="0" borderId="0" xfId="0" quotePrefix="1" applyNumberFormat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quotePrefix="1" applyNumberFormat="1" applyFont="1" applyFill="1" applyBorder="1" applyAlignment="1">
      <alignment horizontal="center"/>
    </xf>
    <xf numFmtId="165" fontId="0" fillId="0" borderId="0" xfId="0" quotePrefix="1" applyNumberFormat="1" applyFill="1" applyBorder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/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/>
  </cellXfs>
  <cellStyles count="1085"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Normal" xfId="0" builtinId="0"/>
    <cellStyle name="Normal 2" xfId="75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ColWidth="11" defaultRowHeight="15.5" x14ac:dyDescent="0.35"/>
  <cols>
    <col min="1" max="2" width="11" style="1"/>
    <col min="3" max="3" width="150.6640625" style="2" customWidth="1"/>
  </cols>
  <sheetData>
    <row r="1" spans="1:9" s="7" customFormat="1" ht="32.25" customHeight="1" thickBot="1" x14ac:dyDescent="0.5">
      <c r="A1" s="5" t="s">
        <v>18</v>
      </c>
      <c r="B1" s="5" t="s">
        <v>19</v>
      </c>
      <c r="C1" s="6" t="s">
        <v>20</v>
      </c>
    </row>
    <row r="2" spans="1:9" x14ac:dyDescent="0.35">
      <c r="A2" s="3">
        <v>42762</v>
      </c>
      <c r="B2" s="1" t="s">
        <v>508</v>
      </c>
      <c r="C2" s="2" t="s">
        <v>855</v>
      </c>
      <c r="D2" s="61"/>
      <c r="E2" s="61"/>
      <c r="F2" s="61"/>
      <c r="G2" s="61"/>
      <c r="H2" s="61"/>
      <c r="I2" s="61"/>
    </row>
    <row r="3" spans="1:9" x14ac:dyDescent="0.35">
      <c r="D3" s="61"/>
      <c r="E3" s="61"/>
      <c r="F3" s="61"/>
      <c r="G3" s="61"/>
      <c r="H3" s="61"/>
      <c r="I3" s="61"/>
    </row>
    <row r="9" spans="1:9" x14ac:dyDescent="0.35">
      <c r="C9" s="9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2"/>
  <sheetViews>
    <sheetView tabSelected="1" zoomScale="90" zoomScaleNormal="90" zoomScalePageLayoutView="90" workbookViewId="0"/>
  </sheetViews>
  <sheetFormatPr defaultColWidth="11" defaultRowHeight="15.5" x14ac:dyDescent="0.35"/>
  <cols>
    <col min="1" max="1" width="21.33203125" style="36" customWidth="1"/>
    <col min="2" max="2" width="15.5" style="50" customWidth="1"/>
    <col min="3" max="3" width="11" style="53"/>
    <col min="4" max="4" width="11" style="36"/>
    <col min="5" max="5" width="11" style="54"/>
    <col min="6" max="6" width="11" style="55"/>
    <col min="7" max="7" width="12.33203125" style="49" bestFit="1" customWidth="1"/>
    <col min="8" max="9" width="9.5" style="36" customWidth="1"/>
    <col min="10" max="12" width="11" style="36" customWidth="1"/>
    <col min="13" max="13" width="8.83203125" style="36" customWidth="1"/>
    <col min="14" max="15" width="12" style="36" customWidth="1"/>
    <col min="16" max="16" width="8.5" style="36" customWidth="1"/>
    <col min="17" max="20" width="7.5" style="36" customWidth="1"/>
    <col min="21" max="22" width="9" style="36" customWidth="1"/>
    <col min="23" max="23" width="11" style="36" customWidth="1"/>
    <col min="24" max="24" width="11" style="36"/>
    <col min="25" max="25" width="20.83203125" style="36" customWidth="1"/>
    <col min="26" max="27" width="13.5" style="36" customWidth="1"/>
    <col min="28" max="16384" width="11" style="36"/>
  </cols>
  <sheetData>
    <row r="1" spans="1:29" ht="43" customHeight="1" thickBot="1" x14ac:dyDescent="0.4">
      <c r="A1" s="75" t="s">
        <v>634</v>
      </c>
      <c r="B1" s="33" t="s">
        <v>636</v>
      </c>
      <c r="C1" s="65" t="s">
        <v>11</v>
      </c>
      <c r="D1" s="33" t="s">
        <v>13</v>
      </c>
      <c r="E1" s="66" t="s">
        <v>204</v>
      </c>
      <c r="F1" s="66" t="s">
        <v>205</v>
      </c>
      <c r="G1" s="67" t="s">
        <v>26</v>
      </c>
      <c r="H1" s="33" t="s">
        <v>21</v>
      </c>
      <c r="I1" s="33" t="s">
        <v>22</v>
      </c>
      <c r="J1" s="33" t="s">
        <v>23</v>
      </c>
      <c r="K1" s="33" t="s">
        <v>24</v>
      </c>
      <c r="L1" s="33" t="s">
        <v>25</v>
      </c>
      <c r="M1" s="33" t="s">
        <v>203</v>
      </c>
      <c r="N1" s="33" t="s">
        <v>303</v>
      </c>
      <c r="O1" s="33" t="s">
        <v>594</v>
      </c>
      <c r="P1" s="34" t="s">
        <v>206</v>
      </c>
      <c r="Q1" s="35" t="s">
        <v>207</v>
      </c>
      <c r="R1" s="34" t="s">
        <v>304</v>
      </c>
      <c r="S1" s="34" t="s">
        <v>305</v>
      </c>
      <c r="T1" s="34" t="s">
        <v>306</v>
      </c>
      <c r="U1" s="60" t="s">
        <v>510</v>
      </c>
      <c r="V1" s="60" t="s">
        <v>1103</v>
      </c>
      <c r="W1" s="68" t="s">
        <v>506</v>
      </c>
      <c r="X1" s="28" t="s">
        <v>507</v>
      </c>
      <c r="Y1" s="28" t="s">
        <v>577</v>
      </c>
      <c r="Z1" s="28" t="s">
        <v>574</v>
      </c>
      <c r="AA1" s="28" t="s">
        <v>575</v>
      </c>
    </row>
    <row r="2" spans="1:29" s="38" customFormat="1" x14ac:dyDescent="0.35">
      <c r="A2" s="38" t="s">
        <v>635</v>
      </c>
      <c r="B2" s="39" t="s">
        <v>513</v>
      </c>
      <c r="C2" s="27" t="s">
        <v>310</v>
      </c>
      <c r="D2" s="39"/>
      <c r="E2" s="29">
        <v>0</v>
      </c>
      <c r="F2" s="29">
        <v>1128</v>
      </c>
      <c r="G2" s="29">
        <v>564</v>
      </c>
      <c r="H2" s="44"/>
      <c r="I2" s="44"/>
      <c r="J2" s="44"/>
      <c r="K2" s="44"/>
      <c r="L2" s="44"/>
      <c r="M2" s="39"/>
      <c r="N2" s="37"/>
      <c r="O2" s="37"/>
      <c r="P2" s="63">
        <v>-15.289</v>
      </c>
      <c r="Q2" s="69">
        <v>7.4088333333333347</v>
      </c>
      <c r="R2" s="63">
        <v>43.743729992968404</v>
      </c>
      <c r="S2" s="69">
        <v>15.067155366015013</v>
      </c>
      <c r="T2" s="63">
        <v>2.9032507417846998</v>
      </c>
      <c r="U2" s="63">
        <v>-16.789000000000001</v>
      </c>
      <c r="V2" s="63" t="s">
        <v>1104</v>
      </c>
      <c r="W2" s="42">
        <v>1</v>
      </c>
      <c r="X2" s="42">
        <v>1</v>
      </c>
      <c r="Y2" s="59"/>
      <c r="Z2" s="59"/>
      <c r="AA2" s="59"/>
      <c r="AB2" s="36"/>
      <c r="AC2" s="36"/>
    </row>
    <row r="3" spans="1:29" x14ac:dyDescent="0.35">
      <c r="A3" s="38" t="s">
        <v>635</v>
      </c>
      <c r="B3" s="59" t="s">
        <v>311</v>
      </c>
      <c r="C3" s="59" t="s">
        <v>310</v>
      </c>
      <c r="D3" s="59" t="s">
        <v>337</v>
      </c>
      <c r="E3" s="42">
        <v>0</v>
      </c>
      <c r="F3" s="42">
        <v>1128</v>
      </c>
      <c r="G3" s="42">
        <v>564</v>
      </c>
      <c r="H3" s="59"/>
      <c r="I3" s="59">
        <v>2.7</v>
      </c>
      <c r="J3" s="59">
        <v>2.79</v>
      </c>
      <c r="K3" s="72">
        <v>2.75</v>
      </c>
      <c r="L3" s="59">
        <v>0.06</v>
      </c>
      <c r="M3" s="59">
        <v>2.56</v>
      </c>
      <c r="N3" s="63">
        <v>115.5</v>
      </c>
      <c r="O3" s="37">
        <f>N3</f>
        <v>115.5</v>
      </c>
      <c r="P3" s="63">
        <v>-11.8</v>
      </c>
      <c r="Q3" s="63">
        <v>4.2</v>
      </c>
      <c r="R3" s="63">
        <v>29.9</v>
      </c>
      <c r="S3" s="63">
        <v>10.1</v>
      </c>
      <c r="T3" s="63">
        <v>3</v>
      </c>
      <c r="U3" s="63">
        <v>-13.3</v>
      </c>
      <c r="V3" s="63" t="s">
        <v>1104</v>
      </c>
      <c r="W3" s="59">
        <v>1</v>
      </c>
      <c r="X3" s="59">
        <v>1</v>
      </c>
      <c r="Y3" s="59"/>
      <c r="Z3" s="59"/>
      <c r="AA3" s="59"/>
    </row>
    <row r="4" spans="1:29" x14ac:dyDescent="0.35">
      <c r="A4" s="38" t="s">
        <v>635</v>
      </c>
      <c r="B4" s="59" t="s">
        <v>309</v>
      </c>
      <c r="C4" s="59" t="s">
        <v>310</v>
      </c>
      <c r="D4" s="59" t="s">
        <v>596</v>
      </c>
      <c r="E4" s="42">
        <v>0</v>
      </c>
      <c r="F4" s="42">
        <v>1128</v>
      </c>
      <c r="G4" s="42">
        <v>564</v>
      </c>
      <c r="H4" s="59">
        <v>2.66</v>
      </c>
      <c r="I4" s="59">
        <v>2.63</v>
      </c>
      <c r="J4" s="59">
        <v>2.67</v>
      </c>
      <c r="K4" s="72">
        <v>2.65</v>
      </c>
      <c r="L4" s="59">
        <v>0.02</v>
      </c>
      <c r="M4" s="59"/>
      <c r="N4" s="63">
        <v>103.2</v>
      </c>
      <c r="O4" s="37">
        <f>N4</f>
        <v>103.2</v>
      </c>
      <c r="P4" s="63">
        <v>-10.1</v>
      </c>
      <c r="Q4" s="63">
        <v>8.6999999999999993</v>
      </c>
      <c r="R4" s="63">
        <v>45.3</v>
      </c>
      <c r="S4" s="63">
        <v>15.7</v>
      </c>
      <c r="T4" s="63">
        <v>2.9</v>
      </c>
      <c r="U4" s="63">
        <v>-11.6</v>
      </c>
      <c r="V4" s="63" t="s">
        <v>1104</v>
      </c>
      <c r="W4" s="59">
        <v>1</v>
      </c>
      <c r="X4" s="59">
        <v>1</v>
      </c>
      <c r="Y4" s="59"/>
      <c r="Z4" s="59"/>
      <c r="AA4" s="59"/>
    </row>
    <row r="5" spans="1:29" x14ac:dyDescent="0.35">
      <c r="A5" s="38" t="s">
        <v>635</v>
      </c>
      <c r="B5" s="59" t="s">
        <v>314</v>
      </c>
      <c r="C5" s="59" t="s">
        <v>310</v>
      </c>
      <c r="D5" s="59" t="s">
        <v>596</v>
      </c>
      <c r="E5" s="42">
        <v>0</v>
      </c>
      <c r="F5" s="42">
        <v>1128</v>
      </c>
      <c r="G5" s="42">
        <v>564</v>
      </c>
      <c r="H5" s="59"/>
      <c r="I5" s="59">
        <v>2.56</v>
      </c>
      <c r="J5" s="59">
        <v>2.46</v>
      </c>
      <c r="K5" s="72">
        <v>2.5099999999999998</v>
      </c>
      <c r="L5" s="59">
        <v>7.0000000000000007E-2</v>
      </c>
      <c r="M5" s="59">
        <v>2.3199999999999998</v>
      </c>
      <c r="N5" s="63">
        <v>85.9</v>
      </c>
      <c r="O5" s="37">
        <f>N5</f>
        <v>85.9</v>
      </c>
      <c r="P5" s="63"/>
      <c r="Q5" s="63"/>
      <c r="R5" s="63"/>
      <c r="S5" s="63"/>
      <c r="T5" s="63"/>
      <c r="U5" s="63"/>
      <c r="V5" s="63"/>
      <c r="W5" s="59">
        <v>1</v>
      </c>
      <c r="X5" s="59">
        <v>1</v>
      </c>
      <c r="Y5" s="59"/>
      <c r="Z5" s="59"/>
      <c r="AA5" s="59"/>
    </row>
    <row r="6" spans="1:29" x14ac:dyDescent="0.35">
      <c r="A6" s="38" t="s">
        <v>635</v>
      </c>
      <c r="B6" s="59" t="s">
        <v>313</v>
      </c>
      <c r="C6" s="59" t="s">
        <v>310</v>
      </c>
      <c r="D6" s="59" t="s">
        <v>337</v>
      </c>
      <c r="E6" s="42">
        <v>0</v>
      </c>
      <c r="F6" s="42">
        <v>1128</v>
      </c>
      <c r="G6" s="42">
        <v>564</v>
      </c>
      <c r="H6" s="59">
        <v>2.79</v>
      </c>
      <c r="I6" s="59">
        <v>2.78</v>
      </c>
      <c r="J6" s="59">
        <v>2.75</v>
      </c>
      <c r="K6" s="72">
        <v>2.77</v>
      </c>
      <c r="L6" s="59">
        <v>0.02</v>
      </c>
      <c r="M6" s="59"/>
      <c r="N6" s="63">
        <v>119.5</v>
      </c>
      <c r="O6" s="37">
        <f>N6</f>
        <v>119.5</v>
      </c>
      <c r="P6" s="63"/>
      <c r="Q6" s="63"/>
      <c r="R6" s="63"/>
      <c r="S6" s="63"/>
      <c r="T6" s="63"/>
      <c r="U6" s="63"/>
      <c r="V6" s="63"/>
      <c r="W6" s="59">
        <v>1</v>
      </c>
      <c r="X6" s="59">
        <v>1</v>
      </c>
      <c r="Y6" s="59"/>
      <c r="Z6" s="59"/>
      <c r="AA6" s="59"/>
    </row>
    <row r="7" spans="1:29" x14ac:dyDescent="0.35">
      <c r="A7" s="38" t="s">
        <v>635</v>
      </c>
      <c r="B7" s="59" t="s">
        <v>312</v>
      </c>
      <c r="C7" s="59" t="s">
        <v>310</v>
      </c>
      <c r="D7" s="59" t="s">
        <v>322</v>
      </c>
      <c r="E7" s="42">
        <v>0</v>
      </c>
      <c r="F7" s="42">
        <v>1128</v>
      </c>
      <c r="G7" s="42">
        <v>564</v>
      </c>
      <c r="H7" s="59"/>
      <c r="I7" s="59">
        <v>2.31</v>
      </c>
      <c r="J7" s="59">
        <v>2.27</v>
      </c>
      <c r="K7" s="72">
        <v>2.29</v>
      </c>
      <c r="L7" s="59">
        <v>0.03</v>
      </c>
      <c r="M7" s="59">
        <v>2.21</v>
      </c>
      <c r="N7" s="63">
        <v>63.4</v>
      </c>
      <c r="O7" s="37">
        <f>N7*1.1155</f>
        <v>70.722699999999989</v>
      </c>
      <c r="P7" s="63"/>
      <c r="Q7" s="63"/>
      <c r="R7" s="63"/>
      <c r="S7" s="63"/>
      <c r="T7" s="63"/>
      <c r="U7" s="63"/>
      <c r="V7" s="63"/>
      <c r="W7" s="59">
        <v>1</v>
      </c>
      <c r="X7" s="59">
        <v>1</v>
      </c>
      <c r="Y7" s="59"/>
      <c r="Z7" s="59"/>
      <c r="AA7" s="59"/>
    </row>
    <row r="8" spans="1:29" x14ac:dyDescent="0.35">
      <c r="A8" s="38" t="s">
        <v>635</v>
      </c>
      <c r="B8" s="59" t="s">
        <v>534</v>
      </c>
      <c r="C8" s="59" t="s">
        <v>310</v>
      </c>
      <c r="D8" s="59" t="s">
        <v>596</v>
      </c>
      <c r="E8" s="42">
        <v>0</v>
      </c>
      <c r="F8" s="42">
        <v>1128</v>
      </c>
      <c r="G8" s="42">
        <v>564</v>
      </c>
      <c r="H8" s="59"/>
      <c r="I8" s="59">
        <v>2.46</v>
      </c>
      <c r="J8" s="59">
        <v>2.41</v>
      </c>
      <c r="K8" s="72">
        <v>2.44</v>
      </c>
      <c r="L8" s="59">
        <v>0.04</v>
      </c>
      <c r="M8" s="59">
        <v>2.54</v>
      </c>
      <c r="N8" s="63">
        <v>77.7</v>
      </c>
      <c r="O8" s="37">
        <f>N8</f>
        <v>77.7</v>
      </c>
      <c r="P8" s="63"/>
      <c r="Q8" s="63"/>
      <c r="R8" s="63"/>
      <c r="S8" s="63"/>
      <c r="T8" s="63"/>
      <c r="U8" s="63"/>
      <c r="V8" s="63"/>
      <c r="W8" s="59">
        <v>1</v>
      </c>
      <c r="X8" s="59">
        <v>1</v>
      </c>
      <c r="Y8" s="59"/>
      <c r="Z8" s="59"/>
      <c r="AA8" s="59"/>
    </row>
    <row r="9" spans="1:29" s="51" customFormat="1" x14ac:dyDescent="0.35">
      <c r="A9" s="38" t="s">
        <v>635</v>
      </c>
      <c r="B9" s="59" t="s">
        <v>537</v>
      </c>
      <c r="C9" s="59" t="s">
        <v>310</v>
      </c>
      <c r="D9" s="59" t="s">
        <v>596</v>
      </c>
      <c r="E9" s="42">
        <v>0</v>
      </c>
      <c r="F9" s="42">
        <v>1128</v>
      </c>
      <c r="G9" s="42">
        <v>564</v>
      </c>
      <c r="H9" s="59">
        <v>2.13</v>
      </c>
      <c r="I9" s="59"/>
      <c r="J9" s="59">
        <v>2.1</v>
      </c>
      <c r="K9" s="72">
        <v>2.12</v>
      </c>
      <c r="L9" s="59">
        <v>0.02</v>
      </c>
      <c r="M9" s="59">
        <v>2.2400000000000002</v>
      </c>
      <c r="N9" s="63">
        <v>48.7</v>
      </c>
      <c r="O9" s="37">
        <f>N9</f>
        <v>48.7</v>
      </c>
      <c r="P9" s="63"/>
      <c r="Q9" s="63"/>
      <c r="R9" s="63"/>
      <c r="S9" s="63"/>
      <c r="T9" s="63"/>
      <c r="U9" s="63"/>
      <c r="V9" s="63"/>
      <c r="W9" s="59">
        <v>1</v>
      </c>
      <c r="X9" s="59">
        <v>1</v>
      </c>
      <c r="Y9" s="59"/>
      <c r="Z9" s="59"/>
      <c r="AA9" s="59"/>
      <c r="AB9" s="36"/>
      <c r="AC9" s="36"/>
    </row>
    <row r="10" spans="1:29" x14ac:dyDescent="0.35">
      <c r="A10" s="38" t="s">
        <v>635</v>
      </c>
      <c r="B10" s="59" t="s">
        <v>307</v>
      </c>
      <c r="C10" s="59" t="s">
        <v>236</v>
      </c>
      <c r="D10" s="59" t="s">
        <v>322</v>
      </c>
      <c r="E10" s="42">
        <v>0</v>
      </c>
      <c r="F10" s="42">
        <v>1787</v>
      </c>
      <c r="G10" s="42">
        <v>894</v>
      </c>
      <c r="H10" s="59">
        <v>2.67</v>
      </c>
      <c r="I10" s="59">
        <v>2.72</v>
      </c>
      <c r="J10" s="59">
        <v>2.72</v>
      </c>
      <c r="K10" s="72">
        <v>2.7</v>
      </c>
      <c r="L10" s="59">
        <v>0.03</v>
      </c>
      <c r="M10" s="59"/>
      <c r="N10" s="63">
        <v>109.34880955246427</v>
      </c>
      <c r="O10" s="37">
        <f>N10*1.1155</f>
        <v>121.97859705577389</v>
      </c>
      <c r="P10" s="63"/>
      <c r="Q10" s="63"/>
      <c r="R10" s="63"/>
      <c r="S10" s="63"/>
      <c r="T10" s="63"/>
      <c r="U10" s="63"/>
      <c r="V10" s="63"/>
      <c r="W10" s="59">
        <v>1</v>
      </c>
      <c r="X10" s="59">
        <v>1</v>
      </c>
      <c r="Y10" s="59"/>
      <c r="Z10" s="59"/>
      <c r="AA10" s="59"/>
    </row>
    <row r="11" spans="1:29" x14ac:dyDescent="0.35">
      <c r="A11" s="38" t="s">
        <v>635</v>
      </c>
      <c r="B11" s="59" t="s">
        <v>319</v>
      </c>
      <c r="C11" s="59" t="s">
        <v>316</v>
      </c>
      <c r="D11" s="59" t="s">
        <v>596</v>
      </c>
      <c r="E11" s="42">
        <v>1128</v>
      </c>
      <c r="F11" s="42">
        <v>1458</v>
      </c>
      <c r="G11" s="42">
        <v>1293</v>
      </c>
      <c r="H11" s="59"/>
      <c r="I11" s="59">
        <v>2.38</v>
      </c>
      <c r="J11" s="59">
        <v>2.44</v>
      </c>
      <c r="K11" s="72">
        <v>2.41</v>
      </c>
      <c r="L11" s="59">
        <v>0.04</v>
      </c>
      <c r="M11" s="59">
        <v>2.31</v>
      </c>
      <c r="N11" s="63">
        <v>75.099999999999994</v>
      </c>
      <c r="O11" s="37">
        <f>N11</f>
        <v>75.099999999999994</v>
      </c>
      <c r="P11" s="63">
        <v>-19.100000000000001</v>
      </c>
      <c r="Q11" s="63">
        <v>6.8</v>
      </c>
      <c r="R11" s="63">
        <v>43.2</v>
      </c>
      <c r="S11" s="63">
        <v>15.1</v>
      </c>
      <c r="T11" s="63">
        <v>2.9</v>
      </c>
      <c r="U11" s="63">
        <v>-20.6</v>
      </c>
      <c r="V11" s="63" t="s">
        <v>1104</v>
      </c>
      <c r="W11" s="59">
        <v>1</v>
      </c>
      <c r="X11" s="59">
        <v>1</v>
      </c>
      <c r="Y11" s="59"/>
      <c r="Z11" s="59"/>
      <c r="AA11" s="59"/>
    </row>
    <row r="12" spans="1:29" x14ac:dyDescent="0.35">
      <c r="A12" s="38" t="s">
        <v>635</v>
      </c>
      <c r="B12" s="39" t="s">
        <v>514</v>
      </c>
      <c r="C12" s="27" t="s">
        <v>316</v>
      </c>
      <c r="D12" s="39"/>
      <c r="E12" s="29">
        <v>1128</v>
      </c>
      <c r="F12" s="29">
        <v>1458</v>
      </c>
      <c r="G12" s="29">
        <v>1293</v>
      </c>
      <c r="H12" s="44"/>
      <c r="I12" s="44"/>
      <c r="J12" s="44"/>
      <c r="K12" s="44"/>
      <c r="L12" s="44"/>
      <c r="M12" s="39"/>
      <c r="N12" s="37"/>
      <c r="O12" s="37"/>
      <c r="P12" s="63">
        <v>-18.702999999999999</v>
      </c>
      <c r="Q12" s="69">
        <v>4.8508333333333349</v>
      </c>
      <c r="R12" s="63">
        <v>45.794151700317428</v>
      </c>
      <c r="S12" s="69">
        <v>15.715925702210894</v>
      </c>
      <c r="T12" s="63">
        <v>2.913869190274625</v>
      </c>
      <c r="U12" s="63">
        <v>-20.202999999999999</v>
      </c>
      <c r="V12" s="63" t="s">
        <v>1104</v>
      </c>
      <c r="W12" s="42">
        <v>1</v>
      </c>
      <c r="X12" s="42">
        <v>1</v>
      </c>
      <c r="Y12" s="59"/>
      <c r="Z12" s="63">
        <v>-16.939899999999998</v>
      </c>
      <c r="AA12" s="63">
        <v>5.1874714285714294</v>
      </c>
    </row>
    <row r="13" spans="1:29" x14ac:dyDescent="0.35">
      <c r="A13" s="38" t="s">
        <v>635</v>
      </c>
      <c r="B13" s="39" t="s">
        <v>515</v>
      </c>
      <c r="C13" s="27" t="s">
        <v>316</v>
      </c>
      <c r="D13" s="39"/>
      <c r="E13" s="29">
        <v>1128</v>
      </c>
      <c r="F13" s="29">
        <v>1458</v>
      </c>
      <c r="G13" s="29">
        <v>1293</v>
      </c>
      <c r="H13" s="44"/>
      <c r="I13" s="44"/>
      <c r="J13" s="44"/>
      <c r="K13" s="44"/>
      <c r="L13" s="44"/>
      <c r="M13" s="39"/>
      <c r="N13" s="37"/>
      <c r="O13" s="37"/>
      <c r="P13" s="63">
        <v>-17.82</v>
      </c>
      <c r="Q13" s="69">
        <v>4.4758333333333349</v>
      </c>
      <c r="R13" s="63">
        <v>44.275912421745751</v>
      </c>
      <c r="S13" s="69">
        <v>15.079265611353227</v>
      </c>
      <c r="T13" s="63">
        <v>2.936211455046609</v>
      </c>
      <c r="U13" s="63">
        <v>-19.32</v>
      </c>
      <c r="V13" s="63" t="s">
        <v>1104</v>
      </c>
      <c r="W13" s="42">
        <v>1</v>
      </c>
      <c r="X13" s="42">
        <v>1</v>
      </c>
      <c r="Y13" s="59"/>
      <c r="Z13" s="59"/>
      <c r="AA13" s="59"/>
    </row>
    <row r="14" spans="1:29" x14ac:dyDescent="0.35">
      <c r="A14" s="38" t="s">
        <v>635</v>
      </c>
      <c r="B14" s="59" t="s">
        <v>320</v>
      </c>
      <c r="C14" s="59" t="s">
        <v>316</v>
      </c>
      <c r="D14" s="59" t="s">
        <v>322</v>
      </c>
      <c r="E14" s="42">
        <v>1128</v>
      </c>
      <c r="F14" s="42">
        <v>1458</v>
      </c>
      <c r="G14" s="42">
        <v>1293</v>
      </c>
      <c r="H14" s="59">
        <v>2.41</v>
      </c>
      <c r="I14" s="59">
        <v>2.4700000000000002</v>
      </c>
      <c r="J14" s="59">
        <v>2.5099999999999998</v>
      </c>
      <c r="K14" s="72">
        <v>2.46</v>
      </c>
      <c r="L14" s="59">
        <v>0.05</v>
      </c>
      <c r="M14" s="59"/>
      <c r="N14" s="63">
        <v>80.7</v>
      </c>
      <c r="O14" s="37">
        <f>N14*1.1155</f>
        <v>90.020849999999996</v>
      </c>
      <c r="P14" s="63">
        <v>-17.5</v>
      </c>
      <c r="Q14" s="63">
        <v>5.9</v>
      </c>
      <c r="R14" s="63">
        <v>42.7</v>
      </c>
      <c r="S14" s="63">
        <v>15</v>
      </c>
      <c r="T14" s="63">
        <v>2.8</v>
      </c>
      <c r="U14" s="63">
        <v>-19</v>
      </c>
      <c r="V14" s="63" t="s">
        <v>1104</v>
      </c>
      <c r="W14" s="59">
        <v>1</v>
      </c>
      <c r="X14" s="59">
        <v>1</v>
      </c>
      <c r="Y14" s="59"/>
      <c r="Z14" s="59"/>
      <c r="AA14" s="59"/>
    </row>
    <row r="15" spans="1:29" x14ac:dyDescent="0.35">
      <c r="A15" s="38" t="s">
        <v>635</v>
      </c>
      <c r="B15" s="39" t="s">
        <v>530</v>
      </c>
      <c r="C15" s="27" t="s">
        <v>316</v>
      </c>
      <c r="D15" s="39"/>
      <c r="E15" s="29">
        <v>1128</v>
      </c>
      <c r="F15" s="29">
        <v>1458</v>
      </c>
      <c r="G15" s="29">
        <v>1293</v>
      </c>
      <c r="H15" s="44"/>
      <c r="I15" s="44"/>
      <c r="J15" s="44"/>
      <c r="K15" s="44"/>
      <c r="L15" s="44"/>
      <c r="M15" s="39"/>
      <c r="N15" s="37"/>
      <c r="O15" s="37"/>
      <c r="P15" s="63">
        <v>-17.332999999999998</v>
      </c>
      <c r="Q15" s="69">
        <v>4.0418333333333347</v>
      </c>
      <c r="R15" s="63">
        <v>43.747839073045967</v>
      </c>
      <c r="S15" s="69">
        <v>15.692744232223074</v>
      </c>
      <c r="T15" s="63">
        <v>2.7877749376183223</v>
      </c>
      <c r="U15" s="63">
        <v>-18.832999999999998</v>
      </c>
      <c r="V15" s="63" t="s">
        <v>1104</v>
      </c>
      <c r="W15" s="42">
        <v>1</v>
      </c>
      <c r="X15" s="42">
        <v>1</v>
      </c>
      <c r="Y15" s="59"/>
      <c r="Z15" s="59"/>
      <c r="AA15" s="59"/>
    </row>
    <row r="16" spans="1:29" x14ac:dyDescent="0.35">
      <c r="A16" s="38" t="s">
        <v>635</v>
      </c>
      <c r="B16" s="59" t="s">
        <v>321</v>
      </c>
      <c r="C16" s="59" t="s">
        <v>316</v>
      </c>
      <c r="D16" s="59" t="s">
        <v>308</v>
      </c>
      <c r="E16" s="42">
        <v>1128</v>
      </c>
      <c r="F16" s="42">
        <v>1458</v>
      </c>
      <c r="G16" s="42">
        <v>1293</v>
      </c>
      <c r="H16" s="59">
        <v>2.44</v>
      </c>
      <c r="I16" s="59">
        <v>2.46</v>
      </c>
      <c r="J16" s="59">
        <v>2.48</v>
      </c>
      <c r="K16" s="72">
        <v>2.46</v>
      </c>
      <c r="L16" s="59">
        <v>0.02</v>
      </c>
      <c r="M16" s="59"/>
      <c r="N16" s="63">
        <v>80.400000000000006</v>
      </c>
      <c r="O16" s="37">
        <f>N16*1.1155</f>
        <v>89.686199999999999</v>
      </c>
      <c r="P16" s="63">
        <v>-16.899999999999999</v>
      </c>
      <c r="Q16" s="63">
        <v>6</v>
      </c>
      <c r="R16" s="63">
        <v>45.7</v>
      </c>
      <c r="S16" s="63">
        <v>15.8</v>
      </c>
      <c r="T16" s="63">
        <v>2.9</v>
      </c>
      <c r="U16" s="63">
        <v>-18.399999999999999</v>
      </c>
      <c r="V16" s="63" t="s">
        <v>1104</v>
      </c>
      <c r="W16" s="59">
        <v>1</v>
      </c>
      <c r="X16" s="59">
        <v>1</v>
      </c>
      <c r="Y16" s="59"/>
      <c r="Z16" s="59"/>
      <c r="AA16" s="59"/>
    </row>
    <row r="17" spans="1:27" x14ac:dyDescent="0.35">
      <c r="A17" s="38" t="s">
        <v>904</v>
      </c>
      <c r="B17" s="77" t="s">
        <v>910</v>
      </c>
      <c r="C17" s="84" t="s">
        <v>316</v>
      </c>
      <c r="D17" s="76"/>
      <c r="E17" s="42">
        <v>1128</v>
      </c>
      <c r="F17" s="42">
        <v>1458</v>
      </c>
      <c r="G17" s="42">
        <v>1293</v>
      </c>
      <c r="P17" s="123">
        <v>-16.883272727272718</v>
      </c>
      <c r="Q17" s="124">
        <v>4.5673090909090917</v>
      </c>
      <c r="R17" s="123">
        <v>45.241430385283408</v>
      </c>
      <c r="S17" s="124">
        <v>15.910510383761972</v>
      </c>
      <c r="T17" s="125">
        <v>2.8434933445916437</v>
      </c>
      <c r="U17" s="48"/>
      <c r="V17" s="63" t="s">
        <v>1104</v>
      </c>
      <c r="W17" s="59">
        <v>1</v>
      </c>
    </row>
    <row r="18" spans="1:27" x14ac:dyDescent="0.35">
      <c r="A18" s="38" t="s">
        <v>635</v>
      </c>
      <c r="B18" s="59" t="s">
        <v>318</v>
      </c>
      <c r="C18" s="59" t="s">
        <v>316</v>
      </c>
      <c r="D18" s="59" t="s">
        <v>596</v>
      </c>
      <c r="E18" s="42">
        <v>1128</v>
      </c>
      <c r="F18" s="42">
        <v>1458</v>
      </c>
      <c r="G18" s="42">
        <v>1293</v>
      </c>
      <c r="H18" s="59">
        <v>2.34</v>
      </c>
      <c r="I18" s="59">
        <v>2.39</v>
      </c>
      <c r="J18" s="59">
        <v>2.33</v>
      </c>
      <c r="K18" s="72">
        <v>2.35</v>
      </c>
      <c r="L18" s="59">
        <v>0.03</v>
      </c>
      <c r="M18" s="59"/>
      <c r="N18" s="63">
        <v>69.400000000000006</v>
      </c>
      <c r="O18" s="37">
        <f>N18</f>
        <v>69.400000000000006</v>
      </c>
      <c r="P18" s="63">
        <v>-16.100000000000001</v>
      </c>
      <c r="Q18" s="63">
        <v>5.7</v>
      </c>
      <c r="R18" s="63">
        <v>44</v>
      </c>
      <c r="S18" s="63">
        <v>15.9</v>
      </c>
      <c r="T18" s="63">
        <v>2.8</v>
      </c>
      <c r="U18" s="63">
        <v>-17.600000000000001</v>
      </c>
      <c r="V18" s="63" t="s">
        <v>1104</v>
      </c>
      <c r="W18" s="59">
        <v>1</v>
      </c>
      <c r="X18" s="59">
        <v>1</v>
      </c>
      <c r="Y18" s="59"/>
      <c r="Z18" s="59"/>
      <c r="AA18" s="59"/>
    </row>
    <row r="19" spans="1:27" x14ac:dyDescent="0.35">
      <c r="A19" s="38" t="s">
        <v>635</v>
      </c>
      <c r="B19" s="59" t="s">
        <v>317</v>
      </c>
      <c r="C19" s="59" t="s">
        <v>316</v>
      </c>
      <c r="D19" s="59" t="s">
        <v>322</v>
      </c>
      <c r="E19" s="42">
        <v>1128</v>
      </c>
      <c r="F19" s="42">
        <v>1458</v>
      </c>
      <c r="G19" s="42">
        <v>1293</v>
      </c>
      <c r="H19" s="59"/>
      <c r="I19" s="59">
        <v>2.23</v>
      </c>
      <c r="J19" s="59">
        <v>2.29</v>
      </c>
      <c r="K19" s="72">
        <v>2.2599999999999998</v>
      </c>
      <c r="L19" s="59">
        <v>0.04</v>
      </c>
      <c r="M19" s="59">
        <v>2.46</v>
      </c>
      <c r="N19" s="63">
        <v>60.7</v>
      </c>
      <c r="O19" s="37">
        <f>N19*1.1155</f>
        <v>67.710849999999994</v>
      </c>
      <c r="P19" s="63">
        <v>-15.6</v>
      </c>
      <c r="Q19" s="63">
        <v>5</v>
      </c>
      <c r="R19" s="63">
        <v>36</v>
      </c>
      <c r="S19" s="63">
        <v>12.2</v>
      </c>
      <c r="T19" s="63">
        <v>3</v>
      </c>
      <c r="U19" s="63">
        <v>-17.100000000000001</v>
      </c>
      <c r="V19" s="63" t="s">
        <v>1104</v>
      </c>
      <c r="W19" s="59">
        <v>1</v>
      </c>
      <c r="X19" s="59">
        <v>1</v>
      </c>
      <c r="Y19" s="59"/>
      <c r="Z19" s="59"/>
      <c r="AA19" s="59"/>
    </row>
    <row r="20" spans="1:27" x14ac:dyDescent="0.35">
      <c r="A20" s="38" t="s">
        <v>635</v>
      </c>
      <c r="B20" s="59" t="s">
        <v>315</v>
      </c>
      <c r="C20" s="59" t="s">
        <v>316</v>
      </c>
      <c r="D20" s="59" t="s">
        <v>596</v>
      </c>
      <c r="E20" s="42">
        <v>1128</v>
      </c>
      <c r="F20" s="42">
        <v>1458</v>
      </c>
      <c r="G20" s="42">
        <v>1293</v>
      </c>
      <c r="H20" s="59"/>
      <c r="I20" s="59">
        <v>2.65</v>
      </c>
      <c r="J20" s="59">
        <v>2.68</v>
      </c>
      <c r="K20" s="72">
        <v>2.67</v>
      </c>
      <c r="L20" s="59">
        <v>0.02</v>
      </c>
      <c r="M20" s="59">
        <v>2.5099999999999998</v>
      </c>
      <c r="N20" s="63">
        <v>104.7</v>
      </c>
      <c r="O20" s="37">
        <f>N20</f>
        <v>104.7</v>
      </c>
      <c r="P20" s="63">
        <v>-13.9</v>
      </c>
      <c r="Q20" s="63">
        <v>5.6</v>
      </c>
      <c r="R20" s="63">
        <v>41.4</v>
      </c>
      <c r="S20" s="63">
        <v>14.3</v>
      </c>
      <c r="T20" s="63">
        <v>2.9</v>
      </c>
      <c r="U20" s="63">
        <v>-15.4</v>
      </c>
      <c r="V20" s="63" t="s">
        <v>1104</v>
      </c>
      <c r="W20" s="59">
        <v>1</v>
      </c>
      <c r="X20" s="59">
        <v>1</v>
      </c>
      <c r="Y20" s="59"/>
      <c r="Z20" s="59"/>
      <c r="AA20" s="59"/>
    </row>
    <row r="21" spans="1:27" x14ac:dyDescent="0.35">
      <c r="A21" s="38" t="s">
        <v>635</v>
      </c>
      <c r="B21" s="59" t="s">
        <v>536</v>
      </c>
      <c r="C21" s="59" t="s">
        <v>316</v>
      </c>
      <c r="D21" s="59" t="s">
        <v>322</v>
      </c>
      <c r="E21" s="42">
        <v>1128</v>
      </c>
      <c r="F21" s="42">
        <v>1458</v>
      </c>
      <c r="G21" s="42">
        <v>1293</v>
      </c>
      <c r="H21" s="59">
        <v>2.4300000000000002</v>
      </c>
      <c r="I21" s="59">
        <v>2.4</v>
      </c>
      <c r="J21" s="59">
        <v>2.48</v>
      </c>
      <c r="K21" s="72">
        <v>2.44</v>
      </c>
      <c r="L21" s="59">
        <v>0.04</v>
      </c>
      <c r="M21" s="59"/>
      <c r="N21" s="63">
        <v>77.900000000000006</v>
      </c>
      <c r="O21" s="37">
        <f>N21*1.1155</f>
        <v>86.897450000000006</v>
      </c>
      <c r="P21" s="63"/>
      <c r="Q21" s="63"/>
      <c r="R21" s="63"/>
      <c r="S21" s="63"/>
      <c r="T21" s="63"/>
      <c r="U21" s="63"/>
      <c r="V21" s="63"/>
      <c r="W21" s="59">
        <v>1</v>
      </c>
      <c r="X21" s="59">
        <v>1</v>
      </c>
      <c r="Y21" s="59"/>
      <c r="Z21" s="59"/>
      <c r="AA21" s="59"/>
    </row>
    <row r="22" spans="1:27" x14ac:dyDescent="0.35">
      <c r="A22" s="38" t="s">
        <v>635</v>
      </c>
      <c r="B22" s="59" t="s">
        <v>535</v>
      </c>
      <c r="C22" s="59" t="s">
        <v>316</v>
      </c>
      <c r="D22" s="59" t="s">
        <v>308</v>
      </c>
      <c r="E22" s="42">
        <v>1128</v>
      </c>
      <c r="F22" s="42">
        <v>1458</v>
      </c>
      <c r="G22" s="42">
        <v>1293</v>
      </c>
      <c r="H22" s="59"/>
      <c r="I22" s="59">
        <v>2.12</v>
      </c>
      <c r="J22" s="59">
        <v>2.17</v>
      </c>
      <c r="K22" s="72">
        <v>2.15</v>
      </c>
      <c r="L22" s="59">
        <v>0.04</v>
      </c>
      <c r="M22" s="59">
        <v>2.3199999999999998</v>
      </c>
      <c r="N22" s="63">
        <v>51.1</v>
      </c>
      <c r="O22" s="37">
        <f>N22*1.1155</f>
        <v>57.002049999999997</v>
      </c>
      <c r="P22" s="63"/>
      <c r="Q22" s="63"/>
      <c r="R22" s="63"/>
      <c r="S22" s="63"/>
      <c r="T22" s="63"/>
      <c r="U22" s="63"/>
      <c r="V22" s="63"/>
      <c r="W22" s="59">
        <v>1</v>
      </c>
      <c r="X22" s="59">
        <v>1</v>
      </c>
      <c r="Y22" s="59"/>
      <c r="Z22" s="59"/>
      <c r="AA22" s="59"/>
    </row>
    <row r="23" spans="1:27" x14ac:dyDescent="0.35">
      <c r="A23" s="38" t="s">
        <v>904</v>
      </c>
      <c r="B23" s="77" t="s">
        <v>909</v>
      </c>
      <c r="C23" s="84" t="s">
        <v>316</v>
      </c>
      <c r="D23" s="76"/>
      <c r="E23" s="42">
        <v>1128</v>
      </c>
      <c r="F23" s="42">
        <v>1458</v>
      </c>
      <c r="G23" s="42">
        <v>1293</v>
      </c>
      <c r="P23" s="121"/>
      <c r="Q23" s="84"/>
      <c r="R23" s="84"/>
      <c r="S23" s="122"/>
      <c r="T23" s="78"/>
      <c r="U23" s="48"/>
      <c r="V23" s="48"/>
      <c r="W23" s="59">
        <v>1</v>
      </c>
    </row>
    <row r="24" spans="1:27" x14ac:dyDescent="0.35">
      <c r="A24" s="38" t="s">
        <v>635</v>
      </c>
      <c r="B24" s="39" t="s">
        <v>603</v>
      </c>
      <c r="C24" s="40" t="s">
        <v>316</v>
      </c>
      <c r="D24" s="39" t="s">
        <v>596</v>
      </c>
      <c r="E24" s="42">
        <v>1128.129117259552</v>
      </c>
      <c r="F24" s="41">
        <v>1458</v>
      </c>
      <c r="G24" s="43">
        <v>1293.064558629776</v>
      </c>
      <c r="H24" s="44"/>
      <c r="I24" s="44">
        <v>2.6</v>
      </c>
      <c r="J24" s="44">
        <v>2.56</v>
      </c>
      <c r="K24" s="44">
        <f>AVERAGE(H24:J24)</f>
        <v>2.58</v>
      </c>
      <c r="L24" s="44">
        <f>STDEV(H24:J24)</f>
        <v>2.8284271247461926E-2</v>
      </c>
      <c r="M24" s="39">
        <v>2.37</v>
      </c>
      <c r="N24" s="37">
        <f>10^((3.31*(LOG(K24)))+0.611)</f>
        <v>94.072183983207808</v>
      </c>
      <c r="O24" s="37">
        <f>N24</f>
        <v>94.072183983207808</v>
      </c>
      <c r="P24" s="69"/>
      <c r="Q24" s="63"/>
      <c r="R24" s="69"/>
      <c r="S24" s="63"/>
      <c r="T24" s="63"/>
      <c r="U24" s="47"/>
      <c r="V24" s="47"/>
      <c r="W24" s="29">
        <v>1</v>
      </c>
      <c r="X24" s="59">
        <v>1</v>
      </c>
      <c r="Y24" s="63"/>
      <c r="Z24" s="69"/>
      <c r="AA24" s="56"/>
    </row>
    <row r="25" spans="1:27" x14ac:dyDescent="0.35">
      <c r="A25" s="38" t="s">
        <v>635</v>
      </c>
      <c r="B25" s="59" t="s">
        <v>331</v>
      </c>
      <c r="C25" s="59" t="s">
        <v>324</v>
      </c>
      <c r="D25" s="59" t="s">
        <v>322</v>
      </c>
      <c r="E25" s="42">
        <v>1458</v>
      </c>
      <c r="F25" s="42">
        <v>1787</v>
      </c>
      <c r="G25" s="42">
        <v>1623</v>
      </c>
      <c r="H25" s="59">
        <v>2.69</v>
      </c>
      <c r="I25" s="59">
        <v>2.68</v>
      </c>
      <c r="J25" s="59">
        <v>2.63</v>
      </c>
      <c r="K25" s="72">
        <v>2.67</v>
      </c>
      <c r="L25" s="59">
        <v>0.03</v>
      </c>
      <c r="M25" s="59"/>
      <c r="N25" s="63">
        <v>104.9</v>
      </c>
      <c r="O25" s="37">
        <f>N25*1.1155</f>
        <v>117.01595</v>
      </c>
      <c r="P25" s="63">
        <v>-18.899999999999999</v>
      </c>
      <c r="Q25" s="63">
        <v>4.9000000000000004</v>
      </c>
      <c r="R25" s="63">
        <v>43.6</v>
      </c>
      <c r="S25" s="63">
        <v>14.9</v>
      </c>
      <c r="T25" s="63">
        <v>2.9</v>
      </c>
      <c r="U25" s="63">
        <v>-20.399999999999999</v>
      </c>
      <c r="V25" s="63" t="s">
        <v>1104</v>
      </c>
      <c r="W25" s="59">
        <v>2</v>
      </c>
      <c r="X25" s="59">
        <v>2</v>
      </c>
      <c r="Y25" s="59"/>
      <c r="Z25" s="59"/>
      <c r="AA25" s="59"/>
    </row>
    <row r="26" spans="1:27" x14ac:dyDescent="0.35">
      <c r="A26" s="38" t="s">
        <v>635</v>
      </c>
      <c r="B26" s="59" t="s">
        <v>343</v>
      </c>
      <c r="C26" s="59" t="s">
        <v>324</v>
      </c>
      <c r="D26" s="59" t="s">
        <v>308</v>
      </c>
      <c r="E26" s="42">
        <v>1458</v>
      </c>
      <c r="F26" s="42">
        <v>1787</v>
      </c>
      <c r="G26" s="42">
        <v>1623</v>
      </c>
      <c r="H26" s="59">
        <v>2.4</v>
      </c>
      <c r="I26" s="59">
        <v>2.38</v>
      </c>
      <c r="J26" s="59"/>
      <c r="K26" s="72">
        <v>2.39</v>
      </c>
      <c r="L26" s="59">
        <v>0.01</v>
      </c>
      <c r="M26" s="59">
        <v>2.2599999999999998</v>
      </c>
      <c r="N26" s="63">
        <v>73</v>
      </c>
      <c r="O26" s="37">
        <f>N26*1.1155</f>
        <v>81.4315</v>
      </c>
      <c r="P26" s="63">
        <v>-18.7</v>
      </c>
      <c r="Q26" s="63">
        <v>4.5999999999999996</v>
      </c>
      <c r="R26" s="63">
        <v>44.9</v>
      </c>
      <c r="S26" s="63">
        <v>15.8</v>
      </c>
      <c r="T26" s="63">
        <v>2.8</v>
      </c>
      <c r="U26" s="63">
        <v>-20.2</v>
      </c>
      <c r="V26" s="63" t="s">
        <v>1104</v>
      </c>
      <c r="W26" s="59">
        <v>2</v>
      </c>
      <c r="X26" s="59">
        <v>2</v>
      </c>
      <c r="Y26" s="59"/>
      <c r="Z26" s="59"/>
      <c r="AA26" s="59"/>
    </row>
    <row r="27" spans="1:27" x14ac:dyDescent="0.35">
      <c r="A27" s="38" t="s">
        <v>635</v>
      </c>
      <c r="B27" s="27" t="s">
        <v>329</v>
      </c>
      <c r="C27" s="27" t="s">
        <v>324</v>
      </c>
      <c r="D27" s="39"/>
      <c r="E27" s="29">
        <v>1458</v>
      </c>
      <c r="F27" s="29">
        <v>1787</v>
      </c>
      <c r="G27" s="29">
        <v>1622.5</v>
      </c>
      <c r="H27" s="44"/>
      <c r="I27" s="44"/>
      <c r="J27" s="44"/>
      <c r="K27" s="44"/>
      <c r="L27" s="44"/>
      <c r="M27" s="39"/>
      <c r="N27" s="37"/>
      <c r="O27" s="37"/>
      <c r="P27" s="45">
        <v>-18.2743</v>
      </c>
      <c r="Q27" s="46">
        <v>6.0772999999999993</v>
      </c>
      <c r="R27" s="45">
        <v>41.729328856546402</v>
      </c>
      <c r="S27" s="46">
        <v>14.467373362245977</v>
      </c>
      <c r="T27" s="45">
        <v>2.8843749180789899</v>
      </c>
      <c r="U27" s="63">
        <v>-19.7743</v>
      </c>
      <c r="V27" s="63" t="s">
        <v>1104</v>
      </c>
      <c r="W27" s="42">
        <v>2</v>
      </c>
      <c r="X27" s="42">
        <v>2</v>
      </c>
      <c r="Y27" s="27"/>
      <c r="Z27" s="59"/>
      <c r="AA27" s="59"/>
    </row>
    <row r="28" spans="1:27" x14ac:dyDescent="0.35">
      <c r="A28" s="38" t="s">
        <v>635</v>
      </c>
      <c r="B28" s="59" t="s">
        <v>336</v>
      </c>
      <c r="C28" s="59" t="s">
        <v>324</v>
      </c>
      <c r="D28" s="59" t="s">
        <v>337</v>
      </c>
      <c r="E28" s="42">
        <v>1458</v>
      </c>
      <c r="F28" s="42">
        <v>1787</v>
      </c>
      <c r="G28" s="42">
        <v>1623</v>
      </c>
      <c r="H28" s="59">
        <v>2.59</v>
      </c>
      <c r="I28" s="59">
        <v>2.57</v>
      </c>
      <c r="J28" s="59">
        <v>2.62</v>
      </c>
      <c r="K28" s="72">
        <v>2.59</v>
      </c>
      <c r="L28" s="59">
        <v>0.03</v>
      </c>
      <c r="M28" s="59"/>
      <c r="N28" s="63">
        <v>95.7</v>
      </c>
      <c r="O28" s="37">
        <f>N28</f>
        <v>95.7</v>
      </c>
      <c r="P28" s="63">
        <v>-18.100000000000001</v>
      </c>
      <c r="Q28" s="63">
        <v>6.1</v>
      </c>
      <c r="R28" s="63">
        <v>41.3</v>
      </c>
      <c r="S28" s="63">
        <v>13.8</v>
      </c>
      <c r="T28" s="63">
        <v>3</v>
      </c>
      <c r="U28" s="63">
        <v>-19.600000000000001</v>
      </c>
      <c r="V28" s="63" t="s">
        <v>1104</v>
      </c>
      <c r="W28" s="59">
        <v>2</v>
      </c>
      <c r="X28" s="59">
        <v>2</v>
      </c>
      <c r="Y28" s="59"/>
      <c r="Z28" s="59"/>
      <c r="AA28" s="59"/>
    </row>
    <row r="29" spans="1:27" x14ac:dyDescent="0.35">
      <c r="A29" s="38" t="s">
        <v>635</v>
      </c>
      <c r="B29" s="59" t="s">
        <v>340</v>
      </c>
      <c r="C29" s="59" t="s">
        <v>324</v>
      </c>
      <c r="D29" s="59" t="s">
        <v>337</v>
      </c>
      <c r="E29" s="42">
        <v>1458</v>
      </c>
      <c r="F29" s="42">
        <v>1787</v>
      </c>
      <c r="G29" s="42">
        <v>1623</v>
      </c>
      <c r="H29" s="59">
        <v>2.38</v>
      </c>
      <c r="I29" s="59">
        <v>2.44</v>
      </c>
      <c r="J29" s="59"/>
      <c r="K29" s="72">
        <v>2.41</v>
      </c>
      <c r="L29" s="59">
        <v>0.04</v>
      </c>
      <c r="M29" s="59">
        <v>2.57</v>
      </c>
      <c r="N29" s="63">
        <v>75.099999999999994</v>
      </c>
      <c r="O29" s="37">
        <f>N29</f>
        <v>75.099999999999994</v>
      </c>
      <c r="P29" s="63">
        <v>-17.8</v>
      </c>
      <c r="Q29" s="63">
        <v>3.9</v>
      </c>
      <c r="R29" s="63">
        <v>43.1</v>
      </c>
      <c r="S29" s="63">
        <v>15.1</v>
      </c>
      <c r="T29" s="63">
        <v>2.8</v>
      </c>
      <c r="U29" s="63">
        <v>-19.3</v>
      </c>
      <c r="V29" s="63" t="s">
        <v>1104</v>
      </c>
      <c r="W29" s="59">
        <v>2</v>
      </c>
      <c r="X29" s="59">
        <v>2</v>
      </c>
      <c r="Y29" s="59"/>
      <c r="Z29" s="63">
        <v>-15.109782758620693</v>
      </c>
      <c r="AA29" s="63">
        <v>5.8566586206896538</v>
      </c>
    </row>
    <row r="30" spans="1:27" x14ac:dyDescent="0.35">
      <c r="A30" s="38" t="s">
        <v>635</v>
      </c>
      <c r="B30" s="59" t="s">
        <v>338</v>
      </c>
      <c r="C30" s="59" t="s">
        <v>324</v>
      </c>
      <c r="D30" s="59" t="s">
        <v>337</v>
      </c>
      <c r="E30" s="42">
        <v>1458</v>
      </c>
      <c r="F30" s="42">
        <v>1787</v>
      </c>
      <c r="G30" s="42">
        <v>1623</v>
      </c>
      <c r="H30" s="59">
        <v>2.57</v>
      </c>
      <c r="I30" s="59">
        <v>2.5</v>
      </c>
      <c r="J30" s="59">
        <v>2.62</v>
      </c>
      <c r="K30" s="72">
        <v>2.56</v>
      </c>
      <c r="L30" s="59">
        <v>0.06</v>
      </c>
      <c r="M30" s="59"/>
      <c r="N30" s="63">
        <v>92.1</v>
      </c>
      <c r="O30" s="37">
        <f>N30</f>
        <v>92.1</v>
      </c>
      <c r="P30" s="63">
        <v>-17.7</v>
      </c>
      <c r="Q30" s="63">
        <v>4.9000000000000004</v>
      </c>
      <c r="R30" s="63">
        <v>43</v>
      </c>
      <c r="S30" s="63">
        <v>14.8</v>
      </c>
      <c r="T30" s="63">
        <v>2.9</v>
      </c>
      <c r="U30" s="63">
        <v>-19.2</v>
      </c>
      <c r="V30" s="63" t="s">
        <v>1104</v>
      </c>
      <c r="W30" s="59">
        <v>2</v>
      </c>
      <c r="X30" s="59">
        <v>2</v>
      </c>
      <c r="Y30" s="59"/>
      <c r="Z30" s="59"/>
      <c r="AA30" s="59"/>
    </row>
    <row r="31" spans="1:27" x14ac:dyDescent="0.35">
      <c r="A31" s="38" t="s">
        <v>635</v>
      </c>
      <c r="B31" s="27" t="s">
        <v>323</v>
      </c>
      <c r="C31" s="27" t="s">
        <v>324</v>
      </c>
      <c r="D31" s="39"/>
      <c r="E31" s="29">
        <v>1458</v>
      </c>
      <c r="F31" s="29">
        <v>1787</v>
      </c>
      <c r="G31" s="29">
        <v>1622.5</v>
      </c>
      <c r="H31" s="44"/>
      <c r="I31" s="44"/>
      <c r="J31" s="44"/>
      <c r="K31" s="44"/>
      <c r="L31" s="44"/>
      <c r="M31" s="39"/>
      <c r="N31" s="37"/>
      <c r="O31" s="37"/>
      <c r="P31" s="45">
        <v>-17.6493</v>
      </c>
      <c r="Q31" s="46">
        <v>4.7452999999999994</v>
      </c>
      <c r="R31" s="45">
        <v>44.23876670608697</v>
      </c>
      <c r="S31" s="46">
        <v>15.248416678782505</v>
      </c>
      <c r="T31" s="45">
        <v>2.9012039504169147</v>
      </c>
      <c r="U31" s="63">
        <v>-19.1493</v>
      </c>
      <c r="V31" s="63" t="s">
        <v>1104</v>
      </c>
      <c r="W31" s="42">
        <v>2</v>
      </c>
      <c r="X31" s="42">
        <v>2</v>
      </c>
      <c r="Y31" s="27"/>
      <c r="Z31" s="59"/>
      <c r="AA31" s="59"/>
    </row>
    <row r="32" spans="1:27" x14ac:dyDescent="0.35">
      <c r="A32" s="38" t="s">
        <v>635</v>
      </c>
      <c r="B32" s="59" t="s">
        <v>330</v>
      </c>
      <c r="C32" s="59" t="s">
        <v>324</v>
      </c>
      <c r="D32" s="59" t="s">
        <v>596</v>
      </c>
      <c r="E32" s="42">
        <v>1458</v>
      </c>
      <c r="F32" s="42">
        <v>1787</v>
      </c>
      <c r="G32" s="42">
        <v>1623</v>
      </c>
      <c r="H32" s="59"/>
      <c r="I32" s="59">
        <v>2.57</v>
      </c>
      <c r="J32" s="59">
        <v>2.57</v>
      </c>
      <c r="K32" s="72">
        <v>2.57</v>
      </c>
      <c r="L32" s="59">
        <v>0</v>
      </c>
      <c r="M32" s="59">
        <v>2.66</v>
      </c>
      <c r="N32" s="63">
        <v>92.9</v>
      </c>
      <c r="O32" s="37">
        <f>N32</f>
        <v>92.9</v>
      </c>
      <c r="P32" s="63">
        <v>-17.5</v>
      </c>
      <c r="Q32" s="63">
        <v>4.7</v>
      </c>
      <c r="R32" s="63">
        <v>40.6</v>
      </c>
      <c r="S32" s="63">
        <v>13.6</v>
      </c>
      <c r="T32" s="63">
        <v>3</v>
      </c>
      <c r="U32" s="63">
        <v>-19</v>
      </c>
      <c r="V32" s="63" t="s">
        <v>1104</v>
      </c>
      <c r="W32" s="59">
        <v>2</v>
      </c>
      <c r="X32" s="59">
        <v>2</v>
      </c>
      <c r="Y32" s="59"/>
      <c r="Z32" s="59"/>
      <c r="AA32" s="59"/>
    </row>
    <row r="33" spans="1:29" x14ac:dyDescent="0.35">
      <c r="A33" s="38" t="s">
        <v>904</v>
      </c>
      <c r="B33" s="77" t="s">
        <v>911</v>
      </c>
      <c r="C33" s="84" t="s">
        <v>324</v>
      </c>
      <c r="D33" s="76"/>
      <c r="E33" s="42">
        <v>1458</v>
      </c>
      <c r="F33" s="42">
        <v>1787</v>
      </c>
      <c r="G33" s="42">
        <v>1623</v>
      </c>
      <c r="P33" s="123">
        <v>-16.978272727272721</v>
      </c>
      <c r="Q33" s="124">
        <v>4.6723090909090912</v>
      </c>
      <c r="R33" s="123">
        <v>40.039512588615409</v>
      </c>
      <c r="S33" s="124">
        <v>14.00971307968895</v>
      </c>
      <c r="T33" s="125">
        <v>2.8579823413131873</v>
      </c>
      <c r="U33" s="48"/>
      <c r="V33" s="63" t="s">
        <v>1104</v>
      </c>
      <c r="W33" s="59">
        <v>2</v>
      </c>
    </row>
    <row r="34" spans="1:29" s="26" customFormat="1" x14ac:dyDescent="0.35">
      <c r="A34" s="38" t="s">
        <v>635</v>
      </c>
      <c r="B34" s="27" t="s">
        <v>326</v>
      </c>
      <c r="C34" s="27" t="s">
        <v>324</v>
      </c>
      <c r="D34" s="39"/>
      <c r="E34" s="29">
        <v>1458</v>
      </c>
      <c r="F34" s="29">
        <v>1787</v>
      </c>
      <c r="G34" s="29">
        <v>1622.5</v>
      </c>
      <c r="H34" s="44"/>
      <c r="I34" s="44"/>
      <c r="J34" s="44"/>
      <c r="K34" s="44"/>
      <c r="L34" s="44"/>
      <c r="M34" s="39"/>
      <c r="N34" s="37"/>
      <c r="O34" s="37"/>
      <c r="P34" s="45">
        <v>-16.866300000000003</v>
      </c>
      <c r="Q34" s="46">
        <v>4.1842999999999995</v>
      </c>
      <c r="R34" s="45">
        <v>41.751496473752596</v>
      </c>
      <c r="S34" s="46">
        <v>14.11652081829731</v>
      </c>
      <c r="T34" s="45">
        <v>2.9576336132084227</v>
      </c>
      <c r="U34" s="63">
        <v>-18.366300000000003</v>
      </c>
      <c r="V34" s="63" t="s">
        <v>1104</v>
      </c>
      <c r="W34" s="42">
        <v>2</v>
      </c>
      <c r="X34" s="42">
        <v>2</v>
      </c>
      <c r="Y34" s="27"/>
      <c r="Z34" s="59"/>
      <c r="AA34" s="59"/>
      <c r="AB34" s="36"/>
      <c r="AC34" s="36"/>
    </row>
    <row r="35" spans="1:29" x14ac:dyDescent="0.35">
      <c r="A35" s="38" t="s">
        <v>635</v>
      </c>
      <c r="B35" s="39" t="s">
        <v>522</v>
      </c>
      <c r="C35" s="27" t="s">
        <v>324</v>
      </c>
      <c r="D35" s="39"/>
      <c r="E35" s="29">
        <v>1458</v>
      </c>
      <c r="F35" s="29">
        <v>1787</v>
      </c>
      <c r="G35" s="29">
        <v>1622.5</v>
      </c>
      <c r="H35" s="44"/>
      <c r="I35" s="44"/>
      <c r="J35" s="44"/>
      <c r="K35" s="44"/>
      <c r="L35" s="44"/>
      <c r="M35" s="39"/>
      <c r="N35" s="37"/>
      <c r="O35" s="37"/>
      <c r="P35" s="63">
        <v>-16.542000000000002</v>
      </c>
      <c r="Q35" s="69">
        <v>5.9858333333333347</v>
      </c>
      <c r="R35" s="63">
        <v>42.619002957055606</v>
      </c>
      <c r="S35" s="69">
        <v>14.985733816019239</v>
      </c>
      <c r="T35" s="63">
        <v>2.8439717053760387</v>
      </c>
      <c r="U35" s="63">
        <v>-18.042000000000002</v>
      </c>
      <c r="V35" s="63" t="s">
        <v>1104</v>
      </c>
      <c r="W35" s="42">
        <v>2</v>
      </c>
      <c r="X35" s="42">
        <v>2</v>
      </c>
      <c r="Y35" s="59"/>
      <c r="Z35" s="63">
        <v>-16.537411764705887</v>
      </c>
      <c r="AA35" s="63">
        <v>5.0858725490196068</v>
      </c>
    </row>
    <row r="36" spans="1:29" x14ac:dyDescent="0.35">
      <c r="A36" s="38" t="s">
        <v>635</v>
      </c>
      <c r="B36" s="59" t="s">
        <v>333</v>
      </c>
      <c r="C36" s="59" t="s">
        <v>324</v>
      </c>
      <c r="D36" s="59" t="s">
        <v>308</v>
      </c>
      <c r="E36" s="42">
        <v>1458</v>
      </c>
      <c r="F36" s="42">
        <v>1787</v>
      </c>
      <c r="G36" s="42">
        <v>1623</v>
      </c>
      <c r="H36" s="59"/>
      <c r="I36" s="59">
        <v>2.59</v>
      </c>
      <c r="J36" s="59">
        <v>2.5099999999999998</v>
      </c>
      <c r="K36" s="72">
        <v>2.5499999999999998</v>
      </c>
      <c r="L36" s="59">
        <v>0.06</v>
      </c>
      <c r="M36" s="59">
        <v>2.4</v>
      </c>
      <c r="N36" s="63">
        <v>90.5</v>
      </c>
      <c r="O36" s="37">
        <f>N36*1.1155</f>
        <v>100.95274999999999</v>
      </c>
      <c r="P36" s="63">
        <v>-16.5</v>
      </c>
      <c r="Q36" s="63">
        <v>6.4</v>
      </c>
      <c r="R36" s="63">
        <v>42.8</v>
      </c>
      <c r="S36" s="63">
        <v>14.7</v>
      </c>
      <c r="T36" s="63">
        <v>2.9</v>
      </c>
      <c r="U36" s="63">
        <v>-18</v>
      </c>
      <c r="V36" s="63" t="s">
        <v>1104</v>
      </c>
      <c r="W36" s="59">
        <v>2</v>
      </c>
      <c r="X36" s="59">
        <v>2</v>
      </c>
      <c r="Y36" s="59"/>
      <c r="Z36" s="59"/>
      <c r="AA36" s="59"/>
    </row>
    <row r="37" spans="1:29" x14ac:dyDescent="0.35">
      <c r="A37" s="38" t="s">
        <v>635</v>
      </c>
      <c r="B37" s="27" t="s">
        <v>325</v>
      </c>
      <c r="C37" s="27" t="s">
        <v>324</v>
      </c>
      <c r="D37" s="39"/>
      <c r="E37" s="29">
        <v>1458</v>
      </c>
      <c r="F37" s="29">
        <v>1787</v>
      </c>
      <c r="G37" s="29">
        <v>1622.5</v>
      </c>
      <c r="H37" s="44"/>
      <c r="I37" s="44"/>
      <c r="J37" s="44"/>
      <c r="K37" s="44"/>
      <c r="L37" s="44"/>
      <c r="M37" s="39"/>
      <c r="N37" s="37"/>
      <c r="O37" s="37"/>
      <c r="P37" s="45">
        <v>-16.487300000000001</v>
      </c>
      <c r="Q37" s="46">
        <v>4.5952999999999991</v>
      </c>
      <c r="R37" s="45">
        <v>42.989076882650465</v>
      </c>
      <c r="S37" s="46">
        <v>14.810836352706533</v>
      </c>
      <c r="T37" s="45">
        <v>2.9025421562229767</v>
      </c>
      <c r="U37" s="63">
        <v>-17.987300000000001</v>
      </c>
      <c r="V37" s="63" t="s">
        <v>1104</v>
      </c>
      <c r="W37" s="42">
        <v>2</v>
      </c>
      <c r="X37" s="42">
        <v>2</v>
      </c>
      <c r="Y37" s="58"/>
      <c r="Z37" s="59"/>
      <c r="AA37" s="59"/>
    </row>
    <row r="38" spans="1:29" x14ac:dyDescent="0.35">
      <c r="A38" s="38" t="s">
        <v>649</v>
      </c>
      <c r="B38" s="84" t="s">
        <v>651</v>
      </c>
      <c r="C38" s="77" t="s">
        <v>324</v>
      </c>
      <c r="D38" s="100" t="s">
        <v>337</v>
      </c>
      <c r="E38" s="131">
        <v>1458</v>
      </c>
      <c r="F38" s="131">
        <v>1787</v>
      </c>
      <c r="G38" s="131">
        <v>1622.5</v>
      </c>
      <c r="L38" s="79"/>
      <c r="M38" s="80">
        <v>1.849</v>
      </c>
      <c r="N38">
        <v>31.416351553559206</v>
      </c>
      <c r="O38"/>
      <c r="P38" s="81">
        <v>-15.978111764705881</v>
      </c>
      <c r="Q38" s="82">
        <v>9.9322941176470572</v>
      </c>
      <c r="R38" s="81">
        <v>40.458723847725949</v>
      </c>
      <c r="S38" s="82">
        <v>13.738020948204278</v>
      </c>
      <c r="T38" s="32">
        <v>2.9450183545552377</v>
      </c>
      <c r="U38" s="48"/>
      <c r="V38" s="63" t="s">
        <v>1104</v>
      </c>
      <c r="W38" s="59">
        <v>2</v>
      </c>
    </row>
    <row r="39" spans="1:29" x14ac:dyDescent="0.35">
      <c r="A39" s="38" t="s">
        <v>635</v>
      </c>
      <c r="B39" s="59" t="s">
        <v>342</v>
      </c>
      <c r="C39" s="59" t="s">
        <v>324</v>
      </c>
      <c r="D39" s="59" t="s">
        <v>596</v>
      </c>
      <c r="E39" s="42">
        <v>1458</v>
      </c>
      <c r="F39" s="42">
        <v>1787</v>
      </c>
      <c r="G39" s="42">
        <v>1623</v>
      </c>
      <c r="H39" s="59">
        <v>2.4500000000000002</v>
      </c>
      <c r="I39" s="59"/>
      <c r="J39" s="59">
        <v>2.4</v>
      </c>
      <c r="K39" s="72">
        <v>2.4300000000000002</v>
      </c>
      <c r="L39" s="59">
        <v>0.04</v>
      </c>
      <c r="M39" s="59">
        <v>2.54</v>
      </c>
      <c r="N39" s="63">
        <v>76.599999999999994</v>
      </c>
      <c r="O39" s="37">
        <f>N39</f>
        <v>76.599999999999994</v>
      </c>
      <c r="P39" s="63">
        <v>-15.4</v>
      </c>
      <c r="Q39" s="63">
        <v>5.0999999999999996</v>
      </c>
      <c r="R39" s="63">
        <v>40.5</v>
      </c>
      <c r="S39" s="63">
        <v>14</v>
      </c>
      <c r="T39" s="63">
        <v>2.9</v>
      </c>
      <c r="U39" s="63">
        <v>-16.899999999999999</v>
      </c>
      <c r="V39" s="63" t="s">
        <v>1104</v>
      </c>
      <c r="W39" s="59">
        <v>2</v>
      </c>
      <c r="X39" s="59">
        <v>2</v>
      </c>
      <c r="Y39" s="59"/>
      <c r="Z39" s="59"/>
      <c r="AA39" s="59"/>
    </row>
    <row r="40" spans="1:29" x14ac:dyDescent="0.35">
      <c r="A40" s="38" t="s">
        <v>635</v>
      </c>
      <c r="B40" s="59" t="s">
        <v>327</v>
      </c>
      <c r="C40" s="59" t="s">
        <v>324</v>
      </c>
      <c r="D40" s="59" t="s">
        <v>322</v>
      </c>
      <c r="E40" s="42">
        <v>1458</v>
      </c>
      <c r="F40" s="42">
        <v>1787</v>
      </c>
      <c r="G40" s="42">
        <v>1623</v>
      </c>
      <c r="H40" s="59">
        <v>2.64</v>
      </c>
      <c r="I40" s="59">
        <v>2.63</v>
      </c>
      <c r="J40" s="59"/>
      <c r="K40" s="72">
        <v>2.64</v>
      </c>
      <c r="L40" s="59">
        <v>0.01</v>
      </c>
      <c r="M40" s="59">
        <v>2.85</v>
      </c>
      <c r="N40" s="63">
        <v>100.9</v>
      </c>
      <c r="O40" s="37">
        <f>N40*1.1155</f>
        <v>112.55395</v>
      </c>
      <c r="P40" s="63">
        <v>-15.4</v>
      </c>
      <c r="Q40" s="63">
        <v>5.6</v>
      </c>
      <c r="R40" s="63">
        <v>43.6</v>
      </c>
      <c r="S40" s="63">
        <v>15.1</v>
      </c>
      <c r="T40" s="63">
        <v>2.9</v>
      </c>
      <c r="U40" s="63">
        <v>-16.899999999999999</v>
      </c>
      <c r="V40" s="63" t="s">
        <v>1104</v>
      </c>
      <c r="W40" s="59">
        <v>2</v>
      </c>
      <c r="X40" s="59">
        <v>2</v>
      </c>
      <c r="Y40" s="59"/>
      <c r="Z40" s="59"/>
      <c r="AA40" s="59"/>
    </row>
    <row r="41" spans="1:29" x14ac:dyDescent="0.35">
      <c r="A41" s="38" t="s">
        <v>635</v>
      </c>
      <c r="B41" s="59" t="s">
        <v>328</v>
      </c>
      <c r="C41" s="59" t="s">
        <v>324</v>
      </c>
      <c r="D41" s="59" t="s">
        <v>596</v>
      </c>
      <c r="E41" s="42">
        <v>1458</v>
      </c>
      <c r="F41" s="42">
        <v>1787</v>
      </c>
      <c r="G41" s="42">
        <v>1623</v>
      </c>
      <c r="H41" s="59">
        <v>2.17</v>
      </c>
      <c r="I41" s="59"/>
      <c r="J41" s="59">
        <v>2.17</v>
      </c>
      <c r="K41" s="72">
        <v>2.17</v>
      </c>
      <c r="L41" s="59">
        <v>0</v>
      </c>
      <c r="M41" s="59">
        <v>2.02</v>
      </c>
      <c r="N41" s="63">
        <v>53</v>
      </c>
      <c r="O41" s="37">
        <f>N41</f>
        <v>53</v>
      </c>
      <c r="P41" s="63">
        <v>-14.9</v>
      </c>
      <c r="Q41" s="63">
        <v>4.3</v>
      </c>
      <c r="R41" s="63">
        <v>43.4</v>
      </c>
      <c r="S41" s="63">
        <v>15.1</v>
      </c>
      <c r="T41" s="63">
        <v>2.9</v>
      </c>
      <c r="U41" s="63">
        <v>-16.399999999999999</v>
      </c>
      <c r="V41" s="63" t="s">
        <v>1104</v>
      </c>
      <c r="W41" s="59">
        <v>2</v>
      </c>
      <c r="X41" s="59">
        <v>2</v>
      </c>
      <c r="Y41" s="59"/>
      <c r="Z41" s="59"/>
      <c r="AA41" s="59"/>
    </row>
    <row r="42" spans="1:29" x14ac:dyDescent="0.35">
      <c r="A42" s="38" t="s">
        <v>635</v>
      </c>
      <c r="B42" s="59" t="s">
        <v>335</v>
      </c>
      <c r="C42" s="59" t="s">
        <v>324</v>
      </c>
      <c r="D42" s="59" t="s">
        <v>322</v>
      </c>
      <c r="E42" s="42">
        <v>1458</v>
      </c>
      <c r="F42" s="42">
        <v>1787</v>
      </c>
      <c r="G42" s="42">
        <v>1623</v>
      </c>
      <c r="H42" s="59">
        <v>2.34</v>
      </c>
      <c r="I42" s="59">
        <v>2.38</v>
      </c>
      <c r="J42" s="59">
        <v>2.38</v>
      </c>
      <c r="K42" s="72">
        <v>2.37</v>
      </c>
      <c r="L42" s="59">
        <v>0.02</v>
      </c>
      <c r="M42" s="59"/>
      <c r="N42" s="63">
        <v>70.7</v>
      </c>
      <c r="O42" s="37">
        <f>N42*1.1155</f>
        <v>78.865849999999995</v>
      </c>
      <c r="P42" s="63">
        <v>-12.5</v>
      </c>
      <c r="Q42" s="63">
        <v>5.4</v>
      </c>
      <c r="R42" s="63">
        <v>42.6</v>
      </c>
      <c r="S42" s="63">
        <v>14.8</v>
      </c>
      <c r="T42" s="63">
        <v>2.9</v>
      </c>
      <c r="U42" s="63">
        <v>-14</v>
      </c>
      <c r="V42" s="63" t="s">
        <v>1104</v>
      </c>
      <c r="W42" s="59">
        <v>2</v>
      </c>
      <c r="X42" s="59">
        <v>2</v>
      </c>
      <c r="Y42" s="59"/>
      <c r="Z42" s="59"/>
      <c r="AA42" s="59"/>
    </row>
    <row r="43" spans="1:29" x14ac:dyDescent="0.35">
      <c r="A43" s="38" t="s">
        <v>635</v>
      </c>
      <c r="B43" s="59" t="s">
        <v>341</v>
      </c>
      <c r="C43" s="59" t="s">
        <v>324</v>
      </c>
      <c r="D43" s="59" t="s">
        <v>596</v>
      </c>
      <c r="E43" s="42">
        <v>1458</v>
      </c>
      <c r="F43" s="42">
        <v>1787</v>
      </c>
      <c r="G43" s="42">
        <v>1623</v>
      </c>
      <c r="H43" s="59">
        <v>2.31</v>
      </c>
      <c r="I43" s="59">
        <v>2.31</v>
      </c>
      <c r="J43" s="59"/>
      <c r="K43" s="72">
        <v>2.31</v>
      </c>
      <c r="L43" s="59">
        <v>0</v>
      </c>
      <c r="M43" s="59">
        <v>2.2000000000000002</v>
      </c>
      <c r="N43" s="63">
        <v>65.2</v>
      </c>
      <c r="O43" s="37">
        <f>N43</f>
        <v>65.2</v>
      </c>
      <c r="P43" s="63">
        <v>-12</v>
      </c>
      <c r="Q43" s="63">
        <v>5</v>
      </c>
      <c r="R43" s="63">
        <v>44.1</v>
      </c>
      <c r="S43" s="63">
        <v>15.6</v>
      </c>
      <c r="T43" s="63">
        <v>2.8</v>
      </c>
      <c r="U43" s="63">
        <v>-13.5</v>
      </c>
      <c r="V43" s="63" t="s">
        <v>1104</v>
      </c>
      <c r="W43" s="59">
        <v>2</v>
      </c>
      <c r="X43" s="59">
        <v>2</v>
      </c>
      <c r="Y43" s="59"/>
      <c r="Z43" s="47">
        <v>-16.971466666666664</v>
      </c>
      <c r="AA43" s="52">
        <v>6.579673333333333</v>
      </c>
    </row>
    <row r="44" spans="1:29" x14ac:dyDescent="0.35">
      <c r="A44" s="38" t="s">
        <v>635</v>
      </c>
      <c r="B44" s="59" t="s">
        <v>332</v>
      </c>
      <c r="C44" s="59" t="s">
        <v>324</v>
      </c>
      <c r="D44" s="59" t="s">
        <v>322</v>
      </c>
      <c r="E44" s="42">
        <v>1458</v>
      </c>
      <c r="F44" s="42">
        <v>1787</v>
      </c>
      <c r="G44" s="42">
        <v>1623</v>
      </c>
      <c r="H44" s="59">
        <v>2.52</v>
      </c>
      <c r="I44" s="59">
        <v>2.56</v>
      </c>
      <c r="J44" s="59"/>
      <c r="K44" s="72">
        <v>2.54</v>
      </c>
      <c r="L44" s="59">
        <v>0.03</v>
      </c>
      <c r="M44" s="59">
        <v>2.69</v>
      </c>
      <c r="N44" s="63">
        <v>89.3</v>
      </c>
      <c r="O44" s="37">
        <f>N44*1.1155</f>
        <v>99.614149999999995</v>
      </c>
      <c r="P44" s="63"/>
      <c r="Q44" s="63"/>
      <c r="R44" s="63"/>
      <c r="S44" s="63"/>
      <c r="T44" s="63"/>
      <c r="U44" s="63"/>
      <c r="V44" s="63"/>
      <c r="W44" s="59">
        <v>2</v>
      </c>
      <c r="X44" s="59">
        <v>2</v>
      </c>
      <c r="Y44" s="59"/>
      <c r="Z44" s="59"/>
      <c r="AA44" s="59"/>
    </row>
    <row r="45" spans="1:29" x14ac:dyDescent="0.35">
      <c r="A45" s="38" t="s">
        <v>635</v>
      </c>
      <c r="B45" s="59" t="s">
        <v>334</v>
      </c>
      <c r="C45" s="59" t="s">
        <v>324</v>
      </c>
      <c r="D45" s="59" t="s">
        <v>322</v>
      </c>
      <c r="E45" s="42">
        <v>1458</v>
      </c>
      <c r="F45" s="42">
        <v>1787</v>
      </c>
      <c r="G45" s="42">
        <v>1623</v>
      </c>
      <c r="H45" s="59">
        <v>2.63</v>
      </c>
      <c r="I45" s="59">
        <v>2.5499999999999998</v>
      </c>
      <c r="J45" s="59"/>
      <c r="K45" s="72">
        <v>2.59</v>
      </c>
      <c r="L45" s="59">
        <v>0.06</v>
      </c>
      <c r="M45" s="59">
        <v>2.38</v>
      </c>
      <c r="N45" s="63">
        <v>95.3</v>
      </c>
      <c r="O45" s="37">
        <f>N45*1.1155</f>
        <v>106.30714999999999</v>
      </c>
      <c r="P45" s="63"/>
      <c r="Q45" s="63"/>
      <c r="R45" s="63"/>
      <c r="S45" s="63"/>
      <c r="T45" s="63"/>
      <c r="U45" s="63"/>
      <c r="V45" s="63"/>
      <c r="W45" s="59">
        <v>2</v>
      </c>
      <c r="X45" s="59">
        <v>2</v>
      </c>
      <c r="Y45" s="59"/>
      <c r="Z45" s="59"/>
      <c r="AA45" s="59"/>
    </row>
    <row r="46" spans="1:29" x14ac:dyDescent="0.35">
      <c r="A46" s="38" t="s">
        <v>635</v>
      </c>
      <c r="B46" s="59" t="s">
        <v>339</v>
      </c>
      <c r="C46" s="59" t="s">
        <v>324</v>
      </c>
      <c r="D46" s="59" t="s">
        <v>308</v>
      </c>
      <c r="E46" s="42">
        <v>1458</v>
      </c>
      <c r="F46" s="42">
        <v>1787</v>
      </c>
      <c r="G46" s="42">
        <v>1623</v>
      </c>
      <c r="H46" s="59">
        <v>2.78</v>
      </c>
      <c r="I46" s="59">
        <v>2.79</v>
      </c>
      <c r="J46" s="59">
        <v>2.75</v>
      </c>
      <c r="K46" s="72">
        <v>2.77</v>
      </c>
      <c r="L46" s="59">
        <v>0.02</v>
      </c>
      <c r="M46" s="59"/>
      <c r="N46" s="63">
        <v>119.5</v>
      </c>
      <c r="O46" s="37">
        <f>N46*1.1155</f>
        <v>133.30224999999999</v>
      </c>
      <c r="P46" s="63"/>
      <c r="Q46" s="63"/>
      <c r="R46" s="63"/>
      <c r="S46" s="63"/>
      <c r="T46" s="63"/>
      <c r="U46" s="63"/>
      <c r="V46" s="63"/>
      <c r="W46" s="59">
        <v>2</v>
      </c>
      <c r="X46" s="59">
        <v>2</v>
      </c>
      <c r="Y46" s="59"/>
      <c r="Z46" s="45">
        <v>-17.627300000000002</v>
      </c>
      <c r="AA46" s="46">
        <v>4.8922999999999996</v>
      </c>
    </row>
    <row r="47" spans="1:29" x14ac:dyDescent="0.35">
      <c r="A47" s="38" t="s">
        <v>649</v>
      </c>
      <c r="B47" s="84" t="s">
        <v>650</v>
      </c>
      <c r="C47" s="77" t="s">
        <v>324</v>
      </c>
      <c r="D47" s="100" t="s">
        <v>337</v>
      </c>
      <c r="E47" s="131">
        <v>1458</v>
      </c>
      <c r="F47" s="131">
        <v>1787</v>
      </c>
      <c r="G47" s="131">
        <v>1622.5</v>
      </c>
      <c r="L47" s="79"/>
      <c r="M47" s="80">
        <v>1.8839999999999999</v>
      </c>
      <c r="N47">
        <v>33.442571000265161</v>
      </c>
      <c r="O47"/>
      <c r="P47"/>
      <c r="Q47"/>
      <c r="R47"/>
      <c r="S47"/>
      <c r="T47"/>
      <c r="U47" s="48"/>
      <c r="V47" s="48"/>
      <c r="W47" s="59">
        <v>2</v>
      </c>
    </row>
    <row r="48" spans="1:29" x14ac:dyDescent="0.35">
      <c r="A48" s="38" t="s">
        <v>649</v>
      </c>
      <c r="B48" s="84" t="s">
        <v>652</v>
      </c>
      <c r="C48" s="77" t="s">
        <v>324</v>
      </c>
      <c r="D48" s="100" t="s">
        <v>596</v>
      </c>
      <c r="E48" s="131">
        <v>1458</v>
      </c>
      <c r="F48" s="131">
        <v>1787</v>
      </c>
      <c r="G48" s="131">
        <v>1622.5</v>
      </c>
      <c r="L48" s="79"/>
      <c r="M48" s="80">
        <v>1.76</v>
      </c>
      <c r="N48">
        <v>26.653162371890982</v>
      </c>
      <c r="O48"/>
      <c r="P48"/>
      <c r="Q48"/>
      <c r="R48"/>
      <c r="S48"/>
      <c r="T48"/>
      <c r="U48" s="47"/>
      <c r="V48" s="47"/>
      <c r="W48" s="59">
        <v>2</v>
      </c>
    </row>
    <row r="49" spans="1:27" x14ac:dyDescent="0.35">
      <c r="A49" s="38" t="s">
        <v>649</v>
      </c>
      <c r="B49" s="84" t="s">
        <v>653</v>
      </c>
      <c r="C49" s="77" t="s">
        <v>324</v>
      </c>
      <c r="D49" s="83" t="s">
        <v>637</v>
      </c>
      <c r="E49" s="131">
        <v>1458</v>
      </c>
      <c r="F49" s="131">
        <v>1787</v>
      </c>
      <c r="G49" s="131">
        <v>1622.5</v>
      </c>
      <c r="L49" s="83"/>
      <c r="M49" s="78"/>
      <c r="N49" s="84"/>
      <c r="O49"/>
      <c r="P49"/>
      <c r="Q49"/>
      <c r="R49"/>
      <c r="S49"/>
      <c r="T49"/>
      <c r="U49" s="47"/>
      <c r="V49" s="47"/>
      <c r="W49" s="59">
        <v>2</v>
      </c>
    </row>
    <row r="50" spans="1:27" x14ac:dyDescent="0.35">
      <c r="A50" s="38" t="s">
        <v>904</v>
      </c>
      <c r="B50" s="77" t="s">
        <v>912</v>
      </c>
      <c r="C50" s="84" t="s">
        <v>324</v>
      </c>
      <c r="D50" s="76"/>
      <c r="E50" s="131">
        <v>1458</v>
      </c>
      <c r="F50" s="131">
        <v>1787</v>
      </c>
      <c r="G50" s="131">
        <v>1622.5</v>
      </c>
      <c r="P50" s="76"/>
      <c r="Q50" s="76"/>
      <c r="R50" s="76"/>
      <c r="S50" s="76"/>
      <c r="T50" s="76"/>
      <c r="U50" s="52"/>
      <c r="V50" s="52"/>
      <c r="W50" s="59">
        <v>2</v>
      </c>
    </row>
    <row r="51" spans="1:27" x14ac:dyDescent="0.35">
      <c r="A51" s="38" t="s">
        <v>635</v>
      </c>
      <c r="B51" s="59" t="s">
        <v>348</v>
      </c>
      <c r="C51" s="59" t="s">
        <v>345</v>
      </c>
      <c r="D51" s="59" t="s">
        <v>308</v>
      </c>
      <c r="E51" s="42">
        <v>1787</v>
      </c>
      <c r="F51" s="42">
        <v>2116</v>
      </c>
      <c r="G51" s="42">
        <v>1952</v>
      </c>
      <c r="H51" s="59">
        <v>2.39</v>
      </c>
      <c r="I51" s="59"/>
      <c r="J51" s="59">
        <v>2.3199999999999998</v>
      </c>
      <c r="K51" s="72">
        <v>2.36</v>
      </c>
      <c r="L51" s="59">
        <v>0.05</v>
      </c>
      <c r="M51" s="59">
        <v>2.5099999999999998</v>
      </c>
      <c r="N51" s="63">
        <v>69.5</v>
      </c>
      <c r="O51" s="37">
        <f>N51*1.1155</f>
        <v>77.527249999999995</v>
      </c>
      <c r="P51" s="63">
        <v>-17.7</v>
      </c>
      <c r="Q51" s="63">
        <v>5.4</v>
      </c>
      <c r="R51" s="63">
        <v>43.3</v>
      </c>
      <c r="S51" s="63">
        <v>14.8</v>
      </c>
      <c r="T51" s="63">
        <v>2.9</v>
      </c>
      <c r="U51" s="63">
        <v>-19.2</v>
      </c>
      <c r="V51" s="63" t="s">
        <v>1104</v>
      </c>
      <c r="W51" s="59">
        <v>2</v>
      </c>
      <c r="X51" s="59">
        <v>2</v>
      </c>
      <c r="Y51" s="59"/>
      <c r="Z51" s="59"/>
      <c r="AA51" s="59"/>
    </row>
    <row r="52" spans="1:27" x14ac:dyDescent="0.35">
      <c r="A52" s="38" t="s">
        <v>635</v>
      </c>
      <c r="B52" s="27" t="s">
        <v>511</v>
      </c>
      <c r="C52" s="27" t="s">
        <v>345</v>
      </c>
      <c r="D52" s="39"/>
      <c r="E52" s="29">
        <v>1787</v>
      </c>
      <c r="F52" s="29">
        <v>2116</v>
      </c>
      <c r="G52" s="29">
        <v>1951.5</v>
      </c>
      <c r="H52" s="44"/>
      <c r="I52" s="44"/>
      <c r="J52" s="44"/>
      <c r="K52" s="44"/>
      <c r="L52" s="44"/>
      <c r="M52" s="39"/>
      <c r="N52" s="37"/>
      <c r="O52" s="37"/>
      <c r="P52" s="63">
        <v>-17.553999999999998</v>
      </c>
      <c r="Q52" s="69">
        <v>7.1848333333333345</v>
      </c>
      <c r="R52" s="63">
        <v>42.458636083711617</v>
      </c>
      <c r="S52" s="69">
        <v>14.168330727965314</v>
      </c>
      <c r="T52" s="63">
        <v>2.9967281890100979</v>
      </c>
      <c r="U52" s="63">
        <v>-19.053999999999998</v>
      </c>
      <c r="V52" s="63" t="s">
        <v>1104</v>
      </c>
      <c r="W52" s="59">
        <v>2</v>
      </c>
      <c r="X52" s="29">
        <v>2</v>
      </c>
      <c r="Y52" s="27"/>
      <c r="Z52" s="59"/>
      <c r="AA52" s="59"/>
    </row>
    <row r="53" spans="1:27" x14ac:dyDescent="0.35">
      <c r="A53" s="38" t="s">
        <v>635</v>
      </c>
      <c r="B53" s="59" t="s">
        <v>347</v>
      </c>
      <c r="C53" s="59" t="s">
        <v>345</v>
      </c>
      <c r="D53" s="59" t="s">
        <v>596</v>
      </c>
      <c r="E53" s="42">
        <v>1787</v>
      </c>
      <c r="F53" s="42">
        <v>2116</v>
      </c>
      <c r="G53" s="42">
        <v>1952</v>
      </c>
      <c r="H53" s="59">
        <v>2.29</v>
      </c>
      <c r="I53" s="59">
        <v>2.2599999999999998</v>
      </c>
      <c r="J53" s="59">
        <v>2.2799999999999998</v>
      </c>
      <c r="K53" s="72">
        <v>2.2799999999999998</v>
      </c>
      <c r="L53" s="59">
        <v>0.02</v>
      </c>
      <c r="M53" s="59"/>
      <c r="N53" s="63">
        <v>62.2</v>
      </c>
      <c r="O53" s="37">
        <f>N53</f>
        <v>62.2</v>
      </c>
      <c r="P53" s="63">
        <v>-15.4</v>
      </c>
      <c r="Q53" s="63">
        <v>5</v>
      </c>
      <c r="R53" s="63">
        <v>40.1</v>
      </c>
      <c r="S53" s="63">
        <v>13.8</v>
      </c>
      <c r="T53" s="63">
        <v>2.9</v>
      </c>
      <c r="U53" s="63">
        <v>-16.899999999999999</v>
      </c>
      <c r="V53" s="63" t="s">
        <v>1104</v>
      </c>
      <c r="W53" s="59">
        <v>2</v>
      </c>
      <c r="X53" s="59">
        <v>2</v>
      </c>
      <c r="Y53" s="59"/>
      <c r="Z53" s="59"/>
      <c r="AA53" s="59"/>
    </row>
    <row r="54" spans="1:27" x14ac:dyDescent="0.35">
      <c r="A54" s="38" t="s">
        <v>635</v>
      </c>
      <c r="B54" s="27" t="s">
        <v>344</v>
      </c>
      <c r="C54" s="27" t="s">
        <v>345</v>
      </c>
      <c r="D54" s="39"/>
      <c r="E54" s="29">
        <v>1787</v>
      </c>
      <c r="F54" s="29">
        <v>2116</v>
      </c>
      <c r="G54" s="29">
        <v>1951.5</v>
      </c>
      <c r="H54" s="44"/>
      <c r="I54" s="44"/>
      <c r="J54" s="44"/>
      <c r="K54" s="44"/>
      <c r="L54" s="44"/>
      <c r="M54" s="39"/>
      <c r="N54" s="37"/>
      <c r="O54" s="37"/>
      <c r="P54" s="45">
        <v>-15.144300000000001</v>
      </c>
      <c r="Q54" s="46">
        <v>6.5922999999999989</v>
      </c>
      <c r="R54" s="45">
        <v>40.420873181058724</v>
      </c>
      <c r="S54" s="46">
        <v>13.841377552735485</v>
      </c>
      <c r="T54" s="45">
        <v>2.9202926534628273</v>
      </c>
      <c r="U54" s="63">
        <v>-16.644300000000001</v>
      </c>
      <c r="V54" s="63" t="s">
        <v>1104</v>
      </c>
      <c r="W54" s="59">
        <v>2</v>
      </c>
      <c r="X54" s="42">
        <v>2</v>
      </c>
      <c r="Y54" s="27"/>
      <c r="Z54" s="59"/>
      <c r="AA54" s="59"/>
    </row>
    <row r="55" spans="1:27" x14ac:dyDescent="0.35">
      <c r="A55" s="38" t="s">
        <v>635</v>
      </c>
      <c r="B55" s="59" t="s">
        <v>351</v>
      </c>
      <c r="C55" s="59" t="s">
        <v>345</v>
      </c>
      <c r="D55" s="59" t="s">
        <v>337</v>
      </c>
      <c r="E55" s="42">
        <v>1787</v>
      </c>
      <c r="F55" s="42">
        <v>2116</v>
      </c>
      <c r="G55" s="42">
        <v>1952</v>
      </c>
      <c r="H55" s="59">
        <v>2.58</v>
      </c>
      <c r="I55" s="59">
        <v>2.5299999999999998</v>
      </c>
      <c r="J55" s="59"/>
      <c r="K55" s="72">
        <v>2.56</v>
      </c>
      <c r="L55" s="59">
        <v>0.04</v>
      </c>
      <c r="M55" s="59">
        <v>2.44</v>
      </c>
      <c r="N55" s="63">
        <v>91.1</v>
      </c>
      <c r="O55" s="37">
        <f>N55</f>
        <v>91.1</v>
      </c>
      <c r="P55" s="63">
        <v>-13.6</v>
      </c>
      <c r="Q55" s="63">
        <v>5</v>
      </c>
      <c r="R55" s="63">
        <v>40.4</v>
      </c>
      <c r="S55" s="63">
        <v>13.9</v>
      </c>
      <c r="T55" s="63">
        <v>2.9</v>
      </c>
      <c r="U55" s="63">
        <v>-15.1</v>
      </c>
      <c r="V55" s="63" t="s">
        <v>1104</v>
      </c>
      <c r="W55" s="59">
        <v>2</v>
      </c>
      <c r="X55" s="59">
        <v>2</v>
      </c>
      <c r="Y55" s="59"/>
      <c r="Z55" s="59"/>
      <c r="AA55" s="59"/>
    </row>
    <row r="56" spans="1:27" x14ac:dyDescent="0.35">
      <c r="A56" s="38" t="s">
        <v>635</v>
      </c>
      <c r="B56" s="59" t="s">
        <v>346</v>
      </c>
      <c r="C56" s="59" t="s">
        <v>345</v>
      </c>
      <c r="D56" s="59"/>
      <c r="E56" s="42">
        <v>1787</v>
      </c>
      <c r="F56" s="42">
        <v>2116</v>
      </c>
      <c r="G56" s="42">
        <v>1952</v>
      </c>
      <c r="H56" s="59"/>
      <c r="I56" s="59"/>
      <c r="J56" s="59"/>
      <c r="K56" s="59"/>
      <c r="L56" s="59"/>
      <c r="M56" s="59"/>
      <c r="N56" s="63"/>
      <c r="O56" s="37"/>
      <c r="P56" s="63">
        <v>-13.5</v>
      </c>
      <c r="Q56" s="63">
        <v>5.3</v>
      </c>
      <c r="R56" s="63">
        <v>43.2</v>
      </c>
      <c r="S56" s="63">
        <v>14.6</v>
      </c>
      <c r="T56" s="63">
        <v>3</v>
      </c>
      <c r="U56" s="63">
        <v>-15</v>
      </c>
      <c r="V56" s="63" t="s">
        <v>1104</v>
      </c>
      <c r="W56" s="59">
        <v>2</v>
      </c>
      <c r="X56" s="59">
        <v>2</v>
      </c>
      <c r="Y56" s="59"/>
      <c r="Z56" s="59"/>
      <c r="AA56" s="59"/>
    </row>
    <row r="57" spans="1:27" x14ac:dyDescent="0.35">
      <c r="A57" s="38" t="s">
        <v>635</v>
      </c>
      <c r="B57" s="59" t="s">
        <v>350</v>
      </c>
      <c r="C57" s="59" t="s">
        <v>345</v>
      </c>
      <c r="D57" s="59" t="s">
        <v>308</v>
      </c>
      <c r="E57" s="42">
        <v>1787</v>
      </c>
      <c r="F57" s="42">
        <v>2116</v>
      </c>
      <c r="G57" s="42">
        <v>1952</v>
      </c>
      <c r="H57" s="59">
        <v>2.39</v>
      </c>
      <c r="I57" s="59">
        <v>2.39</v>
      </c>
      <c r="J57" s="59"/>
      <c r="K57" s="72">
        <v>2.39</v>
      </c>
      <c r="L57" s="59">
        <v>0</v>
      </c>
      <c r="M57" s="59">
        <v>2.61</v>
      </c>
      <c r="N57" s="63">
        <v>73</v>
      </c>
      <c r="O57" s="37">
        <f>N57*1.1155</f>
        <v>81.4315</v>
      </c>
      <c r="P57" s="63">
        <v>-12.4</v>
      </c>
      <c r="Q57" s="63">
        <v>5.5</v>
      </c>
      <c r="R57" s="63">
        <v>43.5</v>
      </c>
      <c r="S57" s="63">
        <v>14.8</v>
      </c>
      <c r="T57" s="63">
        <v>2.9</v>
      </c>
      <c r="U57" s="63">
        <v>-13.9</v>
      </c>
      <c r="V57" s="63" t="s">
        <v>1104</v>
      </c>
      <c r="W57" s="59">
        <v>2</v>
      </c>
      <c r="X57" s="59">
        <v>2</v>
      </c>
      <c r="Y57" s="59"/>
      <c r="Z57" s="59"/>
      <c r="AA57" s="59"/>
    </row>
    <row r="58" spans="1:27" x14ac:dyDescent="0.35">
      <c r="A58" s="38" t="s">
        <v>635</v>
      </c>
      <c r="B58" s="59" t="s">
        <v>349</v>
      </c>
      <c r="C58" s="59" t="s">
        <v>345</v>
      </c>
      <c r="D58" s="59" t="s">
        <v>308</v>
      </c>
      <c r="E58" s="42">
        <v>1787</v>
      </c>
      <c r="F58" s="42">
        <v>2116</v>
      </c>
      <c r="G58" s="42">
        <v>1952</v>
      </c>
      <c r="H58" s="59">
        <v>2.39</v>
      </c>
      <c r="I58" s="59">
        <v>2.4300000000000002</v>
      </c>
      <c r="J58" s="59"/>
      <c r="K58" s="72">
        <v>2.41</v>
      </c>
      <c r="L58" s="59">
        <v>0.03</v>
      </c>
      <c r="M58" s="59">
        <v>2.29</v>
      </c>
      <c r="N58" s="63">
        <v>75.099999999999994</v>
      </c>
      <c r="O58" s="37">
        <f>N58*1.1155</f>
        <v>83.774049999999988</v>
      </c>
      <c r="P58" s="63"/>
      <c r="Q58" s="63"/>
      <c r="R58" s="63"/>
      <c r="S58" s="63"/>
      <c r="T58" s="63"/>
      <c r="U58" s="63"/>
      <c r="V58" s="63"/>
      <c r="W58" s="59">
        <v>2</v>
      </c>
      <c r="X58" s="59">
        <v>2</v>
      </c>
      <c r="Y58" s="59"/>
      <c r="Z58" s="59" t="s">
        <v>576</v>
      </c>
      <c r="AA58" s="59" t="s">
        <v>576</v>
      </c>
    </row>
    <row r="59" spans="1:27" x14ac:dyDescent="0.35">
      <c r="A59" s="38" t="s">
        <v>649</v>
      </c>
      <c r="B59" s="103" t="s">
        <v>654</v>
      </c>
      <c r="C59" s="86" t="s">
        <v>345</v>
      </c>
      <c r="D59" s="101" t="s">
        <v>596</v>
      </c>
      <c r="E59" s="132">
        <v>1787</v>
      </c>
      <c r="F59" s="132">
        <v>2116</v>
      </c>
      <c r="G59" s="132">
        <v>1951.5</v>
      </c>
      <c r="L59" s="87"/>
      <c r="M59" s="88">
        <v>1.962</v>
      </c>
      <c r="N59">
        <v>38.284307899350203</v>
      </c>
      <c r="O59"/>
      <c r="P59"/>
      <c r="Q59"/>
      <c r="R59"/>
      <c r="S59"/>
      <c r="T59"/>
      <c r="U59" s="47"/>
      <c r="V59" s="47"/>
      <c r="W59" s="59">
        <v>2</v>
      </c>
    </row>
    <row r="60" spans="1:27" x14ac:dyDescent="0.35">
      <c r="A60" s="38" t="s">
        <v>904</v>
      </c>
      <c r="B60" s="77" t="s">
        <v>913</v>
      </c>
      <c r="C60" s="84" t="s">
        <v>345</v>
      </c>
      <c r="D60" s="76"/>
      <c r="E60" s="132">
        <v>1787</v>
      </c>
      <c r="F60" s="132">
        <v>2116</v>
      </c>
      <c r="G60" s="132">
        <v>1951.5</v>
      </c>
      <c r="P60" s="76"/>
      <c r="Q60" s="76"/>
      <c r="R60" s="76"/>
      <c r="S60" s="76"/>
      <c r="T60" s="76"/>
      <c r="U60" s="52"/>
      <c r="V60" s="52"/>
      <c r="W60" s="59">
        <v>2</v>
      </c>
    </row>
    <row r="61" spans="1:27" x14ac:dyDescent="0.35">
      <c r="A61" s="38" t="s">
        <v>635</v>
      </c>
      <c r="B61" s="59" t="s">
        <v>352</v>
      </c>
      <c r="C61" s="59" t="s">
        <v>353</v>
      </c>
      <c r="D61" s="59" t="s">
        <v>337</v>
      </c>
      <c r="E61" s="42">
        <v>2116</v>
      </c>
      <c r="F61" s="42">
        <v>2446</v>
      </c>
      <c r="G61" s="42">
        <v>2281</v>
      </c>
      <c r="H61" s="59"/>
      <c r="I61" s="59">
        <v>2.3199999999999998</v>
      </c>
      <c r="J61" s="59">
        <v>2.2599999999999998</v>
      </c>
      <c r="K61" s="72">
        <v>2.29</v>
      </c>
      <c r="L61" s="59">
        <v>0.04</v>
      </c>
      <c r="M61" s="59">
        <v>2.16</v>
      </c>
      <c r="N61" s="63">
        <v>63.4</v>
      </c>
      <c r="O61" s="37">
        <f>N61</f>
        <v>63.4</v>
      </c>
      <c r="P61" s="63">
        <v>-17.600000000000001</v>
      </c>
      <c r="Q61" s="63">
        <v>4.9000000000000004</v>
      </c>
      <c r="R61" s="63">
        <v>44.1</v>
      </c>
      <c r="S61" s="63">
        <v>15.4</v>
      </c>
      <c r="T61" s="63">
        <v>2.9</v>
      </c>
      <c r="U61" s="63">
        <v>-19.100000000000001</v>
      </c>
      <c r="V61" s="63" t="s">
        <v>1104</v>
      </c>
      <c r="W61" s="59">
        <v>2</v>
      </c>
      <c r="X61" s="59">
        <v>2</v>
      </c>
      <c r="Y61" s="27"/>
      <c r="Z61" s="59"/>
      <c r="AA61" s="59"/>
    </row>
    <row r="62" spans="1:27" x14ac:dyDescent="0.35">
      <c r="A62" s="38" t="s">
        <v>904</v>
      </c>
      <c r="B62" s="77" t="s">
        <v>914</v>
      </c>
      <c r="C62" s="84" t="s">
        <v>353</v>
      </c>
      <c r="D62" s="76"/>
      <c r="E62" s="42">
        <v>2116</v>
      </c>
      <c r="F62" s="42">
        <v>2446</v>
      </c>
      <c r="G62" s="42">
        <v>2281</v>
      </c>
      <c r="P62" s="76"/>
      <c r="Q62" s="76"/>
      <c r="R62" s="76"/>
      <c r="S62" s="76"/>
      <c r="T62" s="76"/>
      <c r="U62" s="52"/>
      <c r="V62" s="52"/>
      <c r="W62" s="59">
        <v>2</v>
      </c>
    </row>
    <row r="63" spans="1:27" x14ac:dyDescent="0.35">
      <c r="A63" s="38" t="s">
        <v>635</v>
      </c>
      <c r="B63" s="59" t="s">
        <v>50</v>
      </c>
      <c r="C63" s="59" t="s">
        <v>230</v>
      </c>
      <c r="D63" s="59" t="s">
        <v>322</v>
      </c>
      <c r="E63" s="42">
        <v>2446</v>
      </c>
      <c r="F63" s="42">
        <v>2775</v>
      </c>
      <c r="G63" s="42">
        <v>2611</v>
      </c>
      <c r="H63" s="59">
        <v>2.5</v>
      </c>
      <c r="I63" s="59">
        <v>2.58</v>
      </c>
      <c r="J63" s="59"/>
      <c r="K63" s="72">
        <v>2.54</v>
      </c>
      <c r="L63" s="59">
        <v>0.06</v>
      </c>
      <c r="M63" s="59"/>
      <c r="N63" s="63">
        <v>89.3</v>
      </c>
      <c r="O63" s="37">
        <f>N63*1.1155</f>
        <v>99.614149999999995</v>
      </c>
      <c r="P63" s="63">
        <v>-17</v>
      </c>
      <c r="Q63" s="63">
        <v>6.6</v>
      </c>
      <c r="R63" s="63">
        <v>42.2</v>
      </c>
      <c r="S63" s="63">
        <v>14.8</v>
      </c>
      <c r="T63" s="63">
        <v>2.9</v>
      </c>
      <c r="U63" s="63">
        <v>-18.5</v>
      </c>
      <c r="V63" s="63" t="s">
        <v>1104</v>
      </c>
      <c r="W63" s="59">
        <v>2</v>
      </c>
      <c r="X63" s="59">
        <v>2</v>
      </c>
      <c r="Y63" s="27"/>
      <c r="Z63" s="59"/>
      <c r="AA63" s="59"/>
    </row>
    <row r="64" spans="1:27" x14ac:dyDescent="0.35">
      <c r="A64" s="38" t="s">
        <v>904</v>
      </c>
      <c r="B64" s="77" t="s">
        <v>922</v>
      </c>
      <c r="C64" s="84" t="s">
        <v>230</v>
      </c>
      <c r="D64" s="76"/>
      <c r="E64" s="42">
        <v>2446</v>
      </c>
      <c r="F64" s="42">
        <v>2775</v>
      </c>
      <c r="G64" s="42">
        <v>2611</v>
      </c>
      <c r="P64" s="123">
        <v>-16.167272727272721</v>
      </c>
      <c r="Q64" s="124">
        <v>4.5453090909090914</v>
      </c>
      <c r="R64" s="123">
        <v>42.3783974053988</v>
      </c>
      <c r="S64" s="124">
        <v>15.654590049211494</v>
      </c>
      <c r="T64" s="125">
        <v>2.7070908450607019</v>
      </c>
      <c r="U64" s="47"/>
      <c r="V64" s="63" t="s">
        <v>1104</v>
      </c>
      <c r="W64" s="59">
        <v>2</v>
      </c>
    </row>
    <row r="65" spans="1:23" x14ac:dyDescent="0.35">
      <c r="A65" s="38" t="s">
        <v>904</v>
      </c>
      <c r="B65" s="77" t="s">
        <v>915</v>
      </c>
      <c r="C65" s="84" t="s">
        <v>230</v>
      </c>
      <c r="D65" s="76"/>
      <c r="E65" s="42">
        <v>2446</v>
      </c>
      <c r="F65" s="42">
        <v>2775</v>
      </c>
      <c r="G65" s="42">
        <v>2611</v>
      </c>
      <c r="P65" s="123">
        <v>-15.580272727272721</v>
      </c>
      <c r="Q65" s="124">
        <v>6.0963090909090916</v>
      </c>
      <c r="R65" s="123">
        <v>45.072898311751473</v>
      </c>
      <c r="S65" s="124">
        <v>16.21634880023333</v>
      </c>
      <c r="T65" s="125">
        <v>2.7794726708827908</v>
      </c>
      <c r="U65" s="48"/>
      <c r="V65" s="63" t="s">
        <v>1104</v>
      </c>
      <c r="W65" s="59">
        <v>2</v>
      </c>
    </row>
    <row r="66" spans="1:23" x14ac:dyDescent="0.35">
      <c r="A66" s="38" t="s">
        <v>904</v>
      </c>
      <c r="B66" s="77" t="s">
        <v>918</v>
      </c>
      <c r="C66" s="84" t="s">
        <v>230</v>
      </c>
      <c r="D66" s="76"/>
      <c r="E66" s="42">
        <v>2446</v>
      </c>
      <c r="F66" s="42">
        <v>2775</v>
      </c>
      <c r="G66" s="42">
        <v>2611</v>
      </c>
      <c r="P66" s="123">
        <v>-14.884272727272721</v>
      </c>
      <c r="Q66" s="124">
        <v>4.2203090909090912</v>
      </c>
      <c r="R66" s="123">
        <v>43.837600230245982</v>
      </c>
      <c r="S66" s="124">
        <v>15.847893465402064</v>
      </c>
      <c r="T66" s="125">
        <v>2.7661468273968999</v>
      </c>
      <c r="U66" s="52"/>
      <c r="V66" s="63" t="s">
        <v>1104</v>
      </c>
      <c r="W66" s="59">
        <v>2</v>
      </c>
    </row>
    <row r="67" spans="1:23" x14ac:dyDescent="0.35">
      <c r="A67" s="38" t="s">
        <v>904</v>
      </c>
      <c r="B67" s="77" t="s">
        <v>920</v>
      </c>
      <c r="C67" s="84" t="s">
        <v>230</v>
      </c>
      <c r="D67" s="76"/>
      <c r="E67" s="42">
        <v>2446</v>
      </c>
      <c r="F67" s="42">
        <v>2775</v>
      </c>
      <c r="G67" s="42">
        <v>2611</v>
      </c>
      <c r="P67" s="123">
        <v>-14.00527272727272</v>
      </c>
      <c r="Q67" s="124">
        <v>4.331309090909091</v>
      </c>
      <c r="R67" s="123">
        <v>43.549770207261687</v>
      </c>
      <c r="S67" s="124">
        <v>16.244592072246711</v>
      </c>
      <c r="T67" s="125">
        <v>2.6808780432021355</v>
      </c>
      <c r="U67" s="47"/>
      <c r="V67" s="63" t="s">
        <v>1104</v>
      </c>
      <c r="W67" s="59">
        <v>2</v>
      </c>
    </row>
    <row r="68" spans="1:23" x14ac:dyDescent="0.35">
      <c r="A68" s="38" t="s">
        <v>904</v>
      </c>
      <c r="B68" s="77" t="s">
        <v>921</v>
      </c>
      <c r="C68" s="84" t="s">
        <v>230</v>
      </c>
      <c r="D68" s="76"/>
      <c r="E68" s="42">
        <v>2446</v>
      </c>
      <c r="F68" s="42">
        <v>2775</v>
      </c>
      <c r="G68" s="42">
        <v>2611</v>
      </c>
      <c r="P68" s="123">
        <v>-11.45727272727272</v>
      </c>
      <c r="Q68" s="124">
        <v>5.5983090909090913</v>
      </c>
      <c r="R68" s="123">
        <v>44.068556862868313</v>
      </c>
      <c r="S68" s="124">
        <v>15.325625797761353</v>
      </c>
      <c r="T68" s="125">
        <v>2.8754817222084008</v>
      </c>
      <c r="U68" s="47"/>
      <c r="V68" s="63" t="s">
        <v>1104</v>
      </c>
      <c r="W68" s="59">
        <v>2</v>
      </c>
    </row>
    <row r="69" spans="1:23" x14ac:dyDescent="0.35">
      <c r="A69" s="38" t="s">
        <v>649</v>
      </c>
      <c r="B69" s="84" t="s">
        <v>655</v>
      </c>
      <c r="C69" s="77" t="s">
        <v>230</v>
      </c>
      <c r="D69" s="100" t="s">
        <v>322</v>
      </c>
      <c r="E69" s="131">
        <v>2446</v>
      </c>
      <c r="F69" s="131">
        <v>2775</v>
      </c>
      <c r="G69" s="131">
        <v>2610.5</v>
      </c>
      <c r="L69" s="79"/>
      <c r="M69" s="88">
        <v>2.0390000000000001</v>
      </c>
      <c r="N69">
        <v>43.525386544690519</v>
      </c>
      <c r="O69"/>
      <c r="P69"/>
      <c r="Q69"/>
      <c r="R69"/>
      <c r="S69"/>
      <c r="T69"/>
      <c r="U69" s="48"/>
      <c r="V69" s="48"/>
      <c r="W69" s="59">
        <v>2</v>
      </c>
    </row>
    <row r="70" spans="1:23" x14ac:dyDescent="0.35">
      <c r="A70" s="38" t="s">
        <v>904</v>
      </c>
      <c r="B70" s="77" t="s">
        <v>916</v>
      </c>
      <c r="C70" s="84" t="s">
        <v>230</v>
      </c>
      <c r="D70" s="76"/>
      <c r="E70" s="42">
        <v>2446</v>
      </c>
      <c r="F70" s="42">
        <v>2775</v>
      </c>
      <c r="G70" s="42">
        <v>2611</v>
      </c>
      <c r="P70" s="76"/>
      <c r="Q70" s="76"/>
      <c r="R70" s="76"/>
      <c r="S70" s="76"/>
      <c r="T70" s="76"/>
      <c r="U70" s="48"/>
      <c r="V70" s="48"/>
      <c r="W70" s="59">
        <v>2</v>
      </c>
    </row>
    <row r="71" spans="1:23" x14ac:dyDescent="0.35">
      <c r="A71" s="38" t="s">
        <v>904</v>
      </c>
      <c r="B71" s="77" t="s">
        <v>917</v>
      </c>
      <c r="C71" s="84" t="s">
        <v>230</v>
      </c>
      <c r="D71" s="76"/>
      <c r="E71" s="42">
        <v>2446</v>
      </c>
      <c r="F71" s="42">
        <v>2775</v>
      </c>
      <c r="G71" s="42">
        <v>2611</v>
      </c>
      <c r="P71" s="78"/>
      <c r="Q71" s="78"/>
      <c r="R71" s="78"/>
      <c r="S71" s="78"/>
      <c r="T71" s="78"/>
      <c r="U71" s="48"/>
      <c r="V71" s="48"/>
      <c r="W71" s="59">
        <v>2</v>
      </c>
    </row>
    <row r="72" spans="1:23" x14ac:dyDescent="0.35">
      <c r="A72" s="38" t="s">
        <v>904</v>
      </c>
      <c r="B72" s="77" t="s">
        <v>919</v>
      </c>
      <c r="C72" s="84" t="s">
        <v>230</v>
      </c>
      <c r="D72" s="78"/>
      <c r="E72" s="42">
        <v>2446</v>
      </c>
      <c r="F72" s="42">
        <v>2775</v>
      </c>
      <c r="G72" s="42">
        <v>2611</v>
      </c>
      <c r="P72" s="78"/>
      <c r="Q72" s="78"/>
      <c r="R72" s="78"/>
      <c r="S72" s="78"/>
      <c r="T72" s="78"/>
      <c r="U72" s="47"/>
      <c r="V72" s="47"/>
      <c r="W72" s="59">
        <v>2</v>
      </c>
    </row>
    <row r="73" spans="1:23" x14ac:dyDescent="0.35">
      <c r="A73" s="38" t="s">
        <v>904</v>
      </c>
      <c r="B73" s="77" t="s">
        <v>923</v>
      </c>
      <c r="C73" s="84" t="s">
        <v>230</v>
      </c>
      <c r="D73" s="76"/>
      <c r="E73" s="42">
        <v>2446</v>
      </c>
      <c r="F73" s="42">
        <v>2775</v>
      </c>
      <c r="G73" s="42">
        <v>2611</v>
      </c>
      <c r="P73" s="78"/>
      <c r="Q73" s="78"/>
      <c r="R73" s="78"/>
      <c r="S73" s="78"/>
      <c r="T73" s="78"/>
      <c r="U73" s="52"/>
      <c r="V73" s="52"/>
      <c r="W73" s="59">
        <v>2</v>
      </c>
    </row>
    <row r="74" spans="1:23" x14ac:dyDescent="0.35">
      <c r="A74" s="38" t="s">
        <v>904</v>
      </c>
      <c r="B74" s="77" t="s">
        <v>924</v>
      </c>
      <c r="C74" s="84" t="s">
        <v>230</v>
      </c>
      <c r="D74" s="78"/>
      <c r="E74" s="42">
        <v>2446</v>
      </c>
      <c r="F74" s="42">
        <v>2775</v>
      </c>
      <c r="G74" s="42">
        <v>2611</v>
      </c>
      <c r="P74" s="78"/>
      <c r="Q74" s="78"/>
      <c r="R74" s="78"/>
      <c r="S74" s="78"/>
      <c r="T74" s="78"/>
      <c r="U74" s="52"/>
      <c r="V74" s="52"/>
      <c r="W74" s="59">
        <v>2</v>
      </c>
    </row>
    <row r="75" spans="1:23" x14ac:dyDescent="0.35">
      <c r="A75" s="38" t="s">
        <v>904</v>
      </c>
      <c r="B75" s="77" t="s">
        <v>925</v>
      </c>
      <c r="C75" s="84" t="s">
        <v>230</v>
      </c>
      <c r="D75" s="76"/>
      <c r="E75" s="42">
        <v>2446</v>
      </c>
      <c r="F75" s="42">
        <v>2775</v>
      </c>
      <c r="G75" s="42">
        <v>2611</v>
      </c>
      <c r="P75" s="76"/>
      <c r="Q75" s="76"/>
      <c r="R75" s="76"/>
      <c r="S75" s="76"/>
      <c r="T75" s="76"/>
      <c r="U75" s="48"/>
      <c r="V75" s="48"/>
      <c r="W75" s="59">
        <v>2</v>
      </c>
    </row>
    <row r="76" spans="1:23" x14ac:dyDescent="0.35">
      <c r="A76" s="38" t="s">
        <v>904</v>
      </c>
      <c r="B76" s="77" t="s">
        <v>926</v>
      </c>
      <c r="C76" s="84" t="s">
        <v>230</v>
      </c>
      <c r="D76" s="76"/>
      <c r="E76" s="42">
        <v>2446</v>
      </c>
      <c r="F76" s="42">
        <v>2775</v>
      </c>
      <c r="G76" s="42">
        <v>2611</v>
      </c>
      <c r="P76" s="76"/>
      <c r="Q76" s="76"/>
      <c r="R76" s="76"/>
      <c r="S76" s="76"/>
      <c r="T76" s="76"/>
      <c r="U76" s="45"/>
      <c r="V76" s="45"/>
      <c r="W76" s="59">
        <v>2</v>
      </c>
    </row>
    <row r="77" spans="1:23" x14ac:dyDescent="0.35">
      <c r="A77" s="38" t="s">
        <v>904</v>
      </c>
      <c r="B77" s="77" t="s">
        <v>927</v>
      </c>
      <c r="C77" s="84" t="s">
        <v>230</v>
      </c>
      <c r="D77" s="76"/>
      <c r="E77" s="42">
        <v>2446</v>
      </c>
      <c r="F77" s="42">
        <v>2775</v>
      </c>
      <c r="G77" s="42">
        <v>2611</v>
      </c>
      <c r="P77" s="78"/>
      <c r="Q77" s="78"/>
      <c r="R77" s="78"/>
      <c r="S77" s="78"/>
      <c r="T77" s="78"/>
      <c r="U77" s="45"/>
      <c r="V77" s="45"/>
      <c r="W77" s="59">
        <v>2</v>
      </c>
    </row>
    <row r="78" spans="1:23" x14ac:dyDescent="0.35">
      <c r="A78" s="38" t="s">
        <v>904</v>
      </c>
      <c r="B78" s="77" t="s">
        <v>928</v>
      </c>
      <c r="C78" s="84" t="s">
        <v>230</v>
      </c>
      <c r="D78" s="76"/>
      <c r="E78" s="42">
        <v>2446</v>
      </c>
      <c r="F78" s="42">
        <v>2775</v>
      </c>
      <c r="G78" s="42">
        <v>2611</v>
      </c>
      <c r="P78" s="78"/>
      <c r="Q78" s="78"/>
      <c r="R78" s="78"/>
      <c r="S78" s="78"/>
      <c r="T78" s="78"/>
      <c r="U78" s="45"/>
      <c r="V78" s="45"/>
      <c r="W78" s="59">
        <v>2</v>
      </c>
    </row>
    <row r="79" spans="1:23" x14ac:dyDescent="0.35">
      <c r="A79" s="38" t="s">
        <v>904</v>
      </c>
      <c r="B79" s="77" t="s">
        <v>929</v>
      </c>
      <c r="C79" s="84" t="s">
        <v>230</v>
      </c>
      <c r="D79" s="76"/>
      <c r="E79" s="42">
        <v>2446</v>
      </c>
      <c r="F79" s="42">
        <v>2775</v>
      </c>
      <c r="G79" s="42">
        <v>2611</v>
      </c>
      <c r="P79" s="121"/>
      <c r="Q79" s="84"/>
      <c r="R79" s="84"/>
      <c r="S79" s="122"/>
      <c r="T79" s="78"/>
      <c r="U79" s="47"/>
      <c r="V79" s="47"/>
      <c r="W79" s="59">
        <v>2</v>
      </c>
    </row>
    <row r="80" spans="1:23" x14ac:dyDescent="0.35">
      <c r="A80" s="38" t="s">
        <v>904</v>
      </c>
      <c r="B80" s="77" t="s">
        <v>930</v>
      </c>
      <c r="C80" s="84" t="s">
        <v>230</v>
      </c>
      <c r="D80" s="76"/>
      <c r="E80" s="42">
        <v>2446</v>
      </c>
      <c r="F80" s="42">
        <v>2775</v>
      </c>
      <c r="G80" s="42">
        <v>2611</v>
      </c>
      <c r="P80" s="121"/>
      <c r="Q80" s="78"/>
      <c r="R80" s="78"/>
      <c r="S80" s="78"/>
      <c r="T80" s="78"/>
      <c r="U80" s="48"/>
      <c r="V80" s="48"/>
      <c r="W80" s="59">
        <v>2</v>
      </c>
    </row>
    <row r="81" spans="1:29" x14ac:dyDescent="0.35">
      <c r="A81" s="38" t="s">
        <v>635</v>
      </c>
      <c r="B81" s="59" t="s">
        <v>356</v>
      </c>
      <c r="C81" s="59" t="s">
        <v>355</v>
      </c>
      <c r="D81" s="59" t="s">
        <v>337</v>
      </c>
      <c r="E81" s="42">
        <v>2775</v>
      </c>
      <c r="F81" s="42">
        <v>3104</v>
      </c>
      <c r="G81" s="42">
        <v>2940</v>
      </c>
      <c r="H81" s="59"/>
      <c r="I81" s="59">
        <v>2.46</v>
      </c>
      <c r="J81" s="59">
        <v>2.42</v>
      </c>
      <c r="K81" s="72">
        <v>2.44</v>
      </c>
      <c r="L81" s="59">
        <v>0.03</v>
      </c>
      <c r="M81" s="59">
        <v>2.35</v>
      </c>
      <c r="N81" s="63">
        <v>78.2</v>
      </c>
      <c r="O81" s="37">
        <f>N81</f>
        <v>78.2</v>
      </c>
      <c r="P81" s="63">
        <v>-17</v>
      </c>
      <c r="Q81" s="63">
        <v>5.3</v>
      </c>
      <c r="R81" s="63">
        <v>43.2</v>
      </c>
      <c r="S81" s="63">
        <v>14.9</v>
      </c>
      <c r="T81" s="63">
        <v>2.9</v>
      </c>
      <c r="U81" s="63">
        <v>-18.5</v>
      </c>
      <c r="V81" s="63" t="s">
        <v>1104</v>
      </c>
      <c r="W81" s="59">
        <v>2</v>
      </c>
      <c r="X81" s="59">
        <v>3</v>
      </c>
      <c r="Y81" s="27"/>
      <c r="Z81" s="59"/>
      <c r="AA81" s="59"/>
    </row>
    <row r="82" spans="1:29" customFormat="1" x14ac:dyDescent="0.35">
      <c r="A82" s="38" t="s">
        <v>635</v>
      </c>
      <c r="B82" s="59" t="s">
        <v>357</v>
      </c>
      <c r="C82" s="59" t="s">
        <v>355</v>
      </c>
      <c r="D82" s="59" t="s">
        <v>308</v>
      </c>
      <c r="E82" s="42">
        <v>2775</v>
      </c>
      <c r="F82" s="42">
        <v>3104</v>
      </c>
      <c r="G82" s="42">
        <v>2940</v>
      </c>
      <c r="H82" s="59">
        <v>2.59</v>
      </c>
      <c r="I82" s="59">
        <v>2.57</v>
      </c>
      <c r="J82" s="59">
        <v>2.57</v>
      </c>
      <c r="K82" s="72">
        <v>2.58</v>
      </c>
      <c r="L82" s="59">
        <v>0.01</v>
      </c>
      <c r="M82" s="59"/>
      <c r="N82" s="63">
        <v>93.7</v>
      </c>
      <c r="O82" s="37">
        <f>N82*1.1155</f>
        <v>104.52235</v>
      </c>
      <c r="P82" s="63">
        <v>-15.3</v>
      </c>
      <c r="Q82" s="63">
        <v>5.5</v>
      </c>
      <c r="R82" s="63">
        <v>43.4</v>
      </c>
      <c r="S82" s="63">
        <v>14.8</v>
      </c>
      <c r="T82" s="63">
        <v>2.9</v>
      </c>
      <c r="U82" s="63">
        <v>-16.8</v>
      </c>
      <c r="V82" s="63" t="s">
        <v>1104</v>
      </c>
      <c r="W82" s="59">
        <v>2</v>
      </c>
      <c r="X82" s="59">
        <v>3</v>
      </c>
      <c r="Y82" s="59"/>
      <c r="Z82" s="59"/>
      <c r="AA82" s="59"/>
      <c r="AB82" s="36"/>
      <c r="AC82" s="36"/>
    </row>
    <row r="83" spans="1:29" x14ac:dyDescent="0.35">
      <c r="A83" s="38" t="s">
        <v>635</v>
      </c>
      <c r="B83" s="59" t="s">
        <v>354</v>
      </c>
      <c r="C83" s="59" t="s">
        <v>355</v>
      </c>
      <c r="D83" s="59" t="s">
        <v>308</v>
      </c>
      <c r="E83" s="42">
        <v>2775</v>
      </c>
      <c r="F83" s="42">
        <v>3104</v>
      </c>
      <c r="G83" s="42">
        <v>2940</v>
      </c>
      <c r="H83" s="59">
        <v>2.64</v>
      </c>
      <c r="I83" s="59">
        <v>2.58</v>
      </c>
      <c r="J83" s="59">
        <v>2.6</v>
      </c>
      <c r="K83" s="72">
        <v>2.61</v>
      </c>
      <c r="L83" s="59">
        <v>0.03</v>
      </c>
      <c r="M83" s="59"/>
      <c r="N83" s="63">
        <v>97.3</v>
      </c>
      <c r="O83" s="37">
        <f>N83*1.1155</f>
        <v>108.53814999999999</v>
      </c>
      <c r="P83" s="63"/>
      <c r="Q83" s="63"/>
      <c r="R83" s="63"/>
      <c r="S83" s="63"/>
      <c r="T83" s="63"/>
      <c r="U83" s="63"/>
      <c r="V83" s="63"/>
      <c r="W83" s="59">
        <v>2</v>
      </c>
      <c r="X83" s="59">
        <v>3</v>
      </c>
      <c r="Y83" s="30"/>
      <c r="Z83" s="59"/>
      <c r="AA83" s="59"/>
    </row>
    <row r="84" spans="1:29" x14ac:dyDescent="0.35">
      <c r="A84" s="38" t="s">
        <v>904</v>
      </c>
      <c r="B84" s="77" t="s">
        <v>931</v>
      </c>
      <c r="C84" s="84" t="s">
        <v>355</v>
      </c>
      <c r="D84" s="76"/>
      <c r="E84" s="42">
        <v>2775</v>
      </c>
      <c r="F84" s="42">
        <v>3104</v>
      </c>
      <c r="G84" s="42">
        <v>2940</v>
      </c>
      <c r="P84" s="78"/>
      <c r="Q84" s="78"/>
      <c r="R84" s="78"/>
      <c r="S84" s="78"/>
      <c r="T84" s="78"/>
      <c r="U84" s="48"/>
      <c r="V84" s="48"/>
      <c r="W84" s="59">
        <v>2</v>
      </c>
    </row>
    <row r="85" spans="1:29" x14ac:dyDescent="0.35">
      <c r="A85" s="38" t="s">
        <v>904</v>
      </c>
      <c r="B85" s="77" t="s">
        <v>932</v>
      </c>
      <c r="C85" s="84" t="s">
        <v>355</v>
      </c>
      <c r="D85" s="76"/>
      <c r="E85" s="42">
        <v>2775</v>
      </c>
      <c r="F85" s="42">
        <v>3104</v>
      </c>
      <c r="G85" s="42">
        <v>2940</v>
      </c>
      <c r="P85" s="78"/>
      <c r="Q85" s="78"/>
      <c r="R85" s="78"/>
      <c r="S85" s="78"/>
      <c r="T85" s="78"/>
      <c r="U85" s="45"/>
      <c r="V85" s="45"/>
      <c r="W85" s="59">
        <v>2</v>
      </c>
    </row>
    <row r="86" spans="1:29" x14ac:dyDescent="0.35">
      <c r="A86" s="38" t="s">
        <v>635</v>
      </c>
      <c r="B86" s="39" t="s">
        <v>524</v>
      </c>
      <c r="C86" s="27" t="s">
        <v>532</v>
      </c>
      <c r="D86" s="39"/>
      <c r="E86" s="29">
        <v>2775</v>
      </c>
      <c r="F86" s="29">
        <v>3763</v>
      </c>
      <c r="G86" s="29">
        <v>3269</v>
      </c>
      <c r="H86" s="44"/>
      <c r="I86" s="44"/>
      <c r="J86" s="44"/>
      <c r="K86" s="44"/>
      <c r="L86" s="44"/>
      <c r="M86" s="39"/>
      <c r="N86" s="37"/>
      <c r="O86" s="37"/>
      <c r="P86" s="63">
        <v>-19.501000000000001</v>
      </c>
      <c r="Q86" s="69">
        <v>4.470833333333335</v>
      </c>
      <c r="R86" s="63">
        <v>43.593221098410439</v>
      </c>
      <c r="S86" s="69">
        <v>14.808833675899207</v>
      </c>
      <c r="T86" s="63">
        <v>2.943730887420033</v>
      </c>
      <c r="U86" s="63">
        <v>-21.001000000000001</v>
      </c>
      <c r="V86" s="63" t="s">
        <v>1104</v>
      </c>
      <c r="W86" s="42">
        <v>3</v>
      </c>
      <c r="X86" s="42">
        <v>3</v>
      </c>
      <c r="Y86" s="59"/>
      <c r="Z86" s="59"/>
      <c r="AA86" s="59"/>
    </row>
    <row r="87" spans="1:29" x14ac:dyDescent="0.35">
      <c r="A87" s="38" t="s">
        <v>635</v>
      </c>
      <c r="B87" s="39" t="s">
        <v>525</v>
      </c>
      <c r="C87" s="27" t="s">
        <v>532</v>
      </c>
      <c r="D87" s="39"/>
      <c r="E87" s="29">
        <v>2775</v>
      </c>
      <c r="F87" s="29">
        <v>3763</v>
      </c>
      <c r="G87" s="29">
        <v>3269</v>
      </c>
      <c r="H87" s="44"/>
      <c r="I87" s="44"/>
      <c r="J87" s="44"/>
      <c r="K87" s="44"/>
      <c r="L87" s="44"/>
      <c r="M87" s="39"/>
      <c r="N87" s="37"/>
      <c r="O87" s="37"/>
      <c r="P87" s="63">
        <v>-11.924999999999999</v>
      </c>
      <c r="Q87" s="69">
        <v>6.5608333333333348</v>
      </c>
      <c r="R87" s="63">
        <v>43.513221031960668</v>
      </c>
      <c r="S87" s="69">
        <v>15.050898395514569</v>
      </c>
      <c r="T87" s="63">
        <v>2.8910713426202101</v>
      </c>
      <c r="U87" s="63">
        <v>-13.424999999999999</v>
      </c>
      <c r="V87" s="63" t="s">
        <v>1104</v>
      </c>
      <c r="W87" s="42">
        <v>3</v>
      </c>
      <c r="X87" s="42">
        <v>3</v>
      </c>
      <c r="Y87" s="59"/>
      <c r="Z87" s="59"/>
      <c r="AA87" s="59"/>
    </row>
    <row r="88" spans="1:29" x14ac:dyDescent="0.35">
      <c r="A88" s="38" t="s">
        <v>635</v>
      </c>
      <c r="B88" s="39" t="s">
        <v>529</v>
      </c>
      <c r="C88" s="27" t="s">
        <v>533</v>
      </c>
      <c r="D88" s="39"/>
      <c r="E88" s="29">
        <v>3104</v>
      </c>
      <c r="F88" s="29">
        <v>3434</v>
      </c>
      <c r="G88" s="29">
        <v>3269</v>
      </c>
      <c r="H88" s="44"/>
      <c r="I88" s="44"/>
      <c r="J88" s="44"/>
      <c r="K88" s="44"/>
      <c r="L88" s="44"/>
      <c r="M88" s="39"/>
      <c r="N88" s="37"/>
      <c r="O88" s="37"/>
      <c r="P88" s="63">
        <v>-15.571</v>
      </c>
      <c r="Q88" s="69">
        <v>7.9488333333333347</v>
      </c>
      <c r="R88" s="63">
        <v>43.901128986553672</v>
      </c>
      <c r="S88" s="69">
        <v>15.674029763006962</v>
      </c>
      <c r="T88" s="63">
        <v>2.800883349741166</v>
      </c>
      <c r="U88" s="63">
        <v>-17.070999999999998</v>
      </c>
      <c r="V88" s="63" t="s">
        <v>1104</v>
      </c>
      <c r="W88" s="29">
        <v>3</v>
      </c>
      <c r="X88" s="29">
        <v>3</v>
      </c>
      <c r="Y88" s="59"/>
      <c r="Z88" s="63">
        <v>-15.571</v>
      </c>
      <c r="AA88" s="69">
        <v>7.9488333333333347</v>
      </c>
    </row>
    <row r="89" spans="1:29" x14ac:dyDescent="0.35">
      <c r="A89" s="38" t="s">
        <v>904</v>
      </c>
      <c r="B89" s="77" t="s">
        <v>933</v>
      </c>
      <c r="C89" s="84" t="s">
        <v>533</v>
      </c>
      <c r="D89" s="76"/>
      <c r="E89" s="29">
        <v>3104</v>
      </c>
      <c r="F89" s="29">
        <v>3434</v>
      </c>
      <c r="G89" s="29">
        <v>3269</v>
      </c>
      <c r="P89" s="78"/>
      <c r="Q89" s="78"/>
      <c r="R89" s="78"/>
      <c r="S89" s="78"/>
      <c r="T89" s="78"/>
      <c r="U89" s="48"/>
      <c r="V89" s="48"/>
      <c r="W89" s="59">
        <v>3</v>
      </c>
    </row>
    <row r="90" spans="1:29" x14ac:dyDescent="0.35">
      <c r="A90" s="38" t="s">
        <v>904</v>
      </c>
      <c r="B90" s="77" t="s">
        <v>934</v>
      </c>
      <c r="C90" s="84" t="s">
        <v>533</v>
      </c>
      <c r="D90" s="76"/>
      <c r="E90" s="29">
        <v>3104</v>
      </c>
      <c r="F90" s="29">
        <v>3434</v>
      </c>
      <c r="G90" s="29">
        <v>3269</v>
      </c>
      <c r="P90" s="78"/>
      <c r="Q90" s="78"/>
      <c r="R90" s="78"/>
      <c r="S90" s="78"/>
      <c r="T90" s="78"/>
      <c r="U90" s="48"/>
      <c r="V90" s="48"/>
      <c r="W90" s="59">
        <v>3</v>
      </c>
    </row>
    <row r="91" spans="1:29" x14ac:dyDescent="0.35">
      <c r="A91" s="38" t="s">
        <v>904</v>
      </c>
      <c r="B91" s="77" t="s">
        <v>935</v>
      </c>
      <c r="C91" s="84" t="s">
        <v>533</v>
      </c>
      <c r="D91" s="76"/>
      <c r="E91" s="29">
        <v>3104</v>
      </c>
      <c r="F91" s="29">
        <v>3434</v>
      </c>
      <c r="G91" s="29">
        <v>3269</v>
      </c>
      <c r="P91" s="78"/>
      <c r="Q91" s="78"/>
      <c r="R91" s="78"/>
      <c r="S91" s="78"/>
      <c r="T91" s="78"/>
      <c r="U91" s="48"/>
      <c r="V91" s="48"/>
      <c r="W91" s="59">
        <v>3</v>
      </c>
    </row>
    <row r="92" spans="1:29" x14ac:dyDescent="0.35">
      <c r="A92" s="38" t="s">
        <v>649</v>
      </c>
      <c r="B92" s="84" t="s">
        <v>656</v>
      </c>
      <c r="C92" s="77" t="s">
        <v>359</v>
      </c>
      <c r="D92" s="89" t="s">
        <v>637</v>
      </c>
      <c r="E92" s="131">
        <v>3434</v>
      </c>
      <c r="F92" s="131">
        <v>3763</v>
      </c>
      <c r="G92" s="131">
        <v>3598.5</v>
      </c>
      <c r="L92"/>
      <c r="M92" s="78"/>
      <c r="N92" s="84"/>
      <c r="O92"/>
      <c r="P92" s="81">
        <v>-20.191911764705882</v>
      </c>
      <c r="Q92" s="82">
        <v>5.2580941176470581</v>
      </c>
      <c r="R92" s="81">
        <v>28.973366134391256</v>
      </c>
      <c r="S92" s="82">
        <v>8.2353270327563362</v>
      </c>
      <c r="T92" s="32">
        <v>3.5181803975905943</v>
      </c>
      <c r="U92" s="48"/>
      <c r="V92" s="63" t="s">
        <v>1104</v>
      </c>
      <c r="W92" s="59">
        <v>3</v>
      </c>
    </row>
    <row r="93" spans="1:29" x14ac:dyDescent="0.35">
      <c r="A93" s="38" t="s">
        <v>904</v>
      </c>
      <c r="B93" s="77" t="s">
        <v>940</v>
      </c>
      <c r="C93" s="84" t="s">
        <v>359</v>
      </c>
      <c r="D93" s="76"/>
      <c r="E93" s="131">
        <v>3434</v>
      </c>
      <c r="F93" s="131">
        <v>3763</v>
      </c>
      <c r="G93" s="131">
        <v>3598.5</v>
      </c>
      <c r="P93" s="123">
        <v>-16.144272727272721</v>
      </c>
      <c r="Q93" s="124">
        <v>5.1743090909090919</v>
      </c>
      <c r="R93" s="123">
        <v>45.302249534990267</v>
      </c>
      <c r="S93" s="124">
        <v>15.834105275164207</v>
      </c>
      <c r="T93" s="125">
        <v>2.8610552189549252</v>
      </c>
      <c r="U93" s="47"/>
      <c r="V93" s="63" t="s">
        <v>1104</v>
      </c>
      <c r="W93" s="59">
        <v>3</v>
      </c>
    </row>
    <row r="94" spans="1:29" x14ac:dyDescent="0.35">
      <c r="A94" s="38" t="s">
        <v>649</v>
      </c>
      <c r="B94" s="84" t="s">
        <v>657</v>
      </c>
      <c r="C94" s="77" t="s">
        <v>359</v>
      </c>
      <c r="D94" s="89" t="s">
        <v>637</v>
      </c>
      <c r="E94" s="131">
        <v>3434</v>
      </c>
      <c r="F94" s="131">
        <v>3763</v>
      </c>
      <c r="G94" s="131">
        <v>3598.5</v>
      </c>
      <c r="L94" s="89"/>
      <c r="M94" s="78"/>
      <c r="N94" s="84"/>
      <c r="O94"/>
      <c r="P94" s="81">
        <v>-13.352511764705881</v>
      </c>
      <c r="Q94" s="82">
        <v>9.0648941176470608</v>
      </c>
      <c r="R94" s="81">
        <v>25.281104814813272</v>
      </c>
      <c r="S94" s="82">
        <v>8.6280771117903452</v>
      </c>
      <c r="T94" s="32">
        <v>2.9300972264453238</v>
      </c>
      <c r="U94" s="48"/>
      <c r="V94" s="63" t="s">
        <v>1104</v>
      </c>
      <c r="W94" s="59">
        <v>3</v>
      </c>
    </row>
    <row r="95" spans="1:29" x14ac:dyDescent="0.35">
      <c r="A95" s="38" t="s">
        <v>635</v>
      </c>
      <c r="B95" s="59" t="s">
        <v>358</v>
      </c>
      <c r="C95" s="59" t="s">
        <v>359</v>
      </c>
      <c r="D95" s="59" t="s">
        <v>337</v>
      </c>
      <c r="E95" s="42">
        <v>3434</v>
      </c>
      <c r="F95" s="42">
        <v>3763</v>
      </c>
      <c r="G95" s="42">
        <v>3599</v>
      </c>
      <c r="H95" s="59">
        <v>2.54</v>
      </c>
      <c r="I95" s="59"/>
      <c r="J95" s="59">
        <v>2.48</v>
      </c>
      <c r="K95" s="72">
        <v>2.5099999999999998</v>
      </c>
      <c r="L95" s="59">
        <v>0.04</v>
      </c>
      <c r="M95" s="59">
        <v>2.65</v>
      </c>
      <c r="N95" s="63">
        <v>85.9</v>
      </c>
      <c r="O95" s="37">
        <f>N95</f>
        <v>85.9</v>
      </c>
      <c r="P95" s="63"/>
      <c r="Q95" s="63"/>
      <c r="R95" s="63"/>
      <c r="S95" s="63"/>
      <c r="T95" s="63"/>
      <c r="U95" s="63"/>
      <c r="V95" s="63"/>
      <c r="W95" s="59">
        <v>3</v>
      </c>
      <c r="X95" s="59">
        <v>3</v>
      </c>
      <c r="Y95" s="59"/>
      <c r="Z95" s="59"/>
      <c r="AA95" s="59"/>
    </row>
    <row r="96" spans="1:29" x14ac:dyDescent="0.35">
      <c r="A96" s="38" t="s">
        <v>904</v>
      </c>
      <c r="B96" s="77" t="s">
        <v>936</v>
      </c>
      <c r="C96" s="84" t="s">
        <v>359</v>
      </c>
      <c r="D96" s="76"/>
      <c r="E96" s="42">
        <v>3434</v>
      </c>
      <c r="F96" s="42">
        <v>3763</v>
      </c>
      <c r="G96" s="42">
        <v>3599</v>
      </c>
      <c r="P96" s="78"/>
      <c r="Q96" s="78"/>
      <c r="R96" s="78"/>
      <c r="S96" s="78"/>
      <c r="T96" s="78"/>
      <c r="U96" s="47"/>
      <c r="V96" s="47"/>
      <c r="W96" s="59">
        <v>3</v>
      </c>
    </row>
    <row r="97" spans="1:23" x14ac:dyDescent="0.35">
      <c r="A97" s="38" t="s">
        <v>904</v>
      </c>
      <c r="B97" s="77" t="s">
        <v>937</v>
      </c>
      <c r="C97" s="84" t="s">
        <v>359</v>
      </c>
      <c r="D97" s="76"/>
      <c r="E97" s="42">
        <v>3434</v>
      </c>
      <c r="F97" s="42">
        <v>3763</v>
      </c>
      <c r="G97" s="42">
        <v>3599</v>
      </c>
      <c r="P97" s="78"/>
      <c r="Q97" s="78"/>
      <c r="R97" s="78"/>
      <c r="S97" s="78"/>
      <c r="T97" s="78"/>
      <c r="U97" s="48"/>
      <c r="V97" s="48"/>
      <c r="W97" s="59">
        <v>3</v>
      </c>
    </row>
    <row r="98" spans="1:23" x14ac:dyDescent="0.35">
      <c r="A98" s="38" t="s">
        <v>904</v>
      </c>
      <c r="B98" s="77" t="s">
        <v>938</v>
      </c>
      <c r="C98" s="84" t="s">
        <v>359</v>
      </c>
      <c r="D98" s="76"/>
      <c r="E98" s="42">
        <v>3434</v>
      </c>
      <c r="F98" s="42">
        <v>3763</v>
      </c>
      <c r="G98" s="42">
        <v>3599</v>
      </c>
      <c r="P98" s="78"/>
      <c r="Q98" s="78"/>
      <c r="R98" s="78"/>
      <c r="S98" s="78"/>
      <c r="T98" s="78"/>
      <c r="U98" s="47"/>
      <c r="V98" s="47"/>
      <c r="W98" s="59">
        <v>3</v>
      </c>
    </row>
    <row r="99" spans="1:23" x14ac:dyDescent="0.35">
      <c r="A99" s="38" t="s">
        <v>904</v>
      </c>
      <c r="B99" s="77" t="s">
        <v>939</v>
      </c>
      <c r="C99" s="84" t="s">
        <v>359</v>
      </c>
      <c r="D99" s="76"/>
      <c r="E99" s="42">
        <v>3434</v>
      </c>
      <c r="F99" s="42">
        <v>3763</v>
      </c>
      <c r="G99" s="42">
        <v>3599</v>
      </c>
      <c r="P99" s="78"/>
      <c r="Q99" s="78"/>
      <c r="R99" s="78"/>
      <c r="S99" s="78"/>
      <c r="T99" s="78"/>
      <c r="U99" s="47"/>
      <c r="V99" s="47"/>
      <c r="W99" s="59">
        <v>3</v>
      </c>
    </row>
    <row r="100" spans="1:23" x14ac:dyDescent="0.35">
      <c r="A100" s="38" t="s">
        <v>904</v>
      </c>
      <c r="B100" s="77" t="s">
        <v>941</v>
      </c>
      <c r="C100" s="84" t="s">
        <v>905</v>
      </c>
      <c r="D100" s="76"/>
      <c r="E100" s="42">
        <v>3763</v>
      </c>
      <c r="F100" s="131">
        <v>4093</v>
      </c>
      <c r="G100" s="133">
        <v>3928</v>
      </c>
      <c r="P100" s="78"/>
      <c r="Q100" s="78"/>
      <c r="R100" s="78"/>
      <c r="S100" s="78"/>
      <c r="T100" s="78"/>
      <c r="U100" s="45"/>
      <c r="V100" s="45"/>
      <c r="W100" s="59">
        <v>3</v>
      </c>
    </row>
    <row r="101" spans="1:23" x14ac:dyDescent="0.35">
      <c r="A101" s="38" t="s">
        <v>904</v>
      </c>
      <c r="B101" s="77" t="s">
        <v>942</v>
      </c>
      <c r="C101" s="84" t="s">
        <v>905</v>
      </c>
      <c r="D101" s="76"/>
      <c r="E101" s="42">
        <v>3763</v>
      </c>
      <c r="F101" s="131">
        <v>4093</v>
      </c>
      <c r="G101" s="133">
        <v>3928</v>
      </c>
      <c r="P101" s="78"/>
      <c r="Q101" s="78"/>
      <c r="R101" s="78"/>
      <c r="S101" s="78"/>
      <c r="T101" s="78"/>
      <c r="U101" s="47"/>
      <c r="V101" s="47"/>
      <c r="W101" s="59">
        <v>3</v>
      </c>
    </row>
    <row r="102" spans="1:23" x14ac:dyDescent="0.35">
      <c r="A102" s="38" t="s">
        <v>904</v>
      </c>
      <c r="B102" s="77" t="s">
        <v>943</v>
      </c>
      <c r="C102" s="84" t="s">
        <v>905</v>
      </c>
      <c r="D102" s="76"/>
      <c r="E102" s="42">
        <v>3763</v>
      </c>
      <c r="F102" s="131">
        <v>4093</v>
      </c>
      <c r="G102" s="133">
        <v>3928</v>
      </c>
      <c r="P102" s="78"/>
      <c r="Q102" s="78"/>
      <c r="R102" s="78"/>
      <c r="S102" s="78"/>
      <c r="T102" s="78"/>
      <c r="U102" s="47"/>
      <c r="V102" s="47"/>
      <c r="W102" s="59">
        <v>3</v>
      </c>
    </row>
    <row r="103" spans="1:23" x14ac:dyDescent="0.35">
      <c r="A103" s="38" t="s">
        <v>904</v>
      </c>
      <c r="B103" s="77" t="s">
        <v>944</v>
      </c>
      <c r="C103" s="84" t="s">
        <v>905</v>
      </c>
      <c r="D103" s="76"/>
      <c r="E103" s="42">
        <v>3763</v>
      </c>
      <c r="F103" s="131">
        <v>4093</v>
      </c>
      <c r="G103" s="133">
        <v>3928</v>
      </c>
      <c r="P103" s="78"/>
      <c r="Q103" s="78"/>
      <c r="R103" s="78"/>
      <c r="S103" s="78"/>
      <c r="T103" s="78"/>
      <c r="U103" s="47"/>
      <c r="V103" s="47"/>
      <c r="W103" s="59">
        <v>3</v>
      </c>
    </row>
    <row r="104" spans="1:23" x14ac:dyDescent="0.35">
      <c r="A104" s="38" t="s">
        <v>904</v>
      </c>
      <c r="B104" s="77" t="s">
        <v>945</v>
      </c>
      <c r="C104" s="84" t="s">
        <v>905</v>
      </c>
      <c r="D104" s="78"/>
      <c r="E104" s="42">
        <v>3763</v>
      </c>
      <c r="F104" s="131">
        <v>4093</v>
      </c>
      <c r="G104" s="133">
        <v>3928</v>
      </c>
      <c r="P104" s="78"/>
      <c r="Q104" s="78"/>
      <c r="R104" s="78"/>
      <c r="S104" s="78"/>
      <c r="T104" s="78"/>
      <c r="U104" s="47"/>
      <c r="V104" s="47"/>
      <c r="W104" s="59">
        <v>3</v>
      </c>
    </row>
    <row r="105" spans="1:23" x14ac:dyDescent="0.35">
      <c r="A105" s="38" t="s">
        <v>904</v>
      </c>
      <c r="B105" s="77" t="s">
        <v>946</v>
      </c>
      <c r="C105" s="84" t="s">
        <v>905</v>
      </c>
      <c r="D105" s="78"/>
      <c r="E105" s="42">
        <v>3763</v>
      </c>
      <c r="F105" s="131">
        <v>4093</v>
      </c>
      <c r="G105" s="133">
        <v>3928</v>
      </c>
      <c r="P105" s="78"/>
      <c r="Q105" s="78"/>
      <c r="R105" s="78"/>
      <c r="S105" s="78"/>
      <c r="T105" s="78"/>
      <c r="U105" s="47"/>
      <c r="V105" s="47"/>
      <c r="W105" s="59">
        <v>3</v>
      </c>
    </row>
    <row r="106" spans="1:23" x14ac:dyDescent="0.35">
      <c r="A106" s="38" t="s">
        <v>904</v>
      </c>
      <c r="B106" s="77" t="s">
        <v>947</v>
      </c>
      <c r="C106" s="84" t="s">
        <v>905</v>
      </c>
      <c r="D106" s="76"/>
      <c r="E106" s="42">
        <v>3763</v>
      </c>
      <c r="F106" s="131">
        <v>4093</v>
      </c>
      <c r="G106" s="133">
        <v>3928</v>
      </c>
      <c r="P106" s="78"/>
      <c r="Q106" s="78"/>
      <c r="R106" s="78"/>
      <c r="S106" s="78"/>
      <c r="T106" s="78"/>
      <c r="U106" s="52"/>
      <c r="V106" s="52"/>
      <c r="W106" s="59">
        <v>3</v>
      </c>
    </row>
    <row r="107" spans="1:23" x14ac:dyDescent="0.35">
      <c r="A107" s="38" t="s">
        <v>904</v>
      </c>
      <c r="B107" s="77" t="s">
        <v>948</v>
      </c>
      <c r="C107" s="84" t="s">
        <v>905</v>
      </c>
      <c r="D107" s="76"/>
      <c r="E107" s="42">
        <v>3763</v>
      </c>
      <c r="F107" s="131">
        <v>4093</v>
      </c>
      <c r="G107" s="133">
        <v>3928</v>
      </c>
      <c r="P107" s="78"/>
      <c r="Q107" s="78"/>
      <c r="R107" s="78"/>
      <c r="S107" s="78"/>
      <c r="T107" s="78"/>
      <c r="U107" s="52"/>
      <c r="V107" s="52"/>
      <c r="W107" s="59">
        <v>3</v>
      </c>
    </row>
    <row r="108" spans="1:23" x14ac:dyDescent="0.35">
      <c r="A108" s="38" t="s">
        <v>904</v>
      </c>
      <c r="B108" s="77" t="s">
        <v>949</v>
      </c>
      <c r="C108" s="84" t="s">
        <v>905</v>
      </c>
      <c r="D108" s="76"/>
      <c r="E108" s="42">
        <v>3763</v>
      </c>
      <c r="F108" s="131">
        <v>4093</v>
      </c>
      <c r="G108" s="133">
        <v>3928</v>
      </c>
      <c r="P108" s="78"/>
      <c r="Q108" s="78"/>
      <c r="R108" s="78"/>
      <c r="S108" s="78"/>
      <c r="T108" s="78"/>
      <c r="U108" s="52"/>
      <c r="V108" s="52"/>
      <c r="W108" s="59">
        <v>3</v>
      </c>
    </row>
    <row r="109" spans="1:23" x14ac:dyDescent="0.35">
      <c r="A109" s="38" t="s">
        <v>904</v>
      </c>
      <c r="B109" s="77" t="s">
        <v>950</v>
      </c>
      <c r="C109" s="84" t="s">
        <v>905</v>
      </c>
      <c r="D109" s="76"/>
      <c r="E109" s="42">
        <v>3763</v>
      </c>
      <c r="F109" s="131">
        <v>4093</v>
      </c>
      <c r="G109" s="133">
        <v>3928</v>
      </c>
      <c r="P109" s="78"/>
      <c r="Q109" s="78"/>
      <c r="R109" s="78"/>
      <c r="S109" s="78"/>
      <c r="T109" s="78"/>
      <c r="U109" s="52"/>
      <c r="V109" s="52"/>
      <c r="W109" s="59">
        <v>3</v>
      </c>
    </row>
    <row r="110" spans="1:23" x14ac:dyDescent="0.35">
      <c r="A110" s="38" t="s">
        <v>904</v>
      </c>
      <c r="B110" s="77" t="s">
        <v>952</v>
      </c>
      <c r="C110" s="84" t="s">
        <v>638</v>
      </c>
      <c r="D110" s="76"/>
      <c r="E110" s="131">
        <v>4093</v>
      </c>
      <c r="F110" s="131">
        <v>4422</v>
      </c>
      <c r="G110" s="131">
        <v>4257.5</v>
      </c>
      <c r="P110" s="123">
        <v>-18.497272727272719</v>
      </c>
      <c r="Q110" s="124">
        <v>3.7743090909090915</v>
      </c>
      <c r="R110" s="123">
        <v>44.978924344288068</v>
      </c>
      <c r="S110" s="124">
        <v>16.254162490760518</v>
      </c>
      <c r="T110" s="125">
        <v>2.7672249720559763</v>
      </c>
      <c r="U110" s="52"/>
      <c r="V110" s="63" t="s">
        <v>1104</v>
      </c>
      <c r="W110" s="59">
        <v>3</v>
      </c>
    </row>
    <row r="111" spans="1:23" x14ac:dyDescent="0.35">
      <c r="A111" s="38" t="s">
        <v>649</v>
      </c>
      <c r="B111" s="84" t="s">
        <v>658</v>
      </c>
      <c r="C111" s="77" t="s">
        <v>638</v>
      </c>
      <c r="D111" s="101" t="s">
        <v>337</v>
      </c>
      <c r="E111" s="131">
        <v>4093</v>
      </c>
      <c r="F111" s="131">
        <v>4422</v>
      </c>
      <c r="G111" s="131">
        <v>4257.5</v>
      </c>
      <c r="L111" s="87"/>
      <c r="M111" s="88">
        <v>1.8320000000000001</v>
      </c>
      <c r="N111">
        <v>30.463907813857833</v>
      </c>
      <c r="O111"/>
      <c r="P111" s="81">
        <v>-15.081011764705881</v>
      </c>
      <c r="Q111" s="82">
        <v>7.4561941176470583</v>
      </c>
      <c r="R111" s="81">
        <v>27.048569984276103</v>
      </c>
      <c r="S111" s="82">
        <v>9.0646744500312</v>
      </c>
      <c r="T111" s="32">
        <v>2.9839538235356047</v>
      </c>
      <c r="U111" s="48"/>
      <c r="V111" s="63" t="s">
        <v>1104</v>
      </c>
      <c r="W111" s="59">
        <v>3</v>
      </c>
    </row>
    <row r="112" spans="1:23" x14ac:dyDescent="0.35">
      <c r="A112" s="38" t="s">
        <v>904</v>
      </c>
      <c r="B112" s="77" t="s">
        <v>951</v>
      </c>
      <c r="C112" s="84" t="s">
        <v>638</v>
      </c>
      <c r="D112" s="76"/>
      <c r="E112" s="131">
        <v>4093</v>
      </c>
      <c r="F112" s="131">
        <v>4422</v>
      </c>
      <c r="G112" s="131">
        <v>4257.5</v>
      </c>
      <c r="P112" s="123">
        <v>-12.907272727272721</v>
      </c>
      <c r="Q112" s="124">
        <v>4.6223090909090914</v>
      </c>
      <c r="R112" s="123">
        <v>42.798189868477721</v>
      </c>
      <c r="S112" s="124">
        <v>15.617045326293217</v>
      </c>
      <c r="T112" s="125">
        <v>2.7404793271888441</v>
      </c>
      <c r="U112" s="52"/>
      <c r="V112" s="63" t="s">
        <v>1104</v>
      </c>
      <c r="W112" s="59">
        <v>3</v>
      </c>
    </row>
    <row r="113" spans="1:27" x14ac:dyDescent="0.35">
      <c r="A113" s="38" t="s">
        <v>649</v>
      </c>
      <c r="B113" s="84" t="s">
        <v>659</v>
      </c>
      <c r="C113" s="77" t="s">
        <v>361</v>
      </c>
      <c r="D113" s="101" t="s">
        <v>854</v>
      </c>
      <c r="E113" s="131">
        <v>4422</v>
      </c>
      <c r="F113" s="131">
        <v>4751</v>
      </c>
      <c r="G113" s="131">
        <v>4586.5</v>
      </c>
      <c r="L113" s="87"/>
      <c r="M113" s="90">
        <v>1.6990000000000001</v>
      </c>
      <c r="N113" s="91">
        <v>23.696791916446223</v>
      </c>
      <c r="O113"/>
      <c r="P113" s="81">
        <v>-23.17731176470588</v>
      </c>
      <c r="Q113" s="92"/>
      <c r="R113" s="81">
        <v>18.151249253160938</v>
      </c>
      <c r="S113" s="92">
        <v>4.8576128778348515</v>
      </c>
      <c r="T113" s="32">
        <v>3.7366603123078352</v>
      </c>
      <c r="U113" s="48"/>
      <c r="V113" s="45" t="s">
        <v>1105</v>
      </c>
      <c r="W113" s="59">
        <v>3</v>
      </c>
    </row>
    <row r="114" spans="1:27" x14ac:dyDescent="0.35">
      <c r="A114" s="38" t="s">
        <v>635</v>
      </c>
      <c r="B114" s="59" t="s">
        <v>360</v>
      </c>
      <c r="C114" s="59" t="s">
        <v>361</v>
      </c>
      <c r="D114" s="59" t="s">
        <v>322</v>
      </c>
      <c r="E114" s="42">
        <v>4422</v>
      </c>
      <c r="F114" s="42">
        <v>4751</v>
      </c>
      <c r="G114" s="42">
        <v>4587</v>
      </c>
      <c r="H114" s="59"/>
      <c r="I114" s="59">
        <v>2.5</v>
      </c>
      <c r="J114" s="59">
        <v>2.42</v>
      </c>
      <c r="K114" s="72">
        <v>2.46</v>
      </c>
      <c r="L114" s="59">
        <v>0.06</v>
      </c>
      <c r="M114" s="59">
        <v>2.67</v>
      </c>
      <c r="N114" s="63">
        <v>80.400000000000006</v>
      </c>
      <c r="O114" s="37">
        <f>N114*1.1155</f>
        <v>89.686199999999999</v>
      </c>
      <c r="P114" s="63">
        <v>-18.7</v>
      </c>
      <c r="Q114" s="63">
        <v>7</v>
      </c>
      <c r="R114" s="63">
        <v>44.2</v>
      </c>
      <c r="S114" s="63">
        <v>15</v>
      </c>
      <c r="T114" s="63">
        <v>2.9</v>
      </c>
      <c r="U114" s="63">
        <v>-20.2</v>
      </c>
      <c r="V114" s="63" t="s">
        <v>1104</v>
      </c>
      <c r="W114" s="59">
        <v>3</v>
      </c>
      <c r="X114" s="59">
        <v>3</v>
      </c>
      <c r="Y114" s="59"/>
      <c r="Z114" s="45">
        <v>-21.9253</v>
      </c>
      <c r="AA114" s="46">
        <v>7.1012999999999993</v>
      </c>
    </row>
    <row r="115" spans="1:27" x14ac:dyDescent="0.35">
      <c r="A115" s="38" t="s">
        <v>635</v>
      </c>
      <c r="B115" s="59" t="s">
        <v>362</v>
      </c>
      <c r="C115" s="59" t="s">
        <v>361</v>
      </c>
      <c r="D115" s="59" t="s">
        <v>337</v>
      </c>
      <c r="E115" s="42">
        <v>4422</v>
      </c>
      <c r="F115" s="42">
        <v>4751</v>
      </c>
      <c r="G115" s="42">
        <v>4587</v>
      </c>
      <c r="H115" s="59"/>
      <c r="I115" s="59">
        <v>2.5</v>
      </c>
      <c r="J115" s="59">
        <v>2.5299999999999998</v>
      </c>
      <c r="K115" s="72">
        <v>2.52</v>
      </c>
      <c r="L115" s="59">
        <v>0.02</v>
      </c>
      <c r="M115" s="59">
        <v>2.38</v>
      </c>
      <c r="N115" s="63">
        <v>86.5</v>
      </c>
      <c r="O115" s="37">
        <f>N115</f>
        <v>86.5</v>
      </c>
      <c r="P115" s="63">
        <v>-18.600000000000001</v>
      </c>
      <c r="Q115" s="63">
        <v>6.6</v>
      </c>
      <c r="R115" s="63">
        <v>42.6</v>
      </c>
      <c r="S115" s="63">
        <v>14.8</v>
      </c>
      <c r="T115" s="63">
        <v>2.9</v>
      </c>
      <c r="U115" s="63">
        <v>-20.100000000000001</v>
      </c>
      <c r="V115" s="63" t="s">
        <v>1104</v>
      </c>
      <c r="W115" s="59">
        <v>3</v>
      </c>
      <c r="X115" s="59">
        <v>3</v>
      </c>
      <c r="Y115" s="59"/>
      <c r="Z115" s="59"/>
      <c r="AA115" s="59"/>
    </row>
    <row r="116" spans="1:27" x14ac:dyDescent="0.35">
      <c r="A116" s="38" t="s">
        <v>904</v>
      </c>
      <c r="B116" s="77" t="s">
        <v>962</v>
      </c>
      <c r="C116" s="84" t="s">
        <v>361</v>
      </c>
      <c r="D116" s="76"/>
      <c r="E116" s="42">
        <v>4422</v>
      </c>
      <c r="F116" s="42">
        <v>4751</v>
      </c>
      <c r="G116" s="42">
        <v>4587</v>
      </c>
      <c r="P116" s="123">
        <v>-18.287272727272722</v>
      </c>
      <c r="Q116" s="124">
        <v>4.9713090909090916</v>
      </c>
      <c r="R116" s="123">
        <v>43.585160501104859</v>
      </c>
      <c r="S116" s="124">
        <v>15.388202753119495</v>
      </c>
      <c r="T116" s="125">
        <v>2.8323749823395898</v>
      </c>
      <c r="U116" s="48"/>
      <c r="V116" s="63" t="s">
        <v>1104</v>
      </c>
      <c r="W116" s="59">
        <v>3</v>
      </c>
    </row>
    <row r="117" spans="1:27" x14ac:dyDescent="0.35">
      <c r="A117" s="38" t="s">
        <v>904</v>
      </c>
      <c r="B117" s="77" t="s">
        <v>955</v>
      </c>
      <c r="C117" s="84" t="s">
        <v>361</v>
      </c>
      <c r="D117" s="76"/>
      <c r="E117" s="42">
        <v>4422</v>
      </c>
      <c r="F117" s="42">
        <v>4751</v>
      </c>
      <c r="G117" s="42">
        <v>4587</v>
      </c>
      <c r="P117" s="123">
        <v>-14.260272727272721</v>
      </c>
      <c r="Q117" s="124">
        <v>4.6368090909090913</v>
      </c>
      <c r="R117" s="123">
        <v>45.188895250942593</v>
      </c>
      <c r="S117" s="124">
        <v>16.107279704534307</v>
      </c>
      <c r="T117" s="125">
        <v>2.8054951599444578</v>
      </c>
      <c r="U117" s="52"/>
      <c r="V117" s="63" t="s">
        <v>1104</v>
      </c>
      <c r="W117" s="59">
        <v>3</v>
      </c>
    </row>
    <row r="118" spans="1:27" x14ac:dyDescent="0.35">
      <c r="A118" s="38" t="s">
        <v>904</v>
      </c>
      <c r="B118" s="77" t="s">
        <v>960</v>
      </c>
      <c r="C118" s="84" t="s">
        <v>361</v>
      </c>
      <c r="D118" s="76"/>
      <c r="E118" s="42">
        <v>4422</v>
      </c>
      <c r="F118" s="42">
        <v>4751</v>
      </c>
      <c r="G118" s="42">
        <v>4587</v>
      </c>
      <c r="P118" s="123">
        <v>-12.29427272727272</v>
      </c>
      <c r="Q118" s="124">
        <v>4.589309090909091</v>
      </c>
      <c r="R118" s="123">
        <v>45.131801507703884</v>
      </c>
      <c r="S118" s="124">
        <v>16.137694151171182</v>
      </c>
      <c r="T118" s="125">
        <v>2.7966697772883791</v>
      </c>
      <c r="U118" s="48"/>
      <c r="V118" s="63" t="s">
        <v>1104</v>
      </c>
      <c r="W118" s="59">
        <v>3</v>
      </c>
    </row>
    <row r="119" spans="1:27" x14ac:dyDescent="0.35">
      <c r="A119" s="38" t="s">
        <v>904</v>
      </c>
      <c r="B119" s="77" t="s">
        <v>953</v>
      </c>
      <c r="C119" s="84" t="s">
        <v>361</v>
      </c>
      <c r="D119" s="76"/>
      <c r="E119" s="42">
        <v>4422</v>
      </c>
      <c r="F119" s="42">
        <v>4751</v>
      </c>
      <c r="G119" s="42">
        <v>4587</v>
      </c>
      <c r="P119" s="78"/>
      <c r="Q119" s="78"/>
      <c r="R119" s="78"/>
      <c r="S119" s="78"/>
      <c r="T119" s="78"/>
      <c r="U119" s="52"/>
      <c r="V119" s="52"/>
      <c r="W119" s="59">
        <v>3</v>
      </c>
    </row>
    <row r="120" spans="1:27" x14ac:dyDescent="0.35">
      <c r="A120" s="38" t="s">
        <v>904</v>
      </c>
      <c r="B120" s="77" t="s">
        <v>954</v>
      </c>
      <c r="C120" s="84" t="s">
        <v>361</v>
      </c>
      <c r="D120" s="76"/>
      <c r="E120" s="42">
        <v>4422</v>
      </c>
      <c r="F120" s="42">
        <v>4751</v>
      </c>
      <c r="G120" s="42">
        <v>4587</v>
      </c>
      <c r="P120" s="78"/>
      <c r="Q120" s="78"/>
      <c r="R120" s="78"/>
      <c r="S120" s="78"/>
      <c r="T120" s="78"/>
      <c r="U120" s="52"/>
      <c r="V120" s="52"/>
      <c r="W120" s="59">
        <v>3</v>
      </c>
    </row>
    <row r="121" spans="1:27" x14ac:dyDescent="0.35">
      <c r="A121" s="38" t="s">
        <v>904</v>
      </c>
      <c r="B121" s="77" t="s">
        <v>956</v>
      </c>
      <c r="C121" s="84" t="s">
        <v>361</v>
      </c>
      <c r="D121" s="76"/>
      <c r="E121" s="42">
        <v>4422</v>
      </c>
      <c r="F121" s="42">
        <v>4751</v>
      </c>
      <c r="G121" s="42">
        <v>4587</v>
      </c>
      <c r="P121" s="78"/>
      <c r="Q121" s="78"/>
      <c r="R121" s="78"/>
      <c r="S121" s="78"/>
      <c r="T121" s="78"/>
      <c r="U121" s="47"/>
      <c r="V121" s="47"/>
      <c r="W121" s="59">
        <v>3</v>
      </c>
    </row>
    <row r="122" spans="1:27" x14ac:dyDescent="0.35">
      <c r="A122" s="38" t="s">
        <v>904</v>
      </c>
      <c r="B122" s="77" t="s">
        <v>957</v>
      </c>
      <c r="C122" s="84" t="s">
        <v>361</v>
      </c>
      <c r="D122" s="76"/>
      <c r="E122" s="42">
        <v>4422</v>
      </c>
      <c r="F122" s="42">
        <v>4751</v>
      </c>
      <c r="G122" s="42">
        <v>4587</v>
      </c>
      <c r="P122" s="78"/>
      <c r="Q122" s="78"/>
      <c r="R122" s="78"/>
      <c r="S122" s="78"/>
      <c r="T122" s="78"/>
      <c r="U122" s="48"/>
      <c r="V122" s="48"/>
      <c r="W122" s="59">
        <v>3</v>
      </c>
    </row>
    <row r="123" spans="1:27" x14ac:dyDescent="0.35">
      <c r="A123" s="38" t="s">
        <v>904</v>
      </c>
      <c r="B123" s="77" t="s">
        <v>958</v>
      </c>
      <c r="C123" s="84" t="s">
        <v>361</v>
      </c>
      <c r="D123" s="76"/>
      <c r="E123" s="42">
        <v>4422</v>
      </c>
      <c r="F123" s="42">
        <v>4751</v>
      </c>
      <c r="G123" s="42">
        <v>4587</v>
      </c>
      <c r="P123" s="78"/>
      <c r="Q123" s="78"/>
      <c r="R123" s="78"/>
      <c r="S123" s="78"/>
      <c r="T123" s="78"/>
      <c r="U123" s="48"/>
      <c r="V123" s="48"/>
      <c r="W123" s="59">
        <v>3</v>
      </c>
    </row>
    <row r="124" spans="1:27" x14ac:dyDescent="0.35">
      <c r="A124" s="38" t="s">
        <v>904</v>
      </c>
      <c r="B124" s="77" t="s">
        <v>959</v>
      </c>
      <c r="C124" s="84" t="s">
        <v>361</v>
      </c>
      <c r="D124" s="76"/>
      <c r="E124" s="42">
        <v>4422</v>
      </c>
      <c r="F124" s="42">
        <v>4751</v>
      </c>
      <c r="G124" s="42">
        <v>4587</v>
      </c>
      <c r="P124" s="78"/>
      <c r="Q124" s="78"/>
      <c r="R124" s="78"/>
      <c r="S124" s="78"/>
      <c r="T124" s="78"/>
      <c r="U124" s="48"/>
      <c r="V124" s="48"/>
      <c r="W124" s="59">
        <v>3</v>
      </c>
    </row>
    <row r="125" spans="1:27" x14ac:dyDescent="0.35">
      <c r="A125" s="38" t="s">
        <v>904</v>
      </c>
      <c r="B125" s="77" t="s">
        <v>961</v>
      </c>
      <c r="C125" s="84" t="s">
        <v>361</v>
      </c>
      <c r="D125" s="76"/>
      <c r="E125" s="42">
        <v>4422</v>
      </c>
      <c r="F125" s="42">
        <v>4751</v>
      </c>
      <c r="G125" s="42">
        <v>4587</v>
      </c>
      <c r="P125" s="78"/>
      <c r="Q125" s="78"/>
      <c r="R125" s="78"/>
      <c r="S125" s="78"/>
      <c r="T125" s="78"/>
      <c r="U125" s="48"/>
      <c r="V125" s="48"/>
      <c r="W125" s="59">
        <v>3</v>
      </c>
    </row>
    <row r="126" spans="1:27" x14ac:dyDescent="0.35">
      <c r="A126" s="38" t="s">
        <v>904</v>
      </c>
      <c r="B126" s="77" t="s">
        <v>963</v>
      </c>
      <c r="C126" s="84" t="s">
        <v>361</v>
      </c>
      <c r="D126" s="76"/>
      <c r="E126" s="42">
        <v>4422</v>
      </c>
      <c r="F126" s="42">
        <v>4751</v>
      </c>
      <c r="G126" s="42">
        <v>4587</v>
      </c>
      <c r="P126" s="78"/>
      <c r="Q126" s="78"/>
      <c r="R126" s="78"/>
      <c r="S126" s="78"/>
      <c r="T126" s="78"/>
      <c r="U126" s="48"/>
      <c r="V126" s="48"/>
      <c r="W126" s="59">
        <v>3</v>
      </c>
    </row>
    <row r="127" spans="1:27" x14ac:dyDescent="0.35">
      <c r="A127" s="38" t="s">
        <v>635</v>
      </c>
      <c r="B127" s="30" t="s">
        <v>226</v>
      </c>
      <c r="C127" s="27" t="s">
        <v>231</v>
      </c>
      <c r="D127" s="39"/>
      <c r="E127" s="41">
        <v>4751</v>
      </c>
      <c r="F127" s="41">
        <v>5081</v>
      </c>
      <c r="G127" s="43">
        <v>4916</v>
      </c>
      <c r="H127" s="44"/>
      <c r="I127" s="44"/>
      <c r="J127" s="44"/>
      <c r="K127" s="44"/>
      <c r="L127" s="44"/>
      <c r="M127" s="39"/>
      <c r="N127" s="37"/>
      <c r="O127" s="37"/>
      <c r="P127" s="47">
        <v>-18.893466666666665</v>
      </c>
      <c r="Q127" s="52">
        <v>6.0064733333333331</v>
      </c>
      <c r="R127" s="47">
        <v>39.9821619053562</v>
      </c>
      <c r="S127" s="52">
        <v>13.878316576974758</v>
      </c>
      <c r="T127" s="52">
        <v>2.8809086234341863</v>
      </c>
      <c r="U127" s="63">
        <v>-20.393466666666665</v>
      </c>
      <c r="V127" s="63" t="s">
        <v>1104</v>
      </c>
      <c r="W127" s="42">
        <v>4</v>
      </c>
      <c r="X127" s="42">
        <v>4</v>
      </c>
      <c r="Y127" s="59"/>
      <c r="Z127" s="59"/>
      <c r="AA127" s="59"/>
    </row>
    <row r="128" spans="1:27" x14ac:dyDescent="0.35">
      <c r="A128" s="38" t="s">
        <v>649</v>
      </c>
      <c r="B128" s="84" t="s">
        <v>661</v>
      </c>
      <c r="C128" s="77" t="s">
        <v>231</v>
      </c>
      <c r="D128" s="101" t="s">
        <v>308</v>
      </c>
      <c r="E128" s="131">
        <v>4751</v>
      </c>
      <c r="F128" s="131">
        <v>5081</v>
      </c>
      <c r="G128" s="131">
        <v>4916</v>
      </c>
      <c r="L128" s="87"/>
      <c r="M128" s="88">
        <v>2.0259999999999998</v>
      </c>
      <c r="N128">
        <v>42.607326102994421</v>
      </c>
      <c r="O128"/>
      <c r="P128" s="81">
        <v>-17.754411764705878</v>
      </c>
      <c r="Q128" s="82">
        <v>8.4007941176470595</v>
      </c>
      <c r="R128" s="81">
        <v>25.467908670870646</v>
      </c>
      <c r="S128" s="82">
        <v>8.5218842546900273</v>
      </c>
      <c r="T128" s="32">
        <v>2.9885302252086277</v>
      </c>
      <c r="U128" s="48"/>
      <c r="V128" s="63" t="s">
        <v>1104</v>
      </c>
      <c r="W128" s="59">
        <v>4</v>
      </c>
    </row>
    <row r="129" spans="1:27" x14ac:dyDescent="0.35">
      <c r="A129" s="38" t="s">
        <v>649</v>
      </c>
      <c r="B129" s="84" t="s">
        <v>664</v>
      </c>
      <c r="C129" s="77" t="s">
        <v>231</v>
      </c>
      <c r="D129" s="89" t="s">
        <v>637</v>
      </c>
      <c r="E129" s="131">
        <v>4751</v>
      </c>
      <c r="F129" s="131">
        <v>5081</v>
      </c>
      <c r="G129" s="131">
        <v>4916</v>
      </c>
      <c r="L129" s="89"/>
      <c r="M129" s="78"/>
      <c r="N129" s="78"/>
      <c r="O129"/>
      <c r="P129" s="81">
        <v>-17.672511764705881</v>
      </c>
      <c r="Q129" s="82">
        <v>7.702494117647058</v>
      </c>
      <c r="R129" s="81">
        <v>16.230349895432731</v>
      </c>
      <c r="S129" s="82">
        <v>5.3613867690497967</v>
      </c>
      <c r="T129" s="32">
        <v>3.0272671222168235</v>
      </c>
      <c r="U129" s="47"/>
      <c r="V129" s="63" t="s">
        <v>1104</v>
      </c>
      <c r="W129" s="59">
        <v>4</v>
      </c>
    </row>
    <row r="130" spans="1:27" x14ac:dyDescent="0.35">
      <c r="A130" s="38" t="s">
        <v>635</v>
      </c>
      <c r="B130" s="59" t="s">
        <v>83</v>
      </c>
      <c r="C130" s="59" t="s">
        <v>231</v>
      </c>
      <c r="D130" s="59" t="s">
        <v>308</v>
      </c>
      <c r="E130" s="42">
        <v>4751</v>
      </c>
      <c r="F130" s="42">
        <v>5081</v>
      </c>
      <c r="G130" s="42">
        <v>4916</v>
      </c>
      <c r="H130" s="59"/>
      <c r="I130" s="59">
        <v>2.4300000000000002</v>
      </c>
      <c r="J130" s="59">
        <v>2.46</v>
      </c>
      <c r="K130" s="72">
        <v>2.4500000000000002</v>
      </c>
      <c r="L130" s="59">
        <v>0.02</v>
      </c>
      <c r="M130" s="59">
        <v>2.57</v>
      </c>
      <c r="N130" s="63">
        <v>78.7</v>
      </c>
      <c r="O130" s="37">
        <f>N130*1.1155</f>
        <v>87.789850000000001</v>
      </c>
      <c r="P130" s="47">
        <v>-17.261466666666667</v>
      </c>
      <c r="Q130" s="52">
        <v>6.1812266666666664</v>
      </c>
      <c r="R130" s="47">
        <v>40.68455845044663</v>
      </c>
      <c r="S130" s="52">
        <v>13.987402762823859</v>
      </c>
      <c r="T130" s="47">
        <v>2.908657106705991</v>
      </c>
      <c r="U130" s="63">
        <v>-18.761466666666667</v>
      </c>
      <c r="V130" s="63" t="s">
        <v>1104</v>
      </c>
      <c r="W130" s="42">
        <v>4</v>
      </c>
      <c r="X130" s="42">
        <v>4</v>
      </c>
      <c r="Y130" s="59"/>
      <c r="Z130" s="59"/>
      <c r="AA130" s="59"/>
    </row>
    <row r="131" spans="1:27" x14ac:dyDescent="0.35">
      <c r="A131" s="38" t="s">
        <v>635</v>
      </c>
      <c r="B131" s="59" t="s">
        <v>79</v>
      </c>
      <c r="C131" s="59" t="s">
        <v>231</v>
      </c>
      <c r="D131" s="59" t="s">
        <v>308</v>
      </c>
      <c r="E131" s="42">
        <v>4751</v>
      </c>
      <c r="F131" s="42">
        <v>5081</v>
      </c>
      <c r="G131" s="42">
        <v>4916</v>
      </c>
      <c r="H131" s="59">
        <v>2.2999999999999998</v>
      </c>
      <c r="I131" s="59"/>
      <c r="J131" s="59">
        <v>2.2799999999999998</v>
      </c>
      <c r="K131" s="72">
        <v>2.29</v>
      </c>
      <c r="L131" s="59">
        <v>0.01</v>
      </c>
      <c r="M131" s="59">
        <v>2.23</v>
      </c>
      <c r="N131" s="63">
        <v>63.4</v>
      </c>
      <c r="O131" s="37">
        <f>N131*1.1155</f>
        <v>70.722699999999989</v>
      </c>
      <c r="P131" s="47">
        <v>-17.223466666666667</v>
      </c>
      <c r="Q131" s="52">
        <v>6.1032266666666661</v>
      </c>
      <c r="R131" s="47">
        <v>41.739039022895739</v>
      </c>
      <c r="S131" s="52">
        <v>14.574973698744474</v>
      </c>
      <c r="T131" s="47">
        <v>2.8637471247369213</v>
      </c>
      <c r="U131" s="63">
        <v>-18.723466666666667</v>
      </c>
      <c r="V131" s="63" t="s">
        <v>1104</v>
      </c>
      <c r="W131" s="42">
        <v>4</v>
      </c>
      <c r="X131" s="42">
        <v>4</v>
      </c>
      <c r="Y131" s="59"/>
      <c r="Z131" s="59"/>
      <c r="AA131" s="59"/>
    </row>
    <row r="132" spans="1:27" x14ac:dyDescent="0.35">
      <c r="A132" s="38" t="s">
        <v>635</v>
      </c>
      <c r="B132" s="59" t="s">
        <v>76</v>
      </c>
      <c r="C132" s="59" t="s">
        <v>231</v>
      </c>
      <c r="D132" s="59" t="s">
        <v>596</v>
      </c>
      <c r="E132" s="42">
        <v>4751</v>
      </c>
      <c r="F132" s="42">
        <v>5081</v>
      </c>
      <c r="G132" s="42">
        <v>4916</v>
      </c>
      <c r="H132" s="59"/>
      <c r="I132" s="59">
        <v>2.74</v>
      </c>
      <c r="J132" s="59">
        <v>2.78</v>
      </c>
      <c r="K132" s="72">
        <v>2.76</v>
      </c>
      <c r="L132" s="59">
        <v>0.03</v>
      </c>
      <c r="M132" s="59">
        <v>2.57</v>
      </c>
      <c r="N132" s="63">
        <v>117.6</v>
      </c>
      <c r="O132" s="37">
        <f>N132</f>
        <v>117.6</v>
      </c>
      <c r="P132" s="63">
        <v>-17</v>
      </c>
      <c r="Q132" s="63">
        <v>7.3</v>
      </c>
      <c r="R132" s="63">
        <v>37.799999999999997</v>
      </c>
      <c r="S132" s="63">
        <v>13.1</v>
      </c>
      <c r="T132" s="63">
        <v>2.9</v>
      </c>
      <c r="U132" s="63">
        <v>-18.5</v>
      </c>
      <c r="V132" s="63" t="s">
        <v>1104</v>
      </c>
      <c r="W132" s="59">
        <v>4</v>
      </c>
      <c r="X132" s="59">
        <v>4</v>
      </c>
      <c r="Y132" s="59"/>
      <c r="Z132" s="59"/>
      <c r="AA132" s="59"/>
    </row>
    <row r="133" spans="1:27" x14ac:dyDescent="0.35">
      <c r="A133" s="38" t="s">
        <v>649</v>
      </c>
      <c r="B133" s="84" t="s">
        <v>660</v>
      </c>
      <c r="C133" s="77" t="s">
        <v>231</v>
      </c>
      <c r="D133" s="101" t="s">
        <v>322</v>
      </c>
      <c r="E133" s="131">
        <v>4751</v>
      </c>
      <c r="F133" s="131">
        <v>5081</v>
      </c>
      <c r="G133" s="131">
        <v>4916</v>
      </c>
      <c r="L133" s="87"/>
      <c r="M133" s="88">
        <v>2.1190000000000002</v>
      </c>
      <c r="N133">
        <v>49.482257153671682</v>
      </c>
      <c r="O133"/>
      <c r="P133" s="81">
        <v>-16.803711764705881</v>
      </c>
      <c r="Q133" s="82">
        <v>6.4852941176470589</v>
      </c>
      <c r="R133" s="81">
        <v>17.180800892529113</v>
      </c>
      <c r="S133" s="82">
        <v>5.4987693254954175</v>
      </c>
      <c r="T133" s="32">
        <v>3.1244811112314101</v>
      </c>
      <c r="U133" s="48"/>
      <c r="V133" s="63" t="s">
        <v>1104</v>
      </c>
      <c r="W133" s="59">
        <v>4</v>
      </c>
    </row>
    <row r="134" spans="1:27" x14ac:dyDescent="0.35">
      <c r="A134" s="38" t="s">
        <v>649</v>
      </c>
      <c r="B134" s="84" t="s">
        <v>663</v>
      </c>
      <c r="C134" s="77" t="s">
        <v>231</v>
      </c>
      <c r="D134" s="89" t="s">
        <v>637</v>
      </c>
      <c r="E134" s="131">
        <v>4751</v>
      </c>
      <c r="F134" s="131">
        <v>5081</v>
      </c>
      <c r="G134" s="131">
        <v>4916</v>
      </c>
      <c r="L134"/>
      <c r="M134" s="78"/>
      <c r="N134" s="78"/>
      <c r="O134"/>
      <c r="P134" s="81">
        <v>-16.653611764705879</v>
      </c>
      <c r="Q134" s="82">
        <v>7.6608941176470582</v>
      </c>
      <c r="R134" s="81">
        <v>31.760854516217211</v>
      </c>
      <c r="S134" s="82">
        <v>10.802429116685262</v>
      </c>
      <c r="T134" s="32">
        <v>2.9401585674059083</v>
      </c>
      <c r="U134" s="52"/>
      <c r="V134" s="63" t="s">
        <v>1104</v>
      </c>
      <c r="W134" s="59">
        <v>4</v>
      </c>
    </row>
    <row r="135" spans="1:27" x14ac:dyDescent="0.35">
      <c r="A135" s="38" t="s">
        <v>635</v>
      </c>
      <c r="B135" s="59" t="s">
        <v>84</v>
      </c>
      <c r="C135" s="59" t="s">
        <v>231</v>
      </c>
      <c r="D135" s="59" t="s">
        <v>596</v>
      </c>
      <c r="E135" s="42">
        <v>4751</v>
      </c>
      <c r="F135" s="42">
        <v>5081</v>
      </c>
      <c r="G135" s="42">
        <v>4916</v>
      </c>
      <c r="H135" s="59">
        <v>2.48</v>
      </c>
      <c r="I135" s="59"/>
      <c r="J135" s="59"/>
      <c r="K135" s="72">
        <v>2.48</v>
      </c>
      <c r="L135" s="59"/>
      <c r="M135" s="59"/>
      <c r="N135" s="63">
        <v>82.5</v>
      </c>
      <c r="O135" s="37">
        <f>N135</f>
        <v>82.5</v>
      </c>
      <c r="P135" s="63">
        <v>-16.2</v>
      </c>
      <c r="Q135" s="63">
        <v>7.5</v>
      </c>
      <c r="R135" s="63">
        <v>30.8</v>
      </c>
      <c r="S135" s="63">
        <v>10.8</v>
      </c>
      <c r="T135" s="63">
        <v>2.9</v>
      </c>
      <c r="U135" s="63">
        <v>-17.7</v>
      </c>
      <c r="V135" s="63" t="s">
        <v>1104</v>
      </c>
      <c r="W135" s="59">
        <v>4</v>
      </c>
      <c r="X135" s="59">
        <v>4</v>
      </c>
      <c r="Y135" s="59"/>
      <c r="Z135" s="63">
        <v>-16.718064957264957</v>
      </c>
      <c r="AA135" s="63">
        <v>6.6274709401709408</v>
      </c>
    </row>
    <row r="136" spans="1:27" x14ac:dyDescent="0.35">
      <c r="A136" s="38" t="s">
        <v>649</v>
      </c>
      <c r="B136" s="84" t="s">
        <v>662</v>
      </c>
      <c r="C136" s="77" t="s">
        <v>231</v>
      </c>
      <c r="D136" s="101" t="s">
        <v>337</v>
      </c>
      <c r="E136" s="131">
        <v>4751</v>
      </c>
      <c r="F136" s="131">
        <v>5081</v>
      </c>
      <c r="G136" s="131">
        <v>4916</v>
      </c>
      <c r="L136" s="87"/>
      <c r="M136" s="88">
        <v>1.744</v>
      </c>
      <c r="N136">
        <v>25.854101117884589</v>
      </c>
      <c r="O136"/>
      <c r="P136" s="81">
        <v>-16.07071176470588</v>
      </c>
      <c r="Q136" s="82">
        <v>8.5627941176470586</v>
      </c>
      <c r="R136" s="81">
        <v>27.903923720560886</v>
      </c>
      <c r="S136" s="82">
        <v>9.6359790913985854</v>
      </c>
      <c r="T136" s="32">
        <v>2.895805756310629</v>
      </c>
      <c r="U136" s="48"/>
      <c r="V136" s="63" t="s">
        <v>1104</v>
      </c>
      <c r="W136" s="59">
        <v>4</v>
      </c>
    </row>
    <row r="137" spans="1:27" x14ac:dyDescent="0.35">
      <c r="A137" s="38" t="s">
        <v>635</v>
      </c>
      <c r="B137" s="59" t="s">
        <v>78</v>
      </c>
      <c r="C137" s="59" t="s">
        <v>231</v>
      </c>
      <c r="D137" s="59" t="s">
        <v>322</v>
      </c>
      <c r="E137" s="42">
        <v>4751</v>
      </c>
      <c r="F137" s="42">
        <v>5081</v>
      </c>
      <c r="G137" s="42">
        <v>4916</v>
      </c>
      <c r="H137" s="59">
        <v>2.27</v>
      </c>
      <c r="I137" s="59">
        <v>2.36</v>
      </c>
      <c r="J137" s="59">
        <v>2.31</v>
      </c>
      <c r="K137" s="72">
        <v>2.31</v>
      </c>
      <c r="L137" s="59">
        <v>0.05</v>
      </c>
      <c r="M137" s="59"/>
      <c r="N137" s="63">
        <v>65.599999999999994</v>
      </c>
      <c r="O137" s="37">
        <f>N137*1.1155</f>
        <v>73.176799999999986</v>
      </c>
      <c r="P137" s="63">
        <v>-15.1</v>
      </c>
      <c r="Q137" s="63">
        <v>6.6</v>
      </c>
      <c r="R137" s="63">
        <v>42.8</v>
      </c>
      <c r="S137" s="63">
        <v>15.1</v>
      </c>
      <c r="T137" s="63">
        <v>2.8</v>
      </c>
      <c r="U137" s="63">
        <v>-16.600000000000001</v>
      </c>
      <c r="V137" s="63" t="s">
        <v>1104</v>
      </c>
      <c r="W137" s="59">
        <v>4</v>
      </c>
      <c r="X137" s="59">
        <v>4</v>
      </c>
      <c r="Y137" s="59"/>
      <c r="Z137" s="59"/>
      <c r="AA137" s="59"/>
    </row>
    <row r="138" spans="1:27" x14ac:dyDescent="0.35">
      <c r="A138" s="38" t="s">
        <v>635</v>
      </c>
      <c r="B138" s="59" t="s">
        <v>75</v>
      </c>
      <c r="C138" s="59" t="s">
        <v>231</v>
      </c>
      <c r="D138" s="59" t="s">
        <v>596</v>
      </c>
      <c r="E138" s="42">
        <v>4751</v>
      </c>
      <c r="F138" s="42">
        <v>5081</v>
      </c>
      <c r="G138" s="42">
        <v>4916</v>
      </c>
      <c r="H138" s="59">
        <v>1.81</v>
      </c>
      <c r="I138" s="59">
        <v>1.97</v>
      </c>
      <c r="J138" s="59"/>
      <c r="K138" s="72">
        <v>1.89</v>
      </c>
      <c r="L138" s="59">
        <v>0.11</v>
      </c>
      <c r="M138" s="59"/>
      <c r="N138" s="63">
        <v>33.6</v>
      </c>
      <c r="O138" s="37">
        <f>N138</f>
        <v>33.6</v>
      </c>
      <c r="P138" s="63">
        <v>-14.8</v>
      </c>
      <c r="Q138" s="63">
        <v>6.6</v>
      </c>
      <c r="R138" s="63">
        <v>32.1</v>
      </c>
      <c r="S138" s="63">
        <v>11</v>
      </c>
      <c r="T138" s="63">
        <v>2.9</v>
      </c>
      <c r="U138" s="63">
        <v>-16.3</v>
      </c>
      <c r="V138" s="63" t="s">
        <v>1104</v>
      </c>
      <c r="W138" s="59">
        <v>4</v>
      </c>
      <c r="X138" s="59">
        <v>4</v>
      </c>
      <c r="Y138" s="59"/>
      <c r="Z138" s="59"/>
      <c r="AA138" s="59"/>
    </row>
    <row r="139" spans="1:27" x14ac:dyDescent="0.35">
      <c r="A139" s="38" t="s">
        <v>635</v>
      </c>
      <c r="B139" s="59" t="s">
        <v>516</v>
      </c>
      <c r="C139" s="59" t="s">
        <v>231</v>
      </c>
      <c r="D139" s="59"/>
      <c r="E139" s="42">
        <v>4751</v>
      </c>
      <c r="F139" s="42">
        <v>5081</v>
      </c>
      <c r="G139" s="42">
        <v>4916</v>
      </c>
      <c r="H139" s="59"/>
      <c r="I139" s="59"/>
      <c r="J139" s="59"/>
      <c r="K139" s="59"/>
      <c r="L139" s="59"/>
      <c r="M139" s="59"/>
      <c r="N139" s="63"/>
      <c r="O139" s="37"/>
      <c r="P139" s="63">
        <v>-13.8</v>
      </c>
      <c r="Q139" s="63">
        <v>6.5</v>
      </c>
      <c r="R139" s="63">
        <v>39.799999999999997</v>
      </c>
      <c r="S139" s="63">
        <v>13.8</v>
      </c>
      <c r="T139" s="63">
        <v>2.9</v>
      </c>
      <c r="U139" s="63">
        <v>-15.3</v>
      </c>
      <c r="V139" s="63" t="s">
        <v>1104</v>
      </c>
      <c r="W139" s="59">
        <v>4</v>
      </c>
      <c r="X139" s="59">
        <v>4</v>
      </c>
      <c r="Y139" s="59"/>
      <c r="Z139" s="59"/>
      <c r="AA139" s="59"/>
    </row>
    <row r="140" spans="1:27" x14ac:dyDescent="0.35">
      <c r="A140" s="38" t="s">
        <v>635</v>
      </c>
      <c r="B140" s="59" t="s">
        <v>82</v>
      </c>
      <c r="C140" s="59" t="s">
        <v>231</v>
      </c>
      <c r="D140" s="59" t="s">
        <v>322</v>
      </c>
      <c r="E140" s="42">
        <v>4751</v>
      </c>
      <c r="F140" s="42">
        <v>5081</v>
      </c>
      <c r="G140" s="42">
        <v>4916</v>
      </c>
      <c r="H140" s="59">
        <v>2.62</v>
      </c>
      <c r="I140" s="59">
        <v>2.54</v>
      </c>
      <c r="J140" s="59">
        <v>2.6</v>
      </c>
      <c r="K140" s="72">
        <v>2.59</v>
      </c>
      <c r="L140" s="59">
        <v>0.04</v>
      </c>
      <c r="M140" s="59"/>
      <c r="N140" s="63">
        <v>94.9</v>
      </c>
      <c r="O140" s="37">
        <f>N140*1.1155</f>
        <v>105.86095</v>
      </c>
      <c r="P140" s="63">
        <v>-13.3</v>
      </c>
      <c r="Q140" s="63">
        <v>6.9</v>
      </c>
      <c r="R140" s="63">
        <v>42.7</v>
      </c>
      <c r="S140" s="63">
        <v>15.2</v>
      </c>
      <c r="T140" s="63">
        <v>2.8</v>
      </c>
      <c r="U140" s="63">
        <v>-14.8</v>
      </c>
      <c r="V140" s="63" t="s">
        <v>1104</v>
      </c>
      <c r="W140" s="59">
        <v>4</v>
      </c>
      <c r="X140" s="59">
        <v>4</v>
      </c>
      <c r="Y140" s="27"/>
      <c r="Z140" s="59"/>
      <c r="AA140" s="59"/>
    </row>
    <row r="141" spans="1:27" x14ac:dyDescent="0.35">
      <c r="A141" s="38" t="s">
        <v>635</v>
      </c>
      <c r="B141" s="59" t="s">
        <v>80</v>
      </c>
      <c r="C141" s="59" t="s">
        <v>231</v>
      </c>
      <c r="D141" s="59" t="s">
        <v>322</v>
      </c>
      <c r="E141" s="42">
        <v>4751</v>
      </c>
      <c r="F141" s="42">
        <v>5081</v>
      </c>
      <c r="G141" s="42">
        <v>4916</v>
      </c>
      <c r="H141" s="59"/>
      <c r="I141" s="59">
        <v>2.39</v>
      </c>
      <c r="J141" s="59">
        <v>2.38</v>
      </c>
      <c r="K141" s="72">
        <v>2.39</v>
      </c>
      <c r="L141" s="59">
        <v>0.01</v>
      </c>
      <c r="M141" s="59">
        <v>2.4900000000000002</v>
      </c>
      <c r="N141" s="63">
        <v>72.5</v>
      </c>
      <c r="O141" s="37">
        <f>N141*1.1155</f>
        <v>80.873750000000001</v>
      </c>
      <c r="P141" s="63">
        <v>-12.4</v>
      </c>
      <c r="Q141" s="63">
        <v>7.1</v>
      </c>
      <c r="R141" s="63">
        <v>42.1</v>
      </c>
      <c r="S141" s="63">
        <v>15</v>
      </c>
      <c r="T141" s="63">
        <v>2.8</v>
      </c>
      <c r="U141" s="63">
        <v>-13.9</v>
      </c>
      <c r="V141" s="63" t="s">
        <v>1104</v>
      </c>
      <c r="W141" s="59">
        <v>4</v>
      </c>
      <c r="X141" s="59">
        <v>4</v>
      </c>
      <c r="Y141" s="27"/>
      <c r="Z141" s="59"/>
      <c r="AA141" s="59"/>
    </row>
    <row r="142" spans="1:27" x14ac:dyDescent="0.35">
      <c r="A142" s="38" t="s">
        <v>635</v>
      </c>
      <c r="B142" s="59" t="s">
        <v>81</v>
      </c>
      <c r="C142" s="59" t="s">
        <v>231</v>
      </c>
      <c r="D142" s="59" t="s">
        <v>337</v>
      </c>
      <c r="E142" s="42">
        <v>4751</v>
      </c>
      <c r="F142" s="42">
        <v>5081</v>
      </c>
      <c r="G142" s="42">
        <v>4916</v>
      </c>
      <c r="H142" s="59">
        <v>2.5</v>
      </c>
      <c r="I142" s="59">
        <v>2.5</v>
      </c>
      <c r="J142" s="59">
        <v>2.57</v>
      </c>
      <c r="K142" s="72">
        <v>2.52</v>
      </c>
      <c r="L142" s="59">
        <v>0.04</v>
      </c>
      <c r="M142" s="59"/>
      <c r="N142" s="63">
        <v>87.4</v>
      </c>
      <c r="O142" s="37">
        <f>N142</f>
        <v>87.4</v>
      </c>
      <c r="P142" s="63">
        <v>-11.6</v>
      </c>
      <c r="Q142" s="63">
        <v>7.3</v>
      </c>
      <c r="R142" s="63">
        <v>42.5</v>
      </c>
      <c r="S142" s="63">
        <v>15.1</v>
      </c>
      <c r="T142" s="63">
        <v>2.8</v>
      </c>
      <c r="U142" s="63">
        <v>-13.1</v>
      </c>
      <c r="V142" s="63" t="s">
        <v>1104</v>
      </c>
      <c r="W142" s="59">
        <v>4</v>
      </c>
      <c r="X142" s="59">
        <v>4</v>
      </c>
      <c r="Y142" s="27"/>
      <c r="Z142" s="59"/>
      <c r="AA142" s="59"/>
    </row>
    <row r="143" spans="1:27" x14ac:dyDescent="0.35">
      <c r="A143" s="38" t="s">
        <v>635</v>
      </c>
      <c r="B143" s="59" t="s">
        <v>77</v>
      </c>
      <c r="C143" s="59" t="s">
        <v>231</v>
      </c>
      <c r="D143" s="59" t="s">
        <v>337</v>
      </c>
      <c r="E143" s="42">
        <v>4751</v>
      </c>
      <c r="F143" s="42">
        <v>5081</v>
      </c>
      <c r="G143" s="42">
        <v>4916</v>
      </c>
      <c r="H143" s="59"/>
      <c r="I143" s="59">
        <v>2.39</v>
      </c>
      <c r="J143" s="59">
        <v>2.37</v>
      </c>
      <c r="K143" s="72">
        <v>2.38</v>
      </c>
      <c r="L143" s="59">
        <v>0.01</v>
      </c>
      <c r="M143" s="59">
        <v>2.4500000000000002</v>
      </c>
      <c r="N143" s="63">
        <v>72</v>
      </c>
      <c r="O143" s="37">
        <f>N143</f>
        <v>72</v>
      </c>
      <c r="P143" s="63"/>
      <c r="Q143" s="63"/>
      <c r="R143" s="63"/>
      <c r="S143" s="63"/>
      <c r="T143" s="63"/>
      <c r="U143" s="63"/>
      <c r="V143" s="63"/>
      <c r="W143" s="59">
        <v>4</v>
      </c>
      <c r="X143" s="59">
        <v>4</v>
      </c>
      <c r="Y143" s="30"/>
      <c r="Z143" s="59"/>
      <c r="AA143" s="59"/>
    </row>
    <row r="144" spans="1:27" x14ac:dyDescent="0.35">
      <c r="A144" s="38" t="s">
        <v>904</v>
      </c>
      <c r="B144" s="77" t="s">
        <v>964</v>
      </c>
      <c r="C144" s="84" t="s">
        <v>231</v>
      </c>
      <c r="D144" s="76"/>
      <c r="E144" s="42">
        <v>4751</v>
      </c>
      <c r="F144" s="42">
        <v>5081</v>
      </c>
      <c r="G144" s="42">
        <v>4916</v>
      </c>
      <c r="P144" s="78"/>
      <c r="Q144" s="78"/>
      <c r="R144" s="78"/>
      <c r="S144" s="78"/>
      <c r="T144" s="78"/>
      <c r="U144" s="48"/>
      <c r="V144" s="48"/>
      <c r="W144" s="59">
        <v>4</v>
      </c>
    </row>
    <row r="145" spans="1:29" x14ac:dyDescent="0.35">
      <c r="A145" s="38" t="s">
        <v>904</v>
      </c>
      <c r="B145" s="77" t="s">
        <v>965</v>
      </c>
      <c r="C145" s="84" t="s">
        <v>231</v>
      </c>
      <c r="D145" s="76"/>
      <c r="E145" s="42">
        <v>4751</v>
      </c>
      <c r="F145" s="42">
        <v>5081</v>
      </c>
      <c r="G145" s="42">
        <v>4916</v>
      </c>
      <c r="P145" s="78"/>
      <c r="Q145" s="78"/>
      <c r="R145" s="78"/>
      <c r="S145" s="78"/>
      <c r="T145" s="78"/>
      <c r="U145" s="48"/>
      <c r="V145" s="48"/>
      <c r="W145" s="59">
        <v>4</v>
      </c>
    </row>
    <row r="146" spans="1:29" x14ac:dyDescent="0.35">
      <c r="A146" s="38" t="s">
        <v>904</v>
      </c>
      <c r="B146" s="77" t="s">
        <v>966</v>
      </c>
      <c r="C146" s="84" t="s">
        <v>231</v>
      </c>
      <c r="D146" s="76"/>
      <c r="E146" s="42">
        <v>4751</v>
      </c>
      <c r="F146" s="42">
        <v>5081</v>
      </c>
      <c r="G146" s="42">
        <v>4916</v>
      </c>
      <c r="P146" s="78"/>
      <c r="Q146" s="78"/>
      <c r="R146" s="78"/>
      <c r="S146" s="78"/>
      <c r="T146" s="78"/>
      <c r="U146" s="48"/>
      <c r="V146" s="48"/>
      <c r="W146" s="59">
        <v>4</v>
      </c>
    </row>
    <row r="147" spans="1:29" x14ac:dyDescent="0.35">
      <c r="A147" s="38" t="s">
        <v>904</v>
      </c>
      <c r="B147" s="77" t="s">
        <v>967</v>
      </c>
      <c r="C147" s="84" t="s">
        <v>231</v>
      </c>
      <c r="D147" s="76"/>
      <c r="E147" s="42">
        <v>4751</v>
      </c>
      <c r="F147" s="42">
        <v>5081</v>
      </c>
      <c r="G147" s="42">
        <v>4916</v>
      </c>
      <c r="P147" s="78"/>
      <c r="Q147" s="78"/>
      <c r="R147" s="78"/>
      <c r="S147" s="78"/>
      <c r="T147" s="78"/>
      <c r="U147" s="48"/>
      <c r="V147" s="48"/>
      <c r="W147" s="59">
        <v>4</v>
      </c>
    </row>
    <row r="148" spans="1:29" x14ac:dyDescent="0.35">
      <c r="A148" s="38" t="s">
        <v>904</v>
      </c>
      <c r="B148" s="77" t="s">
        <v>968</v>
      </c>
      <c r="C148" s="84" t="s">
        <v>231</v>
      </c>
      <c r="D148" s="76"/>
      <c r="E148" s="42">
        <v>4751</v>
      </c>
      <c r="F148" s="42">
        <v>5081</v>
      </c>
      <c r="G148" s="42">
        <v>4916</v>
      </c>
      <c r="P148" s="78"/>
      <c r="Q148" s="78"/>
      <c r="R148" s="78"/>
      <c r="S148" s="78"/>
      <c r="T148" s="78"/>
      <c r="U148" s="48"/>
      <c r="V148" s="48"/>
      <c r="W148" s="59">
        <v>4</v>
      </c>
    </row>
    <row r="149" spans="1:29" x14ac:dyDescent="0.35">
      <c r="A149" s="38" t="s">
        <v>635</v>
      </c>
      <c r="B149" s="59" t="s">
        <v>363</v>
      </c>
      <c r="C149" s="59" t="s">
        <v>364</v>
      </c>
      <c r="D149" s="59" t="s">
        <v>337</v>
      </c>
      <c r="E149" s="42">
        <v>4751</v>
      </c>
      <c r="F149" s="134">
        <v>5739</v>
      </c>
      <c r="G149" s="42">
        <v>5245</v>
      </c>
      <c r="H149" s="59">
        <v>2.6</v>
      </c>
      <c r="I149" s="59">
        <v>2.61</v>
      </c>
      <c r="J149" s="59">
        <v>2.59</v>
      </c>
      <c r="K149" s="72">
        <v>2.6</v>
      </c>
      <c r="L149" s="59">
        <v>0.01</v>
      </c>
      <c r="M149" s="59"/>
      <c r="N149" s="63">
        <v>96.5</v>
      </c>
      <c r="O149" s="37">
        <f>N149</f>
        <v>96.5</v>
      </c>
      <c r="P149" s="63">
        <v>-19</v>
      </c>
      <c r="Q149" s="63">
        <v>3.5</v>
      </c>
      <c r="R149" s="63">
        <v>44.1</v>
      </c>
      <c r="S149" s="63">
        <v>15.2</v>
      </c>
      <c r="T149" s="63">
        <v>2.9</v>
      </c>
      <c r="U149" s="63">
        <v>-20.5</v>
      </c>
      <c r="V149" s="63" t="s">
        <v>1104</v>
      </c>
      <c r="W149" s="59">
        <v>4</v>
      </c>
      <c r="X149" s="59">
        <v>4</v>
      </c>
      <c r="Y149" s="59"/>
      <c r="Z149" s="45">
        <v>-18.970300000000002</v>
      </c>
      <c r="AA149" s="46">
        <v>3.5432999999999995</v>
      </c>
    </row>
    <row r="150" spans="1:29" x14ac:dyDescent="0.35">
      <c r="A150" s="38" t="s">
        <v>904</v>
      </c>
      <c r="B150" s="77" t="s">
        <v>969</v>
      </c>
      <c r="C150" s="84" t="s">
        <v>364</v>
      </c>
      <c r="D150" s="76"/>
      <c r="E150" s="42">
        <v>4751</v>
      </c>
      <c r="F150" s="134">
        <v>5739</v>
      </c>
      <c r="G150" s="42">
        <v>5245</v>
      </c>
      <c r="P150" s="123">
        <v>-14.88027272727272</v>
      </c>
      <c r="Q150" s="124">
        <v>3.9493090909090913</v>
      </c>
      <c r="R150" s="123">
        <v>41.376489609179814</v>
      </c>
      <c r="S150" s="124">
        <v>13.873940868896687</v>
      </c>
      <c r="T150" s="125">
        <v>2.9823169927111159</v>
      </c>
      <c r="U150" s="48"/>
      <c r="V150" s="63" t="s">
        <v>1104</v>
      </c>
      <c r="W150" s="59">
        <v>4</v>
      </c>
    </row>
    <row r="151" spans="1:29" x14ac:dyDescent="0.35">
      <c r="A151" s="38" t="s">
        <v>649</v>
      </c>
      <c r="B151" s="84" t="s">
        <v>666</v>
      </c>
      <c r="C151" s="84" t="s">
        <v>366</v>
      </c>
      <c r="D151" s="93" t="s">
        <v>637</v>
      </c>
      <c r="E151" s="131">
        <v>5081</v>
      </c>
      <c r="F151" s="134">
        <v>5410</v>
      </c>
      <c r="G151" s="131">
        <v>5245.5</v>
      </c>
      <c r="L151" s="78"/>
      <c r="M151" s="78"/>
      <c r="N151" s="78"/>
      <c r="O151"/>
      <c r="P151" s="81">
        <v>-17.919311764705881</v>
      </c>
      <c r="Q151" s="82">
        <v>8.3508941176470586</v>
      </c>
      <c r="R151" s="81">
        <v>19.876979695534075</v>
      </c>
      <c r="S151" s="82">
        <v>6.705158898379131</v>
      </c>
      <c r="T151" s="32">
        <v>2.9644308206236589</v>
      </c>
      <c r="U151" s="48"/>
      <c r="V151" s="63" t="s">
        <v>1104</v>
      </c>
      <c r="W151" s="59">
        <v>4</v>
      </c>
    </row>
    <row r="152" spans="1:29" x14ac:dyDescent="0.35">
      <c r="A152" s="38" t="s">
        <v>904</v>
      </c>
      <c r="B152" s="77" t="s">
        <v>980</v>
      </c>
      <c r="C152" s="84" t="s">
        <v>366</v>
      </c>
      <c r="D152" s="76"/>
      <c r="E152" s="131">
        <v>5081</v>
      </c>
      <c r="F152" s="134">
        <v>5410</v>
      </c>
      <c r="G152" s="131">
        <v>5245.5</v>
      </c>
      <c r="P152" s="123">
        <v>-16.647272727272721</v>
      </c>
      <c r="Q152" s="124">
        <v>3.0793090909090912</v>
      </c>
      <c r="R152" s="123">
        <v>44.797133249144004</v>
      </c>
      <c r="S152" s="124">
        <v>16.174125132327973</v>
      </c>
      <c r="T152" s="125">
        <v>2.7696789089139604</v>
      </c>
      <c r="U152" s="48"/>
      <c r="V152" s="63" t="s">
        <v>1104</v>
      </c>
      <c r="W152" s="59">
        <v>4</v>
      </c>
    </row>
    <row r="153" spans="1:29" x14ac:dyDescent="0.35">
      <c r="A153" s="38" t="s">
        <v>904</v>
      </c>
      <c r="B153" s="77" t="s">
        <v>972</v>
      </c>
      <c r="C153" s="84" t="s">
        <v>366</v>
      </c>
      <c r="D153" s="76"/>
      <c r="E153" s="131">
        <v>5081</v>
      </c>
      <c r="F153" s="134">
        <v>5410</v>
      </c>
      <c r="G153" s="131">
        <v>5245.5</v>
      </c>
      <c r="P153" s="123">
        <v>-15.866272727272721</v>
      </c>
      <c r="Q153" s="124">
        <v>5.5373090909090914</v>
      </c>
      <c r="R153" s="123">
        <v>44.319566852386245</v>
      </c>
      <c r="S153" s="124">
        <v>15.974354906937103</v>
      </c>
      <c r="T153" s="125">
        <v>2.7744198191777878</v>
      </c>
      <c r="U153" s="48"/>
      <c r="V153" s="63" t="s">
        <v>1104</v>
      </c>
      <c r="W153" s="59">
        <v>4</v>
      </c>
    </row>
    <row r="154" spans="1:29" x14ac:dyDescent="0.35">
      <c r="A154" s="38" t="s">
        <v>904</v>
      </c>
      <c r="B154" s="77" t="s">
        <v>981</v>
      </c>
      <c r="C154" s="84" t="s">
        <v>366</v>
      </c>
      <c r="D154" s="76"/>
      <c r="E154" s="131">
        <v>5081</v>
      </c>
      <c r="F154" s="134">
        <v>5410</v>
      </c>
      <c r="G154" s="131">
        <v>5245.5</v>
      </c>
      <c r="P154" s="123">
        <v>-15.722272727272721</v>
      </c>
      <c r="Q154" s="124">
        <v>3.9593090909090911</v>
      </c>
      <c r="R154" s="123">
        <v>40.321994323908854</v>
      </c>
      <c r="S154" s="124">
        <v>14.560173976864368</v>
      </c>
      <c r="T154" s="125">
        <v>2.7693346513564441</v>
      </c>
      <c r="U154" s="48"/>
      <c r="V154" s="63" t="s">
        <v>1104</v>
      </c>
      <c r="W154" s="59">
        <v>4</v>
      </c>
    </row>
    <row r="155" spans="1:29" s="53" customFormat="1" x14ac:dyDescent="0.35">
      <c r="A155" s="38" t="s">
        <v>635</v>
      </c>
      <c r="B155" s="59" t="s">
        <v>367</v>
      </c>
      <c r="C155" s="59" t="s">
        <v>366</v>
      </c>
      <c r="D155" s="59" t="s">
        <v>322</v>
      </c>
      <c r="E155" s="131">
        <v>5081</v>
      </c>
      <c r="F155" s="134">
        <v>5410</v>
      </c>
      <c r="G155" s="131">
        <v>5245.5</v>
      </c>
      <c r="H155" s="59">
        <v>2.4</v>
      </c>
      <c r="I155" s="59">
        <v>2.39</v>
      </c>
      <c r="J155" s="59">
        <v>2.46</v>
      </c>
      <c r="K155" s="72">
        <v>2.42</v>
      </c>
      <c r="L155" s="59">
        <v>0.04</v>
      </c>
      <c r="M155" s="59"/>
      <c r="N155" s="63">
        <v>75.8</v>
      </c>
      <c r="O155" s="37">
        <f>N155*1.1155</f>
        <v>84.554899999999989</v>
      </c>
      <c r="P155" s="63">
        <v>-15.2</v>
      </c>
      <c r="Q155" s="63">
        <v>6.7</v>
      </c>
      <c r="R155" s="63">
        <v>35.6</v>
      </c>
      <c r="S155" s="63">
        <v>12.4</v>
      </c>
      <c r="T155" s="63">
        <v>2.9</v>
      </c>
      <c r="U155" s="63">
        <v>-16.7</v>
      </c>
      <c r="V155" s="63" t="s">
        <v>1104</v>
      </c>
      <c r="W155" s="59">
        <v>4</v>
      </c>
      <c r="X155" s="59">
        <v>4</v>
      </c>
      <c r="Y155" s="59"/>
      <c r="Z155" s="59"/>
      <c r="AA155" s="59"/>
      <c r="AB155" s="36"/>
      <c r="AC155" s="36"/>
    </row>
    <row r="156" spans="1:29" s="53" customFormat="1" x14ac:dyDescent="0.35">
      <c r="A156" s="38" t="s">
        <v>649</v>
      </c>
      <c r="B156" s="84" t="s">
        <v>665</v>
      </c>
      <c r="C156" s="84" t="s">
        <v>366</v>
      </c>
      <c r="D156" s="93" t="s">
        <v>637</v>
      </c>
      <c r="E156" s="131">
        <v>5081</v>
      </c>
      <c r="F156" s="134">
        <v>5410</v>
      </c>
      <c r="G156" s="131">
        <v>5245.5</v>
      </c>
      <c r="H156" s="36"/>
      <c r="I156" s="36"/>
      <c r="J156" s="36"/>
      <c r="K156" s="36"/>
      <c r="L156" s="78"/>
      <c r="M156" s="78"/>
      <c r="N156" s="78"/>
      <c r="O156"/>
      <c r="P156" s="81">
        <v>-14.476611764705881</v>
      </c>
      <c r="Q156" s="82">
        <v>7.3986941176470582</v>
      </c>
      <c r="R156" s="81">
        <v>30.287376265358695</v>
      </c>
      <c r="S156" s="82">
        <v>9.4730508636404398</v>
      </c>
      <c r="T156" s="32">
        <v>3.1972145722987735</v>
      </c>
      <c r="U156" s="48"/>
      <c r="V156" s="63" t="s">
        <v>1104</v>
      </c>
      <c r="W156" s="59">
        <v>4</v>
      </c>
      <c r="X156" s="36"/>
      <c r="Y156" s="36"/>
      <c r="Z156" s="36"/>
      <c r="AA156" s="36"/>
      <c r="AB156" s="36"/>
      <c r="AC156" s="36"/>
    </row>
    <row r="157" spans="1:29" s="53" customFormat="1" x14ac:dyDescent="0.35">
      <c r="A157" s="38" t="s">
        <v>904</v>
      </c>
      <c r="B157" s="77" t="s">
        <v>971</v>
      </c>
      <c r="C157" s="84" t="s">
        <v>366</v>
      </c>
      <c r="D157" s="76"/>
      <c r="E157" s="131">
        <v>5081</v>
      </c>
      <c r="F157" s="134">
        <v>5410</v>
      </c>
      <c r="G157" s="131">
        <v>5245.5</v>
      </c>
      <c r="H157" s="36"/>
      <c r="I157" s="36"/>
      <c r="J157" s="36"/>
      <c r="K157" s="36"/>
      <c r="L157" s="36"/>
      <c r="M157" s="36"/>
      <c r="N157" s="36"/>
      <c r="O157" s="36"/>
      <c r="P157" s="123">
        <v>-13.99827272727272</v>
      </c>
      <c r="Q157" s="124">
        <v>4.5098090909090915</v>
      </c>
      <c r="R157" s="123">
        <v>44.213076168659356</v>
      </c>
      <c r="S157" s="124">
        <v>15.670230727702453</v>
      </c>
      <c r="T157" s="125">
        <v>2.8214693795476626</v>
      </c>
      <c r="U157" s="48"/>
      <c r="V157" s="63" t="s">
        <v>1104</v>
      </c>
      <c r="W157" s="59">
        <v>4</v>
      </c>
      <c r="X157" s="36"/>
      <c r="Y157" s="36"/>
      <c r="Z157" s="36"/>
      <c r="AA157" s="36"/>
      <c r="AB157" s="36"/>
      <c r="AC157" s="36"/>
    </row>
    <row r="158" spans="1:29" x14ac:dyDescent="0.35">
      <c r="A158" s="38" t="s">
        <v>904</v>
      </c>
      <c r="B158" s="77" t="s">
        <v>982</v>
      </c>
      <c r="C158" s="84" t="s">
        <v>366</v>
      </c>
      <c r="D158" s="76"/>
      <c r="E158" s="131">
        <v>5081</v>
      </c>
      <c r="F158" s="134">
        <v>5410</v>
      </c>
      <c r="G158" s="131">
        <v>5245.5</v>
      </c>
      <c r="P158" s="123">
        <v>-12.673272727272721</v>
      </c>
      <c r="Q158" s="124">
        <v>6.1093090909090915</v>
      </c>
      <c r="R158" s="123">
        <v>43.290068579991406</v>
      </c>
      <c r="S158" s="124">
        <v>15.104546422883832</v>
      </c>
      <c r="T158" s="125">
        <v>2.8660290331132141</v>
      </c>
      <c r="U158" s="48"/>
      <c r="V158" s="63" t="s">
        <v>1104</v>
      </c>
      <c r="W158" s="59">
        <v>4</v>
      </c>
    </row>
    <row r="159" spans="1:29" x14ac:dyDescent="0.35">
      <c r="A159" s="38" t="s">
        <v>635</v>
      </c>
      <c r="B159" s="59" t="s">
        <v>365</v>
      </c>
      <c r="C159" s="59" t="s">
        <v>366</v>
      </c>
      <c r="D159" s="59" t="s">
        <v>308</v>
      </c>
      <c r="E159" s="131">
        <v>5081</v>
      </c>
      <c r="F159" s="134">
        <v>5410</v>
      </c>
      <c r="G159" s="131">
        <v>5245.5</v>
      </c>
      <c r="H159" s="59"/>
      <c r="I159" s="59">
        <v>2.2599999999999998</v>
      </c>
      <c r="J159" s="59">
        <v>2.3199999999999998</v>
      </c>
      <c r="K159" s="72">
        <v>2.29</v>
      </c>
      <c r="L159" s="59">
        <v>0.04</v>
      </c>
      <c r="M159" s="59">
        <v>2.14</v>
      </c>
      <c r="N159" s="63">
        <v>63.4</v>
      </c>
      <c r="O159" s="37">
        <f>N159*1.1155</f>
        <v>70.722699999999989</v>
      </c>
      <c r="P159" s="63"/>
      <c r="Q159" s="63"/>
      <c r="R159" s="63"/>
      <c r="S159" s="63"/>
      <c r="T159" s="63"/>
      <c r="U159" s="63"/>
      <c r="V159" s="63"/>
      <c r="W159" s="59">
        <v>4</v>
      </c>
      <c r="X159" s="59">
        <v>4</v>
      </c>
      <c r="Y159" s="59"/>
      <c r="Z159" s="59"/>
      <c r="AA159" s="59"/>
    </row>
    <row r="160" spans="1:29" x14ac:dyDescent="0.35">
      <c r="A160" s="38" t="s">
        <v>635</v>
      </c>
      <c r="B160" s="59" t="s">
        <v>550</v>
      </c>
      <c r="C160" s="59" t="s">
        <v>366</v>
      </c>
      <c r="D160" s="59" t="s">
        <v>337</v>
      </c>
      <c r="E160" s="131">
        <v>5081</v>
      </c>
      <c r="F160" s="134">
        <v>5410</v>
      </c>
      <c r="G160" s="131">
        <v>5245.5</v>
      </c>
      <c r="H160" s="59">
        <v>2.5099999999999998</v>
      </c>
      <c r="I160" s="59">
        <v>2.5</v>
      </c>
      <c r="J160" s="59">
        <v>2.4700000000000002</v>
      </c>
      <c r="K160" s="72">
        <v>2.4900000000000002</v>
      </c>
      <c r="L160" s="59">
        <v>0.02</v>
      </c>
      <c r="M160" s="59"/>
      <c r="N160" s="63">
        <v>84</v>
      </c>
      <c r="O160" s="37">
        <f>N160</f>
        <v>84</v>
      </c>
      <c r="P160" s="63"/>
      <c r="Q160" s="63"/>
      <c r="R160" s="63"/>
      <c r="S160" s="63"/>
      <c r="T160" s="63"/>
      <c r="U160" s="63"/>
      <c r="V160" s="63"/>
      <c r="W160" s="59">
        <v>4</v>
      </c>
      <c r="X160" s="59">
        <v>4</v>
      </c>
      <c r="Y160" s="59"/>
      <c r="Z160" s="59"/>
      <c r="AA160" s="59"/>
    </row>
    <row r="161" spans="1:29" x14ac:dyDescent="0.35">
      <c r="A161" s="38" t="s">
        <v>904</v>
      </c>
      <c r="B161" s="77" t="s">
        <v>970</v>
      </c>
      <c r="C161" s="84" t="s">
        <v>366</v>
      </c>
      <c r="D161" s="76"/>
      <c r="E161" s="131">
        <v>5081</v>
      </c>
      <c r="F161" s="134">
        <v>5410</v>
      </c>
      <c r="G161" s="131">
        <v>5245.5</v>
      </c>
      <c r="P161" s="78"/>
      <c r="Q161" s="78"/>
      <c r="R161" s="78"/>
      <c r="S161" s="78"/>
      <c r="T161" s="78"/>
      <c r="U161" s="48"/>
      <c r="V161" s="48"/>
      <c r="W161" s="59">
        <v>4</v>
      </c>
    </row>
    <row r="162" spans="1:29" x14ac:dyDescent="0.35">
      <c r="A162" s="38" t="s">
        <v>904</v>
      </c>
      <c r="B162" s="77" t="s">
        <v>973</v>
      </c>
      <c r="C162" s="84" t="s">
        <v>366</v>
      </c>
      <c r="D162" s="76"/>
      <c r="E162" s="131">
        <v>5081</v>
      </c>
      <c r="F162" s="134">
        <v>5410</v>
      </c>
      <c r="G162" s="131">
        <v>5245.5</v>
      </c>
      <c r="P162" s="78"/>
      <c r="Q162" s="78"/>
      <c r="R162" s="78"/>
      <c r="S162" s="78"/>
      <c r="T162" s="78"/>
      <c r="U162" s="48"/>
      <c r="V162" s="48"/>
      <c r="W162" s="59">
        <v>4</v>
      </c>
    </row>
    <row r="163" spans="1:29" x14ac:dyDescent="0.35">
      <c r="A163" s="38" t="s">
        <v>904</v>
      </c>
      <c r="B163" s="77" t="s">
        <v>974</v>
      </c>
      <c r="C163" s="84" t="s">
        <v>366</v>
      </c>
      <c r="D163" s="76"/>
      <c r="E163" s="131">
        <v>5081</v>
      </c>
      <c r="F163" s="134">
        <v>5410</v>
      </c>
      <c r="G163" s="131">
        <v>5245.5</v>
      </c>
      <c r="P163" s="78"/>
      <c r="Q163" s="78"/>
      <c r="R163" s="78"/>
      <c r="S163" s="78"/>
      <c r="T163" s="78"/>
      <c r="U163" s="48"/>
      <c r="V163" s="48"/>
      <c r="W163" s="59">
        <v>4</v>
      </c>
    </row>
    <row r="164" spans="1:29" x14ac:dyDescent="0.35">
      <c r="A164" s="38" t="s">
        <v>904</v>
      </c>
      <c r="B164" s="77" t="s">
        <v>975</v>
      </c>
      <c r="C164" s="84" t="s">
        <v>366</v>
      </c>
      <c r="D164" s="76"/>
      <c r="E164" s="131">
        <v>5081</v>
      </c>
      <c r="F164" s="134">
        <v>5410</v>
      </c>
      <c r="G164" s="131">
        <v>5245.5</v>
      </c>
      <c r="P164" s="78"/>
      <c r="Q164" s="78"/>
      <c r="R164" s="78"/>
      <c r="S164" s="78"/>
      <c r="T164" s="78"/>
      <c r="U164" s="48"/>
      <c r="V164" s="48"/>
      <c r="W164" s="59">
        <v>4</v>
      </c>
    </row>
    <row r="165" spans="1:29" x14ac:dyDescent="0.35">
      <c r="A165" s="38" t="s">
        <v>904</v>
      </c>
      <c r="B165" s="77" t="s">
        <v>976</v>
      </c>
      <c r="C165" s="84" t="s">
        <v>366</v>
      </c>
      <c r="D165" s="76"/>
      <c r="E165" s="131">
        <v>5081</v>
      </c>
      <c r="F165" s="134">
        <v>5410</v>
      </c>
      <c r="G165" s="131">
        <v>5245.5</v>
      </c>
      <c r="P165" s="78"/>
      <c r="Q165" s="78"/>
      <c r="R165" s="78"/>
      <c r="S165" s="78"/>
      <c r="T165" s="78"/>
      <c r="U165" s="48"/>
      <c r="V165" s="48"/>
      <c r="W165" s="59">
        <v>4</v>
      </c>
    </row>
    <row r="166" spans="1:29" x14ac:dyDescent="0.35">
      <c r="A166" s="38" t="s">
        <v>904</v>
      </c>
      <c r="B166" s="77" t="s">
        <v>977</v>
      </c>
      <c r="C166" s="84" t="s">
        <v>366</v>
      </c>
      <c r="D166" s="76"/>
      <c r="E166" s="131">
        <v>5081</v>
      </c>
      <c r="F166" s="134">
        <v>5410</v>
      </c>
      <c r="G166" s="131">
        <v>5245.5</v>
      </c>
      <c r="P166" s="78"/>
      <c r="Q166" s="78"/>
      <c r="R166" s="78"/>
      <c r="S166" s="78"/>
      <c r="T166" s="78"/>
      <c r="U166" s="48"/>
      <c r="V166" s="48"/>
      <c r="W166" s="59">
        <v>4</v>
      </c>
    </row>
    <row r="167" spans="1:29" x14ac:dyDescent="0.35">
      <c r="A167" s="38" t="s">
        <v>904</v>
      </c>
      <c r="B167" s="77" t="s">
        <v>978</v>
      </c>
      <c r="C167" s="84" t="s">
        <v>366</v>
      </c>
      <c r="D167" s="76"/>
      <c r="E167" s="131">
        <v>5081</v>
      </c>
      <c r="F167" s="134">
        <v>5410</v>
      </c>
      <c r="G167" s="131">
        <v>5245.5</v>
      </c>
      <c r="P167" s="78"/>
      <c r="Q167" s="78"/>
      <c r="R167" s="78"/>
      <c r="S167" s="78"/>
      <c r="T167" s="78"/>
      <c r="U167" s="48"/>
      <c r="V167" s="48"/>
      <c r="W167" s="59">
        <v>4</v>
      </c>
    </row>
    <row r="168" spans="1:29" x14ac:dyDescent="0.35">
      <c r="A168" s="38" t="s">
        <v>904</v>
      </c>
      <c r="B168" s="77" t="s">
        <v>979</v>
      </c>
      <c r="C168" s="84" t="s">
        <v>366</v>
      </c>
      <c r="D168" s="76"/>
      <c r="E168" s="131">
        <v>5081</v>
      </c>
      <c r="F168" s="134">
        <v>5410</v>
      </c>
      <c r="G168" s="131">
        <v>5245.5</v>
      </c>
      <c r="P168" s="78"/>
      <c r="Q168" s="78"/>
      <c r="R168" s="78"/>
      <c r="S168" s="78"/>
      <c r="T168" s="78"/>
      <c r="U168" s="48"/>
      <c r="V168" s="48"/>
      <c r="W168" s="59">
        <v>4</v>
      </c>
    </row>
    <row r="169" spans="1:29" x14ac:dyDescent="0.35">
      <c r="A169" s="38" t="s">
        <v>649</v>
      </c>
      <c r="B169" s="84" t="s">
        <v>673</v>
      </c>
      <c r="C169" s="84" t="s">
        <v>369</v>
      </c>
      <c r="D169" s="102" t="s">
        <v>337</v>
      </c>
      <c r="E169" s="134">
        <v>5410</v>
      </c>
      <c r="F169" s="134">
        <v>5739</v>
      </c>
      <c r="G169" s="131">
        <v>5574.5</v>
      </c>
      <c r="L169" s="94"/>
      <c r="M169" s="95">
        <v>1.782</v>
      </c>
      <c r="N169">
        <v>27.779881338297141</v>
      </c>
      <c r="O169"/>
      <c r="P169" s="81">
        <v>-23.831211764705881</v>
      </c>
      <c r="Q169" s="92"/>
      <c r="R169" s="81">
        <v>21.697270702073425</v>
      </c>
      <c r="S169" s="92">
        <v>3.220781627757634</v>
      </c>
      <c r="T169" s="32">
        <v>6.7366475625295514</v>
      </c>
      <c r="U169" s="48"/>
      <c r="V169" s="45" t="s">
        <v>1105</v>
      </c>
      <c r="W169" s="59">
        <v>4</v>
      </c>
    </row>
    <row r="170" spans="1:29" x14ac:dyDescent="0.35">
      <c r="A170" s="38" t="s">
        <v>635</v>
      </c>
      <c r="B170" s="59" t="s">
        <v>371</v>
      </c>
      <c r="C170" s="59" t="s">
        <v>369</v>
      </c>
      <c r="D170" s="59" t="s">
        <v>308</v>
      </c>
      <c r="E170" s="42">
        <v>5410</v>
      </c>
      <c r="F170" s="42">
        <v>5739</v>
      </c>
      <c r="G170" s="42">
        <v>5575</v>
      </c>
      <c r="H170" s="59"/>
      <c r="I170" s="59">
        <v>2.65</v>
      </c>
      <c r="J170" s="59">
        <v>2.69</v>
      </c>
      <c r="K170" s="72">
        <v>2.67</v>
      </c>
      <c r="L170" s="59">
        <v>0.03</v>
      </c>
      <c r="M170" s="59">
        <v>2.4900000000000002</v>
      </c>
      <c r="N170" s="63">
        <v>105.4</v>
      </c>
      <c r="O170" s="37">
        <f>N170*1.1155</f>
        <v>117.5737</v>
      </c>
      <c r="P170" s="63">
        <v>-16.399999999999999</v>
      </c>
      <c r="Q170" s="63">
        <v>6.2</v>
      </c>
      <c r="R170" s="63">
        <v>41.9</v>
      </c>
      <c r="S170" s="63">
        <v>14.6</v>
      </c>
      <c r="T170" s="63">
        <v>2.9</v>
      </c>
      <c r="U170" s="63">
        <v>-17.899999999999999</v>
      </c>
      <c r="V170" s="63" t="s">
        <v>1104</v>
      </c>
      <c r="W170" s="59">
        <v>4</v>
      </c>
      <c r="X170" s="59">
        <v>5</v>
      </c>
      <c r="Y170" s="27"/>
      <c r="Z170" s="59"/>
      <c r="AA170" s="59"/>
    </row>
    <row r="171" spans="1:29" x14ac:dyDescent="0.35">
      <c r="A171" s="38" t="s">
        <v>635</v>
      </c>
      <c r="B171" s="59" t="s">
        <v>370</v>
      </c>
      <c r="C171" s="59" t="s">
        <v>369</v>
      </c>
      <c r="D171" s="59" t="s">
        <v>337</v>
      </c>
      <c r="E171" s="42">
        <v>5410</v>
      </c>
      <c r="F171" s="42">
        <v>5739</v>
      </c>
      <c r="G171" s="42">
        <v>5575</v>
      </c>
      <c r="H171" s="59">
        <v>2.58</v>
      </c>
      <c r="I171" s="59">
        <v>2.72</v>
      </c>
      <c r="J171" s="59">
        <v>2.66</v>
      </c>
      <c r="K171" s="72">
        <v>2.65</v>
      </c>
      <c r="L171" s="59">
        <v>7.0000000000000007E-2</v>
      </c>
      <c r="M171" s="59"/>
      <c r="N171" s="63">
        <v>103.2</v>
      </c>
      <c r="O171" s="37">
        <f>N171</f>
        <v>103.2</v>
      </c>
      <c r="P171" s="63">
        <v>-14.5</v>
      </c>
      <c r="Q171" s="63">
        <v>5.5</v>
      </c>
      <c r="R171" s="63">
        <v>43</v>
      </c>
      <c r="S171" s="63">
        <v>15</v>
      </c>
      <c r="T171" s="63">
        <v>2.9</v>
      </c>
      <c r="U171" s="63">
        <v>-16</v>
      </c>
      <c r="V171" s="63" t="s">
        <v>1104</v>
      </c>
      <c r="W171" s="59">
        <v>4</v>
      </c>
      <c r="X171" s="59">
        <v>5</v>
      </c>
      <c r="Y171" s="59"/>
      <c r="Z171" s="59"/>
      <c r="AA171" s="59"/>
    </row>
    <row r="172" spans="1:29" x14ac:dyDescent="0.35">
      <c r="A172" s="38" t="s">
        <v>635</v>
      </c>
      <c r="B172" s="27" t="s">
        <v>368</v>
      </c>
      <c r="C172" s="27" t="s">
        <v>369</v>
      </c>
      <c r="D172" s="39"/>
      <c r="E172" s="41">
        <v>5410</v>
      </c>
      <c r="F172" s="41">
        <v>5739</v>
      </c>
      <c r="G172" s="43">
        <v>5574.5</v>
      </c>
      <c r="H172" s="44"/>
      <c r="I172" s="44"/>
      <c r="J172" s="44"/>
      <c r="K172" s="44"/>
      <c r="L172" s="44"/>
      <c r="M172" s="39"/>
      <c r="N172" s="37"/>
      <c r="O172" s="37"/>
      <c r="P172" s="45">
        <v>-14.082300000000002</v>
      </c>
      <c r="Q172" s="46">
        <v>6.9862999999999991</v>
      </c>
      <c r="R172" s="45">
        <v>41.628435898230336</v>
      </c>
      <c r="S172" s="46">
        <v>14.3084167862757</v>
      </c>
      <c r="T172" s="45">
        <v>2.9093670194286876</v>
      </c>
      <c r="U172" s="47">
        <v>-15.582300000000002</v>
      </c>
      <c r="V172" s="63" t="s">
        <v>1104</v>
      </c>
      <c r="W172" s="59">
        <v>4</v>
      </c>
      <c r="X172" s="42">
        <v>5</v>
      </c>
      <c r="Y172" s="59"/>
      <c r="Z172" s="63">
        <v>-15.013766666666667</v>
      </c>
      <c r="AA172" s="63">
        <v>6.2173962962962959</v>
      </c>
      <c r="AB172" s="51"/>
      <c r="AC172" s="51"/>
    </row>
    <row r="173" spans="1:29" x14ac:dyDescent="0.35">
      <c r="A173" s="38" t="s">
        <v>904</v>
      </c>
      <c r="B173" s="77" t="s">
        <v>984</v>
      </c>
      <c r="C173" s="84" t="s">
        <v>369</v>
      </c>
      <c r="D173" s="76"/>
      <c r="E173" s="41">
        <v>5410</v>
      </c>
      <c r="F173" s="41">
        <v>5739</v>
      </c>
      <c r="G173" s="43">
        <v>5574.5</v>
      </c>
      <c r="P173" s="123">
        <v>-13.27727272727272</v>
      </c>
      <c r="Q173" s="124">
        <v>3.1603090909090912</v>
      </c>
      <c r="R173" s="123">
        <v>44.336712246713979</v>
      </c>
      <c r="S173" s="124">
        <v>15.789929290336607</v>
      </c>
      <c r="T173" s="125">
        <v>2.8079107532069774</v>
      </c>
      <c r="U173" s="48"/>
      <c r="V173" s="63" t="s">
        <v>1104</v>
      </c>
      <c r="W173" s="59">
        <v>4</v>
      </c>
    </row>
    <row r="174" spans="1:29" x14ac:dyDescent="0.35">
      <c r="A174" s="38" t="s">
        <v>649</v>
      </c>
      <c r="B174" s="84" t="s">
        <v>667</v>
      </c>
      <c r="C174" s="84" t="s">
        <v>369</v>
      </c>
      <c r="D174" s="93" t="s">
        <v>637</v>
      </c>
      <c r="E174" s="134">
        <v>5410</v>
      </c>
      <c r="F174" s="134">
        <v>5739</v>
      </c>
      <c r="G174" s="131">
        <v>5574.5</v>
      </c>
      <c r="L174" s="93"/>
      <c r="M174" s="78"/>
      <c r="N174" s="78"/>
      <c r="O174"/>
      <c r="P174"/>
      <c r="Q174"/>
      <c r="R174"/>
      <c r="S174"/>
      <c r="T174"/>
      <c r="U174" s="48"/>
      <c r="V174" s="48"/>
      <c r="W174" s="59">
        <v>4</v>
      </c>
    </row>
    <row r="175" spans="1:29" x14ac:dyDescent="0.35">
      <c r="A175" s="38" t="s">
        <v>649</v>
      </c>
      <c r="B175" s="84" t="s">
        <v>668</v>
      </c>
      <c r="C175" s="84" t="s">
        <v>369</v>
      </c>
      <c r="D175" s="102" t="s">
        <v>596</v>
      </c>
      <c r="E175" s="134">
        <v>5410</v>
      </c>
      <c r="F175" s="134">
        <v>5739</v>
      </c>
      <c r="G175" s="131">
        <v>5574.5</v>
      </c>
      <c r="L175" s="94"/>
      <c r="M175" s="80">
        <v>1.7410000000000001</v>
      </c>
      <c r="N175">
        <v>25.706167162302268</v>
      </c>
      <c r="O175"/>
      <c r="P175" s="85"/>
      <c r="Q175" s="85"/>
      <c r="R175" s="85"/>
      <c r="S175" s="85"/>
      <c r="T175" s="85"/>
      <c r="U175" s="45"/>
      <c r="V175" s="45"/>
      <c r="W175" s="59">
        <v>4</v>
      </c>
    </row>
    <row r="176" spans="1:29" x14ac:dyDescent="0.35">
      <c r="A176" s="38" t="s">
        <v>649</v>
      </c>
      <c r="B176" s="84" t="s">
        <v>669</v>
      </c>
      <c r="C176" s="84" t="s">
        <v>369</v>
      </c>
      <c r="D176" s="102" t="s">
        <v>308</v>
      </c>
      <c r="E176" s="134">
        <v>5410</v>
      </c>
      <c r="F176" s="134">
        <v>5739</v>
      </c>
      <c r="G176" s="131">
        <v>5574.5</v>
      </c>
      <c r="L176" s="94"/>
      <c r="M176" s="80">
        <v>1.6930000000000001</v>
      </c>
      <c r="N176">
        <v>23.419017147655975</v>
      </c>
      <c r="O176"/>
      <c r="P176"/>
      <c r="Q176"/>
      <c r="R176"/>
      <c r="S176"/>
      <c r="T176"/>
      <c r="U176" s="48"/>
      <c r="V176" s="48"/>
      <c r="W176" s="59">
        <v>4</v>
      </c>
    </row>
    <row r="177" spans="1:23" x14ac:dyDescent="0.35">
      <c r="A177" s="38" t="s">
        <v>649</v>
      </c>
      <c r="B177" s="84" t="s">
        <v>670</v>
      </c>
      <c r="C177" s="84" t="s">
        <v>369</v>
      </c>
      <c r="D177" s="100" t="s">
        <v>308</v>
      </c>
      <c r="E177" s="134">
        <v>5410</v>
      </c>
      <c r="F177" s="134">
        <v>5739</v>
      </c>
      <c r="G177" s="131">
        <v>5574.5</v>
      </c>
      <c r="L177" s="79"/>
      <c r="M177" s="80">
        <v>1.976</v>
      </c>
      <c r="N177">
        <v>39.202421610676126</v>
      </c>
      <c r="O177"/>
      <c r="P177"/>
      <c r="Q177"/>
      <c r="R177"/>
      <c r="S177"/>
      <c r="T177"/>
      <c r="U177" s="48"/>
      <c r="V177" s="48"/>
      <c r="W177" s="59">
        <v>4</v>
      </c>
    </row>
    <row r="178" spans="1:23" x14ac:dyDescent="0.35">
      <c r="A178" s="38" t="s">
        <v>649</v>
      </c>
      <c r="B178" s="84" t="s">
        <v>671</v>
      </c>
      <c r="C178" s="84" t="s">
        <v>369</v>
      </c>
      <c r="D178" s="102" t="s">
        <v>337</v>
      </c>
      <c r="E178" s="134">
        <v>5410</v>
      </c>
      <c r="F178" s="134">
        <v>5739</v>
      </c>
      <c r="G178" s="131">
        <v>5574.5</v>
      </c>
      <c r="L178" s="94"/>
      <c r="M178" s="95">
        <v>1.76</v>
      </c>
      <c r="N178">
        <v>26.653162371890982</v>
      </c>
      <c r="O178"/>
      <c r="P178" s="96"/>
      <c r="Q178" s="92"/>
      <c r="R178" s="96">
        <v>15.160094209250143</v>
      </c>
      <c r="S178" s="92">
        <v>3.711995301441521</v>
      </c>
      <c r="T178" s="32">
        <v>4.084082273316147</v>
      </c>
      <c r="U178" s="48"/>
      <c r="V178" s="48"/>
      <c r="W178" s="59">
        <v>4</v>
      </c>
    </row>
    <row r="179" spans="1:23" x14ac:dyDescent="0.35">
      <c r="A179" s="38" t="s">
        <v>649</v>
      </c>
      <c r="B179" s="84" t="s">
        <v>672</v>
      </c>
      <c r="C179" s="84" t="s">
        <v>369</v>
      </c>
      <c r="D179" s="102" t="s">
        <v>337</v>
      </c>
      <c r="E179" s="134">
        <v>5410</v>
      </c>
      <c r="F179" s="134">
        <v>5739</v>
      </c>
      <c r="G179" s="131">
        <v>5574.5</v>
      </c>
      <c r="L179" s="94"/>
      <c r="M179" s="95">
        <v>1.6819999999999999</v>
      </c>
      <c r="N179">
        <v>22.915696026335638</v>
      </c>
      <c r="O179"/>
      <c r="P179"/>
      <c r="Q179"/>
      <c r="R179"/>
      <c r="S179"/>
      <c r="T179"/>
      <c r="U179" s="45"/>
      <c r="V179" s="45"/>
      <c r="W179" s="59">
        <v>4</v>
      </c>
    </row>
    <row r="180" spans="1:23" x14ac:dyDescent="0.35">
      <c r="A180" s="38" t="s">
        <v>649</v>
      </c>
      <c r="B180" s="84" t="s">
        <v>674</v>
      </c>
      <c r="C180" s="84" t="s">
        <v>369</v>
      </c>
      <c r="D180" s="100" t="s">
        <v>337</v>
      </c>
      <c r="E180" s="134">
        <v>5410</v>
      </c>
      <c r="F180" s="134">
        <v>5739</v>
      </c>
      <c r="G180" s="131">
        <v>5574.5</v>
      </c>
      <c r="L180" s="79"/>
      <c r="M180" s="95">
        <v>1.7310000000000001</v>
      </c>
      <c r="N180">
        <v>25.217332826848047</v>
      </c>
      <c r="O180"/>
      <c r="P180"/>
      <c r="Q180"/>
      <c r="R180"/>
      <c r="S180"/>
      <c r="T180"/>
      <c r="U180" s="48"/>
      <c r="V180" s="48"/>
      <c r="W180" s="59">
        <v>4</v>
      </c>
    </row>
    <row r="181" spans="1:23" x14ac:dyDescent="0.35">
      <c r="A181" s="38" t="s">
        <v>649</v>
      </c>
      <c r="B181" s="84" t="s">
        <v>675</v>
      </c>
      <c r="C181" s="84" t="s">
        <v>369</v>
      </c>
      <c r="D181" s="102" t="s">
        <v>596</v>
      </c>
      <c r="E181" s="134">
        <v>5410</v>
      </c>
      <c r="F181" s="134">
        <v>5739</v>
      </c>
      <c r="G181" s="131">
        <v>5574.5</v>
      </c>
      <c r="L181" s="94"/>
      <c r="M181" s="95">
        <v>1.95</v>
      </c>
      <c r="N181">
        <v>37.50942294382115</v>
      </c>
      <c r="O181"/>
      <c r="P181"/>
      <c r="Q181"/>
      <c r="R181"/>
      <c r="S181"/>
      <c r="T181"/>
      <c r="U181" s="48"/>
      <c r="V181" s="48"/>
      <c r="W181" s="59">
        <v>4</v>
      </c>
    </row>
    <row r="182" spans="1:23" x14ac:dyDescent="0.35">
      <c r="A182" s="38" t="s">
        <v>649</v>
      </c>
      <c r="B182" s="84" t="s">
        <v>676</v>
      </c>
      <c r="C182" s="84" t="s">
        <v>369</v>
      </c>
      <c r="D182" s="83" t="s">
        <v>637</v>
      </c>
      <c r="E182" s="134">
        <v>5410</v>
      </c>
      <c r="F182" s="134">
        <v>5739</v>
      </c>
      <c r="G182" s="131">
        <v>5574.5</v>
      </c>
      <c r="L182" s="83"/>
      <c r="M182" s="78"/>
      <c r="N182" s="78"/>
      <c r="O182"/>
      <c r="P182"/>
      <c r="Q182"/>
      <c r="R182"/>
      <c r="S182"/>
      <c r="T182"/>
      <c r="U182" s="48"/>
      <c r="V182" s="48"/>
      <c r="W182" s="59">
        <v>4</v>
      </c>
    </row>
    <row r="183" spans="1:23" x14ac:dyDescent="0.35">
      <c r="A183" s="38" t="s">
        <v>649</v>
      </c>
      <c r="B183" s="84" t="s">
        <v>677</v>
      </c>
      <c r="C183" s="84" t="s">
        <v>369</v>
      </c>
      <c r="D183" s="83" t="s">
        <v>637</v>
      </c>
      <c r="E183" s="134">
        <v>5410</v>
      </c>
      <c r="F183" s="134">
        <v>5739</v>
      </c>
      <c r="G183" s="131">
        <v>5574.5</v>
      </c>
      <c r="L183" s="83"/>
      <c r="M183" s="78"/>
      <c r="N183" s="78"/>
      <c r="O183"/>
      <c r="P183"/>
      <c r="Q183"/>
      <c r="R183"/>
      <c r="S183"/>
      <c r="T183"/>
      <c r="U183" s="45"/>
      <c r="V183" s="45"/>
      <c r="W183" s="59">
        <v>4</v>
      </c>
    </row>
    <row r="184" spans="1:23" x14ac:dyDescent="0.35">
      <c r="A184" s="38" t="s">
        <v>649</v>
      </c>
      <c r="B184" s="84" t="s">
        <v>678</v>
      </c>
      <c r="C184" s="84" t="s">
        <v>369</v>
      </c>
      <c r="D184" s="100" t="s">
        <v>322</v>
      </c>
      <c r="E184" s="134">
        <v>5410</v>
      </c>
      <c r="F184" s="134">
        <v>5739</v>
      </c>
      <c r="G184" s="134">
        <v>5574.5</v>
      </c>
      <c r="L184" s="79"/>
      <c r="M184" s="80">
        <v>1.91</v>
      </c>
      <c r="N184" s="85">
        <v>35.005737859632639</v>
      </c>
      <c r="O184" s="85"/>
      <c r="P184" s="85"/>
      <c r="Q184" s="85"/>
      <c r="R184" s="85"/>
      <c r="S184" s="85"/>
      <c r="T184" s="85"/>
      <c r="U184" s="45"/>
      <c r="V184" s="45"/>
      <c r="W184" s="59">
        <v>4</v>
      </c>
    </row>
    <row r="185" spans="1:23" x14ac:dyDescent="0.35">
      <c r="A185" s="38" t="s">
        <v>649</v>
      </c>
      <c r="B185" s="84" t="s">
        <v>679</v>
      </c>
      <c r="C185" s="84" t="s">
        <v>369</v>
      </c>
      <c r="D185" s="100" t="s">
        <v>322</v>
      </c>
      <c r="E185" s="134">
        <v>5410</v>
      </c>
      <c r="F185" s="134">
        <v>5739</v>
      </c>
      <c r="G185" s="131">
        <v>5574.5</v>
      </c>
      <c r="L185" s="79"/>
      <c r="M185" s="95">
        <v>2.0670000000000002</v>
      </c>
      <c r="N185">
        <v>45.549627720658542</v>
      </c>
      <c r="O185"/>
      <c r="P185"/>
      <c r="Q185"/>
      <c r="R185"/>
      <c r="S185"/>
      <c r="T185"/>
      <c r="U185" s="45"/>
      <c r="V185" s="45"/>
      <c r="W185" s="59">
        <v>4</v>
      </c>
    </row>
    <row r="186" spans="1:23" x14ac:dyDescent="0.35">
      <c r="A186" s="38" t="s">
        <v>649</v>
      </c>
      <c r="B186" s="84" t="s">
        <v>680</v>
      </c>
      <c r="C186" s="84" t="s">
        <v>369</v>
      </c>
      <c r="D186" s="100" t="s">
        <v>322</v>
      </c>
      <c r="E186" s="134">
        <v>5410</v>
      </c>
      <c r="F186" s="134">
        <v>5739</v>
      </c>
      <c r="G186" s="131">
        <v>5574.5</v>
      </c>
      <c r="L186" s="79"/>
      <c r="M186" s="95">
        <v>1.9419999999999999</v>
      </c>
      <c r="N186">
        <v>36.998974938377231</v>
      </c>
      <c r="O186"/>
      <c r="P186"/>
      <c r="Q186"/>
      <c r="R186"/>
      <c r="S186"/>
      <c r="T186"/>
      <c r="U186" s="45"/>
      <c r="V186" s="45"/>
      <c r="W186" s="59">
        <v>4</v>
      </c>
    </row>
    <row r="187" spans="1:23" x14ac:dyDescent="0.35">
      <c r="A187" s="38" t="s">
        <v>649</v>
      </c>
      <c r="B187" s="84" t="s">
        <v>681</v>
      </c>
      <c r="C187" s="84" t="s">
        <v>369</v>
      </c>
      <c r="D187" s="102" t="s">
        <v>322</v>
      </c>
      <c r="E187" s="134">
        <v>5410</v>
      </c>
      <c r="F187" s="134">
        <v>5739</v>
      </c>
      <c r="G187" s="131">
        <v>5574.5</v>
      </c>
      <c r="L187" s="94"/>
      <c r="M187" s="95">
        <v>1.962</v>
      </c>
      <c r="N187">
        <v>38.284307899350203</v>
      </c>
      <c r="O187"/>
      <c r="P187"/>
      <c r="Q187"/>
      <c r="R187"/>
      <c r="S187"/>
      <c r="T187"/>
      <c r="U187" s="45"/>
      <c r="V187" s="45"/>
      <c r="W187" s="59">
        <v>4</v>
      </c>
    </row>
    <row r="188" spans="1:23" x14ac:dyDescent="0.35">
      <c r="A188" s="38" t="s">
        <v>649</v>
      </c>
      <c r="B188" s="84" t="s">
        <v>682</v>
      </c>
      <c r="C188" s="84" t="s">
        <v>369</v>
      </c>
      <c r="D188" s="93" t="s">
        <v>637</v>
      </c>
      <c r="E188" s="134">
        <v>5410</v>
      </c>
      <c r="F188" s="134">
        <v>5739</v>
      </c>
      <c r="G188" s="131">
        <v>5574.5</v>
      </c>
      <c r="L188" s="78"/>
      <c r="M188" s="78"/>
      <c r="N188" s="78"/>
      <c r="O188"/>
      <c r="P188"/>
      <c r="Q188"/>
      <c r="R188"/>
      <c r="S188"/>
      <c r="T188"/>
      <c r="U188" s="45"/>
      <c r="V188" s="45"/>
      <c r="W188" s="59">
        <v>4</v>
      </c>
    </row>
    <row r="189" spans="1:23" x14ac:dyDescent="0.35">
      <c r="A189" s="38" t="s">
        <v>649</v>
      </c>
      <c r="B189" s="84" t="s">
        <v>683</v>
      </c>
      <c r="C189" s="84" t="s">
        <v>369</v>
      </c>
      <c r="D189" s="93" t="s">
        <v>637</v>
      </c>
      <c r="E189" s="134">
        <v>5410</v>
      </c>
      <c r="F189" s="134">
        <v>5739</v>
      </c>
      <c r="G189" s="131">
        <v>5574.5</v>
      </c>
      <c r="L189" s="78"/>
      <c r="M189" s="78"/>
      <c r="N189" s="78"/>
      <c r="O189"/>
      <c r="P189"/>
      <c r="Q189"/>
      <c r="R189"/>
      <c r="S189"/>
      <c r="T189"/>
      <c r="U189" s="45"/>
      <c r="V189" s="45"/>
      <c r="W189" s="59">
        <v>4</v>
      </c>
    </row>
    <row r="190" spans="1:23" x14ac:dyDescent="0.35">
      <c r="A190" s="38" t="s">
        <v>649</v>
      </c>
      <c r="B190" s="84" t="s">
        <v>684</v>
      </c>
      <c r="C190" s="84" t="s">
        <v>369</v>
      </c>
      <c r="D190" s="93" t="s">
        <v>637</v>
      </c>
      <c r="E190" s="134">
        <v>5410</v>
      </c>
      <c r="F190" s="134">
        <v>5739</v>
      </c>
      <c r="G190" s="131">
        <v>5574.5</v>
      </c>
      <c r="L190" s="78"/>
      <c r="M190" s="78"/>
      <c r="N190" s="78"/>
      <c r="O190"/>
      <c r="P190"/>
      <c r="Q190"/>
      <c r="R190"/>
      <c r="S190"/>
      <c r="T190"/>
      <c r="U190" s="48"/>
      <c r="V190" s="48"/>
      <c r="W190" s="59">
        <v>4</v>
      </c>
    </row>
    <row r="191" spans="1:23" x14ac:dyDescent="0.35">
      <c r="A191" s="38" t="s">
        <v>649</v>
      </c>
      <c r="B191" s="84" t="s">
        <v>685</v>
      </c>
      <c r="C191" s="84" t="s">
        <v>369</v>
      </c>
      <c r="D191" s="93" t="s">
        <v>637</v>
      </c>
      <c r="E191" s="134">
        <v>5410</v>
      </c>
      <c r="F191" s="134">
        <v>5739</v>
      </c>
      <c r="G191" s="131">
        <v>5574.5</v>
      </c>
      <c r="L191" s="78"/>
      <c r="M191" s="78"/>
      <c r="N191" s="78"/>
      <c r="O191"/>
      <c r="P191"/>
      <c r="Q191"/>
      <c r="R191"/>
      <c r="S191"/>
      <c r="T191"/>
      <c r="U191" s="48"/>
      <c r="V191" s="48"/>
      <c r="W191" s="59">
        <v>4</v>
      </c>
    </row>
    <row r="192" spans="1:23" x14ac:dyDescent="0.35">
      <c r="A192" s="38" t="s">
        <v>904</v>
      </c>
      <c r="B192" s="77" t="s">
        <v>983</v>
      </c>
      <c r="C192" s="84" t="s">
        <v>369</v>
      </c>
      <c r="D192" s="76"/>
      <c r="E192" s="134">
        <v>5410</v>
      </c>
      <c r="F192" s="134">
        <v>5739</v>
      </c>
      <c r="G192" s="131">
        <v>5574.5</v>
      </c>
      <c r="P192" s="78"/>
      <c r="Q192" s="78"/>
      <c r="R192" s="78"/>
      <c r="S192" s="78"/>
      <c r="T192" s="78"/>
      <c r="U192" s="48"/>
      <c r="V192" s="48"/>
      <c r="W192" s="59">
        <v>4</v>
      </c>
    </row>
    <row r="193" spans="1:27" x14ac:dyDescent="0.35">
      <c r="A193" s="38" t="s">
        <v>904</v>
      </c>
      <c r="B193" s="77" t="s">
        <v>985</v>
      </c>
      <c r="C193" s="84" t="s">
        <v>369</v>
      </c>
      <c r="D193" s="76"/>
      <c r="E193" s="134">
        <v>5410</v>
      </c>
      <c r="F193" s="134">
        <v>5739</v>
      </c>
      <c r="G193" s="131">
        <v>5574.5</v>
      </c>
      <c r="P193" s="78"/>
      <c r="Q193" s="78"/>
      <c r="R193" s="78"/>
      <c r="S193" s="78"/>
      <c r="T193" s="78"/>
      <c r="U193" s="48"/>
      <c r="V193" s="48"/>
      <c r="W193" s="59">
        <v>4</v>
      </c>
    </row>
    <row r="194" spans="1:27" x14ac:dyDescent="0.35">
      <c r="A194" s="38" t="s">
        <v>904</v>
      </c>
      <c r="B194" s="77" t="s">
        <v>986</v>
      </c>
      <c r="C194" s="84" t="s">
        <v>369</v>
      </c>
      <c r="D194" s="76"/>
      <c r="E194" s="134">
        <v>5410</v>
      </c>
      <c r="F194" s="134">
        <v>5739</v>
      </c>
      <c r="G194" s="131">
        <v>5574.5</v>
      </c>
      <c r="P194" s="78"/>
      <c r="Q194" s="78"/>
      <c r="R194" s="78"/>
      <c r="S194" s="78"/>
      <c r="T194" s="78"/>
      <c r="U194" s="48"/>
      <c r="V194" s="48"/>
      <c r="W194" s="59">
        <v>4</v>
      </c>
    </row>
    <row r="195" spans="1:27" x14ac:dyDescent="0.35">
      <c r="A195" s="38" t="s">
        <v>904</v>
      </c>
      <c r="B195" s="77" t="s">
        <v>987</v>
      </c>
      <c r="C195" s="84" t="s">
        <v>369</v>
      </c>
      <c r="D195" s="76"/>
      <c r="E195" s="134">
        <v>5410</v>
      </c>
      <c r="F195" s="134">
        <v>5739</v>
      </c>
      <c r="G195" s="131">
        <v>5574.5</v>
      </c>
      <c r="P195" s="78"/>
      <c r="Q195" s="78"/>
      <c r="R195" s="78"/>
      <c r="S195" s="78"/>
      <c r="T195" s="78"/>
      <c r="U195" s="48"/>
      <c r="V195" s="48"/>
      <c r="W195" s="59">
        <v>4</v>
      </c>
    </row>
    <row r="196" spans="1:27" x14ac:dyDescent="0.35">
      <c r="A196" s="38" t="s">
        <v>904</v>
      </c>
      <c r="B196" s="77" t="s">
        <v>988</v>
      </c>
      <c r="C196" s="84" t="s">
        <v>369</v>
      </c>
      <c r="D196" s="76"/>
      <c r="E196" s="134">
        <v>5410</v>
      </c>
      <c r="F196" s="134">
        <v>5739</v>
      </c>
      <c r="G196" s="131">
        <v>5574.5</v>
      </c>
      <c r="P196" s="78"/>
      <c r="Q196" s="78"/>
      <c r="R196" s="78"/>
      <c r="S196" s="78"/>
      <c r="T196" s="78"/>
      <c r="U196" s="48"/>
      <c r="V196" s="48"/>
      <c r="W196" s="59">
        <v>4</v>
      </c>
    </row>
    <row r="197" spans="1:27" x14ac:dyDescent="0.35">
      <c r="A197" s="38" t="s">
        <v>904</v>
      </c>
      <c r="B197" s="77" t="s">
        <v>990</v>
      </c>
      <c r="C197" s="84" t="s">
        <v>232</v>
      </c>
      <c r="D197" s="76"/>
      <c r="E197" s="42">
        <v>5739</v>
      </c>
      <c r="F197" s="42">
        <v>6069</v>
      </c>
      <c r="G197" s="42">
        <v>5904</v>
      </c>
      <c r="P197" s="123">
        <v>-19.871272727272721</v>
      </c>
      <c r="Q197" s="124">
        <v>3.8303090909090916</v>
      </c>
      <c r="R197" s="123">
        <v>32.507256441512872</v>
      </c>
      <c r="S197" s="124">
        <v>10.470574056042505</v>
      </c>
      <c r="T197" s="125">
        <v>3.1046298194847428</v>
      </c>
      <c r="U197" s="48"/>
      <c r="V197" s="63" t="s">
        <v>1104</v>
      </c>
      <c r="W197" s="59">
        <v>4</v>
      </c>
    </row>
    <row r="198" spans="1:27" x14ac:dyDescent="0.35">
      <c r="A198" s="38" t="s">
        <v>635</v>
      </c>
      <c r="B198" s="59" t="s">
        <v>106</v>
      </c>
      <c r="C198" s="59" t="s">
        <v>232</v>
      </c>
      <c r="D198" s="59" t="s">
        <v>337</v>
      </c>
      <c r="E198" s="42">
        <v>5739</v>
      </c>
      <c r="F198" s="42">
        <v>6069</v>
      </c>
      <c r="G198" s="42">
        <v>5904</v>
      </c>
      <c r="H198" s="59">
        <v>2.4500000000000002</v>
      </c>
      <c r="I198" s="59">
        <v>2.42</v>
      </c>
      <c r="J198" s="59"/>
      <c r="K198" s="72">
        <v>2.44</v>
      </c>
      <c r="L198" s="59">
        <v>0.02</v>
      </c>
      <c r="M198" s="59">
        <v>2.34</v>
      </c>
      <c r="N198" s="63">
        <v>77.7</v>
      </c>
      <c r="O198" s="37">
        <f t="shared" ref="O198:O203" si="0">N198</f>
        <v>77.7</v>
      </c>
      <c r="P198" s="63">
        <v>-19.399999999999999</v>
      </c>
      <c r="Q198" s="63">
        <v>4.5</v>
      </c>
      <c r="R198" s="63">
        <v>40.5</v>
      </c>
      <c r="S198" s="63">
        <v>14.4</v>
      </c>
      <c r="T198" s="63">
        <v>2.8</v>
      </c>
      <c r="U198" s="63">
        <v>-20.9</v>
      </c>
      <c r="V198" s="63" t="s">
        <v>1104</v>
      </c>
      <c r="W198" s="59">
        <v>4</v>
      </c>
      <c r="X198" s="59">
        <v>5</v>
      </c>
      <c r="Y198" s="59"/>
      <c r="Z198" s="59"/>
      <c r="AA198" s="59"/>
    </row>
    <row r="199" spans="1:27" x14ac:dyDescent="0.35">
      <c r="A199" s="38" t="s">
        <v>635</v>
      </c>
      <c r="B199" s="59" t="s">
        <v>380</v>
      </c>
      <c r="C199" s="59" t="s">
        <v>232</v>
      </c>
      <c r="D199" s="59" t="s">
        <v>337</v>
      </c>
      <c r="E199" s="42">
        <v>5739</v>
      </c>
      <c r="F199" s="42">
        <v>6069</v>
      </c>
      <c r="G199" s="42">
        <v>5904</v>
      </c>
      <c r="H199" s="59">
        <v>2.4500000000000002</v>
      </c>
      <c r="I199" s="59">
        <v>2.4</v>
      </c>
      <c r="J199" s="59"/>
      <c r="K199" s="72">
        <v>2.4300000000000002</v>
      </c>
      <c r="L199" s="59">
        <v>0.04</v>
      </c>
      <c r="M199" s="59">
        <v>2.52</v>
      </c>
      <c r="N199" s="63">
        <v>76.599999999999994</v>
      </c>
      <c r="O199" s="37">
        <f t="shared" si="0"/>
        <v>76.599999999999994</v>
      </c>
      <c r="P199" s="63">
        <v>-19.399999999999999</v>
      </c>
      <c r="Q199" s="63">
        <v>4.7</v>
      </c>
      <c r="R199" s="63">
        <v>33.700000000000003</v>
      </c>
      <c r="S199" s="63">
        <v>11.4</v>
      </c>
      <c r="T199" s="63">
        <v>3</v>
      </c>
      <c r="U199" s="63">
        <v>-20.9</v>
      </c>
      <c r="V199" s="63" t="s">
        <v>1104</v>
      </c>
      <c r="W199" s="59">
        <v>4</v>
      </c>
      <c r="X199" s="59">
        <v>5</v>
      </c>
      <c r="Y199" s="59"/>
      <c r="Z199" s="59"/>
      <c r="AA199" s="59"/>
    </row>
    <row r="200" spans="1:27" x14ac:dyDescent="0.35">
      <c r="A200" s="38" t="s">
        <v>635</v>
      </c>
      <c r="B200" s="59" t="s">
        <v>112</v>
      </c>
      <c r="C200" s="59" t="s">
        <v>232</v>
      </c>
      <c r="D200" s="59" t="s">
        <v>596</v>
      </c>
      <c r="E200" s="42">
        <v>5739</v>
      </c>
      <c r="F200" s="42">
        <v>6069</v>
      </c>
      <c r="G200" s="42">
        <v>5904</v>
      </c>
      <c r="H200" s="59"/>
      <c r="I200" s="59">
        <v>2.69</v>
      </c>
      <c r="J200" s="59">
        <v>2.62</v>
      </c>
      <c r="K200" s="72">
        <v>2.66</v>
      </c>
      <c r="L200" s="59">
        <v>0.05</v>
      </c>
      <c r="M200" s="59">
        <v>2.5499999999999998</v>
      </c>
      <c r="N200" s="63">
        <v>103.4</v>
      </c>
      <c r="O200" s="37">
        <f t="shared" si="0"/>
        <v>103.4</v>
      </c>
      <c r="P200" s="63">
        <v>-19.3</v>
      </c>
      <c r="Q200" s="63">
        <v>6.1</v>
      </c>
      <c r="R200" s="63">
        <v>40.9</v>
      </c>
      <c r="S200" s="63">
        <v>14</v>
      </c>
      <c r="T200" s="63">
        <v>2.9</v>
      </c>
      <c r="U200" s="63">
        <v>-20.8</v>
      </c>
      <c r="V200" s="63" t="s">
        <v>1104</v>
      </c>
      <c r="W200" s="59">
        <v>4</v>
      </c>
      <c r="X200" s="59">
        <v>5</v>
      </c>
      <c r="Y200" s="59"/>
      <c r="Z200" s="59"/>
      <c r="AA200" s="59"/>
    </row>
    <row r="201" spans="1:27" x14ac:dyDescent="0.35">
      <c r="A201" s="38" t="s">
        <v>635</v>
      </c>
      <c r="B201" s="59" t="s">
        <v>136</v>
      </c>
      <c r="C201" s="59" t="s">
        <v>232</v>
      </c>
      <c r="D201" s="59" t="s">
        <v>596</v>
      </c>
      <c r="E201" s="42">
        <v>5739</v>
      </c>
      <c r="F201" s="42">
        <v>6069</v>
      </c>
      <c r="G201" s="42">
        <v>5904</v>
      </c>
      <c r="H201" s="59">
        <v>2.52</v>
      </c>
      <c r="I201" s="59">
        <v>2.5099999999999998</v>
      </c>
      <c r="J201" s="59"/>
      <c r="K201" s="72">
        <v>2.52</v>
      </c>
      <c r="L201" s="59">
        <v>0.01</v>
      </c>
      <c r="M201" s="59">
        <v>2.36</v>
      </c>
      <c r="N201" s="63">
        <v>86.5</v>
      </c>
      <c r="O201" s="37">
        <f t="shared" si="0"/>
        <v>86.5</v>
      </c>
      <c r="P201" s="63">
        <v>-18.100000000000001</v>
      </c>
      <c r="Q201" s="63">
        <v>5.6</v>
      </c>
      <c r="R201" s="63">
        <v>38.200000000000003</v>
      </c>
      <c r="S201" s="63">
        <v>13.3</v>
      </c>
      <c r="T201" s="63">
        <v>2.9</v>
      </c>
      <c r="U201" s="63">
        <v>-19.600000000000001</v>
      </c>
      <c r="V201" s="63" t="s">
        <v>1104</v>
      </c>
      <c r="W201" s="59">
        <v>4</v>
      </c>
      <c r="X201" s="59">
        <v>5</v>
      </c>
      <c r="Y201" s="59"/>
      <c r="Z201" s="59"/>
      <c r="AA201" s="59"/>
    </row>
    <row r="202" spans="1:27" x14ac:dyDescent="0.35">
      <c r="A202" s="38" t="s">
        <v>635</v>
      </c>
      <c r="B202" s="59" t="s">
        <v>110</v>
      </c>
      <c r="C202" s="59" t="s">
        <v>232</v>
      </c>
      <c r="D202" s="59" t="s">
        <v>596</v>
      </c>
      <c r="E202" s="42">
        <v>5739</v>
      </c>
      <c r="F202" s="42">
        <v>6069</v>
      </c>
      <c r="G202" s="42">
        <v>5904</v>
      </c>
      <c r="H202" s="59">
        <v>2.57</v>
      </c>
      <c r="I202" s="59">
        <v>2.67</v>
      </c>
      <c r="J202" s="59">
        <v>2.62</v>
      </c>
      <c r="K202" s="72">
        <v>2.62</v>
      </c>
      <c r="L202" s="59">
        <v>0.05</v>
      </c>
      <c r="M202" s="59"/>
      <c r="N202" s="63">
        <v>99</v>
      </c>
      <c r="O202" s="37">
        <f t="shared" si="0"/>
        <v>99</v>
      </c>
      <c r="P202" s="63">
        <v>-18</v>
      </c>
      <c r="Q202" s="63">
        <v>4.3</v>
      </c>
      <c r="R202" s="63">
        <v>41.9</v>
      </c>
      <c r="S202" s="63">
        <v>14.6</v>
      </c>
      <c r="T202" s="63">
        <v>2.9</v>
      </c>
      <c r="U202" s="63">
        <v>-19.5</v>
      </c>
      <c r="V202" s="63" t="s">
        <v>1104</v>
      </c>
      <c r="W202" s="59">
        <v>4</v>
      </c>
      <c r="X202" s="59">
        <v>5</v>
      </c>
      <c r="Y202" s="59"/>
      <c r="Z202" s="59"/>
      <c r="AA202" s="59"/>
    </row>
    <row r="203" spans="1:27" x14ac:dyDescent="0.35">
      <c r="A203" s="38" t="s">
        <v>635</v>
      </c>
      <c r="B203" s="59" t="s">
        <v>109</v>
      </c>
      <c r="C203" s="59" t="s">
        <v>232</v>
      </c>
      <c r="D203" s="59" t="s">
        <v>596</v>
      </c>
      <c r="E203" s="42">
        <v>5739</v>
      </c>
      <c r="F203" s="42">
        <v>6069</v>
      </c>
      <c r="G203" s="42">
        <v>5904</v>
      </c>
      <c r="H203" s="59">
        <v>2.62</v>
      </c>
      <c r="I203" s="59">
        <v>2.65</v>
      </c>
      <c r="J203" s="59">
        <v>2.61</v>
      </c>
      <c r="K203" s="72">
        <v>2.63</v>
      </c>
      <c r="L203" s="59">
        <v>0.02</v>
      </c>
      <c r="M203" s="59"/>
      <c r="N203" s="63">
        <v>99.8</v>
      </c>
      <c r="O203" s="37">
        <f t="shared" si="0"/>
        <v>99.8</v>
      </c>
      <c r="P203" s="63">
        <v>-17.100000000000001</v>
      </c>
      <c r="Q203" s="63">
        <v>5.2</v>
      </c>
      <c r="R203" s="63">
        <v>40.4</v>
      </c>
      <c r="S203" s="63">
        <v>14.4</v>
      </c>
      <c r="T203" s="63">
        <v>2.8</v>
      </c>
      <c r="U203" s="63">
        <v>-18.600000000000001</v>
      </c>
      <c r="V203" s="63" t="s">
        <v>1104</v>
      </c>
      <c r="W203" s="59">
        <v>4</v>
      </c>
      <c r="X203" s="59">
        <v>5</v>
      </c>
      <c r="Y203" s="59"/>
      <c r="Z203" s="59"/>
      <c r="AA203" s="59"/>
    </row>
    <row r="204" spans="1:27" x14ac:dyDescent="0.35">
      <c r="A204" s="38" t="s">
        <v>635</v>
      </c>
      <c r="B204" s="59" t="s">
        <v>115</v>
      </c>
      <c r="C204" s="59" t="s">
        <v>232</v>
      </c>
      <c r="D204" s="59" t="s">
        <v>322</v>
      </c>
      <c r="E204" s="42">
        <v>5739</v>
      </c>
      <c r="F204" s="42">
        <v>6069</v>
      </c>
      <c r="G204" s="42">
        <v>5904</v>
      </c>
      <c r="H204" s="59">
        <v>2.44</v>
      </c>
      <c r="I204" s="59">
        <v>2.4900000000000002</v>
      </c>
      <c r="J204" s="59">
        <v>2.4300000000000002</v>
      </c>
      <c r="K204" s="72">
        <v>2.4500000000000002</v>
      </c>
      <c r="L204" s="59">
        <v>0.03</v>
      </c>
      <c r="M204" s="59"/>
      <c r="N204" s="63">
        <v>79.599999999999994</v>
      </c>
      <c r="O204" s="37">
        <f>N204*1.1155</f>
        <v>88.79379999999999</v>
      </c>
      <c r="P204" s="63">
        <v>-17.100000000000001</v>
      </c>
      <c r="Q204" s="63">
        <v>5.2</v>
      </c>
      <c r="R204" s="63">
        <v>41.4</v>
      </c>
      <c r="S204" s="63">
        <v>14.5</v>
      </c>
      <c r="T204" s="63">
        <v>2.9</v>
      </c>
      <c r="U204" s="63">
        <v>-18.600000000000001</v>
      </c>
      <c r="V204" s="63" t="s">
        <v>1104</v>
      </c>
      <c r="W204" s="59">
        <v>4</v>
      </c>
      <c r="X204" s="59">
        <v>5</v>
      </c>
      <c r="Y204" s="59"/>
      <c r="Z204" s="59"/>
      <c r="AA204" s="59"/>
    </row>
    <row r="205" spans="1:27" x14ac:dyDescent="0.35">
      <c r="A205" s="38" t="s">
        <v>635</v>
      </c>
      <c r="B205" s="59" t="s">
        <v>108</v>
      </c>
      <c r="C205" s="59" t="s">
        <v>232</v>
      </c>
      <c r="D205" s="59" t="s">
        <v>596</v>
      </c>
      <c r="E205" s="42">
        <v>5739</v>
      </c>
      <c r="F205" s="42">
        <v>6069</v>
      </c>
      <c r="G205" s="42">
        <v>5904</v>
      </c>
      <c r="H205" s="59"/>
      <c r="I205" s="59">
        <v>2.42</v>
      </c>
      <c r="J205" s="59">
        <v>2.4300000000000002</v>
      </c>
      <c r="K205" s="72">
        <v>2.4300000000000002</v>
      </c>
      <c r="L205" s="59">
        <v>0.01</v>
      </c>
      <c r="M205" s="59">
        <v>2.59</v>
      </c>
      <c r="N205" s="63">
        <v>76.599999999999994</v>
      </c>
      <c r="O205" s="37">
        <f>N205</f>
        <v>76.599999999999994</v>
      </c>
      <c r="P205" s="63">
        <v>-16.899999999999999</v>
      </c>
      <c r="Q205" s="63">
        <v>6.3</v>
      </c>
      <c r="R205" s="63">
        <v>37</v>
      </c>
      <c r="S205" s="63">
        <v>12.9</v>
      </c>
      <c r="T205" s="63">
        <v>2.9</v>
      </c>
      <c r="U205" s="63">
        <v>-18.399999999999999</v>
      </c>
      <c r="V205" s="63" t="s">
        <v>1104</v>
      </c>
      <c r="W205" s="59">
        <v>4</v>
      </c>
      <c r="X205" s="59">
        <v>5</v>
      </c>
      <c r="Y205" s="59"/>
      <c r="Z205" s="59"/>
      <c r="AA205" s="59"/>
    </row>
    <row r="206" spans="1:27" x14ac:dyDescent="0.35">
      <c r="A206" s="38" t="s">
        <v>635</v>
      </c>
      <c r="B206" s="59" t="s">
        <v>383</v>
      </c>
      <c r="C206" s="59" t="s">
        <v>232</v>
      </c>
      <c r="D206" s="59" t="s">
        <v>308</v>
      </c>
      <c r="E206" s="42">
        <v>5739</v>
      </c>
      <c r="F206" s="42">
        <v>6069</v>
      </c>
      <c r="G206" s="42">
        <v>5904</v>
      </c>
      <c r="H206" s="59">
        <v>2.5</v>
      </c>
      <c r="I206" s="59">
        <v>2.48</v>
      </c>
      <c r="J206" s="59">
        <v>2.5299999999999998</v>
      </c>
      <c r="K206" s="72">
        <v>2.5</v>
      </c>
      <c r="L206" s="59">
        <v>0.03</v>
      </c>
      <c r="M206" s="59"/>
      <c r="N206" s="63">
        <v>85.1</v>
      </c>
      <c r="O206" s="37">
        <f>N206*1.1155</f>
        <v>94.929049999999989</v>
      </c>
      <c r="P206" s="63">
        <v>-16.899999999999999</v>
      </c>
      <c r="Q206" s="63">
        <v>5.6</v>
      </c>
      <c r="R206" s="63">
        <v>42.6</v>
      </c>
      <c r="S206" s="63">
        <v>14.8</v>
      </c>
      <c r="T206" s="63">
        <v>2.9</v>
      </c>
      <c r="U206" s="63">
        <v>-18.399999999999999</v>
      </c>
      <c r="V206" s="63" t="s">
        <v>1104</v>
      </c>
      <c r="W206" s="59">
        <v>4</v>
      </c>
      <c r="X206" s="59">
        <v>5</v>
      </c>
      <c r="Y206" s="59"/>
      <c r="Z206" s="59"/>
      <c r="AA206" s="59"/>
    </row>
    <row r="207" spans="1:27" x14ac:dyDescent="0.35">
      <c r="A207" s="38" t="s">
        <v>635</v>
      </c>
      <c r="B207" s="59" t="s">
        <v>373</v>
      </c>
      <c r="C207" s="59" t="s">
        <v>232</v>
      </c>
      <c r="D207" s="59" t="s">
        <v>322</v>
      </c>
      <c r="E207" s="42">
        <v>5739</v>
      </c>
      <c r="F207" s="42">
        <v>6069</v>
      </c>
      <c r="G207" s="42">
        <v>5904</v>
      </c>
      <c r="H207" s="59">
        <v>2.48</v>
      </c>
      <c r="I207" s="59"/>
      <c r="J207" s="59">
        <v>2.52</v>
      </c>
      <c r="K207" s="72">
        <v>2.5</v>
      </c>
      <c r="L207" s="59">
        <v>0.03</v>
      </c>
      <c r="M207" s="59">
        <v>2.68</v>
      </c>
      <c r="N207" s="63">
        <v>84.8</v>
      </c>
      <c r="O207" s="37">
        <f>N207*1.1155</f>
        <v>94.594399999999993</v>
      </c>
      <c r="P207" s="63">
        <v>-16.8</v>
      </c>
      <c r="Q207" s="63">
        <v>6.6</v>
      </c>
      <c r="R207" s="63">
        <v>41.7</v>
      </c>
      <c r="S207" s="63">
        <v>14.3</v>
      </c>
      <c r="T207" s="63">
        <v>2.9</v>
      </c>
      <c r="U207" s="63">
        <v>-18.3</v>
      </c>
      <c r="V207" s="63" t="s">
        <v>1104</v>
      </c>
      <c r="W207" s="59">
        <v>4</v>
      </c>
      <c r="X207" s="59">
        <v>5</v>
      </c>
      <c r="Y207" s="59"/>
      <c r="Z207" s="59"/>
      <c r="AA207" s="59"/>
    </row>
    <row r="208" spans="1:27" x14ac:dyDescent="0.35">
      <c r="A208" s="38" t="s">
        <v>635</v>
      </c>
      <c r="B208" s="27" t="s">
        <v>378</v>
      </c>
      <c r="C208" s="27" t="s">
        <v>232</v>
      </c>
      <c r="D208" s="39"/>
      <c r="E208" s="41">
        <v>5739</v>
      </c>
      <c r="F208" s="41">
        <v>6069</v>
      </c>
      <c r="G208" s="43">
        <v>5904</v>
      </c>
      <c r="H208" s="44"/>
      <c r="I208" s="44"/>
      <c r="J208" s="44"/>
      <c r="K208" s="44"/>
      <c r="L208" s="44"/>
      <c r="M208" s="39"/>
      <c r="N208" s="37"/>
      <c r="O208" s="37"/>
      <c r="P208" s="45">
        <v>-16.741555555555554</v>
      </c>
      <c r="Q208" s="46">
        <v>6.6014444444444438</v>
      </c>
      <c r="R208" s="45">
        <v>40.926405029962829</v>
      </c>
      <c r="S208" s="46">
        <v>14.099914776275755</v>
      </c>
      <c r="T208" s="45">
        <v>2.9025994610141055</v>
      </c>
      <c r="U208" s="47">
        <v>-18.241555555555554</v>
      </c>
      <c r="V208" s="63" t="s">
        <v>1104</v>
      </c>
      <c r="W208" s="42">
        <v>4</v>
      </c>
      <c r="X208" s="42">
        <v>5</v>
      </c>
      <c r="Y208" s="59"/>
      <c r="Z208" s="59"/>
      <c r="AA208" s="59"/>
    </row>
    <row r="209" spans="1:27" x14ac:dyDescent="0.35">
      <c r="A209" s="38" t="s">
        <v>635</v>
      </c>
      <c r="B209" s="27" t="s">
        <v>381</v>
      </c>
      <c r="C209" s="27" t="s">
        <v>232</v>
      </c>
      <c r="D209" s="39"/>
      <c r="E209" s="41">
        <v>5739</v>
      </c>
      <c r="F209" s="41">
        <v>6069</v>
      </c>
      <c r="G209" s="43">
        <v>5904</v>
      </c>
      <c r="H209" s="44"/>
      <c r="I209" s="44"/>
      <c r="J209" s="44"/>
      <c r="K209" s="44"/>
      <c r="L209" s="44"/>
      <c r="M209" s="39"/>
      <c r="N209" s="37"/>
      <c r="O209" s="37"/>
      <c r="P209" s="45">
        <v>-15.922555555555551</v>
      </c>
      <c r="Q209" s="46">
        <v>5.607444444444444</v>
      </c>
      <c r="R209" s="45">
        <v>38.952016445785929</v>
      </c>
      <c r="S209" s="46">
        <v>12.95981713569828</v>
      </c>
      <c r="T209" s="45">
        <v>3.0055992332246113</v>
      </c>
      <c r="U209" s="47">
        <v>-17.422555555555551</v>
      </c>
      <c r="V209" s="63" t="s">
        <v>1104</v>
      </c>
      <c r="W209" s="42">
        <v>4</v>
      </c>
      <c r="X209" s="42">
        <v>5</v>
      </c>
      <c r="Y209" s="59"/>
      <c r="Z209" s="59"/>
      <c r="AA209" s="59"/>
    </row>
    <row r="210" spans="1:27" x14ac:dyDescent="0.35">
      <c r="A210" s="38" t="s">
        <v>635</v>
      </c>
      <c r="B210" s="27" t="s">
        <v>376</v>
      </c>
      <c r="C210" s="27" t="s">
        <v>232</v>
      </c>
      <c r="D210" s="39"/>
      <c r="E210" s="41">
        <v>5739</v>
      </c>
      <c r="F210" s="41">
        <v>6069</v>
      </c>
      <c r="G210" s="43">
        <v>5904</v>
      </c>
      <c r="H210" s="44"/>
      <c r="I210" s="44"/>
      <c r="J210" s="44"/>
      <c r="K210" s="44"/>
      <c r="L210" s="44"/>
      <c r="M210" s="39"/>
      <c r="N210" s="37"/>
      <c r="O210" s="37"/>
      <c r="P210" s="47">
        <v>-15.797999999999998</v>
      </c>
      <c r="Q210" s="52">
        <v>6.2844444444444445</v>
      </c>
      <c r="R210" s="52">
        <v>43.785499454177724</v>
      </c>
      <c r="S210" s="52">
        <v>14.911617453273433</v>
      </c>
      <c r="T210" s="47">
        <v>2.9363346794123819</v>
      </c>
      <c r="U210" s="47">
        <v>-17.297999999999998</v>
      </c>
      <c r="V210" s="63" t="s">
        <v>1104</v>
      </c>
      <c r="W210" s="42">
        <v>4</v>
      </c>
      <c r="X210" s="42">
        <v>5</v>
      </c>
      <c r="Y210" s="59"/>
      <c r="Z210" s="59"/>
      <c r="AA210" s="59"/>
    </row>
    <row r="211" spans="1:27" x14ac:dyDescent="0.35">
      <c r="A211" s="38" t="s">
        <v>635</v>
      </c>
      <c r="B211" s="59" t="s">
        <v>372</v>
      </c>
      <c r="C211" s="59" t="s">
        <v>232</v>
      </c>
      <c r="D211" s="59" t="s">
        <v>322</v>
      </c>
      <c r="E211" s="42">
        <v>5739</v>
      </c>
      <c r="F211" s="42">
        <v>6069</v>
      </c>
      <c r="G211" s="42">
        <v>5904</v>
      </c>
      <c r="H211" s="59">
        <v>2.4</v>
      </c>
      <c r="I211" s="59">
        <v>2.4700000000000002</v>
      </c>
      <c r="J211" s="59">
        <v>2.41</v>
      </c>
      <c r="K211" s="72">
        <v>2.4300000000000002</v>
      </c>
      <c r="L211" s="59">
        <v>0.04</v>
      </c>
      <c r="M211" s="59"/>
      <c r="N211" s="63">
        <v>76.8</v>
      </c>
      <c r="O211" s="37">
        <f>N211*1.1155</f>
        <v>85.670399999999987</v>
      </c>
      <c r="P211" s="63">
        <v>-14.6</v>
      </c>
      <c r="Q211" s="63">
        <v>4.8</v>
      </c>
      <c r="R211" s="63">
        <v>41.2</v>
      </c>
      <c r="S211" s="63">
        <v>14.5</v>
      </c>
      <c r="T211" s="63">
        <v>2.8</v>
      </c>
      <c r="U211" s="63">
        <v>-16.100000000000001</v>
      </c>
      <c r="V211" s="63" t="s">
        <v>1104</v>
      </c>
      <c r="W211" s="59">
        <v>4</v>
      </c>
      <c r="X211" s="59">
        <v>5</v>
      </c>
      <c r="Y211" s="59"/>
      <c r="Z211" s="59"/>
      <c r="AA211" s="59"/>
    </row>
    <row r="212" spans="1:27" x14ac:dyDescent="0.35">
      <c r="A212" s="38" t="s">
        <v>635</v>
      </c>
      <c r="B212" s="59" t="s">
        <v>111</v>
      </c>
      <c r="C212" s="59" t="s">
        <v>232</v>
      </c>
      <c r="D212" s="59" t="s">
        <v>337</v>
      </c>
      <c r="E212" s="42">
        <v>5739</v>
      </c>
      <c r="F212" s="42">
        <v>6069</v>
      </c>
      <c r="G212" s="42">
        <v>5904</v>
      </c>
      <c r="H212" s="59">
        <v>2.66</v>
      </c>
      <c r="I212" s="59">
        <v>2.59</v>
      </c>
      <c r="J212" s="59">
        <v>2.65</v>
      </c>
      <c r="K212" s="72">
        <v>2.63</v>
      </c>
      <c r="L212" s="59">
        <v>0.04</v>
      </c>
      <c r="M212" s="59"/>
      <c r="N212" s="63">
        <v>100.7</v>
      </c>
      <c r="O212" s="37">
        <f>N212</f>
        <v>100.7</v>
      </c>
      <c r="P212" s="63">
        <v>-14.5</v>
      </c>
      <c r="Q212" s="63">
        <v>6.3</v>
      </c>
      <c r="R212" s="63">
        <v>41</v>
      </c>
      <c r="S212" s="63">
        <v>14.5</v>
      </c>
      <c r="T212" s="63">
        <v>2.8</v>
      </c>
      <c r="U212" s="63">
        <v>-16</v>
      </c>
      <c r="V212" s="63" t="s">
        <v>1104</v>
      </c>
      <c r="W212" s="59">
        <v>4</v>
      </c>
      <c r="X212" s="59">
        <v>5</v>
      </c>
      <c r="Y212" s="59"/>
      <c r="Z212" s="59"/>
      <c r="AA212" s="59"/>
    </row>
    <row r="213" spans="1:27" x14ac:dyDescent="0.35">
      <c r="A213" s="38" t="s">
        <v>635</v>
      </c>
      <c r="B213" s="59" t="s">
        <v>224</v>
      </c>
      <c r="C213" s="59" t="s">
        <v>232</v>
      </c>
      <c r="D213" s="59" t="s">
        <v>322</v>
      </c>
      <c r="E213" s="42">
        <v>5739</v>
      </c>
      <c r="F213" s="42">
        <v>6069</v>
      </c>
      <c r="G213" s="42">
        <v>5904</v>
      </c>
      <c r="H213" s="59">
        <v>2.3199999999999998</v>
      </c>
      <c r="I213" s="59"/>
      <c r="J213" s="59">
        <v>2.2999999999999998</v>
      </c>
      <c r="K213" s="72">
        <v>2.31</v>
      </c>
      <c r="L213" s="59">
        <v>0.01</v>
      </c>
      <c r="M213" s="59">
        <v>2.17</v>
      </c>
      <c r="N213" s="63">
        <v>65.2</v>
      </c>
      <c r="O213" s="37">
        <f>N213*1.1155</f>
        <v>72.730599999999995</v>
      </c>
      <c r="P213" s="63">
        <v>-14.4</v>
      </c>
      <c r="Q213" s="63">
        <v>5.2</v>
      </c>
      <c r="R213" s="63">
        <v>40.5</v>
      </c>
      <c r="S213" s="63">
        <v>14.1</v>
      </c>
      <c r="T213" s="63">
        <v>2.9</v>
      </c>
      <c r="U213" s="63">
        <v>-15.9</v>
      </c>
      <c r="V213" s="63" t="s">
        <v>1104</v>
      </c>
      <c r="W213" s="59">
        <v>4</v>
      </c>
      <c r="X213" s="59">
        <v>5</v>
      </c>
      <c r="Y213" s="59"/>
      <c r="Z213" s="59"/>
      <c r="AA213" s="59"/>
    </row>
    <row r="214" spans="1:27" x14ac:dyDescent="0.35">
      <c r="A214" s="38" t="s">
        <v>635</v>
      </c>
      <c r="B214" s="27" t="s">
        <v>374</v>
      </c>
      <c r="C214" s="27" t="s">
        <v>232</v>
      </c>
      <c r="D214" s="39"/>
      <c r="E214" s="41">
        <v>5739</v>
      </c>
      <c r="F214" s="41">
        <v>6069</v>
      </c>
      <c r="G214" s="43">
        <v>5904</v>
      </c>
      <c r="H214" s="44"/>
      <c r="I214" s="44"/>
      <c r="J214" s="44"/>
      <c r="K214" s="44"/>
      <c r="L214" s="44"/>
      <c r="M214" s="39"/>
      <c r="N214" s="37"/>
      <c r="O214" s="37"/>
      <c r="P214" s="45">
        <v>-14.181555555555553</v>
      </c>
      <c r="Q214" s="46">
        <v>5.4894444444444437</v>
      </c>
      <c r="R214" s="45">
        <v>36.355836165731297</v>
      </c>
      <c r="S214" s="46">
        <v>12.07982179542593</v>
      </c>
      <c r="T214" s="45">
        <v>3.0096334847834898</v>
      </c>
      <c r="U214" s="47">
        <v>-15.681555555555553</v>
      </c>
      <c r="V214" s="63" t="s">
        <v>1104</v>
      </c>
      <c r="W214" s="42">
        <v>4</v>
      </c>
      <c r="X214" s="42">
        <v>5</v>
      </c>
      <c r="Y214" s="59"/>
      <c r="Z214" s="59"/>
      <c r="AA214" s="59"/>
    </row>
    <row r="215" spans="1:27" x14ac:dyDescent="0.35">
      <c r="A215" s="38" t="s">
        <v>635</v>
      </c>
      <c r="B215" s="59" t="s">
        <v>113</v>
      </c>
      <c r="C215" s="59" t="s">
        <v>232</v>
      </c>
      <c r="D215" s="59" t="s">
        <v>596</v>
      </c>
      <c r="E215" s="42">
        <v>5739</v>
      </c>
      <c r="F215" s="42">
        <v>6069</v>
      </c>
      <c r="G215" s="42">
        <v>5904</v>
      </c>
      <c r="H215" s="59">
        <v>2.34</v>
      </c>
      <c r="I215" s="59">
        <v>2.37</v>
      </c>
      <c r="J215" s="59"/>
      <c r="K215" s="72">
        <v>2.36</v>
      </c>
      <c r="L215" s="59">
        <v>0.02</v>
      </c>
      <c r="M215" s="59">
        <v>2.46</v>
      </c>
      <c r="N215" s="63">
        <v>69.5</v>
      </c>
      <c r="O215" s="37">
        <f>N215</f>
        <v>69.5</v>
      </c>
      <c r="P215" s="63">
        <v>-14</v>
      </c>
      <c r="Q215" s="63">
        <v>5.0999999999999996</v>
      </c>
      <c r="R215" s="63">
        <v>40.1</v>
      </c>
      <c r="S215" s="63">
        <v>13.9</v>
      </c>
      <c r="T215" s="63">
        <v>2.9</v>
      </c>
      <c r="U215" s="63">
        <v>-15.5</v>
      </c>
      <c r="V215" s="63" t="s">
        <v>1104</v>
      </c>
      <c r="W215" s="59">
        <v>4</v>
      </c>
      <c r="X215" s="59">
        <v>5</v>
      </c>
      <c r="Y215" s="59"/>
      <c r="Z215" s="59"/>
      <c r="AA215" s="59"/>
    </row>
    <row r="216" spans="1:27" x14ac:dyDescent="0.35">
      <c r="A216" s="38" t="s">
        <v>904</v>
      </c>
      <c r="B216" s="77" t="s">
        <v>989</v>
      </c>
      <c r="C216" s="84" t="s">
        <v>232</v>
      </c>
      <c r="D216" s="76"/>
      <c r="E216" s="42">
        <v>5739</v>
      </c>
      <c r="F216" s="42">
        <v>6069</v>
      </c>
      <c r="G216" s="42">
        <v>5904</v>
      </c>
      <c r="P216" s="123">
        <v>-13.802272727272721</v>
      </c>
      <c r="Q216" s="124">
        <v>4.9213090909090917</v>
      </c>
      <c r="R216" s="123">
        <v>37.704583584024313</v>
      </c>
      <c r="S216" s="124">
        <v>12.816743046787138</v>
      </c>
      <c r="T216" s="125">
        <v>2.9418225399686064</v>
      </c>
      <c r="U216" s="48"/>
      <c r="V216" s="63" t="s">
        <v>1104</v>
      </c>
      <c r="W216" s="59">
        <v>4</v>
      </c>
    </row>
    <row r="217" spans="1:27" x14ac:dyDescent="0.35">
      <c r="A217" s="38" t="s">
        <v>635</v>
      </c>
      <c r="B217" s="27" t="s">
        <v>375</v>
      </c>
      <c r="C217" s="27" t="s">
        <v>232</v>
      </c>
      <c r="D217" s="39"/>
      <c r="E217" s="41">
        <v>5739</v>
      </c>
      <c r="F217" s="41">
        <v>6069</v>
      </c>
      <c r="G217" s="43">
        <v>5904</v>
      </c>
      <c r="H217" s="44"/>
      <c r="I217" s="44"/>
      <c r="J217" s="44"/>
      <c r="K217" s="44"/>
      <c r="L217" s="44"/>
      <c r="M217" s="39"/>
      <c r="N217" s="37"/>
      <c r="O217" s="37"/>
      <c r="P217" s="47">
        <v>-13.242200000000002</v>
      </c>
      <c r="Q217" s="52">
        <v>5.8315999999999999</v>
      </c>
      <c r="R217" s="47">
        <v>42.50940789325751</v>
      </c>
      <c r="S217" s="52">
        <v>14.527684167629525</v>
      </c>
      <c r="T217" s="47">
        <v>2.9260966443623992</v>
      </c>
      <c r="U217" s="47">
        <v>-14.742200000000002</v>
      </c>
      <c r="V217" s="63" t="s">
        <v>1104</v>
      </c>
      <c r="W217" s="42">
        <v>4</v>
      </c>
      <c r="X217" s="42">
        <v>5</v>
      </c>
      <c r="Y217" s="59"/>
      <c r="Z217" s="59"/>
      <c r="AA217" s="59"/>
    </row>
    <row r="218" spans="1:27" x14ac:dyDescent="0.35">
      <c r="A218" s="38" t="s">
        <v>635</v>
      </c>
      <c r="B218" s="27" t="s">
        <v>377</v>
      </c>
      <c r="C218" s="27" t="s">
        <v>232</v>
      </c>
      <c r="D218" s="39"/>
      <c r="E218" s="41">
        <v>5739</v>
      </c>
      <c r="F218" s="41">
        <v>6069</v>
      </c>
      <c r="G218" s="43">
        <v>5904</v>
      </c>
      <c r="H218" s="44"/>
      <c r="I218" s="44"/>
      <c r="J218" s="44"/>
      <c r="K218" s="44"/>
      <c r="L218" s="44"/>
      <c r="M218" s="39"/>
      <c r="N218" s="37"/>
      <c r="O218" s="37"/>
      <c r="P218" s="45">
        <v>-13.080555555555552</v>
      </c>
      <c r="Q218" s="46">
        <v>5.0114444444444439</v>
      </c>
      <c r="R218" s="45">
        <v>37.896924456473982</v>
      </c>
      <c r="S218" s="46">
        <v>13.088982346596639</v>
      </c>
      <c r="T218" s="45">
        <v>2.8953300915962985</v>
      </c>
      <c r="U218" s="47">
        <v>-14.580555555555552</v>
      </c>
      <c r="V218" s="63" t="s">
        <v>1104</v>
      </c>
      <c r="W218" s="42">
        <v>4</v>
      </c>
      <c r="X218" s="42">
        <v>5</v>
      </c>
      <c r="Y218" s="59"/>
      <c r="Z218" s="59"/>
      <c r="AA218" s="59"/>
    </row>
    <row r="219" spans="1:27" x14ac:dyDescent="0.35">
      <c r="A219" s="38" t="s">
        <v>635</v>
      </c>
      <c r="B219" s="27" t="s">
        <v>379</v>
      </c>
      <c r="C219" s="27" t="s">
        <v>232</v>
      </c>
      <c r="D219" s="39"/>
      <c r="E219" s="41">
        <v>5739</v>
      </c>
      <c r="F219" s="41">
        <v>6069</v>
      </c>
      <c r="G219" s="43">
        <v>5904</v>
      </c>
      <c r="H219" s="44"/>
      <c r="I219" s="44"/>
      <c r="J219" s="44"/>
      <c r="K219" s="44"/>
      <c r="L219" s="44"/>
      <c r="M219" s="39"/>
      <c r="N219" s="37"/>
      <c r="O219" s="37"/>
      <c r="P219" s="47">
        <v>-12.337</v>
      </c>
      <c r="Q219" s="52">
        <v>5.1194444444444445</v>
      </c>
      <c r="R219" s="52">
        <v>41.93899018474918</v>
      </c>
      <c r="S219" s="52">
        <v>14.686143662385289</v>
      </c>
      <c r="T219" s="47">
        <v>2.8556843204635753</v>
      </c>
      <c r="U219" s="47">
        <v>-13.837</v>
      </c>
      <c r="V219" s="63" t="s">
        <v>1104</v>
      </c>
      <c r="W219" s="42">
        <v>4</v>
      </c>
      <c r="X219" s="42">
        <v>5</v>
      </c>
      <c r="Y219" s="59"/>
      <c r="Z219" s="59"/>
      <c r="AA219" s="59"/>
    </row>
    <row r="220" spans="1:27" x14ac:dyDescent="0.35">
      <c r="A220" s="38" t="s">
        <v>635</v>
      </c>
      <c r="B220" s="59" t="s">
        <v>116</v>
      </c>
      <c r="C220" s="59" t="s">
        <v>232</v>
      </c>
      <c r="D220" s="59" t="s">
        <v>322</v>
      </c>
      <c r="E220" s="42">
        <v>5739</v>
      </c>
      <c r="F220" s="42">
        <v>6069</v>
      </c>
      <c r="G220" s="42">
        <v>5904</v>
      </c>
      <c r="H220" s="59"/>
      <c r="I220" s="59">
        <v>2.3199999999999998</v>
      </c>
      <c r="J220" s="59">
        <v>2.37</v>
      </c>
      <c r="K220" s="72">
        <v>2.35</v>
      </c>
      <c r="L220" s="59">
        <v>0.04</v>
      </c>
      <c r="M220" s="59">
        <v>2.58</v>
      </c>
      <c r="N220" s="63">
        <v>68.599999999999994</v>
      </c>
      <c r="O220" s="37">
        <f>N220*1.1155</f>
        <v>76.523299999999992</v>
      </c>
      <c r="P220" s="63">
        <v>-10.9</v>
      </c>
      <c r="Q220" s="63">
        <v>5.7</v>
      </c>
      <c r="R220" s="63">
        <v>37.6</v>
      </c>
      <c r="S220" s="63">
        <v>13.1</v>
      </c>
      <c r="T220" s="63">
        <v>2.9</v>
      </c>
      <c r="U220" s="63">
        <v>-12.4</v>
      </c>
      <c r="V220" s="63" t="s">
        <v>1104</v>
      </c>
      <c r="W220" s="59">
        <v>4</v>
      </c>
      <c r="X220" s="59">
        <v>5</v>
      </c>
      <c r="Y220" s="59"/>
      <c r="Z220" s="59"/>
      <c r="AA220" s="59"/>
    </row>
    <row r="221" spans="1:27" x14ac:dyDescent="0.35">
      <c r="A221" s="38" t="s">
        <v>635</v>
      </c>
      <c r="B221" s="59" t="s">
        <v>114</v>
      </c>
      <c r="C221" s="59" t="s">
        <v>232</v>
      </c>
      <c r="D221" s="59" t="s">
        <v>596</v>
      </c>
      <c r="E221" s="42">
        <v>5739</v>
      </c>
      <c r="F221" s="42">
        <v>6069</v>
      </c>
      <c r="G221" s="42">
        <v>5904</v>
      </c>
      <c r="H221" s="59">
        <v>2.4500000000000002</v>
      </c>
      <c r="I221" s="59"/>
      <c r="J221" s="59">
        <v>2.4900000000000002</v>
      </c>
      <c r="K221" s="72">
        <v>2.4700000000000002</v>
      </c>
      <c r="L221" s="59">
        <v>0.03</v>
      </c>
      <c r="M221" s="59">
        <v>2.66</v>
      </c>
      <c r="N221" s="63">
        <v>81.400000000000006</v>
      </c>
      <c r="O221" s="37">
        <f>N221</f>
        <v>81.400000000000006</v>
      </c>
      <c r="P221" s="63">
        <v>-10.5</v>
      </c>
      <c r="Q221" s="63">
        <v>6.8</v>
      </c>
      <c r="R221" s="63">
        <v>39.6</v>
      </c>
      <c r="S221" s="63">
        <v>14</v>
      </c>
      <c r="T221" s="63">
        <v>2.8</v>
      </c>
      <c r="U221" s="63">
        <v>-12</v>
      </c>
      <c r="V221" s="63" t="s">
        <v>1104</v>
      </c>
      <c r="W221" s="59">
        <v>4</v>
      </c>
      <c r="X221" s="59">
        <v>5</v>
      </c>
      <c r="Y221" s="59"/>
      <c r="Z221" s="59"/>
      <c r="AA221" s="59"/>
    </row>
    <row r="222" spans="1:27" x14ac:dyDescent="0.35">
      <c r="A222" s="38" t="s">
        <v>635</v>
      </c>
      <c r="B222" s="59" t="s">
        <v>382</v>
      </c>
      <c r="C222" s="59" t="s">
        <v>232</v>
      </c>
      <c r="D222" s="59" t="s">
        <v>308</v>
      </c>
      <c r="E222" s="42">
        <v>5739</v>
      </c>
      <c r="F222" s="42">
        <v>6069</v>
      </c>
      <c r="G222" s="42">
        <v>5904</v>
      </c>
      <c r="H222" s="59"/>
      <c r="I222" s="59">
        <v>2.38</v>
      </c>
      <c r="J222" s="59">
        <v>2.41</v>
      </c>
      <c r="K222" s="72">
        <v>2.4</v>
      </c>
      <c r="L222" s="59">
        <v>0.02</v>
      </c>
      <c r="M222" s="59">
        <v>2.27</v>
      </c>
      <c r="N222" s="63">
        <v>73.5</v>
      </c>
      <c r="O222" s="37">
        <f>N222*1.1155</f>
        <v>81.989249999999998</v>
      </c>
      <c r="P222" s="63">
        <v>-10</v>
      </c>
      <c r="Q222" s="63">
        <v>7.2</v>
      </c>
      <c r="R222" s="63">
        <v>42.1</v>
      </c>
      <c r="S222" s="63">
        <v>14.8</v>
      </c>
      <c r="T222" s="63">
        <v>2.9</v>
      </c>
      <c r="U222" s="63">
        <v>-11.5</v>
      </c>
      <c r="V222" s="63" t="s">
        <v>1104</v>
      </c>
      <c r="W222" s="59">
        <v>4</v>
      </c>
      <c r="X222" s="59">
        <v>5</v>
      </c>
      <c r="Y222" s="59"/>
      <c r="Z222" s="59"/>
      <c r="AA222" s="59"/>
    </row>
    <row r="223" spans="1:27" x14ac:dyDescent="0.35">
      <c r="A223" s="38" t="s">
        <v>635</v>
      </c>
      <c r="B223" s="59" t="s">
        <v>107</v>
      </c>
      <c r="C223" s="59" t="s">
        <v>232</v>
      </c>
      <c r="D223" s="59" t="s">
        <v>596</v>
      </c>
      <c r="E223" s="42">
        <v>5739</v>
      </c>
      <c r="F223" s="42">
        <v>6069</v>
      </c>
      <c r="G223" s="42">
        <v>5904</v>
      </c>
      <c r="H223" s="59">
        <v>2.48</v>
      </c>
      <c r="I223" s="59">
        <v>2.52</v>
      </c>
      <c r="J223" s="59">
        <v>2.5099999999999998</v>
      </c>
      <c r="K223" s="72">
        <v>2.5</v>
      </c>
      <c r="L223" s="59">
        <v>0.02</v>
      </c>
      <c r="M223" s="59"/>
      <c r="N223" s="63">
        <v>85.1</v>
      </c>
      <c r="O223" s="37">
        <f>N223</f>
        <v>85.1</v>
      </c>
      <c r="P223" s="63">
        <v>-9.4</v>
      </c>
      <c r="Q223" s="63">
        <v>7</v>
      </c>
      <c r="R223" s="63">
        <v>41.2</v>
      </c>
      <c r="S223" s="63">
        <v>14.6</v>
      </c>
      <c r="T223" s="63">
        <v>2.8</v>
      </c>
      <c r="U223" s="63">
        <v>-10.9</v>
      </c>
      <c r="V223" s="63" t="s">
        <v>1104</v>
      </c>
      <c r="W223" s="59">
        <v>4</v>
      </c>
      <c r="X223" s="59">
        <v>5</v>
      </c>
      <c r="Y223" s="59"/>
      <c r="Z223" s="59"/>
      <c r="AA223" s="59"/>
    </row>
    <row r="224" spans="1:27" x14ac:dyDescent="0.35">
      <c r="A224" s="38" t="s">
        <v>904</v>
      </c>
      <c r="B224" s="77" t="s">
        <v>991</v>
      </c>
      <c r="C224" s="84" t="s">
        <v>232</v>
      </c>
      <c r="D224" s="76"/>
      <c r="E224" s="42">
        <v>5739</v>
      </c>
      <c r="F224" s="42">
        <v>6069</v>
      </c>
      <c r="G224" s="42">
        <v>5904</v>
      </c>
      <c r="P224" s="78"/>
      <c r="Q224" s="78"/>
      <c r="R224" s="78"/>
      <c r="S224" s="78"/>
      <c r="T224" s="78"/>
      <c r="U224" s="48"/>
      <c r="V224" s="48"/>
      <c r="W224" s="59">
        <v>4</v>
      </c>
    </row>
    <row r="225" spans="1:27" x14ac:dyDescent="0.35">
      <c r="A225" s="38" t="s">
        <v>904</v>
      </c>
      <c r="B225" s="77" t="s">
        <v>992</v>
      </c>
      <c r="C225" s="84" t="s">
        <v>232</v>
      </c>
      <c r="D225" s="76"/>
      <c r="E225" s="42">
        <v>5739</v>
      </c>
      <c r="F225" s="42">
        <v>6069</v>
      </c>
      <c r="G225" s="42">
        <v>5904</v>
      </c>
      <c r="P225" s="78"/>
      <c r="Q225" s="78"/>
      <c r="R225" s="78"/>
      <c r="S225" s="78"/>
      <c r="T225" s="78"/>
      <c r="U225" s="48"/>
      <c r="V225" s="48"/>
      <c r="W225" s="59">
        <v>4</v>
      </c>
    </row>
    <row r="226" spans="1:27" x14ac:dyDescent="0.35">
      <c r="A226" s="38" t="s">
        <v>649</v>
      </c>
      <c r="B226" s="84" t="s">
        <v>686</v>
      </c>
      <c r="C226" s="84" t="s">
        <v>639</v>
      </c>
      <c r="D226" s="93" t="s">
        <v>637</v>
      </c>
      <c r="E226" s="134">
        <v>5739</v>
      </c>
      <c r="F226" s="134">
        <v>6728</v>
      </c>
      <c r="G226" s="131">
        <v>6233.5</v>
      </c>
      <c r="L226" s="78"/>
      <c r="M226" s="78"/>
      <c r="N226" s="78"/>
      <c r="O226"/>
      <c r="P226"/>
      <c r="Q226"/>
      <c r="R226"/>
      <c r="S226"/>
      <c r="T226"/>
      <c r="U226" s="45"/>
      <c r="V226" s="45"/>
      <c r="W226" s="59">
        <v>4</v>
      </c>
    </row>
    <row r="227" spans="1:27" x14ac:dyDescent="0.35">
      <c r="A227" s="38" t="s">
        <v>635</v>
      </c>
      <c r="B227" s="59" t="s">
        <v>85</v>
      </c>
      <c r="C227" s="59" t="s">
        <v>233</v>
      </c>
      <c r="D227" s="59" t="s">
        <v>596</v>
      </c>
      <c r="E227" s="42">
        <v>6069</v>
      </c>
      <c r="F227" s="42">
        <v>6398</v>
      </c>
      <c r="G227" s="42">
        <v>6234</v>
      </c>
      <c r="H227" s="59">
        <v>2.52</v>
      </c>
      <c r="I227" s="59"/>
      <c r="J227" s="59">
        <v>2.44</v>
      </c>
      <c r="K227" s="72">
        <v>2.48</v>
      </c>
      <c r="L227" s="59">
        <v>0.06</v>
      </c>
      <c r="M227" s="59">
        <v>2.37</v>
      </c>
      <c r="N227" s="63">
        <v>82.5</v>
      </c>
      <c r="O227" s="37">
        <f>N227</f>
        <v>82.5</v>
      </c>
      <c r="P227" s="63">
        <v>-21.3</v>
      </c>
      <c r="Q227" s="63">
        <v>2.9</v>
      </c>
      <c r="R227" s="63">
        <v>39.799999999999997</v>
      </c>
      <c r="S227" s="63">
        <v>13.6</v>
      </c>
      <c r="T227" s="63">
        <v>2.9</v>
      </c>
      <c r="U227" s="63">
        <v>-22.8</v>
      </c>
      <c r="V227" s="63" t="s">
        <v>1104</v>
      </c>
      <c r="W227" s="59">
        <v>4</v>
      </c>
      <c r="X227" s="59">
        <v>6</v>
      </c>
      <c r="Y227" s="59"/>
      <c r="Z227" s="63">
        <v>-16.028466666666667</v>
      </c>
      <c r="AA227" s="63">
        <v>4.5122733333333329</v>
      </c>
    </row>
    <row r="228" spans="1:27" x14ac:dyDescent="0.35">
      <c r="A228" s="38" t="s">
        <v>635</v>
      </c>
      <c r="B228" s="59" t="s">
        <v>89</v>
      </c>
      <c r="C228" s="59" t="s">
        <v>233</v>
      </c>
      <c r="D228" s="59" t="s">
        <v>337</v>
      </c>
      <c r="E228" s="42">
        <v>6069</v>
      </c>
      <c r="F228" s="42">
        <v>6398</v>
      </c>
      <c r="G228" s="42">
        <v>6234</v>
      </c>
      <c r="H228" s="59">
        <v>2.4900000000000002</v>
      </c>
      <c r="I228" s="59">
        <v>2.48</v>
      </c>
      <c r="J228" s="59">
        <v>2.54</v>
      </c>
      <c r="K228" s="72">
        <v>2.5</v>
      </c>
      <c r="L228" s="59">
        <v>0.03</v>
      </c>
      <c r="M228" s="59">
        <v>2.54</v>
      </c>
      <c r="N228" s="63">
        <v>85.1</v>
      </c>
      <c r="O228" s="37">
        <f>N228</f>
        <v>85.1</v>
      </c>
      <c r="P228" s="63">
        <v>-19.5</v>
      </c>
      <c r="Q228" s="63">
        <v>4.9000000000000004</v>
      </c>
      <c r="R228" s="63">
        <v>39.9</v>
      </c>
      <c r="S228" s="63">
        <v>13.7</v>
      </c>
      <c r="T228" s="63">
        <v>2.9</v>
      </c>
      <c r="U228" s="63">
        <v>-21</v>
      </c>
      <c r="V228" s="63" t="s">
        <v>1104</v>
      </c>
      <c r="W228" s="59">
        <v>4</v>
      </c>
      <c r="X228" s="59">
        <v>6</v>
      </c>
      <c r="Y228" s="59"/>
      <c r="Z228" s="59"/>
      <c r="AA228" s="59"/>
    </row>
    <row r="229" spans="1:27" x14ac:dyDescent="0.35">
      <c r="A229" s="38" t="s">
        <v>635</v>
      </c>
      <c r="B229" s="27" t="s">
        <v>396</v>
      </c>
      <c r="C229" s="27" t="s">
        <v>233</v>
      </c>
      <c r="D229" s="39"/>
      <c r="E229" s="29">
        <v>6069</v>
      </c>
      <c r="F229" s="29">
        <v>6398</v>
      </c>
      <c r="G229" s="29">
        <v>6233.5</v>
      </c>
      <c r="H229" s="44"/>
      <c r="I229" s="44"/>
      <c r="J229" s="44"/>
      <c r="K229" s="44"/>
      <c r="L229" s="44"/>
      <c r="M229" s="39"/>
      <c r="N229" s="37"/>
      <c r="O229" s="37"/>
      <c r="P229" s="47">
        <v>-18.279</v>
      </c>
      <c r="Q229" s="52">
        <v>5.2694444444444448</v>
      </c>
      <c r="R229" s="52">
        <v>40.840622818497835</v>
      </c>
      <c r="S229" s="52">
        <v>14.302987221381205</v>
      </c>
      <c r="T229" s="47">
        <v>2.8553911281865743</v>
      </c>
      <c r="U229" s="47">
        <v>-19.779</v>
      </c>
      <c r="V229" s="63" t="s">
        <v>1104</v>
      </c>
      <c r="W229" s="42">
        <v>4</v>
      </c>
      <c r="X229" s="42">
        <v>6</v>
      </c>
      <c r="Y229" s="59"/>
      <c r="Z229" s="59"/>
      <c r="AA229" s="59"/>
    </row>
    <row r="230" spans="1:27" x14ac:dyDescent="0.35">
      <c r="A230" s="38" t="s">
        <v>635</v>
      </c>
      <c r="B230" s="59" t="s">
        <v>139</v>
      </c>
      <c r="C230" s="59" t="s">
        <v>233</v>
      </c>
      <c r="D230" s="59" t="s">
        <v>337</v>
      </c>
      <c r="E230" s="42">
        <v>6069</v>
      </c>
      <c r="F230" s="42">
        <v>6398</v>
      </c>
      <c r="G230" s="42">
        <v>6234</v>
      </c>
      <c r="H230" s="59">
        <v>2.44</v>
      </c>
      <c r="I230" s="59"/>
      <c r="J230" s="59">
        <v>2.44</v>
      </c>
      <c r="K230" s="72">
        <v>2.44</v>
      </c>
      <c r="L230" s="59">
        <v>0</v>
      </c>
      <c r="M230" s="59">
        <v>2.4</v>
      </c>
      <c r="N230" s="63">
        <v>78.2</v>
      </c>
      <c r="O230" s="37">
        <f>N230</f>
        <v>78.2</v>
      </c>
      <c r="P230" s="63">
        <v>-17.5</v>
      </c>
      <c r="Q230" s="63">
        <v>6</v>
      </c>
      <c r="R230" s="63">
        <v>39.200000000000003</v>
      </c>
      <c r="S230" s="63">
        <v>13.2</v>
      </c>
      <c r="T230" s="63">
        <v>3</v>
      </c>
      <c r="U230" s="63">
        <v>-19</v>
      </c>
      <c r="V230" s="63" t="s">
        <v>1104</v>
      </c>
      <c r="W230" s="59">
        <v>4</v>
      </c>
      <c r="X230" s="59">
        <v>6</v>
      </c>
      <c r="Y230" s="27"/>
      <c r="Z230" s="59"/>
      <c r="AA230" s="59"/>
    </row>
    <row r="231" spans="1:27" x14ac:dyDescent="0.35">
      <c r="A231" s="38" t="s">
        <v>635</v>
      </c>
      <c r="B231" s="59" t="s">
        <v>137</v>
      </c>
      <c r="C231" s="59" t="s">
        <v>233</v>
      </c>
      <c r="D231" s="59" t="s">
        <v>596</v>
      </c>
      <c r="E231" s="42">
        <v>6069</v>
      </c>
      <c r="F231" s="42">
        <v>6398</v>
      </c>
      <c r="G231" s="42">
        <v>6234</v>
      </c>
      <c r="H231" s="59"/>
      <c r="I231" s="59">
        <v>2.4700000000000002</v>
      </c>
      <c r="J231" s="59">
        <v>2.4500000000000002</v>
      </c>
      <c r="K231" s="72">
        <v>2.46</v>
      </c>
      <c r="L231" s="59">
        <v>0.01</v>
      </c>
      <c r="M231" s="59">
        <v>2.59</v>
      </c>
      <c r="N231" s="63">
        <v>80.400000000000006</v>
      </c>
      <c r="O231" s="37">
        <f>N231</f>
        <v>80.400000000000006</v>
      </c>
      <c r="P231" s="63">
        <v>-17.399999999999999</v>
      </c>
      <c r="Q231" s="63">
        <v>6.3</v>
      </c>
      <c r="R231" s="63">
        <v>41.7</v>
      </c>
      <c r="S231" s="63">
        <v>14.3</v>
      </c>
      <c r="T231" s="63">
        <v>2.9</v>
      </c>
      <c r="U231" s="63">
        <v>-18.899999999999999</v>
      </c>
      <c r="V231" s="63" t="s">
        <v>1104</v>
      </c>
      <c r="W231" s="59">
        <v>4</v>
      </c>
      <c r="X231" s="59">
        <v>6</v>
      </c>
      <c r="Y231" s="59"/>
      <c r="Z231" s="59"/>
      <c r="AA231" s="59"/>
    </row>
    <row r="232" spans="1:27" x14ac:dyDescent="0.35">
      <c r="A232" s="38" t="s">
        <v>635</v>
      </c>
      <c r="B232" s="27" t="s">
        <v>394</v>
      </c>
      <c r="C232" s="27" t="s">
        <v>233</v>
      </c>
      <c r="D232" s="39"/>
      <c r="E232" s="29">
        <v>6069</v>
      </c>
      <c r="F232" s="29">
        <v>6398</v>
      </c>
      <c r="G232" s="29">
        <v>6233.5</v>
      </c>
      <c r="H232" s="44"/>
      <c r="I232" s="44"/>
      <c r="J232" s="44"/>
      <c r="K232" s="44"/>
      <c r="L232" s="44"/>
      <c r="M232" s="39"/>
      <c r="N232" s="37"/>
      <c r="O232" s="37"/>
      <c r="P232" s="45">
        <v>-17.302555555555553</v>
      </c>
      <c r="Q232" s="46">
        <v>4.801444444444444</v>
      </c>
      <c r="R232" s="45">
        <v>39.582592232881304</v>
      </c>
      <c r="S232" s="46">
        <v>13.820152608800695</v>
      </c>
      <c r="T232" s="45">
        <v>2.8641212114890138</v>
      </c>
      <c r="U232" s="47">
        <v>-18.802555555555553</v>
      </c>
      <c r="V232" s="63" t="s">
        <v>1104</v>
      </c>
      <c r="W232" s="42">
        <v>4</v>
      </c>
      <c r="X232" s="42">
        <v>6</v>
      </c>
      <c r="Y232" s="59"/>
      <c r="Z232" s="59"/>
      <c r="AA232" s="59"/>
    </row>
    <row r="233" spans="1:27" x14ac:dyDescent="0.35">
      <c r="A233" s="38" t="s">
        <v>635</v>
      </c>
      <c r="B233" s="27" t="s">
        <v>384</v>
      </c>
      <c r="C233" s="27" t="s">
        <v>233</v>
      </c>
      <c r="D233" s="39"/>
      <c r="E233" s="29">
        <v>6069</v>
      </c>
      <c r="F233" s="29">
        <v>6398</v>
      </c>
      <c r="G233" s="29">
        <v>6233.5</v>
      </c>
      <c r="H233" s="44"/>
      <c r="I233" s="44"/>
      <c r="J233" s="44"/>
      <c r="K233" s="44"/>
      <c r="L233" s="44"/>
      <c r="M233" s="39"/>
      <c r="N233" s="37"/>
      <c r="O233" s="37"/>
      <c r="P233" s="45">
        <v>-17.1083</v>
      </c>
      <c r="Q233" s="46">
        <v>5.5282999999999989</v>
      </c>
      <c r="R233" s="45">
        <v>38.545557382101272</v>
      </c>
      <c r="S233" s="46">
        <v>13.131636265046188</v>
      </c>
      <c r="T233" s="45">
        <v>2.9353202147931787</v>
      </c>
      <c r="U233" s="47">
        <v>-18.6083</v>
      </c>
      <c r="V233" s="63" t="s">
        <v>1104</v>
      </c>
      <c r="W233" s="42">
        <v>4</v>
      </c>
      <c r="X233" s="42">
        <v>6</v>
      </c>
      <c r="Y233" s="59"/>
      <c r="Z233" s="59"/>
      <c r="AA233" s="59"/>
    </row>
    <row r="234" spans="1:27" x14ac:dyDescent="0.35">
      <c r="A234" s="38" t="s">
        <v>635</v>
      </c>
      <c r="B234" s="59" t="s">
        <v>172</v>
      </c>
      <c r="C234" s="59" t="s">
        <v>233</v>
      </c>
      <c r="D234" s="59" t="s">
        <v>596</v>
      </c>
      <c r="E234" s="42">
        <v>6069</v>
      </c>
      <c r="F234" s="42">
        <v>6398</v>
      </c>
      <c r="G234" s="42">
        <v>6234</v>
      </c>
      <c r="H234" s="59">
        <v>2.46</v>
      </c>
      <c r="I234" s="59">
        <v>2.44</v>
      </c>
      <c r="J234" s="59"/>
      <c r="K234" s="72">
        <v>2.4500000000000002</v>
      </c>
      <c r="L234" s="59">
        <v>0.01</v>
      </c>
      <c r="M234" s="59">
        <v>2.37</v>
      </c>
      <c r="N234" s="63">
        <v>79.3</v>
      </c>
      <c r="O234" s="37">
        <f>N234</f>
        <v>79.3</v>
      </c>
      <c r="P234" s="63">
        <v>-17.100000000000001</v>
      </c>
      <c r="Q234" s="63">
        <v>4.5999999999999996</v>
      </c>
      <c r="R234" s="63">
        <v>41</v>
      </c>
      <c r="S234" s="63">
        <v>14.2</v>
      </c>
      <c r="T234" s="63">
        <v>2.9</v>
      </c>
      <c r="U234" s="63">
        <v>-18.600000000000001</v>
      </c>
      <c r="V234" s="63" t="s">
        <v>1104</v>
      </c>
      <c r="W234" s="59">
        <v>4</v>
      </c>
      <c r="X234" s="59">
        <v>6</v>
      </c>
      <c r="Y234" s="59"/>
      <c r="Z234" s="59"/>
      <c r="AA234" s="59"/>
    </row>
    <row r="235" spans="1:27" x14ac:dyDescent="0.35">
      <c r="A235" s="38" t="s">
        <v>635</v>
      </c>
      <c r="B235" s="27" t="s">
        <v>393</v>
      </c>
      <c r="C235" s="27" t="s">
        <v>233</v>
      </c>
      <c r="D235" s="39"/>
      <c r="E235" s="29">
        <v>6069</v>
      </c>
      <c r="F235" s="29">
        <v>6398</v>
      </c>
      <c r="G235" s="29">
        <v>6233.5</v>
      </c>
      <c r="H235" s="44"/>
      <c r="I235" s="44"/>
      <c r="J235" s="44"/>
      <c r="K235" s="44"/>
      <c r="L235" s="44"/>
      <c r="M235" s="39"/>
      <c r="N235" s="37"/>
      <c r="O235" s="37"/>
      <c r="P235" s="45">
        <v>-16.37855555555555</v>
      </c>
      <c r="Q235" s="46">
        <v>6.2234444444444437</v>
      </c>
      <c r="R235" s="45">
        <v>41.169577471834778</v>
      </c>
      <c r="S235" s="46">
        <v>14.034728600251125</v>
      </c>
      <c r="T235" s="45">
        <v>2.9334074526455844</v>
      </c>
      <c r="U235" s="47">
        <v>-17.87855555555555</v>
      </c>
      <c r="V235" s="63" t="s">
        <v>1104</v>
      </c>
      <c r="W235" s="42">
        <v>4</v>
      </c>
      <c r="X235" s="42">
        <v>6</v>
      </c>
      <c r="Y235" s="59"/>
      <c r="Z235" s="59"/>
      <c r="AA235" s="59"/>
    </row>
    <row r="236" spans="1:27" x14ac:dyDescent="0.35">
      <c r="A236" s="38" t="s">
        <v>635</v>
      </c>
      <c r="B236" s="27" t="s">
        <v>395</v>
      </c>
      <c r="C236" s="27" t="s">
        <v>233</v>
      </c>
      <c r="D236" s="39"/>
      <c r="E236" s="29">
        <v>6069</v>
      </c>
      <c r="F236" s="29">
        <v>6398</v>
      </c>
      <c r="G236" s="29">
        <v>6233.5</v>
      </c>
      <c r="H236" s="44"/>
      <c r="I236" s="44"/>
      <c r="J236" s="44"/>
      <c r="K236" s="44"/>
      <c r="L236" s="44"/>
      <c r="M236" s="39"/>
      <c r="N236" s="37"/>
      <c r="O236" s="37"/>
      <c r="P236" s="45">
        <v>-16.218555555555554</v>
      </c>
      <c r="Q236" s="46">
        <v>6.434444444444444</v>
      </c>
      <c r="R236" s="45">
        <v>40.647802317999037</v>
      </c>
      <c r="S236" s="46">
        <v>13.995618700259804</v>
      </c>
      <c r="T236" s="45">
        <v>2.904323359227019</v>
      </c>
      <c r="U236" s="47">
        <v>-17.718555555555554</v>
      </c>
      <c r="V236" s="63" t="s">
        <v>1104</v>
      </c>
      <c r="W236" s="42">
        <v>4</v>
      </c>
      <c r="X236" s="42">
        <v>6</v>
      </c>
      <c r="Y236" s="59"/>
      <c r="Z236" s="59"/>
      <c r="AA236" s="59"/>
    </row>
    <row r="237" spans="1:27" x14ac:dyDescent="0.35">
      <c r="A237" s="38" t="s">
        <v>635</v>
      </c>
      <c r="B237" s="59" t="s">
        <v>87</v>
      </c>
      <c r="C237" s="59" t="s">
        <v>233</v>
      </c>
      <c r="D237" s="59" t="s">
        <v>596</v>
      </c>
      <c r="E237" s="42">
        <v>6069</v>
      </c>
      <c r="F237" s="42">
        <v>6398</v>
      </c>
      <c r="G237" s="42">
        <v>6234</v>
      </c>
      <c r="H237" s="59">
        <v>2.4900000000000002</v>
      </c>
      <c r="I237" s="59"/>
      <c r="J237" s="59">
        <v>2.4300000000000002</v>
      </c>
      <c r="K237" s="72">
        <v>2.46</v>
      </c>
      <c r="L237" s="59">
        <v>0.04</v>
      </c>
      <c r="M237" s="59">
        <v>2.36</v>
      </c>
      <c r="N237" s="63">
        <v>80.400000000000006</v>
      </c>
      <c r="O237" s="37">
        <f>N237</f>
        <v>80.400000000000006</v>
      </c>
      <c r="P237" s="63">
        <v>-16.100000000000001</v>
      </c>
      <c r="Q237" s="63">
        <v>5.8</v>
      </c>
      <c r="R237" s="63">
        <v>39.700000000000003</v>
      </c>
      <c r="S237" s="63">
        <v>14</v>
      </c>
      <c r="T237" s="63">
        <v>2.8</v>
      </c>
      <c r="U237" s="63">
        <v>-17.600000000000001</v>
      </c>
      <c r="V237" s="63" t="s">
        <v>1104</v>
      </c>
      <c r="W237" s="59">
        <v>4</v>
      </c>
      <c r="X237" s="59">
        <v>6</v>
      </c>
      <c r="Y237" s="59"/>
      <c r="Z237" s="59"/>
      <c r="AA237" s="59"/>
    </row>
    <row r="238" spans="1:27" x14ac:dyDescent="0.35">
      <c r="A238" s="38" t="s">
        <v>649</v>
      </c>
      <c r="B238" s="84" t="s">
        <v>687</v>
      </c>
      <c r="C238" s="84" t="s">
        <v>233</v>
      </c>
      <c r="D238" s="100" t="s">
        <v>337</v>
      </c>
      <c r="E238" s="134">
        <v>6069</v>
      </c>
      <c r="F238" s="134">
        <v>6398</v>
      </c>
      <c r="G238" s="131">
        <v>6233.5</v>
      </c>
      <c r="L238" s="79"/>
      <c r="M238" s="95">
        <v>1.756</v>
      </c>
      <c r="N238">
        <v>26.451799384843749</v>
      </c>
      <c r="O238"/>
      <c r="P238" s="81">
        <v>-16.028611764705879</v>
      </c>
      <c r="Q238" s="82">
        <v>8.5964941176470582</v>
      </c>
      <c r="R238" s="81">
        <v>27.01476458619306</v>
      </c>
      <c r="S238" s="82">
        <v>9.0542983602884313</v>
      </c>
      <c r="T238" s="32">
        <v>2.9836397599484985</v>
      </c>
      <c r="U238" s="45"/>
      <c r="V238" s="63" t="s">
        <v>1104</v>
      </c>
      <c r="W238" s="59">
        <v>4</v>
      </c>
    </row>
    <row r="239" spans="1:27" x14ac:dyDescent="0.35">
      <c r="A239" s="38" t="s">
        <v>635</v>
      </c>
      <c r="B239" s="59" t="s">
        <v>86</v>
      </c>
      <c r="C239" s="59" t="s">
        <v>233</v>
      </c>
      <c r="D239" s="59" t="s">
        <v>337</v>
      </c>
      <c r="E239" s="42">
        <v>6069</v>
      </c>
      <c r="F239" s="42">
        <v>6398</v>
      </c>
      <c r="G239" s="42">
        <v>6234</v>
      </c>
      <c r="H239" s="59"/>
      <c r="I239" s="59">
        <v>2.69</v>
      </c>
      <c r="J239" s="59">
        <v>2.64</v>
      </c>
      <c r="K239" s="72">
        <v>2.67</v>
      </c>
      <c r="L239" s="59">
        <v>0.04</v>
      </c>
      <c r="M239" s="59">
        <v>2.5</v>
      </c>
      <c r="N239" s="63">
        <v>104.7</v>
      </c>
      <c r="O239" s="37">
        <f>N239</f>
        <v>104.7</v>
      </c>
      <c r="P239" s="63">
        <v>-15.9</v>
      </c>
      <c r="Q239" s="63">
        <v>5.7</v>
      </c>
      <c r="R239" s="63">
        <v>38.9</v>
      </c>
      <c r="S239" s="63">
        <v>13.3</v>
      </c>
      <c r="T239" s="63">
        <v>2.9</v>
      </c>
      <c r="U239" s="63">
        <v>-17.399999999999999</v>
      </c>
      <c r="V239" s="63" t="s">
        <v>1104</v>
      </c>
      <c r="W239" s="59">
        <v>4</v>
      </c>
      <c r="X239" s="59">
        <v>6</v>
      </c>
      <c r="Y239" s="59"/>
      <c r="Z239" s="59"/>
      <c r="AA239" s="59"/>
    </row>
    <row r="240" spans="1:27" x14ac:dyDescent="0.35">
      <c r="A240" s="38" t="s">
        <v>635</v>
      </c>
      <c r="B240" s="27" t="s">
        <v>386</v>
      </c>
      <c r="C240" s="27" t="s">
        <v>233</v>
      </c>
      <c r="D240" s="39"/>
      <c r="E240" s="29">
        <v>6069</v>
      </c>
      <c r="F240" s="29">
        <v>6398</v>
      </c>
      <c r="G240" s="29">
        <v>6233.5</v>
      </c>
      <c r="H240" s="44"/>
      <c r="I240" s="44"/>
      <c r="J240" s="44"/>
      <c r="K240" s="44"/>
      <c r="L240" s="44"/>
      <c r="M240" s="39"/>
      <c r="N240" s="37"/>
      <c r="O240" s="37"/>
      <c r="P240" s="45">
        <v>-15.837555555555554</v>
      </c>
      <c r="Q240" s="46">
        <v>5.5654444444444442</v>
      </c>
      <c r="R240" s="45">
        <v>42.50382187279147</v>
      </c>
      <c r="S240" s="46">
        <v>14.964229614769655</v>
      </c>
      <c r="T240" s="45">
        <v>2.8403615132208548</v>
      </c>
      <c r="U240" s="47">
        <v>-17.337555555555554</v>
      </c>
      <c r="V240" s="63" t="s">
        <v>1104</v>
      </c>
      <c r="W240" s="42">
        <v>4</v>
      </c>
      <c r="X240" s="42">
        <v>6</v>
      </c>
      <c r="Y240" s="59"/>
      <c r="Z240" s="59"/>
      <c r="AA240" s="59"/>
    </row>
    <row r="241" spans="1:27" x14ac:dyDescent="0.35">
      <c r="A241" s="38" t="s">
        <v>635</v>
      </c>
      <c r="B241" s="27" t="s">
        <v>392</v>
      </c>
      <c r="C241" s="27" t="s">
        <v>233</v>
      </c>
      <c r="D241" s="39"/>
      <c r="E241" s="29">
        <v>6069</v>
      </c>
      <c r="F241" s="29">
        <v>6398</v>
      </c>
      <c r="G241" s="29">
        <v>6233.5</v>
      </c>
      <c r="H241" s="44"/>
      <c r="I241" s="44"/>
      <c r="J241" s="44"/>
      <c r="K241" s="44"/>
      <c r="L241" s="44"/>
      <c r="M241" s="39"/>
      <c r="N241" s="37"/>
      <c r="O241" s="37"/>
      <c r="P241" s="47">
        <v>-15.661999999999999</v>
      </c>
      <c r="Q241" s="52">
        <v>5.2834444444444442</v>
      </c>
      <c r="R241" s="52">
        <v>28.361465781977262</v>
      </c>
      <c r="S241" s="52">
        <v>9.6658155819234093</v>
      </c>
      <c r="T241" s="47">
        <v>2.9342030728392596</v>
      </c>
      <c r="U241" s="47">
        <v>-17.161999999999999</v>
      </c>
      <c r="V241" s="63" t="s">
        <v>1104</v>
      </c>
      <c r="W241" s="42">
        <v>4</v>
      </c>
      <c r="X241" s="42">
        <v>6</v>
      </c>
      <c r="Y241" s="59"/>
      <c r="Z241" s="59"/>
      <c r="AA241" s="59"/>
    </row>
    <row r="242" spans="1:27" x14ac:dyDescent="0.35">
      <c r="A242" s="38" t="s">
        <v>635</v>
      </c>
      <c r="B242" s="27" t="s">
        <v>391</v>
      </c>
      <c r="C242" s="27" t="s">
        <v>233</v>
      </c>
      <c r="D242" s="39"/>
      <c r="E242" s="29">
        <v>6069</v>
      </c>
      <c r="F242" s="29">
        <v>6398</v>
      </c>
      <c r="G242" s="29">
        <v>6233.5</v>
      </c>
      <c r="H242" s="44"/>
      <c r="I242" s="44"/>
      <c r="J242" s="44"/>
      <c r="K242" s="44"/>
      <c r="L242" s="44"/>
      <c r="M242" s="39"/>
      <c r="N242" s="37"/>
      <c r="O242" s="37"/>
      <c r="P242" s="47">
        <v>-15.614200000000002</v>
      </c>
      <c r="Q242" s="52">
        <v>6.9526000000000003</v>
      </c>
      <c r="R242" s="47">
        <v>42.013984002223545</v>
      </c>
      <c r="S242" s="52">
        <v>14.805975046711277</v>
      </c>
      <c r="T242" s="47">
        <v>2.8376370937863866</v>
      </c>
      <c r="U242" s="47">
        <v>-17.114200000000004</v>
      </c>
      <c r="V242" s="63" t="s">
        <v>1104</v>
      </c>
      <c r="W242" s="42">
        <v>4</v>
      </c>
      <c r="X242" s="42">
        <v>6</v>
      </c>
      <c r="Y242" s="59"/>
      <c r="Z242" s="59"/>
      <c r="AA242" s="59"/>
    </row>
    <row r="243" spans="1:27" x14ac:dyDescent="0.35">
      <c r="A243" s="38" t="s">
        <v>635</v>
      </c>
      <c r="B243" s="59" t="s">
        <v>88</v>
      </c>
      <c r="C243" s="59" t="s">
        <v>233</v>
      </c>
      <c r="D243" s="59" t="s">
        <v>337</v>
      </c>
      <c r="E243" s="42">
        <v>6069</v>
      </c>
      <c r="F243" s="42">
        <v>6398</v>
      </c>
      <c r="G243" s="42">
        <v>6234</v>
      </c>
      <c r="H243" s="59"/>
      <c r="I243" s="59">
        <v>2.56</v>
      </c>
      <c r="J243" s="59">
        <v>2.57</v>
      </c>
      <c r="K243" s="72">
        <v>2.57</v>
      </c>
      <c r="L243" s="59">
        <v>0.01</v>
      </c>
      <c r="M243" s="59">
        <v>2.64</v>
      </c>
      <c r="N243" s="63">
        <v>92.3</v>
      </c>
      <c r="O243" s="37">
        <f>N243</f>
        <v>92.3</v>
      </c>
      <c r="P243" s="63">
        <v>-15.5</v>
      </c>
      <c r="Q243" s="63">
        <v>5.6</v>
      </c>
      <c r="R243" s="63">
        <v>38.6</v>
      </c>
      <c r="S243" s="63">
        <v>13.4</v>
      </c>
      <c r="T243" s="63">
        <v>2.9</v>
      </c>
      <c r="U243" s="63">
        <v>-17</v>
      </c>
      <c r="V243" s="63" t="s">
        <v>1104</v>
      </c>
      <c r="W243" s="59">
        <v>4</v>
      </c>
      <c r="X243" s="59">
        <v>6</v>
      </c>
      <c r="Y243" s="59"/>
      <c r="Z243" s="59"/>
      <c r="AA243" s="59"/>
    </row>
    <row r="244" spans="1:27" x14ac:dyDescent="0.35">
      <c r="A244" s="38" t="s">
        <v>635</v>
      </c>
      <c r="B244" s="59" t="s">
        <v>173</v>
      </c>
      <c r="C244" s="59" t="s">
        <v>233</v>
      </c>
      <c r="D244" s="59" t="s">
        <v>337</v>
      </c>
      <c r="E244" s="42">
        <v>6069</v>
      </c>
      <c r="F244" s="42">
        <v>6398</v>
      </c>
      <c r="G244" s="42">
        <v>6234</v>
      </c>
      <c r="H244" s="59"/>
      <c r="I244" s="59">
        <v>2.52</v>
      </c>
      <c r="J244" s="59">
        <v>2.52</v>
      </c>
      <c r="K244" s="72">
        <v>2.52</v>
      </c>
      <c r="L244" s="59">
        <v>0</v>
      </c>
      <c r="M244" s="59">
        <v>2.64</v>
      </c>
      <c r="N244" s="63">
        <v>87</v>
      </c>
      <c r="O244" s="37">
        <f>N244</f>
        <v>87</v>
      </c>
      <c r="P244" s="63">
        <v>-15.2</v>
      </c>
      <c r="Q244" s="63">
        <v>6.1</v>
      </c>
      <c r="R244" s="63">
        <v>39.700000000000003</v>
      </c>
      <c r="S244" s="63">
        <v>13.8</v>
      </c>
      <c r="T244" s="63">
        <v>2.9</v>
      </c>
      <c r="U244" s="63">
        <v>-16.7</v>
      </c>
      <c r="V244" s="63" t="s">
        <v>1104</v>
      </c>
      <c r="W244" s="59">
        <v>4</v>
      </c>
      <c r="X244" s="59">
        <v>6</v>
      </c>
      <c r="Y244" s="59"/>
      <c r="Z244" s="59"/>
      <c r="AA244" s="59"/>
    </row>
    <row r="245" spans="1:27" x14ac:dyDescent="0.35">
      <c r="A245" s="38" t="s">
        <v>635</v>
      </c>
      <c r="B245" s="27" t="s">
        <v>385</v>
      </c>
      <c r="C245" s="27" t="s">
        <v>233</v>
      </c>
      <c r="D245" s="39"/>
      <c r="E245" s="29">
        <v>6069</v>
      </c>
      <c r="F245" s="29">
        <v>6398</v>
      </c>
      <c r="G245" s="29">
        <v>6233.5</v>
      </c>
      <c r="H245" s="44"/>
      <c r="I245" s="44"/>
      <c r="J245" s="44"/>
      <c r="K245" s="44"/>
      <c r="L245" s="44"/>
      <c r="M245" s="39"/>
      <c r="N245" s="37"/>
      <c r="O245" s="37"/>
      <c r="P245" s="47">
        <v>-14.856200000000001</v>
      </c>
      <c r="Q245" s="52">
        <v>6.9716000000000005</v>
      </c>
      <c r="R245" s="47">
        <v>40.479349072833585</v>
      </c>
      <c r="S245" s="52">
        <v>14.074263014498429</v>
      </c>
      <c r="T245" s="47">
        <v>2.8761256650621267</v>
      </c>
      <c r="U245" s="47">
        <v>-16.356200000000001</v>
      </c>
      <c r="V245" s="63" t="s">
        <v>1104</v>
      </c>
      <c r="W245" s="42">
        <v>4</v>
      </c>
      <c r="X245" s="42">
        <v>6</v>
      </c>
      <c r="Y245" s="59"/>
      <c r="Z245" s="59"/>
      <c r="AA245" s="59"/>
    </row>
    <row r="246" spans="1:27" x14ac:dyDescent="0.35">
      <c r="A246" s="38" t="s">
        <v>904</v>
      </c>
      <c r="B246" s="77" t="s">
        <v>994</v>
      </c>
      <c r="C246" s="84" t="s">
        <v>233</v>
      </c>
      <c r="D246" s="76"/>
      <c r="E246" s="29">
        <v>6069</v>
      </c>
      <c r="F246" s="29">
        <v>6398</v>
      </c>
      <c r="G246" s="29">
        <v>6233.5</v>
      </c>
      <c r="P246" s="123">
        <v>-14.670272727272721</v>
      </c>
      <c r="Q246" s="124">
        <v>4.2398090909090911</v>
      </c>
      <c r="R246" s="123">
        <v>46.263494472164723</v>
      </c>
      <c r="S246" s="124">
        <v>16.460837352441256</v>
      </c>
      <c r="T246" s="125">
        <v>2.8105188989856296</v>
      </c>
      <c r="U246" s="48"/>
      <c r="V246" s="63" t="s">
        <v>1104</v>
      </c>
      <c r="W246" s="59">
        <v>4</v>
      </c>
    </row>
    <row r="247" spans="1:27" x14ac:dyDescent="0.35">
      <c r="A247" s="38" t="s">
        <v>904</v>
      </c>
      <c r="B247" s="77" t="s">
        <v>993</v>
      </c>
      <c r="C247" s="84" t="s">
        <v>233</v>
      </c>
      <c r="D247" s="76"/>
      <c r="E247" s="29">
        <v>6069</v>
      </c>
      <c r="F247" s="29">
        <v>6398</v>
      </c>
      <c r="G247" s="29">
        <v>6233.5</v>
      </c>
      <c r="P247" s="123">
        <v>-13.587272727272721</v>
      </c>
      <c r="Q247" s="124">
        <v>5.387309090909091</v>
      </c>
      <c r="R247" s="123">
        <v>39.178951235303444</v>
      </c>
      <c r="S247" s="124">
        <v>13.894424786352795</v>
      </c>
      <c r="T247" s="125">
        <v>2.8197605757515989</v>
      </c>
      <c r="U247" s="48"/>
      <c r="V247" s="63" t="s">
        <v>1104</v>
      </c>
      <c r="W247" s="59">
        <v>4</v>
      </c>
    </row>
    <row r="248" spans="1:27" x14ac:dyDescent="0.35">
      <c r="A248" s="38" t="s">
        <v>635</v>
      </c>
      <c r="B248" s="27" t="s">
        <v>388</v>
      </c>
      <c r="C248" s="27" t="s">
        <v>233</v>
      </c>
      <c r="D248" s="39"/>
      <c r="E248" s="29">
        <v>6069</v>
      </c>
      <c r="F248" s="29">
        <v>6398</v>
      </c>
      <c r="G248" s="29">
        <v>6233.5</v>
      </c>
      <c r="H248" s="44"/>
      <c r="I248" s="44"/>
      <c r="J248" s="44"/>
      <c r="K248" s="44"/>
      <c r="L248" s="44"/>
      <c r="M248" s="39"/>
      <c r="N248" s="37"/>
      <c r="O248" s="37"/>
      <c r="P248" s="47">
        <v>-13.329200000000002</v>
      </c>
      <c r="Q248" s="52">
        <v>5.4496000000000002</v>
      </c>
      <c r="R248" s="47">
        <v>41.752599506288711</v>
      </c>
      <c r="S248" s="52">
        <v>14.44216610832477</v>
      </c>
      <c r="T248" s="47">
        <v>2.8910205846629635</v>
      </c>
      <c r="U248" s="47">
        <v>-14.829200000000002</v>
      </c>
      <c r="V248" s="63" t="s">
        <v>1104</v>
      </c>
      <c r="W248" s="42">
        <v>4</v>
      </c>
      <c r="X248" s="42">
        <v>6</v>
      </c>
      <c r="Y248" s="59"/>
      <c r="Z248" s="59"/>
      <c r="AA248" s="59"/>
    </row>
    <row r="249" spans="1:27" x14ac:dyDescent="0.35">
      <c r="A249" s="38" t="s">
        <v>635</v>
      </c>
      <c r="B249" s="30" t="s">
        <v>211</v>
      </c>
      <c r="C249" s="27" t="s">
        <v>233</v>
      </c>
      <c r="D249" s="59"/>
      <c r="E249" s="29">
        <v>6069</v>
      </c>
      <c r="F249" s="29">
        <v>6398</v>
      </c>
      <c r="G249" s="29">
        <v>6233.5</v>
      </c>
      <c r="H249" s="59"/>
      <c r="I249" s="59"/>
      <c r="J249" s="59"/>
      <c r="K249" s="59"/>
      <c r="L249" s="59"/>
      <c r="M249" s="59"/>
      <c r="N249" s="63"/>
      <c r="O249" s="63"/>
      <c r="P249" s="47">
        <v>-12.892466666666666</v>
      </c>
      <c r="Q249" s="52">
        <v>7.6796733333333336</v>
      </c>
      <c r="R249" s="47">
        <v>36.895542457375583</v>
      </c>
      <c r="S249" s="52">
        <v>12.384991467224955</v>
      </c>
      <c r="T249" s="52">
        <v>2.9790527151362332</v>
      </c>
      <c r="U249" s="47">
        <v>-14.392466666666666</v>
      </c>
      <c r="V249" s="63" t="s">
        <v>1104</v>
      </c>
      <c r="W249" s="42">
        <v>4</v>
      </c>
      <c r="X249" s="42">
        <v>6</v>
      </c>
      <c r="Y249" s="59"/>
      <c r="Z249" s="59"/>
      <c r="AA249" s="59"/>
    </row>
    <row r="250" spans="1:27" x14ac:dyDescent="0.35">
      <c r="A250" s="38" t="s">
        <v>635</v>
      </c>
      <c r="B250" s="59" t="s">
        <v>91</v>
      </c>
      <c r="C250" s="59" t="s">
        <v>233</v>
      </c>
      <c r="D250" s="59" t="s">
        <v>308</v>
      </c>
      <c r="E250" s="42">
        <v>6069</v>
      </c>
      <c r="F250" s="42">
        <v>6398</v>
      </c>
      <c r="G250" s="42">
        <v>6234</v>
      </c>
      <c r="H250" s="59">
        <v>2.5099999999999998</v>
      </c>
      <c r="I250" s="59">
        <v>2.46</v>
      </c>
      <c r="J250" s="59">
        <v>2.4900000000000002</v>
      </c>
      <c r="K250" s="72">
        <v>2.4900000000000002</v>
      </c>
      <c r="L250" s="59">
        <v>0.03</v>
      </c>
      <c r="M250" s="59"/>
      <c r="N250" s="63">
        <v>83.3</v>
      </c>
      <c r="O250" s="37">
        <f>N250*1.1155</f>
        <v>92.921149999999997</v>
      </c>
      <c r="P250" s="63">
        <v>-12.8</v>
      </c>
      <c r="Q250" s="63">
        <v>5.2</v>
      </c>
      <c r="R250" s="63">
        <v>40.700000000000003</v>
      </c>
      <c r="S250" s="63">
        <v>13.9</v>
      </c>
      <c r="T250" s="63">
        <v>2.9</v>
      </c>
      <c r="U250" s="63">
        <v>-14.3</v>
      </c>
      <c r="V250" s="63" t="s">
        <v>1104</v>
      </c>
      <c r="W250" s="59">
        <v>4</v>
      </c>
      <c r="X250" s="59">
        <v>6</v>
      </c>
      <c r="Y250" s="59"/>
      <c r="Z250" s="63">
        <v>-15.143850666666665</v>
      </c>
      <c r="AA250" s="63">
        <v>5.6864182222222226</v>
      </c>
    </row>
    <row r="251" spans="1:27" x14ac:dyDescent="0.35">
      <c r="A251" s="38" t="s">
        <v>635</v>
      </c>
      <c r="B251" s="27" t="s">
        <v>387</v>
      </c>
      <c r="C251" s="27" t="s">
        <v>233</v>
      </c>
      <c r="D251" s="39"/>
      <c r="E251" s="29">
        <v>6069</v>
      </c>
      <c r="F251" s="29">
        <v>6398</v>
      </c>
      <c r="G251" s="29">
        <v>6233.5</v>
      </c>
      <c r="H251" s="44"/>
      <c r="I251" s="44"/>
      <c r="J251" s="44"/>
      <c r="K251" s="44"/>
      <c r="L251" s="44"/>
      <c r="M251" s="39"/>
      <c r="N251" s="37"/>
      <c r="O251" s="37"/>
      <c r="P251" s="45">
        <v>-12.736555555555553</v>
      </c>
      <c r="Q251" s="46">
        <v>6.1834444444444436</v>
      </c>
      <c r="R251" s="45">
        <v>27.711210574926231</v>
      </c>
      <c r="S251" s="46">
        <v>9.6407615810858438</v>
      </c>
      <c r="T251" s="45">
        <v>2.8743798238193858</v>
      </c>
      <c r="U251" s="47">
        <v>-14.236555555555553</v>
      </c>
      <c r="V251" s="63" t="s">
        <v>1104</v>
      </c>
      <c r="W251" s="42">
        <v>4</v>
      </c>
      <c r="X251" s="42">
        <v>6</v>
      </c>
      <c r="Y251" s="59"/>
      <c r="Z251" s="59"/>
      <c r="AA251" s="59"/>
    </row>
    <row r="252" spans="1:27" x14ac:dyDescent="0.35">
      <c r="A252" s="38" t="s">
        <v>635</v>
      </c>
      <c r="B252" s="59" t="s">
        <v>141</v>
      </c>
      <c r="C252" s="59" t="s">
        <v>233</v>
      </c>
      <c r="D252" s="59" t="s">
        <v>322</v>
      </c>
      <c r="E252" s="42">
        <v>6069</v>
      </c>
      <c r="F252" s="42">
        <v>6398</v>
      </c>
      <c r="G252" s="42">
        <v>6234</v>
      </c>
      <c r="H252" s="59">
        <v>2.58</v>
      </c>
      <c r="I252" s="59"/>
      <c r="J252" s="59">
        <v>2.48</v>
      </c>
      <c r="K252" s="72">
        <v>2.5299999999999998</v>
      </c>
      <c r="L252" s="59">
        <v>7.0000000000000007E-2</v>
      </c>
      <c r="M252" s="59">
        <v>2.35</v>
      </c>
      <c r="N252" s="63">
        <v>88.2</v>
      </c>
      <c r="O252" s="37">
        <f>N252*1.1155</f>
        <v>98.387100000000004</v>
      </c>
      <c r="P252" s="63">
        <v>-12.7</v>
      </c>
      <c r="Q252" s="63">
        <v>6.6</v>
      </c>
      <c r="R252" s="63">
        <v>42.6</v>
      </c>
      <c r="S252" s="63">
        <v>14.5</v>
      </c>
      <c r="T252" s="63">
        <v>2.9</v>
      </c>
      <c r="U252" s="63">
        <v>-14.2</v>
      </c>
      <c r="V252" s="63" t="s">
        <v>1104</v>
      </c>
      <c r="W252" s="59">
        <v>4</v>
      </c>
      <c r="X252" s="59">
        <v>6</v>
      </c>
      <c r="Y252" s="59"/>
      <c r="Z252" s="59"/>
      <c r="AA252" s="59"/>
    </row>
    <row r="253" spans="1:27" x14ac:dyDescent="0.35">
      <c r="A253" s="38" t="s">
        <v>635</v>
      </c>
      <c r="B253" s="59" t="s">
        <v>90</v>
      </c>
      <c r="C253" s="59" t="s">
        <v>233</v>
      </c>
      <c r="D253" s="59" t="s">
        <v>596</v>
      </c>
      <c r="E253" s="42">
        <v>6069</v>
      </c>
      <c r="F253" s="42">
        <v>6398</v>
      </c>
      <c r="G253" s="42">
        <v>6234</v>
      </c>
      <c r="H253" s="59">
        <v>2.4900000000000002</v>
      </c>
      <c r="I253" s="59">
        <v>2.4300000000000002</v>
      </c>
      <c r="J253" s="59">
        <v>2.46</v>
      </c>
      <c r="K253" s="72">
        <v>2.46</v>
      </c>
      <c r="L253" s="59">
        <v>0.03</v>
      </c>
      <c r="M253" s="59"/>
      <c r="N253" s="63">
        <v>80.400000000000006</v>
      </c>
      <c r="O253" s="37">
        <f>N253</f>
        <v>80.400000000000006</v>
      </c>
      <c r="P253" s="63">
        <v>-12.5</v>
      </c>
      <c r="Q253" s="63">
        <v>6.2</v>
      </c>
      <c r="R253" s="63">
        <v>39.799999999999997</v>
      </c>
      <c r="S253" s="63">
        <v>13.4</v>
      </c>
      <c r="T253" s="63">
        <v>3</v>
      </c>
      <c r="U253" s="63">
        <v>-14</v>
      </c>
      <c r="V253" s="63" t="s">
        <v>1104</v>
      </c>
      <c r="W253" s="59">
        <v>4</v>
      </c>
      <c r="X253" s="59">
        <v>6</v>
      </c>
      <c r="Y253" s="59"/>
      <c r="Z253" s="59"/>
      <c r="AA253" s="59"/>
    </row>
    <row r="254" spans="1:27" x14ac:dyDescent="0.35">
      <c r="A254" s="38" t="s">
        <v>635</v>
      </c>
      <c r="B254" s="59" t="s">
        <v>175</v>
      </c>
      <c r="C254" s="59" t="s">
        <v>233</v>
      </c>
      <c r="D254" s="59" t="s">
        <v>308</v>
      </c>
      <c r="E254" s="42">
        <v>6069</v>
      </c>
      <c r="F254" s="42">
        <v>6398</v>
      </c>
      <c r="G254" s="42">
        <v>6234</v>
      </c>
      <c r="H254" s="59">
        <v>2.35</v>
      </c>
      <c r="I254" s="59">
        <v>2.33</v>
      </c>
      <c r="J254" s="59">
        <v>2.31</v>
      </c>
      <c r="K254" s="72">
        <v>2.33</v>
      </c>
      <c r="L254" s="59">
        <v>0.02</v>
      </c>
      <c r="M254" s="59"/>
      <c r="N254" s="63">
        <v>67.099999999999994</v>
      </c>
      <c r="O254" s="37">
        <f>N254*1.1155</f>
        <v>74.850049999999996</v>
      </c>
      <c r="P254" s="63">
        <v>-12.2</v>
      </c>
      <c r="Q254" s="63">
        <v>6.1</v>
      </c>
      <c r="R254" s="63">
        <v>22.2</v>
      </c>
      <c r="S254" s="63">
        <v>7.4</v>
      </c>
      <c r="T254" s="63">
        <v>3</v>
      </c>
      <c r="U254" s="63">
        <v>-13.7</v>
      </c>
      <c r="V254" s="63" t="s">
        <v>1104</v>
      </c>
      <c r="W254" s="59">
        <v>4</v>
      </c>
      <c r="X254" s="59">
        <v>6</v>
      </c>
      <c r="Y254" s="59"/>
      <c r="Z254" s="59"/>
      <c r="AA254" s="59"/>
    </row>
    <row r="255" spans="1:27" x14ac:dyDescent="0.35">
      <c r="A255" s="38" t="s">
        <v>635</v>
      </c>
      <c r="B255" s="27" t="s">
        <v>390</v>
      </c>
      <c r="C255" s="27" t="s">
        <v>233</v>
      </c>
      <c r="D255" s="39"/>
      <c r="E255" s="29">
        <v>6069</v>
      </c>
      <c r="F255" s="29">
        <v>6398</v>
      </c>
      <c r="G255" s="29">
        <v>6233.5</v>
      </c>
      <c r="H255" s="44"/>
      <c r="I255" s="44"/>
      <c r="J255" s="44"/>
      <c r="K255" s="44"/>
      <c r="L255" s="44"/>
      <c r="M255" s="39"/>
      <c r="N255" s="37"/>
      <c r="O255" s="37"/>
      <c r="P255" s="45">
        <v>-12.125555555555552</v>
      </c>
      <c r="Q255" s="46">
        <v>6.4284444444444437</v>
      </c>
      <c r="R255" s="45">
        <v>41.163506810675287</v>
      </c>
      <c r="S255" s="46">
        <v>14.104322014382566</v>
      </c>
      <c r="T255" s="45">
        <v>2.9185030495403979</v>
      </c>
      <c r="U255" s="47">
        <v>-13.625555555555552</v>
      </c>
      <c r="V255" s="63" t="s">
        <v>1104</v>
      </c>
      <c r="W255" s="42">
        <v>4</v>
      </c>
      <c r="X255" s="42">
        <v>6</v>
      </c>
      <c r="Y255" s="59"/>
      <c r="Z255" s="59"/>
      <c r="AA255" s="59"/>
    </row>
    <row r="256" spans="1:27" x14ac:dyDescent="0.35">
      <c r="A256" s="38" t="s">
        <v>635</v>
      </c>
      <c r="B256" s="59" t="s">
        <v>177</v>
      </c>
      <c r="C256" s="59" t="s">
        <v>233</v>
      </c>
      <c r="D256" s="59" t="s">
        <v>337</v>
      </c>
      <c r="E256" s="42">
        <v>6069</v>
      </c>
      <c r="F256" s="42">
        <v>6398</v>
      </c>
      <c r="G256" s="42">
        <v>6234</v>
      </c>
      <c r="H256" s="59"/>
      <c r="I256" s="59">
        <v>2.57</v>
      </c>
      <c r="J256" s="59">
        <v>2.56</v>
      </c>
      <c r="K256" s="72">
        <v>2.57</v>
      </c>
      <c r="L256" s="59">
        <v>0.01</v>
      </c>
      <c r="M256" s="59">
        <v>2.59</v>
      </c>
      <c r="N256" s="63">
        <v>92.3</v>
      </c>
      <c r="O256" s="37">
        <f>N256</f>
        <v>92.3</v>
      </c>
      <c r="P256" s="63">
        <v>-12.1</v>
      </c>
      <c r="Q256" s="63">
        <v>6.2</v>
      </c>
      <c r="R256" s="63">
        <v>29.7</v>
      </c>
      <c r="S256" s="63">
        <v>10.1</v>
      </c>
      <c r="T256" s="63">
        <v>2.9</v>
      </c>
      <c r="U256" s="63">
        <v>-13.6</v>
      </c>
      <c r="V256" s="63" t="s">
        <v>1104</v>
      </c>
      <c r="W256" s="59">
        <v>4</v>
      </c>
      <c r="X256" s="59">
        <v>6</v>
      </c>
      <c r="Y256" s="59"/>
      <c r="Z256" s="59"/>
      <c r="AA256" s="59"/>
    </row>
    <row r="257" spans="1:28" x14ac:dyDescent="0.35">
      <c r="A257" s="38" t="s">
        <v>635</v>
      </c>
      <c r="B257" s="27" t="s">
        <v>389</v>
      </c>
      <c r="C257" s="27" t="s">
        <v>233</v>
      </c>
      <c r="D257" s="39"/>
      <c r="E257" s="29">
        <v>6069</v>
      </c>
      <c r="F257" s="29">
        <v>6398</v>
      </c>
      <c r="G257" s="29">
        <v>6233.5</v>
      </c>
      <c r="H257" s="44"/>
      <c r="I257" s="44"/>
      <c r="J257" s="44"/>
      <c r="K257" s="44"/>
      <c r="L257" s="44"/>
      <c r="M257" s="39"/>
      <c r="N257" s="37"/>
      <c r="O257" s="37"/>
      <c r="P257" s="47">
        <v>-11.507999999999999</v>
      </c>
      <c r="Q257" s="52">
        <v>5.9614444444444441</v>
      </c>
      <c r="R257" s="52">
        <v>39.545490758292672</v>
      </c>
      <c r="S257" s="52">
        <v>13.628778090904333</v>
      </c>
      <c r="T257" s="47">
        <v>2.9016167476294012</v>
      </c>
      <c r="U257" s="47">
        <v>-13.007999999999999</v>
      </c>
      <c r="V257" s="63" t="s">
        <v>1104</v>
      </c>
      <c r="W257" s="42">
        <v>4</v>
      </c>
      <c r="X257" s="42">
        <v>6</v>
      </c>
      <c r="Y257" s="59"/>
      <c r="Z257" s="59"/>
      <c r="AA257" s="59"/>
    </row>
    <row r="258" spans="1:28" x14ac:dyDescent="0.35">
      <c r="A258" s="38" t="s">
        <v>635</v>
      </c>
      <c r="B258" s="59" t="s">
        <v>171</v>
      </c>
      <c r="C258" s="59" t="s">
        <v>233</v>
      </c>
      <c r="D258" s="59" t="s">
        <v>596</v>
      </c>
      <c r="E258" s="42">
        <v>6069</v>
      </c>
      <c r="F258" s="42">
        <v>6398</v>
      </c>
      <c r="G258" s="42">
        <v>6234</v>
      </c>
      <c r="H258" s="59">
        <v>2.75</v>
      </c>
      <c r="I258" s="59">
        <v>2.79</v>
      </c>
      <c r="J258" s="59"/>
      <c r="K258" s="72">
        <v>2.77</v>
      </c>
      <c r="L258" s="59">
        <v>0.03</v>
      </c>
      <c r="M258" s="59">
        <v>2.83</v>
      </c>
      <c r="N258" s="63">
        <v>119</v>
      </c>
      <c r="O258" s="37">
        <f>N258</f>
        <v>119</v>
      </c>
      <c r="P258" s="63">
        <v>-10.4</v>
      </c>
      <c r="Q258" s="63">
        <v>7.1</v>
      </c>
      <c r="R258" s="63">
        <v>37.799999999999997</v>
      </c>
      <c r="S258" s="63">
        <v>13.4</v>
      </c>
      <c r="T258" s="63">
        <v>2.8</v>
      </c>
      <c r="U258" s="63">
        <v>-11.9</v>
      </c>
      <c r="V258" s="63" t="s">
        <v>1104</v>
      </c>
      <c r="W258" s="59">
        <v>4</v>
      </c>
      <c r="X258" s="59">
        <v>6</v>
      </c>
      <c r="Y258" s="59"/>
      <c r="Z258" s="59"/>
      <c r="AA258" s="59"/>
    </row>
    <row r="259" spans="1:28" x14ac:dyDescent="0.35">
      <c r="A259" s="38" t="s">
        <v>635</v>
      </c>
      <c r="B259" s="59" t="s">
        <v>138</v>
      </c>
      <c r="C259" s="59" t="s">
        <v>233</v>
      </c>
      <c r="D259" s="59" t="s">
        <v>308</v>
      </c>
      <c r="E259" s="42">
        <v>6069</v>
      </c>
      <c r="F259" s="42">
        <v>6398</v>
      </c>
      <c r="G259" s="42">
        <v>6234</v>
      </c>
      <c r="H259" s="59">
        <v>2.5299999999999998</v>
      </c>
      <c r="I259" s="59">
        <v>2.5499999999999998</v>
      </c>
      <c r="J259" s="59">
        <v>2.5099999999999998</v>
      </c>
      <c r="K259" s="72">
        <v>2.5299999999999998</v>
      </c>
      <c r="L259" s="59">
        <v>0.02</v>
      </c>
      <c r="M259" s="59"/>
      <c r="N259" s="63">
        <v>88.2</v>
      </c>
      <c r="O259" s="37">
        <f t="shared" ref="O259:O264" si="1">N259*1.1155</f>
        <v>98.387100000000004</v>
      </c>
      <c r="P259" s="63"/>
      <c r="Q259" s="63"/>
      <c r="R259" s="63"/>
      <c r="S259" s="63"/>
      <c r="T259" s="63"/>
      <c r="U259" s="63"/>
      <c r="V259" s="63"/>
      <c r="W259" s="59">
        <v>4</v>
      </c>
      <c r="X259" s="59">
        <v>6</v>
      </c>
      <c r="Y259" s="59"/>
      <c r="Z259" s="63">
        <v>-15.042885714285715</v>
      </c>
      <c r="AA259" s="63">
        <v>5.7219571428571419</v>
      </c>
    </row>
    <row r="260" spans="1:28" x14ac:dyDescent="0.35">
      <c r="A260" s="38" t="s">
        <v>635</v>
      </c>
      <c r="B260" s="59" t="s">
        <v>140</v>
      </c>
      <c r="C260" s="59" t="s">
        <v>233</v>
      </c>
      <c r="D260" s="59" t="s">
        <v>308</v>
      </c>
      <c r="E260" s="42">
        <v>6069</v>
      </c>
      <c r="F260" s="42">
        <v>6398</v>
      </c>
      <c r="G260" s="42">
        <v>6234</v>
      </c>
      <c r="H260" s="59">
        <v>2.2200000000000002</v>
      </c>
      <c r="I260" s="59">
        <v>2.12</v>
      </c>
      <c r="J260" s="59"/>
      <c r="K260" s="72">
        <v>2.17</v>
      </c>
      <c r="L260" s="59">
        <v>7.0000000000000007E-2</v>
      </c>
      <c r="M260" s="59">
        <v>2.04</v>
      </c>
      <c r="N260" s="63">
        <v>53</v>
      </c>
      <c r="O260" s="37">
        <f t="shared" si="1"/>
        <v>59.121499999999997</v>
      </c>
      <c r="P260" s="63"/>
      <c r="Q260" s="63"/>
      <c r="R260" s="63"/>
      <c r="S260" s="63"/>
      <c r="T260" s="63"/>
      <c r="U260" s="63"/>
      <c r="V260" s="63"/>
      <c r="W260" s="59">
        <v>4</v>
      </c>
      <c r="X260" s="59">
        <v>6</v>
      </c>
      <c r="Y260" s="59"/>
      <c r="Z260" s="59"/>
      <c r="AA260" s="59"/>
    </row>
    <row r="261" spans="1:28" x14ac:dyDescent="0.35">
      <c r="A261" s="38" t="s">
        <v>635</v>
      </c>
      <c r="B261" s="59" t="s">
        <v>142</v>
      </c>
      <c r="C261" s="59" t="s">
        <v>233</v>
      </c>
      <c r="D261" s="59" t="s">
        <v>322</v>
      </c>
      <c r="E261" s="42">
        <v>6069</v>
      </c>
      <c r="F261" s="42">
        <v>6398</v>
      </c>
      <c r="G261" s="42">
        <v>6234</v>
      </c>
      <c r="H261" s="59">
        <v>2.19</v>
      </c>
      <c r="I261" s="59">
        <v>2.2000000000000002</v>
      </c>
      <c r="J261" s="59"/>
      <c r="K261" s="72">
        <v>2.2000000000000002</v>
      </c>
      <c r="L261" s="59">
        <v>0.01</v>
      </c>
      <c r="M261" s="59">
        <v>2.0699999999999998</v>
      </c>
      <c r="N261" s="63">
        <v>55.1</v>
      </c>
      <c r="O261" s="37">
        <f t="shared" si="1"/>
        <v>61.46405</v>
      </c>
      <c r="P261" s="63"/>
      <c r="Q261" s="63"/>
      <c r="R261" s="63"/>
      <c r="S261" s="63"/>
      <c r="T261" s="63"/>
      <c r="U261" s="63"/>
      <c r="V261" s="63"/>
      <c r="W261" s="59">
        <v>4</v>
      </c>
      <c r="X261" s="59">
        <v>6</v>
      </c>
      <c r="Y261" s="27"/>
      <c r="Z261" s="59">
        <v>-13.583466666666665</v>
      </c>
      <c r="AA261" s="59">
        <v>6.9558830303030286</v>
      </c>
    </row>
    <row r="262" spans="1:28" x14ac:dyDescent="0.35">
      <c r="A262" s="38" t="s">
        <v>635</v>
      </c>
      <c r="B262" s="59" t="s">
        <v>174</v>
      </c>
      <c r="C262" s="59" t="s">
        <v>233</v>
      </c>
      <c r="D262" s="59" t="s">
        <v>308</v>
      </c>
      <c r="E262" s="42">
        <v>6069</v>
      </c>
      <c r="F262" s="42">
        <v>6398</v>
      </c>
      <c r="G262" s="42">
        <v>6234</v>
      </c>
      <c r="H262" s="59">
        <v>2.38</v>
      </c>
      <c r="I262" s="59"/>
      <c r="J262" s="59">
        <v>2.38</v>
      </c>
      <c r="K262" s="72">
        <v>2.38</v>
      </c>
      <c r="L262" s="59">
        <v>0</v>
      </c>
      <c r="M262" s="59">
        <v>2.34</v>
      </c>
      <c r="N262" s="63">
        <v>72</v>
      </c>
      <c r="O262" s="37">
        <f t="shared" si="1"/>
        <v>80.316000000000003</v>
      </c>
      <c r="P262" s="63"/>
      <c r="Q262" s="63"/>
      <c r="R262" s="63"/>
      <c r="S262" s="63"/>
      <c r="T262" s="63"/>
      <c r="U262" s="63"/>
      <c r="V262" s="63"/>
      <c r="W262" s="59">
        <v>4</v>
      </c>
      <c r="X262" s="59">
        <v>6</v>
      </c>
      <c r="Y262" s="59"/>
      <c r="Z262" s="59"/>
      <c r="AA262" s="59"/>
    </row>
    <row r="263" spans="1:28" x14ac:dyDescent="0.35">
      <c r="A263" s="38" t="s">
        <v>635</v>
      </c>
      <c r="B263" s="59" t="s">
        <v>178</v>
      </c>
      <c r="C263" s="59" t="s">
        <v>233</v>
      </c>
      <c r="D263" s="59" t="s">
        <v>308</v>
      </c>
      <c r="E263" s="42">
        <v>6069</v>
      </c>
      <c r="F263" s="42">
        <v>6398</v>
      </c>
      <c r="G263" s="42">
        <v>6234</v>
      </c>
      <c r="H263" s="59">
        <v>2.64</v>
      </c>
      <c r="I263" s="59">
        <v>2.69</v>
      </c>
      <c r="J263" s="59">
        <v>2.7</v>
      </c>
      <c r="K263" s="72">
        <v>2.68</v>
      </c>
      <c r="L263" s="59">
        <v>0.03</v>
      </c>
      <c r="M263" s="59"/>
      <c r="N263" s="63">
        <v>106.3</v>
      </c>
      <c r="O263" s="37">
        <f t="shared" si="1"/>
        <v>118.57764999999999</v>
      </c>
      <c r="P263" s="63"/>
      <c r="Q263" s="63"/>
      <c r="R263" s="63"/>
      <c r="S263" s="63"/>
      <c r="T263" s="63"/>
      <c r="U263" s="63"/>
      <c r="V263" s="63"/>
      <c r="W263" s="59">
        <v>4</v>
      </c>
      <c r="X263" s="59">
        <v>6</v>
      </c>
      <c r="Y263" s="59"/>
      <c r="Z263" s="59"/>
      <c r="AA263" s="59"/>
    </row>
    <row r="264" spans="1:28" x14ac:dyDescent="0.35">
      <c r="A264" s="38" t="s">
        <v>635</v>
      </c>
      <c r="B264" s="59" t="s">
        <v>176</v>
      </c>
      <c r="C264" s="59" t="s">
        <v>233</v>
      </c>
      <c r="D264" s="59" t="s">
        <v>308</v>
      </c>
      <c r="E264" s="42">
        <v>6069</v>
      </c>
      <c r="F264" s="42">
        <v>6398</v>
      </c>
      <c r="G264" s="42">
        <v>6234</v>
      </c>
      <c r="H264" s="59">
        <v>2.34</v>
      </c>
      <c r="I264" s="59">
        <v>2.33</v>
      </c>
      <c r="J264" s="59"/>
      <c r="K264" s="72">
        <v>2.34</v>
      </c>
      <c r="L264" s="59">
        <v>0.01</v>
      </c>
      <c r="M264" s="59">
        <v>2.2599999999999998</v>
      </c>
      <c r="N264" s="63">
        <v>67.599999999999994</v>
      </c>
      <c r="O264" s="37">
        <f t="shared" si="1"/>
        <v>75.407799999999995</v>
      </c>
      <c r="P264" s="63"/>
      <c r="Q264" s="63"/>
      <c r="R264" s="63"/>
      <c r="S264" s="63"/>
      <c r="T264" s="63"/>
      <c r="U264" s="63"/>
      <c r="V264" s="63"/>
      <c r="W264" s="59">
        <v>4</v>
      </c>
      <c r="X264" s="59">
        <v>6</v>
      </c>
      <c r="Y264" s="59"/>
      <c r="Z264" s="59"/>
      <c r="AA264" s="59"/>
    </row>
    <row r="265" spans="1:28" x14ac:dyDescent="0.35">
      <c r="A265" s="38" t="s">
        <v>904</v>
      </c>
      <c r="B265" s="77" t="s">
        <v>995</v>
      </c>
      <c r="C265" s="84" t="s">
        <v>233</v>
      </c>
      <c r="D265" s="76"/>
      <c r="E265" s="42">
        <v>6069</v>
      </c>
      <c r="F265" s="42">
        <v>6398</v>
      </c>
      <c r="G265" s="42">
        <v>6234</v>
      </c>
      <c r="P265" s="78"/>
      <c r="Q265" s="78"/>
      <c r="R265" s="78"/>
      <c r="S265" s="78"/>
      <c r="T265" s="78"/>
      <c r="U265" s="48"/>
      <c r="V265" s="48"/>
      <c r="W265" s="59">
        <v>4</v>
      </c>
    </row>
    <row r="266" spans="1:28" x14ac:dyDescent="0.35">
      <c r="A266" s="38" t="s">
        <v>649</v>
      </c>
      <c r="B266" s="84" t="s">
        <v>688</v>
      </c>
      <c r="C266" s="84" t="s">
        <v>234</v>
      </c>
      <c r="D266" s="83" t="s">
        <v>637</v>
      </c>
      <c r="E266" s="134">
        <v>6398</v>
      </c>
      <c r="F266" s="134">
        <v>6728</v>
      </c>
      <c r="G266" s="131">
        <v>6563</v>
      </c>
      <c r="L266" s="83"/>
      <c r="M266" s="78"/>
      <c r="N266" s="78"/>
      <c r="O266"/>
      <c r="P266" s="81">
        <v>-23.019611764705878</v>
      </c>
      <c r="Q266" s="82">
        <v>3.7774941176470582</v>
      </c>
      <c r="R266" s="81">
        <v>24.374301837137505</v>
      </c>
      <c r="S266" s="82">
        <v>6.4184297928676335</v>
      </c>
      <c r="T266" s="32">
        <v>3.7975490304845301</v>
      </c>
      <c r="U266" s="48"/>
      <c r="V266" s="45" t="s">
        <v>1104</v>
      </c>
      <c r="W266" s="59">
        <v>5</v>
      </c>
    </row>
    <row r="267" spans="1:28" x14ac:dyDescent="0.35">
      <c r="A267" s="38" t="s">
        <v>649</v>
      </c>
      <c r="B267" s="84" t="s">
        <v>695</v>
      </c>
      <c r="C267" s="84" t="s">
        <v>234</v>
      </c>
      <c r="D267" s="100" t="s">
        <v>337</v>
      </c>
      <c r="E267" s="134">
        <v>6398</v>
      </c>
      <c r="F267" s="134">
        <v>6728</v>
      </c>
      <c r="G267" s="131">
        <v>6563</v>
      </c>
      <c r="L267" s="79"/>
      <c r="M267" s="80">
        <v>1.9119999999999999</v>
      </c>
      <c r="N267">
        <v>35.128059015728446</v>
      </c>
      <c r="O267"/>
      <c r="P267" s="81">
        <v>-21.751711764705881</v>
      </c>
      <c r="Q267" s="82">
        <v>4.3653941176470585</v>
      </c>
      <c r="R267" s="81">
        <v>23.683633748898856</v>
      </c>
      <c r="S267" s="82">
        <v>6.7328522715222556</v>
      </c>
      <c r="T267" s="32">
        <v>3.5176226647765341</v>
      </c>
      <c r="U267" s="48"/>
      <c r="V267" s="47" t="s">
        <v>1104</v>
      </c>
      <c r="W267" s="59">
        <v>5</v>
      </c>
    </row>
    <row r="268" spans="1:28" x14ac:dyDescent="0.35">
      <c r="A268" s="38" t="s">
        <v>635</v>
      </c>
      <c r="B268" s="27" t="s">
        <v>300</v>
      </c>
      <c r="C268" s="27" t="s">
        <v>234</v>
      </c>
      <c r="D268" s="39"/>
      <c r="E268" s="29">
        <v>6398</v>
      </c>
      <c r="F268" s="29">
        <v>6728</v>
      </c>
      <c r="G268" s="29">
        <v>6563</v>
      </c>
      <c r="H268" s="44"/>
      <c r="I268" s="44"/>
      <c r="J268" s="44"/>
      <c r="K268" s="44"/>
      <c r="L268" s="44"/>
      <c r="M268" s="39"/>
      <c r="N268" s="37"/>
      <c r="O268" s="37"/>
      <c r="P268" s="47">
        <v>-19.382466666666666</v>
      </c>
      <c r="Q268" s="52">
        <v>5.8482266666666662</v>
      </c>
      <c r="R268" s="47">
        <v>38.89554570160243</v>
      </c>
      <c r="S268" s="52">
        <v>13.309766643172283</v>
      </c>
      <c r="T268" s="47">
        <v>2.9223311530826335</v>
      </c>
      <c r="U268" s="47">
        <v>-20.882466666666666</v>
      </c>
      <c r="V268" s="63" t="s">
        <v>1104</v>
      </c>
      <c r="W268" s="42">
        <v>5</v>
      </c>
      <c r="X268" s="42">
        <v>7</v>
      </c>
      <c r="Y268" s="59"/>
      <c r="Z268" s="59"/>
      <c r="AA268" s="59"/>
      <c r="AB268" s="53"/>
    </row>
    <row r="269" spans="1:28" x14ac:dyDescent="0.35">
      <c r="A269" s="38" t="s">
        <v>635</v>
      </c>
      <c r="B269" s="59" t="s">
        <v>41</v>
      </c>
      <c r="C269" s="59" t="s">
        <v>234</v>
      </c>
      <c r="D269" s="59" t="s">
        <v>596</v>
      </c>
      <c r="E269" s="42">
        <v>6398</v>
      </c>
      <c r="F269" s="42">
        <v>6728</v>
      </c>
      <c r="G269" s="42">
        <v>6563</v>
      </c>
      <c r="H269" s="59">
        <v>2.37</v>
      </c>
      <c r="I269" s="59">
        <v>2.4300000000000002</v>
      </c>
      <c r="J269" s="59"/>
      <c r="K269" s="72">
        <v>2.4</v>
      </c>
      <c r="L269" s="59">
        <v>0.04</v>
      </c>
      <c r="M269" s="59"/>
      <c r="N269" s="63">
        <v>74</v>
      </c>
      <c r="O269" s="37">
        <f>N269</f>
        <v>74</v>
      </c>
      <c r="P269" s="63">
        <v>-19.3</v>
      </c>
      <c r="Q269" s="63">
        <v>6.1</v>
      </c>
      <c r="R269" s="63">
        <v>39.700000000000003</v>
      </c>
      <c r="S269" s="63">
        <v>13.7</v>
      </c>
      <c r="T269" s="63">
        <v>2.9</v>
      </c>
      <c r="U269" s="63">
        <v>-20.8</v>
      </c>
      <c r="V269" s="63" t="s">
        <v>1104</v>
      </c>
      <c r="W269" s="59">
        <v>5</v>
      </c>
      <c r="X269" s="59">
        <v>7</v>
      </c>
      <c r="Y269" s="59"/>
      <c r="Z269" s="59"/>
      <c r="AA269" s="59"/>
    </row>
    <row r="270" spans="1:28" x14ac:dyDescent="0.35">
      <c r="A270" s="38" t="s">
        <v>635</v>
      </c>
      <c r="B270" s="59" t="s">
        <v>222</v>
      </c>
      <c r="C270" s="59" t="s">
        <v>234</v>
      </c>
      <c r="D270" s="59" t="s">
        <v>337</v>
      </c>
      <c r="E270" s="42">
        <v>6398</v>
      </c>
      <c r="F270" s="42">
        <v>6728</v>
      </c>
      <c r="G270" s="42">
        <v>6563</v>
      </c>
      <c r="H270" s="59"/>
      <c r="I270" s="59">
        <v>2.39</v>
      </c>
      <c r="J270" s="59">
        <v>2.4</v>
      </c>
      <c r="K270" s="72">
        <v>2.4</v>
      </c>
      <c r="L270" s="59">
        <v>0.01</v>
      </c>
      <c r="M270" s="59">
        <v>2.4700000000000002</v>
      </c>
      <c r="N270" s="63">
        <v>73.5</v>
      </c>
      <c r="O270" s="37">
        <f>N270</f>
        <v>73.5</v>
      </c>
      <c r="P270" s="63">
        <v>-19.2</v>
      </c>
      <c r="Q270" s="63">
        <v>5.4</v>
      </c>
      <c r="R270" s="63">
        <v>36</v>
      </c>
      <c r="S270" s="63">
        <v>12.3</v>
      </c>
      <c r="T270" s="63">
        <v>2.9</v>
      </c>
      <c r="U270" s="63">
        <v>-20.7</v>
      </c>
      <c r="V270" s="63" t="s">
        <v>1104</v>
      </c>
      <c r="W270" s="59">
        <v>5</v>
      </c>
      <c r="X270" s="59">
        <v>7</v>
      </c>
      <c r="Y270" s="59"/>
      <c r="Z270" s="59"/>
      <c r="AA270" s="59"/>
    </row>
    <row r="271" spans="1:28" x14ac:dyDescent="0.35">
      <c r="A271" s="38" t="s">
        <v>649</v>
      </c>
      <c r="B271" s="84" t="s">
        <v>701</v>
      </c>
      <c r="C271" s="84" t="s">
        <v>234</v>
      </c>
      <c r="D271" s="83" t="s">
        <v>637</v>
      </c>
      <c r="E271" s="134">
        <v>6398</v>
      </c>
      <c r="F271" s="134">
        <v>6728</v>
      </c>
      <c r="G271" s="131">
        <v>6563</v>
      </c>
      <c r="L271" s="76"/>
      <c r="M271" s="78"/>
      <c r="N271" s="78"/>
      <c r="O271"/>
      <c r="P271" s="81">
        <v>-18.870411764705882</v>
      </c>
      <c r="Q271" s="82">
        <v>6.9446941176470585</v>
      </c>
      <c r="R271" s="81">
        <v>24.956929516670638</v>
      </c>
      <c r="S271" s="82">
        <v>8.1587009013259753</v>
      </c>
      <c r="T271" s="32">
        <v>3.0589342370198382</v>
      </c>
      <c r="U271" s="48"/>
      <c r="V271" s="63" t="s">
        <v>1104</v>
      </c>
      <c r="W271" s="59">
        <v>5</v>
      </c>
    </row>
    <row r="272" spans="1:28" x14ac:dyDescent="0.35">
      <c r="A272" s="38" t="s">
        <v>649</v>
      </c>
      <c r="B272" s="84" t="s">
        <v>702</v>
      </c>
      <c r="C272" s="84" t="s">
        <v>234</v>
      </c>
      <c r="D272" s="100" t="s">
        <v>322</v>
      </c>
      <c r="E272" s="134">
        <v>6398</v>
      </c>
      <c r="F272" s="134">
        <v>6728</v>
      </c>
      <c r="G272" s="131">
        <v>6563</v>
      </c>
      <c r="L272" s="79"/>
      <c r="M272" s="95">
        <v>2.0179999999999998</v>
      </c>
      <c r="N272">
        <v>42.049153352668249</v>
      </c>
      <c r="O272"/>
      <c r="P272" s="81">
        <v>-18.424111764705881</v>
      </c>
      <c r="Q272" s="82">
        <v>8.5864941176470566</v>
      </c>
      <c r="R272" s="81">
        <v>41.784929149255184</v>
      </c>
      <c r="S272" s="82">
        <v>14.105759219063732</v>
      </c>
      <c r="T272" s="32">
        <v>2.9622602016900621</v>
      </c>
      <c r="U272" s="45"/>
      <c r="V272" s="63" t="s">
        <v>1104</v>
      </c>
      <c r="W272" s="59">
        <v>5</v>
      </c>
    </row>
    <row r="273" spans="1:27" x14ac:dyDescent="0.35">
      <c r="A273" s="38" t="s">
        <v>635</v>
      </c>
      <c r="B273" s="59" t="s">
        <v>40</v>
      </c>
      <c r="C273" s="59" t="s">
        <v>234</v>
      </c>
      <c r="D273" s="59" t="s">
        <v>322</v>
      </c>
      <c r="E273" s="42">
        <v>6398</v>
      </c>
      <c r="F273" s="42">
        <v>6728</v>
      </c>
      <c r="G273" s="42">
        <v>6563</v>
      </c>
      <c r="H273" s="59">
        <v>2.5499999999999998</v>
      </c>
      <c r="I273" s="59"/>
      <c r="J273" s="59"/>
      <c r="K273" s="72">
        <v>2.5499999999999998</v>
      </c>
      <c r="L273" s="59"/>
      <c r="M273" s="59"/>
      <c r="N273" s="63">
        <v>90.5</v>
      </c>
      <c r="O273" s="37">
        <f>N273*1.1155</f>
        <v>100.95274999999999</v>
      </c>
      <c r="P273" s="63">
        <v>-18</v>
      </c>
      <c r="Q273" s="63">
        <v>6.4</v>
      </c>
      <c r="R273" s="63">
        <v>28.9</v>
      </c>
      <c r="S273" s="63">
        <v>9.6</v>
      </c>
      <c r="T273" s="63">
        <v>3</v>
      </c>
      <c r="U273" s="63">
        <v>-19.5</v>
      </c>
      <c r="V273" s="63" t="s">
        <v>1104</v>
      </c>
      <c r="W273" s="59">
        <v>5</v>
      </c>
      <c r="X273" s="59">
        <v>7</v>
      </c>
      <c r="Y273" s="59"/>
      <c r="Z273" s="59">
        <v>-15.945900000000002</v>
      </c>
      <c r="AA273" s="59">
        <v>5.4633166666666675</v>
      </c>
    </row>
    <row r="274" spans="1:27" x14ac:dyDescent="0.35">
      <c r="A274" s="38" t="s">
        <v>635</v>
      </c>
      <c r="B274" s="59" t="s">
        <v>27</v>
      </c>
      <c r="C274" s="59" t="s">
        <v>234</v>
      </c>
      <c r="D274" s="59" t="s">
        <v>596</v>
      </c>
      <c r="E274" s="42">
        <v>6398</v>
      </c>
      <c r="F274" s="42">
        <v>6728</v>
      </c>
      <c r="G274" s="42">
        <v>6563</v>
      </c>
      <c r="H274" s="59">
        <v>2.85</v>
      </c>
      <c r="I274" s="59">
        <v>2.85</v>
      </c>
      <c r="J274" s="59"/>
      <c r="K274" s="72">
        <v>2.85</v>
      </c>
      <c r="L274" s="59">
        <v>0</v>
      </c>
      <c r="M274" s="59">
        <v>2.75</v>
      </c>
      <c r="N274" s="63">
        <v>130.80000000000001</v>
      </c>
      <c r="O274" s="37">
        <f>N274</f>
        <v>130.80000000000001</v>
      </c>
      <c r="P274" s="63">
        <v>-16.5</v>
      </c>
      <c r="Q274" s="63">
        <v>7.5</v>
      </c>
      <c r="R274" s="63">
        <v>42.6</v>
      </c>
      <c r="S274" s="63">
        <v>15.1</v>
      </c>
      <c r="T274" s="63">
        <v>2.8</v>
      </c>
      <c r="U274" s="63">
        <v>-18</v>
      </c>
      <c r="V274" s="63" t="s">
        <v>1104</v>
      </c>
      <c r="W274" s="59">
        <v>5</v>
      </c>
      <c r="X274" s="59">
        <v>7</v>
      </c>
      <c r="Y274" s="59"/>
      <c r="Z274" s="59"/>
      <c r="AA274" s="59"/>
    </row>
    <row r="275" spans="1:27" x14ac:dyDescent="0.35">
      <c r="A275" s="38" t="s">
        <v>649</v>
      </c>
      <c r="B275" s="84" t="s">
        <v>691</v>
      </c>
      <c r="C275" s="84" t="s">
        <v>234</v>
      </c>
      <c r="D275" s="83" t="s">
        <v>637</v>
      </c>
      <c r="E275" s="134">
        <v>6398</v>
      </c>
      <c r="F275" s="134">
        <v>6728</v>
      </c>
      <c r="G275" s="131">
        <v>6563</v>
      </c>
      <c r="L275" s="83"/>
      <c r="M275" s="78"/>
      <c r="N275" s="78"/>
      <c r="O275"/>
      <c r="P275" s="81">
        <v>-16.334211764705881</v>
      </c>
      <c r="Q275" s="82">
        <v>7.4214941176470584</v>
      </c>
      <c r="R275" s="81">
        <v>41.942701892782217</v>
      </c>
      <c r="S275" s="82">
        <v>14.203224904631513</v>
      </c>
      <c r="T275" s="32">
        <v>2.9530407477463214</v>
      </c>
      <c r="U275" s="48"/>
      <c r="V275" s="63" t="s">
        <v>1104</v>
      </c>
      <c r="W275" s="59">
        <v>5</v>
      </c>
    </row>
    <row r="276" spans="1:27" x14ac:dyDescent="0.35">
      <c r="A276" s="38" t="s">
        <v>649</v>
      </c>
      <c r="B276" s="84" t="s">
        <v>693</v>
      </c>
      <c r="C276" s="84" t="s">
        <v>234</v>
      </c>
      <c r="D276" s="100" t="s">
        <v>596</v>
      </c>
      <c r="E276" s="134">
        <v>6398</v>
      </c>
      <c r="F276" s="134">
        <v>6728</v>
      </c>
      <c r="G276" s="131">
        <v>6563</v>
      </c>
      <c r="L276" s="79"/>
      <c r="M276" s="95">
        <v>1.6919999999999999</v>
      </c>
      <c r="N276">
        <v>23.372944013037163</v>
      </c>
      <c r="O276"/>
      <c r="P276" s="81">
        <v>-16.319711764705879</v>
      </c>
      <c r="Q276" s="82">
        <v>7.7351941176470591</v>
      </c>
      <c r="R276" s="81">
        <v>20.535494868152881</v>
      </c>
      <c r="S276" s="82">
        <v>6.7140424261714537</v>
      </c>
      <c r="T276" s="32">
        <v>3.0585887852160667</v>
      </c>
      <c r="U276" s="48"/>
      <c r="V276" s="63" t="s">
        <v>1104</v>
      </c>
      <c r="W276" s="59">
        <v>5</v>
      </c>
    </row>
    <row r="277" spans="1:27" x14ac:dyDescent="0.35">
      <c r="A277" s="38" t="s">
        <v>635</v>
      </c>
      <c r="B277" s="59" t="s">
        <v>34</v>
      </c>
      <c r="C277" s="59" t="s">
        <v>234</v>
      </c>
      <c r="D277" s="59" t="s">
        <v>322</v>
      </c>
      <c r="E277" s="42">
        <v>6398</v>
      </c>
      <c r="F277" s="42">
        <v>6728</v>
      </c>
      <c r="G277" s="42">
        <v>6563</v>
      </c>
      <c r="H277" s="59"/>
      <c r="I277" s="59">
        <v>2.54</v>
      </c>
      <c r="J277" s="59">
        <v>2.46</v>
      </c>
      <c r="K277" s="72">
        <v>2.5</v>
      </c>
      <c r="L277" s="59">
        <v>0.06</v>
      </c>
      <c r="M277" s="59">
        <v>2.2999999999999998</v>
      </c>
      <c r="N277" s="63">
        <v>84.8</v>
      </c>
      <c r="O277" s="37">
        <f>N277*1.1155</f>
        <v>94.594399999999993</v>
      </c>
      <c r="P277" s="63">
        <v>-16.100000000000001</v>
      </c>
      <c r="Q277" s="63">
        <v>6.6</v>
      </c>
      <c r="R277" s="63">
        <v>41.5</v>
      </c>
      <c r="S277" s="63">
        <v>14.7</v>
      </c>
      <c r="T277" s="63">
        <v>2.8</v>
      </c>
      <c r="U277" s="63">
        <v>-17.600000000000001</v>
      </c>
      <c r="V277" s="63" t="s">
        <v>1104</v>
      </c>
      <c r="W277" s="59">
        <v>5</v>
      </c>
      <c r="X277" s="59">
        <v>7</v>
      </c>
      <c r="Y277" s="59"/>
      <c r="Z277" s="59"/>
      <c r="AA277" s="59"/>
    </row>
    <row r="278" spans="1:27" x14ac:dyDescent="0.35">
      <c r="A278" s="38" t="s">
        <v>635</v>
      </c>
      <c r="B278" s="59" t="s">
        <v>47</v>
      </c>
      <c r="C278" s="59" t="s">
        <v>234</v>
      </c>
      <c r="D278" s="59" t="s">
        <v>337</v>
      </c>
      <c r="E278" s="42">
        <v>6398</v>
      </c>
      <c r="F278" s="42">
        <v>6728</v>
      </c>
      <c r="G278" s="42">
        <v>6563</v>
      </c>
      <c r="H278" s="59">
        <v>2.42</v>
      </c>
      <c r="I278" s="59">
        <v>2.5299999999999998</v>
      </c>
      <c r="J278" s="59"/>
      <c r="K278" s="72">
        <v>2.48</v>
      </c>
      <c r="L278" s="59">
        <v>0.08</v>
      </c>
      <c r="M278" s="59"/>
      <c r="N278" s="63">
        <v>82</v>
      </c>
      <c r="O278" s="37">
        <f>N278</f>
        <v>82</v>
      </c>
      <c r="P278" s="63">
        <v>-16</v>
      </c>
      <c r="Q278" s="63">
        <v>6.1</v>
      </c>
      <c r="R278" s="63">
        <v>41.1</v>
      </c>
      <c r="S278" s="63">
        <v>14.4</v>
      </c>
      <c r="T278" s="63">
        <v>2.8</v>
      </c>
      <c r="U278" s="63">
        <v>-17.5</v>
      </c>
      <c r="V278" s="63" t="s">
        <v>1104</v>
      </c>
      <c r="W278" s="59">
        <v>5</v>
      </c>
      <c r="X278" s="59">
        <v>7</v>
      </c>
      <c r="Y278" s="59"/>
      <c r="Z278" s="59"/>
      <c r="AA278" s="59"/>
    </row>
    <row r="279" spans="1:27" x14ac:dyDescent="0.35">
      <c r="A279" s="38" t="s">
        <v>649</v>
      </c>
      <c r="B279" s="84" t="s">
        <v>696</v>
      </c>
      <c r="C279" s="84" t="s">
        <v>234</v>
      </c>
      <c r="D279" s="100" t="s">
        <v>322</v>
      </c>
      <c r="E279" s="134">
        <v>6398</v>
      </c>
      <c r="F279" s="134">
        <v>6728</v>
      </c>
      <c r="G279" s="131">
        <v>6563</v>
      </c>
      <c r="L279" s="79"/>
      <c r="M279" s="80">
        <v>1.8340000000000001</v>
      </c>
      <c r="N279">
        <v>30.574896428428278</v>
      </c>
      <c r="O279"/>
      <c r="P279" s="81">
        <v>-15.88641176470588</v>
      </c>
      <c r="Q279" s="82">
        <v>8.8254941176470574</v>
      </c>
      <c r="R279" s="81">
        <v>35.774530523923531</v>
      </c>
      <c r="S279" s="82">
        <v>11.293598803044643</v>
      </c>
      <c r="T279" s="32">
        <v>3.1676820779465857</v>
      </c>
      <c r="U279" s="48"/>
      <c r="V279" s="63" t="s">
        <v>1104</v>
      </c>
      <c r="W279" s="59">
        <v>5</v>
      </c>
    </row>
    <row r="280" spans="1:27" x14ac:dyDescent="0.35">
      <c r="A280" s="38" t="s">
        <v>635</v>
      </c>
      <c r="B280" s="59" t="s">
        <v>242</v>
      </c>
      <c r="C280" s="59" t="s">
        <v>234</v>
      </c>
      <c r="D280" s="59" t="s">
        <v>322</v>
      </c>
      <c r="E280" s="42">
        <v>6398</v>
      </c>
      <c r="F280" s="42">
        <v>6728</v>
      </c>
      <c r="G280" s="42">
        <v>6563</v>
      </c>
      <c r="H280" s="59">
        <v>2.3199999999999998</v>
      </c>
      <c r="I280" s="59">
        <v>2.2000000000000002</v>
      </c>
      <c r="J280" s="59"/>
      <c r="K280" s="72">
        <v>2.2599999999999998</v>
      </c>
      <c r="L280" s="59">
        <v>0.08</v>
      </c>
      <c r="M280" s="59"/>
      <c r="N280" s="63">
        <v>60.7</v>
      </c>
      <c r="O280" s="37">
        <f>N280*1.1155</f>
        <v>67.710849999999994</v>
      </c>
      <c r="P280" s="63">
        <v>-15.5</v>
      </c>
      <c r="Q280" s="63">
        <v>5.8</v>
      </c>
      <c r="R280" s="63">
        <v>40.299999999999997</v>
      </c>
      <c r="S280" s="63">
        <v>14</v>
      </c>
      <c r="T280" s="63">
        <v>2.9</v>
      </c>
      <c r="U280" s="63">
        <v>-17</v>
      </c>
      <c r="V280" s="63" t="s">
        <v>1104</v>
      </c>
      <c r="W280" s="59">
        <v>5</v>
      </c>
      <c r="X280" s="59">
        <v>7</v>
      </c>
      <c r="Y280" s="59"/>
      <c r="Z280" s="59"/>
      <c r="AA280" s="59"/>
    </row>
    <row r="281" spans="1:27" x14ac:dyDescent="0.35">
      <c r="A281" s="38" t="s">
        <v>649</v>
      </c>
      <c r="B281" s="84" t="s">
        <v>700</v>
      </c>
      <c r="C281" s="84" t="s">
        <v>234</v>
      </c>
      <c r="D281" s="83" t="s">
        <v>637</v>
      </c>
      <c r="E281" s="134">
        <v>6398</v>
      </c>
      <c r="F281" s="134">
        <v>6728</v>
      </c>
      <c r="G281" s="131">
        <v>6563</v>
      </c>
      <c r="L281" s="76"/>
      <c r="M281" s="78"/>
      <c r="N281" s="78"/>
      <c r="O281"/>
      <c r="P281" s="81">
        <v>-15.410311764705881</v>
      </c>
      <c r="Q281" s="82">
        <v>7.6011941176470588</v>
      </c>
      <c r="R281" s="81">
        <v>31.99124516653502</v>
      </c>
      <c r="S281" s="82">
        <v>10.821136758083622</v>
      </c>
      <c r="T281" s="32">
        <v>2.9563664041706961</v>
      </c>
      <c r="U281" s="45"/>
      <c r="V281" s="63" t="s">
        <v>1104</v>
      </c>
      <c r="W281" s="59">
        <v>5</v>
      </c>
    </row>
    <row r="282" spans="1:27" x14ac:dyDescent="0.35">
      <c r="A282" s="38" t="s">
        <v>635</v>
      </c>
      <c r="B282" s="59" t="s">
        <v>36</v>
      </c>
      <c r="C282" s="59" t="s">
        <v>234</v>
      </c>
      <c r="D282" s="59" t="s">
        <v>337</v>
      </c>
      <c r="E282" s="42">
        <v>6398</v>
      </c>
      <c r="F282" s="42">
        <v>6728</v>
      </c>
      <c r="G282" s="42">
        <v>6563</v>
      </c>
      <c r="H282" s="59">
        <v>2.54</v>
      </c>
      <c r="I282" s="59">
        <v>2.78</v>
      </c>
      <c r="J282" s="59"/>
      <c r="K282" s="72">
        <v>2.66</v>
      </c>
      <c r="L282" s="59">
        <v>0.17</v>
      </c>
      <c r="M282" s="59"/>
      <c r="N282" s="63">
        <v>104.1</v>
      </c>
      <c r="O282" s="37">
        <f>N282</f>
        <v>104.1</v>
      </c>
      <c r="P282" s="63">
        <v>-15.4</v>
      </c>
      <c r="Q282" s="63">
        <v>6.5</v>
      </c>
      <c r="R282" s="63">
        <v>42.5</v>
      </c>
      <c r="S282" s="63">
        <v>14.9</v>
      </c>
      <c r="T282" s="63">
        <v>2.8</v>
      </c>
      <c r="U282" s="63">
        <v>-16.899999999999999</v>
      </c>
      <c r="V282" s="63" t="s">
        <v>1104</v>
      </c>
      <c r="W282" s="59">
        <v>5</v>
      </c>
      <c r="X282" s="59">
        <v>7</v>
      </c>
      <c r="Y282" s="59"/>
      <c r="Z282" s="59"/>
      <c r="AA282" s="59"/>
    </row>
    <row r="283" spans="1:27" x14ac:dyDescent="0.35">
      <c r="A283" s="38" t="s">
        <v>635</v>
      </c>
      <c r="B283" s="59" t="s">
        <v>28</v>
      </c>
      <c r="C283" s="59" t="s">
        <v>234</v>
      </c>
      <c r="D283" s="59" t="s">
        <v>596</v>
      </c>
      <c r="E283" s="42">
        <v>6398</v>
      </c>
      <c r="F283" s="42">
        <v>6728</v>
      </c>
      <c r="G283" s="42">
        <v>6563</v>
      </c>
      <c r="H283" s="59">
        <v>2.62</v>
      </c>
      <c r="I283" s="59">
        <v>2.59</v>
      </c>
      <c r="J283" s="59"/>
      <c r="K283" s="72">
        <v>2.61</v>
      </c>
      <c r="L283" s="59">
        <v>0.02</v>
      </c>
      <c r="M283" s="59"/>
      <c r="N283" s="63">
        <v>97.1</v>
      </c>
      <c r="O283" s="37">
        <f>N283</f>
        <v>97.1</v>
      </c>
      <c r="P283" s="63">
        <v>-14.9</v>
      </c>
      <c r="Q283" s="63">
        <v>5.4</v>
      </c>
      <c r="R283" s="63">
        <v>42.2</v>
      </c>
      <c r="S283" s="63">
        <v>14.4</v>
      </c>
      <c r="T283" s="63">
        <v>2.9</v>
      </c>
      <c r="U283" s="63">
        <v>-16.399999999999999</v>
      </c>
      <c r="V283" s="63" t="s">
        <v>1104</v>
      </c>
      <c r="W283" s="59">
        <v>5</v>
      </c>
      <c r="X283" s="59">
        <v>7</v>
      </c>
      <c r="Y283" s="59"/>
      <c r="Z283" s="59"/>
      <c r="AA283" s="59"/>
    </row>
    <row r="284" spans="1:27" x14ac:dyDescent="0.35">
      <c r="A284" s="38" t="s">
        <v>635</v>
      </c>
      <c r="B284" s="59" t="s">
        <v>208</v>
      </c>
      <c r="C284" s="59" t="s">
        <v>234</v>
      </c>
      <c r="D284" s="59" t="s">
        <v>322</v>
      </c>
      <c r="E284" s="42">
        <v>6398</v>
      </c>
      <c r="F284" s="42">
        <v>6728</v>
      </c>
      <c r="G284" s="42">
        <v>6563</v>
      </c>
      <c r="H284" s="59"/>
      <c r="I284" s="59">
        <v>2.33</v>
      </c>
      <c r="J284" s="59">
        <v>2.33</v>
      </c>
      <c r="K284" s="72">
        <v>2.33</v>
      </c>
      <c r="L284" s="59">
        <v>0</v>
      </c>
      <c r="M284" s="59">
        <v>2.4500000000000002</v>
      </c>
      <c r="N284" s="63">
        <v>67.099999999999994</v>
      </c>
      <c r="O284" s="37">
        <f>N284*1.1155</f>
        <v>74.850049999999996</v>
      </c>
      <c r="P284" s="63">
        <v>-14.9</v>
      </c>
      <c r="Q284" s="63">
        <v>5</v>
      </c>
      <c r="R284" s="63">
        <v>37.799999999999997</v>
      </c>
      <c r="S284" s="63">
        <v>13.2</v>
      </c>
      <c r="T284" s="63">
        <v>2.9</v>
      </c>
      <c r="U284" s="63">
        <v>-16.399999999999999</v>
      </c>
      <c r="V284" s="63" t="s">
        <v>1104</v>
      </c>
      <c r="W284" s="59">
        <v>5</v>
      </c>
      <c r="X284" s="59">
        <v>7</v>
      </c>
      <c r="Y284" s="59"/>
      <c r="Z284" s="59"/>
      <c r="AA284" s="59"/>
    </row>
    <row r="285" spans="1:27" x14ac:dyDescent="0.35">
      <c r="A285" s="38" t="s">
        <v>649</v>
      </c>
      <c r="B285" s="84" t="s">
        <v>692</v>
      </c>
      <c r="C285" s="84" t="s">
        <v>234</v>
      </c>
      <c r="D285" s="100" t="s">
        <v>596</v>
      </c>
      <c r="E285" s="134">
        <v>6398</v>
      </c>
      <c r="F285" s="134">
        <v>6728</v>
      </c>
      <c r="G285" s="131">
        <v>6563</v>
      </c>
      <c r="L285" s="79"/>
      <c r="M285" s="95">
        <v>1.5840000000000001</v>
      </c>
      <c r="N285">
        <v>18.760267602365616</v>
      </c>
      <c r="O285"/>
      <c r="P285" s="81">
        <v>-13.77901176470588</v>
      </c>
      <c r="Q285" s="82">
        <v>8.2410941176470587</v>
      </c>
      <c r="R285" s="81">
        <v>32.291873964000317</v>
      </c>
      <c r="S285" s="82">
        <v>11.273288145189722</v>
      </c>
      <c r="T285" s="32">
        <v>2.8644592019746393</v>
      </c>
      <c r="U285" s="45"/>
      <c r="V285" s="63" t="s">
        <v>1104</v>
      </c>
      <c r="W285" s="59">
        <v>5</v>
      </c>
    </row>
    <row r="286" spans="1:27" x14ac:dyDescent="0.35">
      <c r="A286" s="38" t="s">
        <v>649</v>
      </c>
      <c r="B286" s="84" t="s">
        <v>705</v>
      </c>
      <c r="C286" s="84" t="s">
        <v>234</v>
      </c>
      <c r="D286" s="83" t="s">
        <v>637</v>
      </c>
      <c r="E286" s="134">
        <v>6398</v>
      </c>
      <c r="F286" s="134">
        <v>6728</v>
      </c>
      <c r="G286" s="131">
        <v>6563</v>
      </c>
      <c r="L286" s="76"/>
      <c r="M286" s="78"/>
      <c r="N286" s="78"/>
      <c r="O286"/>
      <c r="P286" s="81">
        <v>-13.622711764705882</v>
      </c>
      <c r="Q286" s="82">
        <v>7.9494941176470579</v>
      </c>
      <c r="R286" s="81">
        <v>39.531883688190902</v>
      </c>
      <c r="S286" s="82">
        <v>13.312888623472187</v>
      </c>
      <c r="T286" s="32">
        <v>2.9694444839335277</v>
      </c>
      <c r="U286" s="48"/>
      <c r="V286" s="63" t="s">
        <v>1104</v>
      </c>
      <c r="W286" s="59">
        <v>5</v>
      </c>
    </row>
    <row r="287" spans="1:27" x14ac:dyDescent="0.35">
      <c r="A287" s="38" t="s">
        <v>635</v>
      </c>
      <c r="B287" s="59" t="s">
        <v>239</v>
      </c>
      <c r="C287" s="59" t="s">
        <v>234</v>
      </c>
      <c r="D287" s="59" t="s">
        <v>596</v>
      </c>
      <c r="E287" s="42">
        <v>6398</v>
      </c>
      <c r="F287" s="42">
        <v>6728</v>
      </c>
      <c r="G287" s="42">
        <v>6563</v>
      </c>
      <c r="H287" s="59">
        <v>2.48</v>
      </c>
      <c r="I287" s="59">
        <v>2.4900000000000002</v>
      </c>
      <c r="J287" s="59"/>
      <c r="K287" s="72">
        <v>2.4900000000000002</v>
      </c>
      <c r="L287" s="59">
        <v>0.01</v>
      </c>
      <c r="M287" s="59">
        <v>2.44</v>
      </c>
      <c r="N287" s="63">
        <v>83.1</v>
      </c>
      <c r="O287" s="37">
        <f>N287</f>
        <v>83.1</v>
      </c>
      <c r="P287" s="63">
        <v>-13.5</v>
      </c>
      <c r="Q287" s="63">
        <v>6.7</v>
      </c>
      <c r="R287" s="63">
        <v>37.299999999999997</v>
      </c>
      <c r="S287" s="63">
        <v>12.6</v>
      </c>
      <c r="T287" s="63">
        <v>3</v>
      </c>
      <c r="U287" s="63">
        <v>-15</v>
      </c>
      <c r="V287" s="63" t="s">
        <v>1104</v>
      </c>
      <c r="W287" s="59">
        <v>5</v>
      </c>
      <c r="X287" s="59">
        <v>7</v>
      </c>
      <c r="Y287" s="59"/>
      <c r="Z287" s="63">
        <v>-18.64865</v>
      </c>
      <c r="AA287" s="63">
        <v>6.8080666666666669</v>
      </c>
    </row>
    <row r="288" spans="1:27" x14ac:dyDescent="0.35">
      <c r="A288" s="38" t="s">
        <v>635</v>
      </c>
      <c r="B288" s="59" t="s">
        <v>35</v>
      </c>
      <c r="C288" s="59" t="s">
        <v>234</v>
      </c>
      <c r="D288" s="59" t="s">
        <v>337</v>
      </c>
      <c r="E288" s="42">
        <v>6398</v>
      </c>
      <c r="F288" s="42">
        <v>6728</v>
      </c>
      <c r="G288" s="42">
        <v>6563</v>
      </c>
      <c r="H288" s="59">
        <v>2.64</v>
      </c>
      <c r="I288" s="59">
        <v>2.71</v>
      </c>
      <c r="J288" s="59"/>
      <c r="K288" s="72">
        <v>2.68</v>
      </c>
      <c r="L288" s="59">
        <v>0.05</v>
      </c>
      <c r="M288" s="59">
        <v>2.5499999999999998</v>
      </c>
      <c r="N288" s="63">
        <v>106</v>
      </c>
      <c r="O288" s="37">
        <f>N288</f>
        <v>106</v>
      </c>
      <c r="P288" s="63">
        <v>-12.8</v>
      </c>
      <c r="Q288" s="63">
        <v>6.6</v>
      </c>
      <c r="R288" s="63">
        <v>37.9</v>
      </c>
      <c r="S288" s="63">
        <v>13.1</v>
      </c>
      <c r="T288" s="63">
        <v>2.9</v>
      </c>
      <c r="U288" s="63">
        <v>-14.3</v>
      </c>
      <c r="V288" s="63" t="s">
        <v>1104</v>
      </c>
      <c r="W288" s="59">
        <v>5</v>
      </c>
      <c r="X288" s="59">
        <v>7</v>
      </c>
      <c r="Y288" s="59"/>
      <c r="Z288" s="59"/>
      <c r="AA288" s="59"/>
    </row>
    <row r="289" spans="1:27" x14ac:dyDescent="0.35">
      <c r="A289" s="38" t="s">
        <v>635</v>
      </c>
      <c r="B289" s="59" t="s">
        <v>46</v>
      </c>
      <c r="C289" s="59" t="s">
        <v>234</v>
      </c>
      <c r="D289" s="59" t="s">
        <v>308</v>
      </c>
      <c r="E289" s="42">
        <v>6398</v>
      </c>
      <c r="F289" s="42">
        <v>6728</v>
      </c>
      <c r="G289" s="42">
        <v>6563</v>
      </c>
      <c r="H289" s="59">
        <v>2.65</v>
      </c>
      <c r="I289" s="59"/>
      <c r="J289" s="59">
        <v>2.59</v>
      </c>
      <c r="K289" s="72">
        <v>2.62</v>
      </c>
      <c r="L289" s="59">
        <v>0.04</v>
      </c>
      <c r="M289" s="59">
        <v>2.4900000000000002</v>
      </c>
      <c r="N289" s="63">
        <v>99</v>
      </c>
      <c r="O289" s="37">
        <f>N289*1.1155</f>
        <v>110.4345</v>
      </c>
      <c r="P289" s="63">
        <v>-10.8</v>
      </c>
      <c r="Q289" s="63">
        <v>5.5</v>
      </c>
      <c r="R289" s="63">
        <v>41.6</v>
      </c>
      <c r="S289" s="63">
        <v>14.6</v>
      </c>
      <c r="T289" s="63">
        <v>2.8</v>
      </c>
      <c r="U289" s="63">
        <v>-12.3</v>
      </c>
      <c r="V289" s="63" t="s">
        <v>1104</v>
      </c>
      <c r="W289" s="59">
        <v>5</v>
      </c>
      <c r="X289" s="59">
        <v>7</v>
      </c>
      <c r="Y289" s="59"/>
      <c r="Z289" s="59"/>
      <c r="AA289" s="59"/>
    </row>
    <row r="290" spans="1:27" x14ac:dyDescent="0.35">
      <c r="A290" s="38" t="s">
        <v>635</v>
      </c>
      <c r="B290" s="59" t="s">
        <v>241</v>
      </c>
      <c r="C290" s="59" t="s">
        <v>234</v>
      </c>
      <c r="D290" s="59" t="s">
        <v>337</v>
      </c>
      <c r="E290" s="42">
        <v>6398</v>
      </c>
      <c r="F290" s="42">
        <v>6728</v>
      </c>
      <c r="G290" s="42">
        <v>6563</v>
      </c>
      <c r="H290" s="59">
        <v>2.54</v>
      </c>
      <c r="I290" s="59"/>
      <c r="J290" s="59">
        <v>2.4500000000000002</v>
      </c>
      <c r="K290" s="72">
        <v>2.5</v>
      </c>
      <c r="L290" s="59">
        <v>0.06</v>
      </c>
      <c r="M290" s="59">
        <v>2.36</v>
      </c>
      <c r="N290" s="63">
        <v>84.2</v>
      </c>
      <c r="O290" s="37">
        <f>N290</f>
        <v>84.2</v>
      </c>
      <c r="P290" s="63">
        <v>-10.7</v>
      </c>
      <c r="Q290" s="63">
        <v>6</v>
      </c>
      <c r="R290" s="63">
        <v>36.700000000000003</v>
      </c>
      <c r="S290" s="63">
        <v>12.7</v>
      </c>
      <c r="T290" s="63">
        <v>2.9</v>
      </c>
      <c r="U290" s="63">
        <v>-12.2</v>
      </c>
      <c r="V290" s="63" t="s">
        <v>1104</v>
      </c>
      <c r="W290" s="59">
        <v>5</v>
      </c>
      <c r="X290" s="59">
        <v>7</v>
      </c>
      <c r="Y290" s="59"/>
      <c r="Z290" s="59"/>
      <c r="AA290" s="59"/>
    </row>
    <row r="291" spans="1:27" x14ac:dyDescent="0.35">
      <c r="A291" s="38" t="s">
        <v>635</v>
      </c>
      <c r="B291" s="59" t="s">
        <v>45</v>
      </c>
      <c r="C291" s="59" t="s">
        <v>234</v>
      </c>
      <c r="D291" s="59" t="s">
        <v>596</v>
      </c>
      <c r="E291" s="42">
        <v>6398</v>
      </c>
      <c r="F291" s="42">
        <v>6728</v>
      </c>
      <c r="G291" s="42">
        <v>6563</v>
      </c>
      <c r="H291" s="59">
        <v>2.72</v>
      </c>
      <c r="I291" s="59">
        <v>2.7</v>
      </c>
      <c r="J291" s="59"/>
      <c r="K291" s="72">
        <v>2.71</v>
      </c>
      <c r="L291" s="59">
        <v>0.01</v>
      </c>
      <c r="M291" s="59"/>
      <c r="N291" s="63">
        <v>110.7</v>
      </c>
      <c r="O291" s="37">
        <f>N291</f>
        <v>110.7</v>
      </c>
      <c r="P291" s="63"/>
      <c r="Q291" s="63"/>
      <c r="R291" s="63"/>
      <c r="S291" s="63"/>
      <c r="T291" s="63"/>
      <c r="U291" s="63"/>
      <c r="V291" s="63"/>
      <c r="W291" s="59">
        <v>5</v>
      </c>
      <c r="X291" s="59">
        <v>7</v>
      </c>
      <c r="Y291" s="59"/>
      <c r="Z291" s="59"/>
      <c r="AA291" s="59"/>
    </row>
    <row r="292" spans="1:27" x14ac:dyDescent="0.35">
      <c r="A292" s="38" t="s">
        <v>635</v>
      </c>
      <c r="B292" s="59" t="s">
        <v>43</v>
      </c>
      <c r="C292" s="59" t="s">
        <v>234</v>
      </c>
      <c r="D292" s="59" t="s">
        <v>337</v>
      </c>
      <c r="E292" s="42">
        <v>6398</v>
      </c>
      <c r="F292" s="42">
        <v>6728</v>
      </c>
      <c r="G292" s="42">
        <v>6563</v>
      </c>
      <c r="H292" s="59">
        <v>2.52</v>
      </c>
      <c r="I292" s="59">
        <v>2.5099999999999998</v>
      </c>
      <c r="J292" s="59"/>
      <c r="K292" s="72">
        <v>2.52</v>
      </c>
      <c r="L292" s="59">
        <v>0.01</v>
      </c>
      <c r="M292" s="59"/>
      <c r="N292" s="63">
        <v>86.5</v>
      </c>
      <c r="O292" s="37">
        <f>N292</f>
        <v>86.5</v>
      </c>
      <c r="P292" s="63"/>
      <c r="Q292" s="63"/>
      <c r="R292" s="63"/>
      <c r="S292" s="63"/>
      <c r="T292" s="63"/>
      <c r="U292" s="63"/>
      <c r="V292" s="63"/>
      <c r="W292" s="59">
        <v>5</v>
      </c>
      <c r="X292" s="59">
        <v>7</v>
      </c>
      <c r="Y292" s="59"/>
      <c r="Z292" s="59"/>
      <c r="AA292" s="59"/>
    </row>
    <row r="293" spans="1:27" x14ac:dyDescent="0.35">
      <c r="A293" s="38" t="s">
        <v>635</v>
      </c>
      <c r="B293" s="59" t="s">
        <v>44</v>
      </c>
      <c r="C293" s="59" t="s">
        <v>234</v>
      </c>
      <c r="D293" s="59" t="s">
        <v>322</v>
      </c>
      <c r="E293" s="42">
        <v>6398</v>
      </c>
      <c r="F293" s="42">
        <v>6728</v>
      </c>
      <c r="G293" s="42">
        <v>6563</v>
      </c>
      <c r="H293" s="59">
        <v>2.56</v>
      </c>
      <c r="I293" s="59">
        <v>2.4700000000000002</v>
      </c>
      <c r="J293" s="59"/>
      <c r="K293" s="72">
        <v>2.52</v>
      </c>
      <c r="L293" s="59">
        <v>0.06</v>
      </c>
      <c r="M293" s="59"/>
      <c r="N293" s="63">
        <v>86.5</v>
      </c>
      <c r="O293" s="37">
        <f>N293*1.1155</f>
        <v>96.490749999999991</v>
      </c>
      <c r="P293" s="63"/>
      <c r="Q293" s="63"/>
      <c r="R293" s="63"/>
      <c r="S293" s="63"/>
      <c r="T293" s="63"/>
      <c r="U293" s="63"/>
      <c r="V293" s="63"/>
      <c r="W293" s="59">
        <v>5</v>
      </c>
      <c r="X293" s="59">
        <v>7</v>
      </c>
      <c r="Y293" s="59"/>
      <c r="Z293" s="59"/>
      <c r="AA293" s="59"/>
    </row>
    <row r="294" spans="1:27" x14ac:dyDescent="0.35">
      <c r="A294" s="38" t="s">
        <v>635</v>
      </c>
      <c r="B294" s="59" t="s">
        <v>33</v>
      </c>
      <c r="C294" s="59" t="s">
        <v>234</v>
      </c>
      <c r="D294" s="59" t="s">
        <v>337</v>
      </c>
      <c r="E294" s="42">
        <v>6398</v>
      </c>
      <c r="F294" s="42">
        <v>6728</v>
      </c>
      <c r="G294" s="42">
        <v>6563</v>
      </c>
      <c r="H294" s="59"/>
      <c r="I294" s="59">
        <v>2.58</v>
      </c>
      <c r="J294" s="59">
        <v>2.58</v>
      </c>
      <c r="K294" s="72">
        <v>2.58</v>
      </c>
      <c r="L294" s="59">
        <v>0</v>
      </c>
      <c r="M294" s="59">
        <v>2.78</v>
      </c>
      <c r="N294" s="63">
        <v>94.1</v>
      </c>
      <c r="O294" s="37">
        <f>N294</f>
        <v>94.1</v>
      </c>
      <c r="P294" s="63"/>
      <c r="Q294" s="63"/>
      <c r="R294" s="63"/>
      <c r="S294" s="63"/>
      <c r="T294" s="63"/>
      <c r="U294" s="63"/>
      <c r="V294" s="63"/>
      <c r="W294" s="59">
        <v>5</v>
      </c>
      <c r="X294" s="59">
        <v>7</v>
      </c>
      <c r="Y294" s="59"/>
      <c r="Z294" s="59"/>
      <c r="AA294" s="59"/>
    </row>
    <row r="295" spans="1:27" x14ac:dyDescent="0.35">
      <c r="A295" s="38" t="s">
        <v>635</v>
      </c>
      <c r="B295" s="59" t="s">
        <v>42</v>
      </c>
      <c r="C295" s="59" t="s">
        <v>234</v>
      </c>
      <c r="D295" s="59" t="s">
        <v>322</v>
      </c>
      <c r="E295" s="42">
        <v>6398</v>
      </c>
      <c r="F295" s="42">
        <v>6728</v>
      </c>
      <c r="G295" s="42">
        <v>6563</v>
      </c>
      <c r="H295" s="59">
        <v>2.56</v>
      </c>
      <c r="I295" s="59">
        <v>2.56</v>
      </c>
      <c r="J295" s="59"/>
      <c r="K295" s="72">
        <v>2.56</v>
      </c>
      <c r="L295" s="59">
        <v>0</v>
      </c>
      <c r="M295" s="59"/>
      <c r="N295" s="63">
        <v>91.7</v>
      </c>
      <c r="O295" s="37">
        <f>N295*1.1155</f>
        <v>102.29134999999999</v>
      </c>
      <c r="P295" s="63"/>
      <c r="Q295" s="63"/>
      <c r="R295" s="63"/>
      <c r="S295" s="63"/>
      <c r="T295" s="63"/>
      <c r="U295" s="63"/>
      <c r="V295" s="63"/>
      <c r="W295" s="59">
        <v>5</v>
      </c>
      <c r="X295" s="59">
        <v>7</v>
      </c>
      <c r="Y295" s="27"/>
      <c r="Z295" s="63">
        <v>-15.206</v>
      </c>
      <c r="AA295" s="63">
        <v>6.6604444444444448</v>
      </c>
    </row>
    <row r="296" spans="1:27" x14ac:dyDescent="0.35">
      <c r="A296" s="38" t="s">
        <v>635</v>
      </c>
      <c r="B296" s="59" t="s">
        <v>237</v>
      </c>
      <c r="C296" s="59" t="s">
        <v>234</v>
      </c>
      <c r="D296" s="59" t="s">
        <v>308</v>
      </c>
      <c r="E296" s="42">
        <v>6398</v>
      </c>
      <c r="F296" s="42">
        <v>6728</v>
      </c>
      <c r="G296" s="42">
        <v>6563</v>
      </c>
      <c r="H296" s="59"/>
      <c r="I296" s="59">
        <v>2.5499999999999998</v>
      </c>
      <c r="J296" s="59">
        <v>2.56</v>
      </c>
      <c r="K296" s="72">
        <v>2.56</v>
      </c>
      <c r="L296" s="59">
        <v>0.01</v>
      </c>
      <c r="M296" s="59">
        <v>2.59</v>
      </c>
      <c r="N296" s="63">
        <v>91.1</v>
      </c>
      <c r="O296" s="37">
        <f>N296*1.1155</f>
        <v>101.62204999999999</v>
      </c>
      <c r="P296" s="63"/>
      <c r="Q296" s="63"/>
      <c r="R296" s="63"/>
      <c r="S296" s="63"/>
      <c r="T296" s="63"/>
      <c r="U296" s="63"/>
      <c r="V296" s="63"/>
      <c r="W296" s="59">
        <v>5</v>
      </c>
      <c r="X296" s="59">
        <v>7</v>
      </c>
      <c r="Y296" s="59"/>
      <c r="Z296" s="59"/>
      <c r="AA296" s="59"/>
    </row>
    <row r="297" spans="1:27" x14ac:dyDescent="0.35">
      <c r="A297" s="38" t="s">
        <v>635</v>
      </c>
      <c r="B297" s="59" t="s">
        <v>238</v>
      </c>
      <c r="C297" s="59" t="s">
        <v>234</v>
      </c>
      <c r="D297" s="59" t="s">
        <v>337</v>
      </c>
      <c r="E297" s="42">
        <v>6398</v>
      </c>
      <c r="F297" s="42">
        <v>6728</v>
      </c>
      <c r="G297" s="42">
        <v>6563</v>
      </c>
      <c r="H297" s="59">
        <v>2.5</v>
      </c>
      <c r="I297" s="59">
        <v>2.54</v>
      </c>
      <c r="J297" s="59">
        <v>2.4700000000000002</v>
      </c>
      <c r="K297" s="72">
        <v>2.5</v>
      </c>
      <c r="L297" s="59">
        <v>0.04</v>
      </c>
      <c r="M297" s="59"/>
      <c r="N297" s="63">
        <v>85.1</v>
      </c>
      <c r="O297" s="37">
        <f>N297</f>
        <v>85.1</v>
      </c>
      <c r="P297" s="63"/>
      <c r="Q297" s="63"/>
      <c r="R297" s="63"/>
      <c r="S297" s="63"/>
      <c r="T297" s="63"/>
      <c r="U297" s="63"/>
      <c r="V297" s="63"/>
      <c r="W297" s="59">
        <v>5</v>
      </c>
      <c r="X297" s="59">
        <v>7</v>
      </c>
      <c r="Y297" s="59"/>
      <c r="Z297" s="59"/>
      <c r="AA297" s="59"/>
    </row>
    <row r="298" spans="1:27" x14ac:dyDescent="0.35">
      <c r="A298" s="38" t="s">
        <v>635</v>
      </c>
      <c r="B298" s="59" t="s">
        <v>240</v>
      </c>
      <c r="C298" s="59" t="s">
        <v>234</v>
      </c>
      <c r="D298" s="59" t="s">
        <v>337</v>
      </c>
      <c r="E298" s="42">
        <v>6398</v>
      </c>
      <c r="F298" s="42">
        <v>6728</v>
      </c>
      <c r="G298" s="42">
        <v>6563</v>
      </c>
      <c r="H298" s="59"/>
      <c r="I298" s="59">
        <v>2.44</v>
      </c>
      <c r="J298" s="59">
        <v>2.4</v>
      </c>
      <c r="K298" s="72">
        <v>2.42</v>
      </c>
      <c r="L298" s="59">
        <v>0.03</v>
      </c>
      <c r="M298" s="59">
        <v>2.5299999999999998</v>
      </c>
      <c r="N298" s="63">
        <v>76.099999999999994</v>
      </c>
      <c r="O298" s="37">
        <f>N298</f>
        <v>76.099999999999994</v>
      </c>
      <c r="P298" s="63"/>
      <c r="Q298" s="63"/>
      <c r="R298" s="63"/>
      <c r="S298" s="63"/>
      <c r="T298" s="63"/>
      <c r="U298" s="63"/>
      <c r="V298" s="63"/>
      <c r="W298" s="59">
        <v>5</v>
      </c>
      <c r="X298" s="59">
        <v>7</v>
      </c>
      <c r="Y298" s="59"/>
      <c r="Z298" s="59"/>
      <c r="AA298" s="59"/>
    </row>
    <row r="299" spans="1:27" x14ac:dyDescent="0.35">
      <c r="A299" s="38" t="s">
        <v>635</v>
      </c>
      <c r="B299" s="59" t="s">
        <v>595</v>
      </c>
      <c r="C299" s="59" t="s">
        <v>234</v>
      </c>
      <c r="D299" s="59" t="s">
        <v>308</v>
      </c>
      <c r="E299" s="42">
        <v>6398</v>
      </c>
      <c r="F299" s="42">
        <v>6728</v>
      </c>
      <c r="G299" s="42">
        <v>6563</v>
      </c>
      <c r="H299" s="59"/>
      <c r="I299" s="59">
        <v>2.3199999999999998</v>
      </c>
      <c r="J299" s="59">
        <v>2.25</v>
      </c>
      <c r="K299" s="72">
        <v>2.29</v>
      </c>
      <c r="L299" s="59">
        <v>0.05</v>
      </c>
      <c r="M299" s="59"/>
      <c r="N299" s="63">
        <v>62.9</v>
      </c>
      <c r="O299" s="37">
        <f>N299*1.1155</f>
        <v>70.16494999999999</v>
      </c>
      <c r="P299" s="63"/>
      <c r="Q299" s="63"/>
      <c r="R299" s="63"/>
      <c r="S299" s="63"/>
      <c r="T299" s="63"/>
      <c r="U299" s="63"/>
      <c r="V299" s="63"/>
      <c r="W299" s="59">
        <v>5</v>
      </c>
      <c r="X299" s="59">
        <v>7</v>
      </c>
      <c r="Y299" s="59"/>
      <c r="Z299" s="59"/>
      <c r="AA299" s="59"/>
    </row>
    <row r="300" spans="1:27" x14ac:dyDescent="0.35">
      <c r="A300" s="38" t="s">
        <v>635</v>
      </c>
      <c r="B300" s="59" t="s">
        <v>199</v>
      </c>
      <c r="C300" s="59" t="s">
        <v>234</v>
      </c>
      <c r="D300" s="59" t="s">
        <v>337</v>
      </c>
      <c r="E300" s="42">
        <v>6398</v>
      </c>
      <c r="F300" s="42">
        <v>6728</v>
      </c>
      <c r="G300" s="42">
        <v>6563</v>
      </c>
      <c r="H300" s="59">
        <v>2.64</v>
      </c>
      <c r="I300" s="59">
        <v>2.72</v>
      </c>
      <c r="J300" s="59"/>
      <c r="K300" s="72">
        <v>2.68</v>
      </c>
      <c r="L300" s="59">
        <v>5.6568541999999999E-2</v>
      </c>
      <c r="M300" s="59"/>
      <c r="N300" s="63">
        <v>106.69060260000001</v>
      </c>
      <c r="O300" s="37">
        <f>N300</f>
        <v>106.69060260000001</v>
      </c>
      <c r="P300" s="63"/>
      <c r="Q300" s="63"/>
      <c r="R300" s="63"/>
      <c r="S300" s="63"/>
      <c r="T300" s="63"/>
      <c r="U300" s="63"/>
      <c r="V300" s="63"/>
      <c r="W300" s="59">
        <v>5</v>
      </c>
      <c r="X300" s="59">
        <v>7</v>
      </c>
      <c r="Y300" s="59"/>
      <c r="Z300" s="59"/>
      <c r="AA300" s="59"/>
    </row>
    <row r="301" spans="1:27" x14ac:dyDescent="0.35">
      <c r="A301" s="38" t="s">
        <v>635</v>
      </c>
      <c r="B301" s="59" t="s">
        <v>202</v>
      </c>
      <c r="C301" s="59" t="s">
        <v>234</v>
      </c>
      <c r="D301" s="59" t="s">
        <v>596</v>
      </c>
      <c r="E301" s="42">
        <v>6398</v>
      </c>
      <c r="F301" s="42">
        <v>6728</v>
      </c>
      <c r="G301" s="42">
        <v>6563</v>
      </c>
      <c r="H301" s="59">
        <v>2.38</v>
      </c>
      <c r="I301" s="59">
        <v>2.39</v>
      </c>
      <c r="J301" s="59"/>
      <c r="K301" s="72">
        <v>2.3849999999999998</v>
      </c>
      <c r="L301" s="59">
        <v>7.0710679999999998E-3</v>
      </c>
      <c r="M301" s="59">
        <v>2.4300000000000002</v>
      </c>
      <c r="N301" s="63">
        <v>72.524801530000005</v>
      </c>
      <c r="O301" s="37">
        <f>N301</f>
        <v>72.524801530000005</v>
      </c>
      <c r="P301" s="63"/>
      <c r="Q301" s="63"/>
      <c r="R301" s="63"/>
      <c r="S301" s="63"/>
      <c r="T301" s="63"/>
      <c r="U301" s="63"/>
      <c r="V301" s="63"/>
      <c r="W301" s="59">
        <v>5</v>
      </c>
      <c r="X301" s="59">
        <v>7</v>
      </c>
      <c r="Y301" s="59"/>
      <c r="Z301" s="59"/>
      <c r="AA301" s="59"/>
    </row>
    <row r="302" spans="1:27" x14ac:dyDescent="0.35">
      <c r="A302" s="38" t="s">
        <v>635</v>
      </c>
      <c r="B302" s="59" t="s">
        <v>200</v>
      </c>
      <c r="C302" s="59" t="s">
        <v>234</v>
      </c>
      <c r="D302" s="59" t="s">
        <v>337</v>
      </c>
      <c r="E302" s="42">
        <v>6398</v>
      </c>
      <c r="F302" s="42">
        <v>6728</v>
      </c>
      <c r="G302" s="42">
        <v>6563</v>
      </c>
      <c r="H302" s="59">
        <v>2.59</v>
      </c>
      <c r="I302" s="59">
        <v>2.6</v>
      </c>
      <c r="J302" s="59">
        <v>2.58</v>
      </c>
      <c r="K302" s="72">
        <v>2.59</v>
      </c>
      <c r="L302" s="59">
        <v>0.01</v>
      </c>
      <c r="M302" s="59"/>
      <c r="N302" s="63">
        <v>95.284491160000002</v>
      </c>
      <c r="O302" s="37">
        <f>N302</f>
        <v>95.284491160000002</v>
      </c>
      <c r="P302" s="63"/>
      <c r="Q302" s="63"/>
      <c r="R302" s="63"/>
      <c r="S302" s="63"/>
      <c r="T302" s="63"/>
      <c r="U302" s="63"/>
      <c r="V302" s="63"/>
      <c r="W302" s="59">
        <v>5</v>
      </c>
      <c r="X302" s="59">
        <v>7</v>
      </c>
      <c r="Y302" s="59"/>
      <c r="Z302" s="63">
        <v>-13.417144444444443</v>
      </c>
      <c r="AA302" s="63">
        <v>6.4262185185185201</v>
      </c>
    </row>
    <row r="303" spans="1:27" x14ac:dyDescent="0.35">
      <c r="A303" s="38" t="s">
        <v>635</v>
      </c>
      <c r="B303" s="59" t="s">
        <v>201</v>
      </c>
      <c r="C303" s="59" t="s">
        <v>234</v>
      </c>
      <c r="D303" s="59" t="s">
        <v>337</v>
      </c>
      <c r="E303" s="42">
        <v>6398</v>
      </c>
      <c r="F303" s="42">
        <v>6728</v>
      </c>
      <c r="G303" s="42">
        <v>6563</v>
      </c>
      <c r="H303" s="59"/>
      <c r="I303" s="59">
        <v>2.5299999999999998</v>
      </c>
      <c r="J303" s="59">
        <v>2.5099999999999998</v>
      </c>
      <c r="K303" s="72">
        <v>2.52</v>
      </c>
      <c r="L303" s="59">
        <v>0.01</v>
      </c>
      <c r="M303" s="59">
        <v>2.4700000000000002</v>
      </c>
      <c r="N303" s="63">
        <v>87</v>
      </c>
      <c r="O303" s="37">
        <f>N303</f>
        <v>87</v>
      </c>
      <c r="P303" s="63"/>
      <c r="Q303" s="63"/>
      <c r="R303" s="63"/>
      <c r="S303" s="63"/>
      <c r="T303" s="63"/>
      <c r="U303" s="63"/>
      <c r="V303" s="63"/>
      <c r="W303" s="59">
        <v>5</v>
      </c>
      <c r="X303" s="59">
        <v>7</v>
      </c>
      <c r="Y303" s="59"/>
      <c r="Z303" s="59"/>
      <c r="AA303" s="59"/>
    </row>
    <row r="304" spans="1:27" x14ac:dyDescent="0.35">
      <c r="A304" s="38" t="s">
        <v>649</v>
      </c>
      <c r="B304" s="84" t="s">
        <v>689</v>
      </c>
      <c r="C304" s="84" t="s">
        <v>234</v>
      </c>
      <c r="D304" s="100" t="s">
        <v>337</v>
      </c>
      <c r="E304" s="134">
        <v>6398</v>
      </c>
      <c r="F304" s="134">
        <v>6728</v>
      </c>
      <c r="G304" s="131">
        <v>6563</v>
      </c>
      <c r="L304" s="79"/>
      <c r="M304" s="95">
        <v>1.8839999999999999</v>
      </c>
      <c r="N304">
        <v>33.442571000265161</v>
      </c>
      <c r="O304"/>
      <c r="P304"/>
      <c r="Q304"/>
      <c r="R304"/>
      <c r="S304"/>
      <c r="T304"/>
      <c r="U304" s="48"/>
      <c r="V304" s="48"/>
      <c r="W304" s="59">
        <v>5</v>
      </c>
    </row>
    <row r="305" spans="1:27" x14ac:dyDescent="0.35">
      <c r="A305" s="38" t="s">
        <v>649</v>
      </c>
      <c r="B305" s="84" t="s">
        <v>690</v>
      </c>
      <c r="C305" s="84" t="s">
        <v>234</v>
      </c>
      <c r="D305" s="100" t="s">
        <v>337</v>
      </c>
      <c r="E305" s="134">
        <v>6398</v>
      </c>
      <c r="F305" s="134">
        <v>6728</v>
      </c>
      <c r="G305" s="131">
        <v>6563</v>
      </c>
      <c r="L305" s="79"/>
      <c r="M305" s="97">
        <v>2.0129999999999999</v>
      </c>
      <c r="N305" s="91">
        <v>41.702906554747365</v>
      </c>
      <c r="O305"/>
      <c r="P305"/>
      <c r="Q305"/>
      <c r="R305"/>
      <c r="S305"/>
      <c r="T305"/>
      <c r="U305" s="48"/>
      <c r="V305" s="48"/>
      <c r="W305" s="59">
        <v>5</v>
      </c>
    </row>
    <row r="306" spans="1:27" x14ac:dyDescent="0.35">
      <c r="A306" s="38" t="s">
        <v>649</v>
      </c>
      <c r="B306" s="84" t="s">
        <v>694</v>
      </c>
      <c r="C306" s="84" t="s">
        <v>234</v>
      </c>
      <c r="D306" s="100" t="s">
        <v>596</v>
      </c>
      <c r="E306" s="134">
        <v>6398</v>
      </c>
      <c r="F306" s="134">
        <v>6728</v>
      </c>
      <c r="G306" s="131">
        <v>6563</v>
      </c>
      <c r="L306" s="79"/>
      <c r="M306" s="95">
        <v>2.012</v>
      </c>
      <c r="N306">
        <v>41.633897483918005</v>
      </c>
      <c r="O306"/>
      <c r="P306"/>
      <c r="Q306"/>
      <c r="R306"/>
      <c r="S306"/>
      <c r="T306"/>
      <c r="U306" s="48"/>
      <c r="V306" s="48"/>
      <c r="W306" s="59">
        <v>5</v>
      </c>
    </row>
    <row r="307" spans="1:27" x14ac:dyDescent="0.35">
      <c r="A307" s="38" t="s">
        <v>649</v>
      </c>
      <c r="B307" s="84" t="s">
        <v>697</v>
      </c>
      <c r="C307" s="84" t="s">
        <v>234</v>
      </c>
      <c r="D307" s="100" t="s">
        <v>322</v>
      </c>
      <c r="E307" s="134">
        <v>6398</v>
      </c>
      <c r="F307" s="134">
        <v>6728</v>
      </c>
      <c r="G307" s="131">
        <v>6563</v>
      </c>
      <c r="L307" s="79"/>
      <c r="M307" s="80">
        <v>1.9490000000000001</v>
      </c>
      <c r="N307">
        <v>37.44534902753341</v>
      </c>
      <c r="O307"/>
      <c r="P307"/>
      <c r="Q307"/>
      <c r="R307"/>
      <c r="S307"/>
      <c r="T307"/>
      <c r="U307" s="48"/>
      <c r="V307" s="48"/>
      <c r="W307" s="59">
        <v>5</v>
      </c>
    </row>
    <row r="308" spans="1:27" x14ac:dyDescent="0.35">
      <c r="A308" s="38" t="s">
        <v>649</v>
      </c>
      <c r="B308" s="84" t="s">
        <v>698</v>
      </c>
      <c r="C308" s="84" t="s">
        <v>234</v>
      </c>
      <c r="D308" s="100" t="s">
        <v>308</v>
      </c>
      <c r="E308" s="134">
        <v>6398</v>
      </c>
      <c r="F308" s="134">
        <v>6728</v>
      </c>
      <c r="G308" s="131">
        <v>6563</v>
      </c>
      <c r="L308" s="79"/>
      <c r="M308" s="80">
        <v>2.1040000000000001</v>
      </c>
      <c r="N308">
        <v>48.324398784874894</v>
      </c>
      <c r="O308"/>
      <c r="P308"/>
      <c r="Q308"/>
      <c r="R308"/>
      <c r="S308"/>
      <c r="T308"/>
      <c r="U308" s="48"/>
      <c r="V308" s="48"/>
      <c r="W308" s="59">
        <v>5</v>
      </c>
    </row>
    <row r="309" spans="1:27" x14ac:dyDescent="0.35">
      <c r="A309" s="38" t="s">
        <v>649</v>
      </c>
      <c r="B309" s="84" t="s">
        <v>699</v>
      </c>
      <c r="C309" s="84" t="s">
        <v>234</v>
      </c>
      <c r="D309" s="100" t="s">
        <v>308</v>
      </c>
      <c r="E309" s="134">
        <v>6398</v>
      </c>
      <c r="F309" s="134">
        <v>6728</v>
      </c>
      <c r="G309" s="131">
        <v>6563</v>
      </c>
      <c r="L309" s="79"/>
      <c r="M309" s="80">
        <v>2</v>
      </c>
      <c r="N309">
        <v>40.812011350295741</v>
      </c>
      <c r="O309"/>
      <c r="P309"/>
      <c r="Q309"/>
      <c r="R309"/>
      <c r="S309"/>
      <c r="T309"/>
      <c r="U309" s="45"/>
      <c r="V309" s="45"/>
      <c r="W309" s="59">
        <v>5</v>
      </c>
    </row>
    <row r="310" spans="1:27" x14ac:dyDescent="0.35">
      <c r="A310" s="38" t="s">
        <v>649</v>
      </c>
      <c r="B310" s="84" t="s">
        <v>703</v>
      </c>
      <c r="C310" s="84" t="s">
        <v>234</v>
      </c>
      <c r="D310" s="100" t="s">
        <v>308</v>
      </c>
      <c r="E310" s="134">
        <v>6398</v>
      </c>
      <c r="F310" s="134">
        <v>6728</v>
      </c>
      <c r="G310" s="131">
        <v>6563</v>
      </c>
      <c r="L310" s="79"/>
      <c r="M310" s="95">
        <v>1.339</v>
      </c>
      <c r="N310">
        <v>10.715555410712449</v>
      </c>
      <c r="O310"/>
      <c r="P310"/>
      <c r="Q310"/>
      <c r="R310"/>
      <c r="S310"/>
      <c r="T310"/>
      <c r="U310" s="45"/>
      <c r="V310" s="45"/>
      <c r="W310" s="59">
        <v>5</v>
      </c>
    </row>
    <row r="311" spans="1:27" x14ac:dyDescent="0.35">
      <c r="A311" s="38" t="s">
        <v>649</v>
      </c>
      <c r="B311" s="84" t="s">
        <v>704</v>
      </c>
      <c r="C311" s="84" t="s">
        <v>234</v>
      </c>
      <c r="D311" s="83" t="s">
        <v>637</v>
      </c>
      <c r="E311" s="134">
        <v>6398</v>
      </c>
      <c r="F311" s="134">
        <v>6728</v>
      </c>
      <c r="G311" s="131">
        <v>6563</v>
      </c>
      <c r="L311" s="76"/>
      <c r="M311" s="78"/>
      <c r="N311" s="78"/>
      <c r="O311"/>
      <c r="P311"/>
      <c r="Q311"/>
      <c r="R311"/>
      <c r="S311"/>
      <c r="T311"/>
      <c r="U311" s="45"/>
      <c r="V311" s="45"/>
      <c r="W311" s="59">
        <v>5</v>
      </c>
    </row>
    <row r="312" spans="1:27" x14ac:dyDescent="0.35">
      <c r="A312" s="38" t="s">
        <v>904</v>
      </c>
      <c r="B312" s="77" t="s">
        <v>996</v>
      </c>
      <c r="C312" s="84" t="s">
        <v>234</v>
      </c>
      <c r="D312" s="76"/>
      <c r="E312" s="134">
        <v>6398</v>
      </c>
      <c r="F312" s="134">
        <v>6728</v>
      </c>
      <c r="G312" s="131">
        <v>6563</v>
      </c>
      <c r="P312" s="78"/>
      <c r="Q312" s="78"/>
      <c r="R312" s="78"/>
      <c r="S312" s="78"/>
      <c r="T312" s="78"/>
      <c r="U312" s="48"/>
      <c r="V312" s="48"/>
      <c r="W312" s="59">
        <v>5</v>
      </c>
    </row>
    <row r="313" spans="1:27" x14ac:dyDescent="0.35">
      <c r="A313" s="38" t="s">
        <v>904</v>
      </c>
      <c r="B313" s="77" t="s">
        <v>997</v>
      </c>
      <c r="C313" s="84" t="s">
        <v>234</v>
      </c>
      <c r="D313" s="76"/>
      <c r="E313" s="134">
        <v>6398</v>
      </c>
      <c r="F313" s="134">
        <v>6728</v>
      </c>
      <c r="G313" s="131">
        <v>6563</v>
      </c>
      <c r="P313" s="78"/>
      <c r="Q313" s="78"/>
      <c r="R313" s="78"/>
      <c r="S313" s="78"/>
      <c r="T313" s="78"/>
      <c r="U313" s="48"/>
      <c r="V313" s="48"/>
      <c r="W313" s="59">
        <v>5</v>
      </c>
    </row>
    <row r="314" spans="1:27" x14ac:dyDescent="0.35">
      <c r="A314" s="38" t="s">
        <v>635</v>
      </c>
      <c r="B314" s="39" t="s">
        <v>598</v>
      </c>
      <c r="C314" s="40" t="s">
        <v>234</v>
      </c>
      <c r="D314" s="39" t="s">
        <v>596</v>
      </c>
      <c r="E314" s="41">
        <v>6398</v>
      </c>
      <c r="F314" s="41">
        <v>6728</v>
      </c>
      <c r="G314" s="43">
        <v>6563</v>
      </c>
      <c r="H314" s="44"/>
      <c r="I314" s="44">
        <v>2.64</v>
      </c>
      <c r="J314" s="44">
        <v>2.72</v>
      </c>
      <c r="K314" s="44">
        <f>AVERAGE(H314:J314)</f>
        <v>2.68</v>
      </c>
      <c r="L314" s="44">
        <f>STDEV(H314:J314)</f>
        <v>5.6568542494923851E-2</v>
      </c>
      <c r="M314" s="39">
        <v>2.54</v>
      </c>
      <c r="N314" s="37">
        <f>10^((3.31*(LOG(K314)))+0.611)</f>
        <v>106.69060263871015</v>
      </c>
      <c r="O314" s="37">
        <f>N314</f>
        <v>106.69060263871015</v>
      </c>
      <c r="P314" s="63"/>
      <c r="Q314" s="63"/>
      <c r="R314" s="63"/>
      <c r="S314" s="63"/>
      <c r="T314" s="63"/>
      <c r="U314" s="63"/>
      <c r="V314" s="63"/>
      <c r="W314" s="59">
        <v>5</v>
      </c>
      <c r="X314" s="59">
        <v>7</v>
      </c>
      <c r="Y314" s="59"/>
      <c r="Z314" s="59"/>
      <c r="AA314" s="59"/>
    </row>
    <row r="315" spans="1:27" x14ac:dyDescent="0.35">
      <c r="A315" s="38" t="s">
        <v>904</v>
      </c>
      <c r="B315" s="77" t="s">
        <v>1001</v>
      </c>
      <c r="C315" s="84" t="s">
        <v>398</v>
      </c>
      <c r="D315" s="76"/>
      <c r="E315" s="29">
        <v>6728</v>
      </c>
      <c r="F315" s="41">
        <v>7057</v>
      </c>
      <c r="G315" s="29">
        <v>6892.5</v>
      </c>
      <c r="P315" s="126">
        <v>-19.340272727272719</v>
      </c>
      <c r="Q315" s="127">
        <v>4.5812090909090912</v>
      </c>
      <c r="R315" s="126">
        <v>12.549050512791144</v>
      </c>
      <c r="S315" s="127">
        <v>3.410116624874501</v>
      </c>
      <c r="T315" s="128">
        <v>3.6799476068514148</v>
      </c>
      <c r="U315" s="48"/>
      <c r="V315" s="63" t="s">
        <v>1104</v>
      </c>
      <c r="W315" s="59">
        <v>5</v>
      </c>
    </row>
    <row r="316" spans="1:27" x14ac:dyDescent="0.35">
      <c r="A316" s="38" t="s">
        <v>635</v>
      </c>
      <c r="B316" s="39" t="s">
        <v>523</v>
      </c>
      <c r="C316" s="27" t="s">
        <v>398</v>
      </c>
      <c r="D316" s="39"/>
      <c r="E316" s="29">
        <v>6728</v>
      </c>
      <c r="F316" s="41">
        <v>7057</v>
      </c>
      <c r="G316" s="29">
        <v>6892.5</v>
      </c>
      <c r="H316" s="44"/>
      <c r="I316" s="44"/>
      <c r="J316" s="44"/>
      <c r="K316" s="44"/>
      <c r="L316" s="44"/>
      <c r="M316" s="39"/>
      <c r="N316" s="37"/>
      <c r="O316" s="37"/>
      <c r="P316" s="63">
        <v>-18.928999999999998</v>
      </c>
      <c r="Q316" s="69">
        <v>4.9718333333333344</v>
      </c>
      <c r="R316" s="63">
        <v>41.207873779139248</v>
      </c>
      <c r="S316" s="69">
        <v>14.487724512661043</v>
      </c>
      <c r="T316" s="63">
        <v>2.8443302979102798</v>
      </c>
      <c r="U316" s="63">
        <v>-20.428999999999998</v>
      </c>
      <c r="V316" s="63" t="s">
        <v>1104</v>
      </c>
      <c r="W316" s="42">
        <v>5</v>
      </c>
      <c r="X316" s="42">
        <v>8</v>
      </c>
      <c r="Y316" s="59"/>
      <c r="Z316" s="59"/>
      <c r="AA316" s="59"/>
    </row>
    <row r="317" spans="1:27" x14ac:dyDescent="0.35">
      <c r="A317" s="38" t="s">
        <v>635</v>
      </c>
      <c r="B317" s="27" t="s">
        <v>397</v>
      </c>
      <c r="C317" s="27" t="s">
        <v>398</v>
      </c>
      <c r="D317" s="39"/>
      <c r="E317" s="41">
        <v>6728</v>
      </c>
      <c r="F317" s="41">
        <v>7057</v>
      </c>
      <c r="G317" s="43">
        <v>6892.5</v>
      </c>
      <c r="H317" s="44"/>
      <c r="I317" s="44"/>
      <c r="J317" s="44"/>
      <c r="K317" s="44"/>
      <c r="L317" s="44"/>
      <c r="M317" s="39"/>
      <c r="N317" s="37"/>
      <c r="O317" s="37"/>
      <c r="P317" s="45">
        <v>-18.888300000000001</v>
      </c>
      <c r="Q317" s="46">
        <v>5.7882999999999996</v>
      </c>
      <c r="R317" s="45">
        <v>31.527088983198642</v>
      </c>
      <c r="S317" s="46">
        <v>10.826218837202767</v>
      </c>
      <c r="T317" s="45">
        <v>2.9121052749146608</v>
      </c>
      <c r="U317" s="47">
        <v>-20.388300000000001</v>
      </c>
      <c r="V317" s="63" t="s">
        <v>1104</v>
      </c>
      <c r="W317" s="42">
        <v>5</v>
      </c>
      <c r="X317" s="42">
        <v>8</v>
      </c>
      <c r="Y317" s="59"/>
      <c r="Z317" s="63">
        <v>-17.170350793650794</v>
      </c>
      <c r="AA317" s="63">
        <v>5.4999222222222226</v>
      </c>
    </row>
    <row r="318" spans="1:27" x14ac:dyDescent="0.35">
      <c r="A318" s="38" t="s">
        <v>635</v>
      </c>
      <c r="B318" s="59" t="s">
        <v>402</v>
      </c>
      <c r="C318" s="59" t="s">
        <v>398</v>
      </c>
      <c r="D318" s="59" t="s">
        <v>596</v>
      </c>
      <c r="E318" s="42">
        <v>6728</v>
      </c>
      <c r="F318" s="42">
        <v>7057</v>
      </c>
      <c r="G318" s="42">
        <v>6893</v>
      </c>
      <c r="H318" s="59">
        <v>2.7</v>
      </c>
      <c r="I318" s="59"/>
      <c r="J318" s="59">
        <v>2.72</v>
      </c>
      <c r="K318" s="72">
        <v>2.71</v>
      </c>
      <c r="L318" s="59">
        <v>0.01</v>
      </c>
      <c r="M318" s="59">
        <v>2.65</v>
      </c>
      <c r="N318" s="63">
        <v>110.7</v>
      </c>
      <c r="O318" s="37">
        <f>N318</f>
        <v>110.7</v>
      </c>
      <c r="P318" s="63">
        <v>-18.2</v>
      </c>
      <c r="Q318" s="63">
        <v>5.4</v>
      </c>
      <c r="R318" s="63">
        <v>43.6</v>
      </c>
      <c r="S318" s="63">
        <v>15</v>
      </c>
      <c r="T318" s="63">
        <v>2.9</v>
      </c>
      <c r="U318" s="63">
        <v>-19.7</v>
      </c>
      <c r="V318" s="63" t="s">
        <v>1104</v>
      </c>
      <c r="W318" s="59">
        <v>5</v>
      </c>
      <c r="X318" s="59">
        <v>8</v>
      </c>
      <c r="Y318" s="59"/>
      <c r="Z318" s="59"/>
      <c r="AA318" s="59"/>
    </row>
    <row r="319" spans="1:27" x14ac:dyDescent="0.35">
      <c r="A319" s="38" t="s">
        <v>904</v>
      </c>
      <c r="B319" s="77" t="s">
        <v>1002</v>
      </c>
      <c r="C319" s="84" t="s">
        <v>398</v>
      </c>
      <c r="D319" s="76"/>
      <c r="E319" s="29">
        <v>6728</v>
      </c>
      <c r="F319" s="41">
        <v>7057</v>
      </c>
      <c r="G319" s="29">
        <v>6892.5</v>
      </c>
      <c r="P319" s="123">
        <v>-17.857272727272722</v>
      </c>
      <c r="Q319" s="124">
        <v>4.9603090909090914</v>
      </c>
      <c r="R319" s="123">
        <v>40.33491185960488</v>
      </c>
      <c r="S319" s="124">
        <v>14.462343651924698</v>
      </c>
      <c r="T319" s="125">
        <v>2.7889609616790549</v>
      </c>
      <c r="U319" s="48"/>
      <c r="V319" s="63" t="s">
        <v>1104</v>
      </c>
      <c r="W319" s="59">
        <v>5</v>
      </c>
    </row>
    <row r="320" spans="1:27" x14ac:dyDescent="0.35">
      <c r="A320" s="38" t="s">
        <v>635</v>
      </c>
      <c r="B320" s="27" t="s">
        <v>400</v>
      </c>
      <c r="C320" s="27" t="s">
        <v>398</v>
      </c>
      <c r="D320" s="39"/>
      <c r="E320" s="29">
        <v>6728</v>
      </c>
      <c r="F320" s="41">
        <v>7057</v>
      </c>
      <c r="G320" s="29">
        <v>6892.5</v>
      </c>
      <c r="H320" s="44"/>
      <c r="I320" s="44"/>
      <c r="J320" s="44"/>
      <c r="K320" s="44"/>
      <c r="L320" s="44"/>
      <c r="M320" s="39"/>
      <c r="N320" s="37"/>
      <c r="O320" s="37"/>
      <c r="P320" s="45">
        <v>-16.870555555555551</v>
      </c>
      <c r="Q320" s="46">
        <v>5.6814444444444439</v>
      </c>
      <c r="R320" s="45">
        <v>41.9395136933136</v>
      </c>
      <c r="S320" s="46">
        <v>14.503172316425074</v>
      </c>
      <c r="T320" s="45">
        <v>2.891747596890677</v>
      </c>
      <c r="U320" s="47">
        <v>-18.370555555555551</v>
      </c>
      <c r="V320" s="63" t="s">
        <v>1104</v>
      </c>
      <c r="W320" s="42">
        <v>5</v>
      </c>
      <c r="X320" s="42">
        <v>8</v>
      </c>
      <c r="Y320" s="59"/>
      <c r="Z320" s="59"/>
      <c r="AA320" s="59"/>
    </row>
    <row r="321" spans="1:27" x14ac:dyDescent="0.35">
      <c r="A321" s="38" t="s">
        <v>635</v>
      </c>
      <c r="B321" s="59" t="s">
        <v>403</v>
      </c>
      <c r="C321" s="59" t="s">
        <v>398</v>
      </c>
      <c r="D321" s="59" t="s">
        <v>596</v>
      </c>
      <c r="E321" s="42">
        <v>6728</v>
      </c>
      <c r="F321" s="42">
        <v>7057</v>
      </c>
      <c r="G321" s="42">
        <v>6893</v>
      </c>
      <c r="H321" s="59">
        <v>2.4300000000000002</v>
      </c>
      <c r="I321" s="59">
        <v>2.44</v>
      </c>
      <c r="J321" s="59"/>
      <c r="K321" s="72">
        <v>2.44</v>
      </c>
      <c r="L321" s="59">
        <v>0.01</v>
      </c>
      <c r="M321" s="59">
        <v>2.4</v>
      </c>
      <c r="N321" s="63">
        <v>77.7</v>
      </c>
      <c r="O321" s="37">
        <f>N321</f>
        <v>77.7</v>
      </c>
      <c r="P321" s="63">
        <v>-16.7</v>
      </c>
      <c r="Q321" s="63">
        <v>6.7</v>
      </c>
      <c r="R321" s="63">
        <v>40.1</v>
      </c>
      <c r="S321" s="63">
        <v>13.7</v>
      </c>
      <c r="T321" s="63">
        <v>2.9</v>
      </c>
      <c r="U321" s="63">
        <v>-18.2</v>
      </c>
      <c r="V321" s="63" t="s">
        <v>1104</v>
      </c>
      <c r="W321" s="59">
        <v>5</v>
      </c>
      <c r="X321" s="59">
        <v>8</v>
      </c>
      <c r="Y321" s="59"/>
      <c r="Z321" s="59"/>
      <c r="AA321" s="59"/>
    </row>
    <row r="322" spans="1:27" x14ac:dyDescent="0.35">
      <c r="A322" s="38" t="s">
        <v>635</v>
      </c>
      <c r="B322" s="59" t="s">
        <v>399</v>
      </c>
      <c r="C322" s="59" t="s">
        <v>398</v>
      </c>
      <c r="D322" s="59" t="s">
        <v>596</v>
      </c>
      <c r="E322" s="42">
        <v>6728</v>
      </c>
      <c r="F322" s="42">
        <v>7057</v>
      </c>
      <c r="G322" s="42">
        <v>6893</v>
      </c>
      <c r="H322" s="59"/>
      <c r="I322" s="59">
        <v>2.4900000000000002</v>
      </c>
      <c r="J322" s="59">
        <v>2.4700000000000002</v>
      </c>
      <c r="K322" s="72">
        <v>2.48</v>
      </c>
      <c r="L322" s="59">
        <v>0.01</v>
      </c>
      <c r="M322" s="59">
        <v>2.54</v>
      </c>
      <c r="N322" s="63">
        <v>82.5</v>
      </c>
      <c r="O322" s="37">
        <f>N322</f>
        <v>82.5</v>
      </c>
      <c r="P322" s="63">
        <v>-15.4</v>
      </c>
      <c r="Q322" s="63">
        <v>5.2</v>
      </c>
      <c r="R322" s="63">
        <v>27.2</v>
      </c>
      <c r="S322" s="63">
        <v>9.1</v>
      </c>
      <c r="T322" s="63">
        <v>3</v>
      </c>
      <c r="U322" s="63">
        <v>-16.899999999999999</v>
      </c>
      <c r="V322" s="63" t="s">
        <v>1104</v>
      </c>
      <c r="W322" s="59">
        <v>5</v>
      </c>
      <c r="X322" s="59">
        <v>8</v>
      </c>
      <c r="Y322" s="59"/>
      <c r="Z322" s="59"/>
      <c r="AA322" s="59"/>
    </row>
    <row r="323" spans="1:27" x14ac:dyDescent="0.35">
      <c r="A323" s="38" t="s">
        <v>635</v>
      </c>
      <c r="B323" s="59" t="s">
        <v>401</v>
      </c>
      <c r="C323" s="59" t="s">
        <v>398</v>
      </c>
      <c r="D323" s="59" t="s">
        <v>337</v>
      </c>
      <c r="E323" s="42">
        <v>6728</v>
      </c>
      <c r="F323" s="42">
        <v>7057</v>
      </c>
      <c r="G323" s="42">
        <v>6893</v>
      </c>
      <c r="H323" s="59">
        <v>2.4700000000000002</v>
      </c>
      <c r="I323" s="59">
        <v>2.46</v>
      </c>
      <c r="J323" s="59"/>
      <c r="K323" s="72">
        <v>2.4700000000000002</v>
      </c>
      <c r="L323" s="59">
        <v>0.01</v>
      </c>
      <c r="M323" s="59">
        <v>2.5</v>
      </c>
      <c r="N323" s="63">
        <v>80.900000000000006</v>
      </c>
      <c r="O323" s="37">
        <f>N323</f>
        <v>80.900000000000006</v>
      </c>
      <c r="P323" s="63">
        <v>-15.2</v>
      </c>
      <c r="Q323" s="63">
        <v>4.7</v>
      </c>
      <c r="R323" s="63">
        <v>41.3</v>
      </c>
      <c r="S323" s="63">
        <v>14.4</v>
      </c>
      <c r="T323" s="63">
        <v>2.9</v>
      </c>
      <c r="U323" s="63">
        <v>-16.7</v>
      </c>
      <c r="V323" s="63" t="s">
        <v>1104</v>
      </c>
      <c r="W323" s="59">
        <v>5</v>
      </c>
      <c r="X323" s="59">
        <v>8</v>
      </c>
      <c r="Y323" s="59"/>
      <c r="Z323" s="59"/>
      <c r="AA323" s="59"/>
    </row>
    <row r="324" spans="1:27" x14ac:dyDescent="0.35">
      <c r="A324" s="38" t="s">
        <v>904</v>
      </c>
      <c r="B324" s="77" t="s">
        <v>1008</v>
      </c>
      <c r="C324" s="84" t="s">
        <v>398</v>
      </c>
      <c r="D324" s="78"/>
      <c r="E324" s="29">
        <v>6728</v>
      </c>
      <c r="F324" s="41">
        <v>7057</v>
      </c>
      <c r="G324" s="29">
        <v>6892.5</v>
      </c>
      <c r="P324" s="123">
        <v>-14.420272727272721</v>
      </c>
      <c r="Q324" s="124">
        <v>5.6413090909090915</v>
      </c>
      <c r="R324" s="123">
        <v>38.023719643650807</v>
      </c>
      <c r="S324" s="124">
        <v>13.341331662715364</v>
      </c>
      <c r="T324" s="125">
        <v>2.8500692888038008</v>
      </c>
      <c r="U324" s="48"/>
      <c r="V324" s="63" t="s">
        <v>1104</v>
      </c>
      <c r="W324" s="59">
        <v>5</v>
      </c>
    </row>
    <row r="325" spans="1:27" x14ac:dyDescent="0.35">
      <c r="A325" s="38" t="s">
        <v>904</v>
      </c>
      <c r="B325" s="77" t="s">
        <v>1006</v>
      </c>
      <c r="C325" s="84" t="s">
        <v>398</v>
      </c>
      <c r="D325" s="76"/>
      <c r="E325" s="29">
        <v>6728</v>
      </c>
      <c r="F325" s="41">
        <v>7057</v>
      </c>
      <c r="G325" s="29">
        <v>6892.5</v>
      </c>
      <c r="P325" s="123">
        <v>-13.436272727272721</v>
      </c>
      <c r="Q325" s="124">
        <v>5.9313090909090915</v>
      </c>
      <c r="R325" s="123">
        <v>37.70561459154159</v>
      </c>
      <c r="S325" s="124">
        <v>13.772560892556838</v>
      </c>
      <c r="T325" s="125">
        <v>2.7377344624353044</v>
      </c>
      <c r="U325" s="48"/>
      <c r="V325" s="63" t="s">
        <v>1104</v>
      </c>
      <c r="W325" s="59">
        <v>5</v>
      </c>
    </row>
    <row r="326" spans="1:27" x14ac:dyDescent="0.35">
      <c r="A326" s="38" t="s">
        <v>635</v>
      </c>
      <c r="B326" s="59" t="s">
        <v>593</v>
      </c>
      <c r="C326" s="59" t="s">
        <v>398</v>
      </c>
      <c r="D326" s="59" t="s">
        <v>308</v>
      </c>
      <c r="E326" s="42">
        <v>6728</v>
      </c>
      <c r="F326" s="42">
        <v>7057</v>
      </c>
      <c r="G326" s="42">
        <v>6893</v>
      </c>
      <c r="H326" s="59">
        <v>2.46</v>
      </c>
      <c r="I326" s="59"/>
      <c r="J326" s="59">
        <v>2.4</v>
      </c>
      <c r="K326" s="72">
        <v>2.4300000000000002</v>
      </c>
      <c r="L326" s="59">
        <v>0.04</v>
      </c>
      <c r="M326" s="59">
        <v>2.59</v>
      </c>
      <c r="N326" s="63">
        <v>77.2</v>
      </c>
      <c r="O326" s="37">
        <f>N326*1.1155</f>
        <v>86.116599999999991</v>
      </c>
      <c r="P326" s="63"/>
      <c r="Q326" s="63"/>
      <c r="R326" s="63"/>
      <c r="S326" s="63"/>
      <c r="T326" s="63"/>
      <c r="U326" s="63"/>
      <c r="V326" s="63"/>
      <c r="W326" s="59">
        <v>5</v>
      </c>
      <c r="X326" s="59">
        <v>8</v>
      </c>
      <c r="Y326" s="59"/>
      <c r="Z326" s="59"/>
      <c r="AA326" s="59"/>
    </row>
    <row r="327" spans="1:27" x14ac:dyDescent="0.35">
      <c r="A327" s="38" t="s">
        <v>649</v>
      </c>
      <c r="B327" s="84" t="s">
        <v>706</v>
      </c>
      <c r="C327" s="84" t="s">
        <v>398</v>
      </c>
      <c r="D327" s="83" t="s">
        <v>637</v>
      </c>
      <c r="E327" s="134">
        <v>6728</v>
      </c>
      <c r="F327" s="134">
        <v>7057</v>
      </c>
      <c r="G327" s="131">
        <v>6892.5</v>
      </c>
      <c r="L327" s="76"/>
      <c r="M327" s="78"/>
      <c r="N327" s="78"/>
      <c r="O327"/>
      <c r="P327"/>
      <c r="Q327"/>
      <c r="R327"/>
      <c r="S327"/>
      <c r="T327"/>
      <c r="U327" s="48"/>
      <c r="V327" s="48"/>
      <c r="W327" s="59">
        <v>5</v>
      </c>
    </row>
    <row r="328" spans="1:27" x14ac:dyDescent="0.35">
      <c r="A328" s="38" t="s">
        <v>649</v>
      </c>
      <c r="B328" s="84" t="s">
        <v>707</v>
      </c>
      <c r="C328" s="84" t="s">
        <v>398</v>
      </c>
      <c r="D328" s="100" t="s">
        <v>337</v>
      </c>
      <c r="E328" s="134">
        <v>6728</v>
      </c>
      <c r="F328" s="134">
        <v>7057</v>
      </c>
      <c r="G328" s="131">
        <v>6892.5</v>
      </c>
      <c r="L328" s="79"/>
      <c r="M328" s="95">
        <v>1.8140000000000001</v>
      </c>
      <c r="N328">
        <v>29.477665511979787</v>
      </c>
      <c r="O328"/>
      <c r="P328" s="96"/>
      <c r="Q328" s="92"/>
      <c r="R328" s="96">
        <v>14.365560824456574</v>
      </c>
      <c r="S328" s="92">
        <v>3.0109500023710138</v>
      </c>
      <c r="T328" s="32">
        <v>4.7711057351149027</v>
      </c>
      <c r="U328" s="48"/>
      <c r="V328" s="48"/>
      <c r="W328" s="59">
        <v>5</v>
      </c>
    </row>
    <row r="329" spans="1:27" x14ac:dyDescent="0.35">
      <c r="A329" s="38" t="s">
        <v>904</v>
      </c>
      <c r="B329" s="77" t="s">
        <v>998</v>
      </c>
      <c r="C329" s="84" t="s">
        <v>398</v>
      </c>
      <c r="D329" s="76"/>
      <c r="E329" s="29">
        <v>6728</v>
      </c>
      <c r="F329" s="41">
        <v>7057</v>
      </c>
      <c r="G329" s="29">
        <v>6892.5</v>
      </c>
      <c r="P329" s="78"/>
      <c r="Q329" s="78"/>
      <c r="R329" s="78"/>
      <c r="S329" s="78"/>
      <c r="T329" s="78"/>
      <c r="U329" s="48"/>
      <c r="V329" s="48"/>
      <c r="W329" s="59">
        <v>5</v>
      </c>
    </row>
    <row r="330" spans="1:27" x14ac:dyDescent="0.35">
      <c r="A330" s="38" t="s">
        <v>904</v>
      </c>
      <c r="B330" s="77" t="s">
        <v>999</v>
      </c>
      <c r="C330" s="84" t="s">
        <v>398</v>
      </c>
      <c r="D330" s="78"/>
      <c r="E330" s="29">
        <v>6728</v>
      </c>
      <c r="F330" s="41">
        <v>7057</v>
      </c>
      <c r="G330" s="29">
        <v>6892.5</v>
      </c>
      <c r="P330" s="78"/>
      <c r="Q330" s="78"/>
      <c r="R330" s="78"/>
      <c r="S330" s="78"/>
      <c r="T330" s="78"/>
      <c r="U330" s="48"/>
      <c r="V330" s="48"/>
      <c r="W330" s="59">
        <v>5</v>
      </c>
    </row>
    <row r="331" spans="1:27" x14ac:dyDescent="0.35">
      <c r="A331" s="38" t="s">
        <v>904</v>
      </c>
      <c r="B331" s="77" t="s">
        <v>1000</v>
      </c>
      <c r="C331" s="84" t="s">
        <v>398</v>
      </c>
      <c r="D331" s="76"/>
      <c r="E331" s="29">
        <v>6728</v>
      </c>
      <c r="F331" s="41">
        <v>7057</v>
      </c>
      <c r="G331" s="29">
        <v>6892.5</v>
      </c>
      <c r="P331" s="78"/>
      <c r="Q331" s="78"/>
      <c r="R331" s="78"/>
      <c r="S331" s="78"/>
      <c r="T331" s="78"/>
      <c r="U331" s="48"/>
      <c r="V331" s="48"/>
      <c r="W331" s="59">
        <v>5</v>
      </c>
    </row>
    <row r="332" spans="1:27" x14ac:dyDescent="0.35">
      <c r="A332" s="38" t="s">
        <v>904</v>
      </c>
      <c r="B332" s="77" t="s">
        <v>1003</v>
      </c>
      <c r="C332" s="84" t="s">
        <v>398</v>
      </c>
      <c r="D332" s="76"/>
      <c r="E332" s="29">
        <v>6728</v>
      </c>
      <c r="F332" s="41">
        <v>7057</v>
      </c>
      <c r="G332" s="29">
        <v>6892.5</v>
      </c>
      <c r="P332" s="78"/>
      <c r="Q332" s="78"/>
      <c r="R332" s="78"/>
      <c r="S332" s="78"/>
      <c r="T332" s="78"/>
      <c r="U332" s="48"/>
      <c r="V332" s="48"/>
      <c r="W332" s="59">
        <v>5</v>
      </c>
    </row>
    <row r="333" spans="1:27" x14ac:dyDescent="0.35">
      <c r="A333" s="38" t="s">
        <v>904</v>
      </c>
      <c r="B333" s="77" t="s">
        <v>1004</v>
      </c>
      <c r="C333" s="84" t="s">
        <v>398</v>
      </c>
      <c r="D333" s="76"/>
      <c r="E333" s="29">
        <v>6728</v>
      </c>
      <c r="F333" s="41">
        <v>7057</v>
      </c>
      <c r="G333" s="29">
        <v>6892.5</v>
      </c>
      <c r="P333" s="78"/>
      <c r="Q333" s="78"/>
      <c r="R333" s="78"/>
      <c r="S333" s="78"/>
      <c r="T333" s="78"/>
      <c r="U333" s="48"/>
      <c r="V333" s="48"/>
      <c r="W333" s="59">
        <v>5</v>
      </c>
    </row>
    <row r="334" spans="1:27" x14ac:dyDescent="0.35">
      <c r="A334" s="38" t="s">
        <v>904</v>
      </c>
      <c r="B334" s="77" t="s">
        <v>1005</v>
      </c>
      <c r="C334" s="84" t="s">
        <v>398</v>
      </c>
      <c r="D334" s="76"/>
      <c r="E334" s="29">
        <v>6728</v>
      </c>
      <c r="F334" s="41">
        <v>7057</v>
      </c>
      <c r="G334" s="29">
        <v>6892.5</v>
      </c>
      <c r="P334" s="78"/>
      <c r="Q334" s="78"/>
      <c r="R334" s="78"/>
      <c r="S334" s="78"/>
      <c r="T334" s="78"/>
      <c r="U334" s="48"/>
      <c r="V334" s="48"/>
      <c r="W334" s="59">
        <v>5</v>
      </c>
    </row>
    <row r="335" spans="1:27" x14ac:dyDescent="0.35">
      <c r="A335" s="38" t="s">
        <v>904</v>
      </c>
      <c r="B335" s="77" t="s">
        <v>1007</v>
      </c>
      <c r="C335" s="84" t="s">
        <v>398</v>
      </c>
      <c r="D335" s="78"/>
      <c r="E335" s="29">
        <v>6728</v>
      </c>
      <c r="F335" s="41">
        <v>7057</v>
      </c>
      <c r="G335" s="29">
        <v>6892.5</v>
      </c>
      <c r="P335" s="78"/>
      <c r="Q335" s="78"/>
      <c r="R335" s="78"/>
      <c r="S335" s="78"/>
      <c r="T335" s="78"/>
      <c r="U335" s="48"/>
      <c r="V335" s="48"/>
      <c r="W335" s="59">
        <v>5</v>
      </c>
    </row>
    <row r="336" spans="1:27" x14ac:dyDescent="0.35">
      <c r="A336" s="38" t="s">
        <v>904</v>
      </c>
      <c r="B336" s="77" t="s">
        <v>1009</v>
      </c>
      <c r="C336" s="84" t="s">
        <v>398</v>
      </c>
      <c r="D336" s="76"/>
      <c r="E336" s="29">
        <v>6728</v>
      </c>
      <c r="F336" s="41">
        <v>7057</v>
      </c>
      <c r="G336" s="29">
        <v>6892.5</v>
      </c>
      <c r="P336" s="78"/>
      <c r="Q336" s="78"/>
      <c r="R336" s="78"/>
      <c r="S336" s="78"/>
      <c r="T336" s="78"/>
      <c r="U336" s="48"/>
      <c r="V336" s="48"/>
      <c r="W336" s="59">
        <v>5</v>
      </c>
    </row>
    <row r="337" spans="1:27" x14ac:dyDescent="0.35">
      <c r="A337" s="38" t="s">
        <v>904</v>
      </c>
      <c r="B337" s="77" t="s">
        <v>1010</v>
      </c>
      <c r="C337" s="84" t="s">
        <v>398</v>
      </c>
      <c r="D337" s="76"/>
      <c r="E337" s="29">
        <v>6728</v>
      </c>
      <c r="F337" s="41">
        <v>7057</v>
      </c>
      <c r="G337" s="29">
        <v>6892.5</v>
      </c>
      <c r="P337" s="78"/>
      <c r="Q337" s="78"/>
      <c r="R337" s="78"/>
      <c r="S337" s="78"/>
      <c r="T337" s="78"/>
      <c r="U337" s="48"/>
      <c r="V337" s="48"/>
      <c r="W337" s="59">
        <v>5</v>
      </c>
    </row>
    <row r="338" spans="1:27" x14ac:dyDescent="0.35">
      <c r="A338" s="38" t="s">
        <v>904</v>
      </c>
      <c r="B338" s="77" t="s">
        <v>1011</v>
      </c>
      <c r="C338" s="84" t="s">
        <v>398</v>
      </c>
      <c r="D338" s="76"/>
      <c r="E338" s="29">
        <v>6728</v>
      </c>
      <c r="F338" s="41">
        <v>7057</v>
      </c>
      <c r="G338" s="29">
        <v>6892.5</v>
      </c>
      <c r="P338" s="78"/>
      <c r="Q338" s="78"/>
      <c r="R338" s="78"/>
      <c r="S338" s="78"/>
      <c r="T338" s="78"/>
      <c r="U338" s="48"/>
      <c r="V338" s="48"/>
      <c r="W338" s="59">
        <v>5</v>
      </c>
    </row>
    <row r="339" spans="1:27" x14ac:dyDescent="0.35">
      <c r="A339" s="38" t="s">
        <v>904</v>
      </c>
      <c r="B339" s="77" t="s">
        <v>1012</v>
      </c>
      <c r="C339" s="84" t="s">
        <v>398</v>
      </c>
      <c r="D339" s="76"/>
      <c r="E339" s="29">
        <v>6728</v>
      </c>
      <c r="F339" s="41">
        <v>7057</v>
      </c>
      <c r="G339" s="29">
        <v>6892.5</v>
      </c>
      <c r="P339" s="78"/>
      <c r="Q339" s="78"/>
      <c r="R339" s="78"/>
      <c r="S339" s="78"/>
      <c r="T339" s="78"/>
      <c r="U339" s="48"/>
      <c r="V339" s="48"/>
      <c r="W339" s="59">
        <v>5</v>
      </c>
    </row>
    <row r="340" spans="1:27" x14ac:dyDescent="0.35">
      <c r="A340" s="38" t="s">
        <v>635</v>
      </c>
      <c r="B340" s="30" t="s">
        <v>215</v>
      </c>
      <c r="C340" s="27" t="s">
        <v>235</v>
      </c>
      <c r="D340" s="39"/>
      <c r="E340" s="41">
        <v>6728</v>
      </c>
      <c r="F340" s="41">
        <v>10680</v>
      </c>
      <c r="G340" s="43">
        <v>8704</v>
      </c>
      <c r="H340" s="44"/>
      <c r="I340" s="44"/>
      <c r="J340" s="44"/>
      <c r="K340" s="44"/>
      <c r="L340" s="44"/>
      <c r="M340" s="39"/>
      <c r="N340" s="37"/>
      <c r="O340" s="37"/>
      <c r="P340" s="47">
        <v>-13.269466666666666</v>
      </c>
      <c r="Q340" s="52">
        <v>6.2623733333333336</v>
      </c>
      <c r="R340" s="47">
        <v>41.342835451630982</v>
      </c>
      <c r="S340" s="52">
        <v>14.694690852108891</v>
      </c>
      <c r="T340" s="52">
        <v>2.8134539111925387</v>
      </c>
      <c r="U340" s="63">
        <v>-14.769466666666666</v>
      </c>
      <c r="V340" s="63" t="s">
        <v>1104</v>
      </c>
      <c r="W340" s="42">
        <v>5</v>
      </c>
      <c r="X340" s="42">
        <v>8</v>
      </c>
      <c r="Y340" s="59"/>
      <c r="Z340" s="47">
        <v>-13.269466666666666</v>
      </c>
      <c r="AA340" s="52">
        <v>6.2623733333333336</v>
      </c>
    </row>
    <row r="341" spans="1:27" x14ac:dyDescent="0.35">
      <c r="A341" s="38" t="s">
        <v>649</v>
      </c>
      <c r="B341" s="84" t="s">
        <v>709</v>
      </c>
      <c r="C341" s="84" t="s">
        <v>251</v>
      </c>
      <c r="D341" s="102" t="s">
        <v>596</v>
      </c>
      <c r="E341" s="134">
        <v>7057</v>
      </c>
      <c r="F341" s="134">
        <v>7386</v>
      </c>
      <c r="G341" s="131">
        <v>7221.5</v>
      </c>
      <c r="L341" s="94"/>
      <c r="M341" s="95">
        <v>1.8460000000000001</v>
      </c>
      <c r="N341">
        <v>31.246779900068546</v>
      </c>
      <c r="O341"/>
      <c r="P341" s="81">
        <v>-25.109111764705883</v>
      </c>
      <c r="Q341" s="92"/>
      <c r="R341" s="81">
        <v>31.121799280955326</v>
      </c>
      <c r="S341" s="92">
        <v>4.2944725147542258</v>
      </c>
      <c r="T341" s="32">
        <v>7.2469434078416581</v>
      </c>
      <c r="U341" s="45"/>
      <c r="V341" s="45" t="s">
        <v>1105</v>
      </c>
      <c r="W341" s="59">
        <v>5</v>
      </c>
    </row>
    <row r="342" spans="1:27" x14ac:dyDescent="0.35">
      <c r="A342" s="38" t="s">
        <v>635</v>
      </c>
      <c r="B342" s="39" t="s">
        <v>527</v>
      </c>
      <c r="C342" s="27" t="s">
        <v>251</v>
      </c>
      <c r="D342" s="39"/>
      <c r="E342" s="41">
        <v>7057</v>
      </c>
      <c r="F342" s="29">
        <v>7386</v>
      </c>
      <c r="G342" s="29">
        <v>7221.5</v>
      </c>
      <c r="H342" s="44"/>
      <c r="I342" s="44"/>
      <c r="J342" s="44"/>
      <c r="K342" s="44"/>
      <c r="L342" s="44"/>
      <c r="M342" s="39"/>
      <c r="N342" s="37"/>
      <c r="O342" s="37"/>
      <c r="P342" s="63">
        <v>-19.605999999999998</v>
      </c>
      <c r="Q342" s="69">
        <v>5.5828333333333351</v>
      </c>
      <c r="R342" s="63">
        <v>43.893621114567907</v>
      </c>
      <c r="S342" s="69">
        <v>14.872208105420206</v>
      </c>
      <c r="T342" s="63">
        <v>2.951385618290991</v>
      </c>
      <c r="U342" s="63">
        <v>-21.105999999999998</v>
      </c>
      <c r="V342" s="63" t="s">
        <v>1104</v>
      </c>
      <c r="W342" s="29">
        <v>5</v>
      </c>
      <c r="X342" s="29">
        <v>8</v>
      </c>
      <c r="Y342" s="59"/>
      <c r="Z342" s="59"/>
      <c r="AA342" s="59"/>
    </row>
    <row r="343" spans="1:27" x14ac:dyDescent="0.35">
      <c r="A343" s="38" t="s">
        <v>635</v>
      </c>
      <c r="B343" s="27" t="s">
        <v>408</v>
      </c>
      <c r="C343" s="27" t="s">
        <v>251</v>
      </c>
      <c r="D343" s="39"/>
      <c r="E343" s="41">
        <v>7057</v>
      </c>
      <c r="F343" s="41">
        <v>7386</v>
      </c>
      <c r="G343" s="43">
        <v>7221.5</v>
      </c>
      <c r="H343" s="44"/>
      <c r="I343" s="44"/>
      <c r="J343" s="44"/>
      <c r="K343" s="44"/>
      <c r="L343" s="44"/>
      <c r="M343" s="39"/>
      <c r="N343" s="37"/>
      <c r="O343" s="37"/>
      <c r="P343" s="45">
        <v>-18.898300000000003</v>
      </c>
      <c r="Q343" s="46">
        <v>5.6382999999999992</v>
      </c>
      <c r="R343" s="45">
        <v>41.292520041134281</v>
      </c>
      <c r="S343" s="46">
        <v>14.233650349520545</v>
      </c>
      <c r="T343" s="45">
        <v>2.9010492057313466</v>
      </c>
      <c r="U343" s="63">
        <v>-20.398300000000003</v>
      </c>
      <c r="V343" s="63" t="s">
        <v>1104</v>
      </c>
      <c r="W343" s="42">
        <v>5</v>
      </c>
      <c r="X343" s="42">
        <v>8</v>
      </c>
      <c r="Y343" s="59"/>
      <c r="Z343" s="59"/>
      <c r="AA343" s="59"/>
    </row>
    <row r="344" spans="1:27" x14ac:dyDescent="0.35">
      <c r="A344" s="38" t="s">
        <v>635</v>
      </c>
      <c r="B344" s="59" t="s">
        <v>406</v>
      </c>
      <c r="C344" s="59" t="s">
        <v>251</v>
      </c>
      <c r="D344" s="59" t="s">
        <v>596</v>
      </c>
      <c r="E344" s="42">
        <v>7057</v>
      </c>
      <c r="F344" s="42">
        <v>7386</v>
      </c>
      <c r="G344" s="42">
        <v>7222</v>
      </c>
      <c r="H344" s="59">
        <v>2.44</v>
      </c>
      <c r="I344" s="59"/>
      <c r="J344" s="59">
        <v>2.41</v>
      </c>
      <c r="K344" s="72">
        <v>2.4300000000000002</v>
      </c>
      <c r="L344" s="59">
        <v>0.02</v>
      </c>
      <c r="M344" s="59">
        <v>2.52</v>
      </c>
      <c r="N344" s="63">
        <v>76.599999999999994</v>
      </c>
      <c r="O344" s="37">
        <f>N344</f>
        <v>76.599999999999994</v>
      </c>
      <c r="P344" s="63">
        <v>-18</v>
      </c>
      <c r="Q344" s="63">
        <v>6.5</v>
      </c>
      <c r="R344" s="63">
        <v>39.4</v>
      </c>
      <c r="S344" s="63">
        <v>13.5</v>
      </c>
      <c r="T344" s="63">
        <v>2.9</v>
      </c>
      <c r="U344" s="63">
        <v>-19.5</v>
      </c>
      <c r="V344" s="63" t="s">
        <v>1104</v>
      </c>
      <c r="W344" s="59">
        <v>5</v>
      </c>
      <c r="X344" s="59">
        <v>8</v>
      </c>
      <c r="Y344" s="30"/>
      <c r="Z344" s="59"/>
      <c r="AA344" s="59"/>
    </row>
    <row r="345" spans="1:27" x14ac:dyDescent="0.35">
      <c r="A345" s="38" t="s">
        <v>635</v>
      </c>
      <c r="B345" s="27" t="s">
        <v>410</v>
      </c>
      <c r="C345" s="27" t="s">
        <v>251</v>
      </c>
      <c r="D345" s="39"/>
      <c r="E345" s="41">
        <v>7057</v>
      </c>
      <c r="F345" s="41">
        <v>7386</v>
      </c>
      <c r="G345" s="43">
        <v>7221.5</v>
      </c>
      <c r="H345" s="44"/>
      <c r="I345" s="44"/>
      <c r="J345" s="44"/>
      <c r="K345" s="44"/>
      <c r="L345" s="44"/>
      <c r="M345" s="39"/>
      <c r="N345" s="37"/>
      <c r="O345" s="37"/>
      <c r="P345" s="45">
        <v>-16.804300000000001</v>
      </c>
      <c r="Q345" s="46">
        <v>4.7802999999999995</v>
      </c>
      <c r="R345" s="45">
        <v>39.716347121889584</v>
      </c>
      <c r="S345" s="46">
        <v>13.690189544111769</v>
      </c>
      <c r="T345" s="45">
        <v>2.901080879407679</v>
      </c>
      <c r="U345" s="63">
        <v>-18.304300000000001</v>
      </c>
      <c r="V345" s="63" t="s">
        <v>1104</v>
      </c>
      <c r="W345" s="42">
        <v>5</v>
      </c>
      <c r="X345" s="42">
        <v>8</v>
      </c>
      <c r="Y345" s="59"/>
      <c r="Z345" s="59"/>
      <c r="AA345" s="59"/>
    </row>
    <row r="346" spans="1:27" x14ac:dyDescent="0.35">
      <c r="A346" s="38" t="s">
        <v>635</v>
      </c>
      <c r="B346" s="39" t="s">
        <v>528</v>
      </c>
      <c r="C346" s="27" t="s">
        <v>251</v>
      </c>
      <c r="D346" s="39"/>
      <c r="E346" s="41">
        <v>7057</v>
      </c>
      <c r="F346" s="29">
        <v>7386</v>
      </c>
      <c r="G346" s="29">
        <v>7221.5</v>
      </c>
      <c r="H346" s="44"/>
      <c r="I346" s="44"/>
      <c r="J346" s="44"/>
      <c r="K346" s="44"/>
      <c r="L346" s="44"/>
      <c r="M346" s="39"/>
      <c r="N346" s="37"/>
      <c r="O346" s="37"/>
      <c r="P346" s="63">
        <v>-13.745999999999999</v>
      </c>
      <c r="Q346" s="69">
        <v>6.0088333333333344</v>
      </c>
      <c r="R346" s="63">
        <v>45.020108697322776</v>
      </c>
      <c r="S346" s="69">
        <v>15.529476300183083</v>
      </c>
      <c r="T346" s="63">
        <v>2.8990101035662108</v>
      </c>
      <c r="U346" s="63">
        <v>-15.245999999999999</v>
      </c>
      <c r="V346" s="63" t="s">
        <v>1104</v>
      </c>
      <c r="W346" s="29">
        <v>5</v>
      </c>
      <c r="X346" s="29">
        <v>8</v>
      </c>
      <c r="Y346" s="59"/>
      <c r="Z346" s="59"/>
      <c r="AA346" s="59"/>
    </row>
    <row r="347" spans="1:27" x14ac:dyDescent="0.35">
      <c r="A347" s="38" t="s">
        <v>635</v>
      </c>
      <c r="B347" s="27" t="s">
        <v>404</v>
      </c>
      <c r="C347" s="27" t="s">
        <v>251</v>
      </c>
      <c r="D347" s="39"/>
      <c r="E347" s="41">
        <v>7057</v>
      </c>
      <c r="F347" s="29">
        <v>7386</v>
      </c>
      <c r="G347" s="29">
        <v>7221.5</v>
      </c>
      <c r="H347" s="44"/>
      <c r="I347" s="44"/>
      <c r="J347" s="44"/>
      <c r="K347" s="44"/>
      <c r="L347" s="44"/>
      <c r="M347" s="39"/>
      <c r="N347" s="37"/>
      <c r="O347" s="37"/>
      <c r="P347" s="45">
        <v>-12.853555555555552</v>
      </c>
      <c r="Q347" s="46">
        <v>6.2114444444444441</v>
      </c>
      <c r="R347" s="45">
        <v>28.373573615785791</v>
      </c>
      <c r="S347" s="46">
        <v>9.7994795725496484</v>
      </c>
      <c r="T347" s="45">
        <v>2.8954163744844155</v>
      </c>
      <c r="U347" s="63">
        <v>-14.353555555555552</v>
      </c>
      <c r="V347" s="63" t="s">
        <v>1104</v>
      </c>
      <c r="W347" s="59">
        <v>5</v>
      </c>
      <c r="X347" s="42">
        <v>8</v>
      </c>
      <c r="Y347" s="59"/>
      <c r="Z347" s="63">
        <v>-14.73405061728395</v>
      </c>
      <c r="AA347" s="63">
        <v>5.9095012345679017</v>
      </c>
    </row>
    <row r="348" spans="1:27" x14ac:dyDescent="0.35">
      <c r="A348" s="38" t="s">
        <v>635</v>
      </c>
      <c r="B348" s="39" t="s">
        <v>526</v>
      </c>
      <c r="C348" s="27" t="s">
        <v>251</v>
      </c>
      <c r="D348" s="39"/>
      <c r="E348" s="41">
        <v>7057</v>
      </c>
      <c r="F348" s="29">
        <v>7386</v>
      </c>
      <c r="G348" s="29">
        <v>7221.5</v>
      </c>
      <c r="H348" s="44"/>
      <c r="I348" s="44"/>
      <c r="J348" s="44"/>
      <c r="K348" s="44"/>
      <c r="L348" s="44"/>
      <c r="M348" s="39"/>
      <c r="N348" s="37"/>
      <c r="O348" s="37"/>
      <c r="P348" s="63">
        <v>-11.667</v>
      </c>
      <c r="Q348" s="69">
        <v>6.8158333333333347</v>
      </c>
      <c r="R348" s="63">
        <v>42.355463937485943</v>
      </c>
      <c r="S348" s="69">
        <v>15.23382229138025</v>
      </c>
      <c r="T348" s="63">
        <v>2.7803569667116261</v>
      </c>
      <c r="U348" s="63">
        <v>-13.167</v>
      </c>
      <c r="V348" s="63" t="s">
        <v>1104</v>
      </c>
      <c r="W348" s="29">
        <v>5</v>
      </c>
      <c r="X348" s="29">
        <v>8</v>
      </c>
      <c r="Y348" s="59"/>
      <c r="Z348" s="59"/>
      <c r="AA348" s="59"/>
    </row>
    <row r="349" spans="1:27" x14ac:dyDescent="0.35">
      <c r="A349" s="38" t="s">
        <v>635</v>
      </c>
      <c r="B349" s="59" t="s">
        <v>407</v>
      </c>
      <c r="C349" s="59" t="s">
        <v>251</v>
      </c>
      <c r="D349" s="59" t="s">
        <v>322</v>
      </c>
      <c r="E349" s="42">
        <v>7057</v>
      </c>
      <c r="F349" s="42">
        <v>7386</v>
      </c>
      <c r="G349" s="42">
        <v>7222</v>
      </c>
      <c r="H349" s="59">
        <v>2.2999999999999998</v>
      </c>
      <c r="I349" s="59"/>
      <c r="J349" s="59">
        <v>2.2200000000000002</v>
      </c>
      <c r="K349" s="72">
        <v>2.2599999999999998</v>
      </c>
      <c r="L349" s="59">
        <v>0.06</v>
      </c>
      <c r="M349" s="59">
        <v>2.09</v>
      </c>
      <c r="N349" s="63">
        <v>60.7</v>
      </c>
      <c r="O349" s="37">
        <f>N349*1.1155</f>
        <v>67.710849999999994</v>
      </c>
      <c r="P349" s="63">
        <v>-10.9</v>
      </c>
      <c r="Q349" s="63">
        <v>5.6</v>
      </c>
      <c r="R349" s="63">
        <v>44.2</v>
      </c>
      <c r="S349" s="63">
        <v>15.2</v>
      </c>
      <c r="T349" s="63">
        <v>2.9</v>
      </c>
      <c r="U349" s="63">
        <v>-12.4</v>
      </c>
      <c r="V349" s="63" t="s">
        <v>1104</v>
      </c>
      <c r="W349" s="59">
        <v>5</v>
      </c>
      <c r="X349" s="59">
        <v>8</v>
      </c>
      <c r="Y349" s="58"/>
      <c r="Z349" s="59"/>
      <c r="AA349" s="59"/>
    </row>
    <row r="350" spans="1:27" x14ac:dyDescent="0.35">
      <c r="A350" s="38" t="s">
        <v>635</v>
      </c>
      <c r="B350" s="59" t="s">
        <v>405</v>
      </c>
      <c r="C350" s="59" t="s">
        <v>251</v>
      </c>
      <c r="D350" s="59" t="s">
        <v>337</v>
      </c>
      <c r="E350" s="42">
        <v>7057</v>
      </c>
      <c r="F350" s="42">
        <v>7386</v>
      </c>
      <c r="G350" s="42">
        <v>7222</v>
      </c>
      <c r="H350" s="59">
        <v>2.54</v>
      </c>
      <c r="I350" s="59">
        <v>2.59</v>
      </c>
      <c r="J350" s="59"/>
      <c r="K350" s="72">
        <v>2.57</v>
      </c>
      <c r="L350" s="59">
        <v>0.04</v>
      </c>
      <c r="M350" s="59">
        <v>2.41</v>
      </c>
      <c r="N350" s="63">
        <v>92.3</v>
      </c>
      <c r="O350" s="37">
        <f>N350</f>
        <v>92.3</v>
      </c>
      <c r="P350" s="63">
        <v>-10.199999999999999</v>
      </c>
      <c r="Q350" s="63">
        <v>6</v>
      </c>
      <c r="R350" s="63">
        <v>41.6</v>
      </c>
      <c r="S350" s="63">
        <v>14.8</v>
      </c>
      <c r="T350" s="63">
        <v>2.8</v>
      </c>
      <c r="U350" s="63">
        <v>-11.7</v>
      </c>
      <c r="V350" s="63" t="s">
        <v>1104</v>
      </c>
      <c r="W350" s="59">
        <v>5</v>
      </c>
      <c r="X350" s="59">
        <v>8</v>
      </c>
      <c r="Y350" s="27"/>
      <c r="Z350" s="59"/>
      <c r="AA350" s="59"/>
    </row>
    <row r="351" spans="1:27" x14ac:dyDescent="0.35">
      <c r="A351" s="38" t="s">
        <v>635</v>
      </c>
      <c r="B351" s="59" t="s">
        <v>409</v>
      </c>
      <c r="C351" s="59" t="s">
        <v>251</v>
      </c>
      <c r="D351" s="59" t="s">
        <v>322</v>
      </c>
      <c r="E351" s="42">
        <v>7057</v>
      </c>
      <c r="F351" s="42">
        <v>7386</v>
      </c>
      <c r="G351" s="42">
        <v>7222</v>
      </c>
      <c r="H351" s="59">
        <v>2.5</v>
      </c>
      <c r="I351" s="59">
        <v>2.5499999999999998</v>
      </c>
      <c r="J351" s="59"/>
      <c r="K351" s="72">
        <v>2.5299999999999998</v>
      </c>
      <c r="L351" s="59">
        <v>0.04</v>
      </c>
      <c r="M351" s="59">
        <v>2.42</v>
      </c>
      <c r="N351" s="63">
        <v>87.6</v>
      </c>
      <c r="O351" s="37">
        <f>N351*1.1155</f>
        <v>97.717799999999983</v>
      </c>
      <c r="P351" s="63"/>
      <c r="Q351" s="63"/>
      <c r="R351" s="63"/>
      <c r="S351" s="63"/>
      <c r="T351" s="63"/>
      <c r="U351" s="63"/>
      <c r="V351" s="63"/>
      <c r="W351" s="59">
        <v>5</v>
      </c>
      <c r="X351" s="59">
        <v>8</v>
      </c>
      <c r="Y351" s="31"/>
      <c r="Z351" s="59"/>
      <c r="AA351" s="59"/>
    </row>
    <row r="352" spans="1:27" x14ac:dyDescent="0.35">
      <c r="A352" s="38" t="s">
        <v>649</v>
      </c>
      <c r="B352" s="84" t="s">
        <v>708</v>
      </c>
      <c r="C352" s="84" t="s">
        <v>251</v>
      </c>
      <c r="D352" s="89" t="s">
        <v>637</v>
      </c>
      <c r="E352" s="134">
        <v>7057</v>
      </c>
      <c r="F352" s="134">
        <v>7386</v>
      </c>
      <c r="G352" s="131">
        <v>7221.5</v>
      </c>
      <c r="L352"/>
      <c r="M352" s="78"/>
      <c r="N352" s="78"/>
      <c r="O352"/>
      <c r="P352"/>
      <c r="Q352"/>
      <c r="R352"/>
      <c r="S352"/>
      <c r="T352"/>
      <c r="U352" s="48"/>
      <c r="V352" s="48"/>
      <c r="W352" s="59">
        <v>5</v>
      </c>
    </row>
    <row r="353" spans="1:23" x14ac:dyDescent="0.35">
      <c r="A353" s="38" t="s">
        <v>649</v>
      </c>
      <c r="B353" s="84" t="s">
        <v>710</v>
      </c>
      <c r="C353" s="84" t="s">
        <v>251</v>
      </c>
      <c r="D353" s="93" t="s">
        <v>637</v>
      </c>
      <c r="E353" s="134">
        <v>7057</v>
      </c>
      <c r="F353" s="134">
        <v>7386</v>
      </c>
      <c r="G353" s="131">
        <v>7221.5</v>
      </c>
      <c r="L353" s="78"/>
      <c r="M353" s="78"/>
      <c r="N353" s="78"/>
      <c r="O353"/>
      <c r="P353"/>
      <c r="Q353"/>
      <c r="R353"/>
      <c r="S353"/>
      <c r="T353"/>
      <c r="U353" s="45"/>
      <c r="V353" s="45"/>
      <c r="W353" s="59">
        <v>5</v>
      </c>
    </row>
    <row r="354" spans="1:23" x14ac:dyDescent="0.35">
      <c r="A354" s="38" t="s">
        <v>649</v>
      </c>
      <c r="B354" s="84" t="s">
        <v>711</v>
      </c>
      <c r="C354" s="84" t="s">
        <v>251</v>
      </c>
      <c r="D354" s="93" t="s">
        <v>637</v>
      </c>
      <c r="E354" s="134">
        <v>7057</v>
      </c>
      <c r="F354" s="134">
        <v>7386</v>
      </c>
      <c r="G354" s="131">
        <v>7221.5</v>
      </c>
      <c r="L354" s="78"/>
      <c r="M354" s="78"/>
      <c r="N354" s="78"/>
      <c r="O354"/>
      <c r="P354"/>
      <c r="Q354"/>
      <c r="R354"/>
      <c r="S354"/>
      <c r="T354"/>
      <c r="U354" s="45"/>
      <c r="V354" s="45"/>
      <c r="W354" s="59">
        <v>5</v>
      </c>
    </row>
    <row r="355" spans="1:23" x14ac:dyDescent="0.35">
      <c r="A355" s="38" t="s">
        <v>649</v>
      </c>
      <c r="B355" s="84" t="s">
        <v>712</v>
      </c>
      <c r="C355" s="84" t="s">
        <v>251</v>
      </c>
      <c r="D355" s="89" t="s">
        <v>637</v>
      </c>
      <c r="E355" s="134">
        <v>7057</v>
      </c>
      <c r="F355" s="134">
        <v>7386</v>
      </c>
      <c r="G355" s="131">
        <v>7221.5</v>
      </c>
      <c r="L355"/>
      <c r="M355" s="78"/>
      <c r="N355" s="78"/>
      <c r="O355"/>
      <c r="P355"/>
      <c r="Q355"/>
      <c r="R355"/>
      <c r="S355"/>
      <c r="T355"/>
      <c r="U355" s="47"/>
      <c r="V355" s="47"/>
      <c r="W355" s="59">
        <v>5</v>
      </c>
    </row>
    <row r="356" spans="1:23" x14ac:dyDescent="0.35">
      <c r="A356" s="38" t="s">
        <v>649</v>
      </c>
      <c r="B356" s="84" t="s">
        <v>713</v>
      </c>
      <c r="C356" s="84" t="s">
        <v>251</v>
      </c>
      <c r="D356" s="101" t="s">
        <v>322</v>
      </c>
      <c r="E356" s="134">
        <v>7057</v>
      </c>
      <c r="F356" s="134">
        <v>7386</v>
      </c>
      <c r="G356" s="131">
        <v>7221.5</v>
      </c>
      <c r="L356" s="87"/>
      <c r="M356" s="88">
        <v>1.9750000000000001</v>
      </c>
      <c r="N356">
        <v>39.136336309793393</v>
      </c>
      <c r="O356"/>
      <c r="P356"/>
      <c r="Q356"/>
      <c r="R356"/>
      <c r="S356"/>
      <c r="T356"/>
      <c r="U356" s="47"/>
      <c r="V356" s="47"/>
      <c r="W356" s="59">
        <v>5</v>
      </c>
    </row>
    <row r="357" spans="1:23" x14ac:dyDescent="0.35">
      <c r="A357" s="38" t="s">
        <v>649</v>
      </c>
      <c r="B357" s="84" t="s">
        <v>714</v>
      </c>
      <c r="C357" s="84" t="s">
        <v>251</v>
      </c>
      <c r="D357" s="101" t="s">
        <v>322</v>
      </c>
      <c r="E357" s="134">
        <v>7057</v>
      </c>
      <c r="F357" s="134">
        <v>7386</v>
      </c>
      <c r="G357" s="131">
        <v>7221.5</v>
      </c>
      <c r="L357" s="87"/>
      <c r="M357" s="88">
        <v>1.8680000000000001</v>
      </c>
      <c r="N357">
        <v>32.505296903247611</v>
      </c>
      <c r="O357"/>
      <c r="P357"/>
      <c r="Q357"/>
      <c r="R357"/>
      <c r="S357"/>
      <c r="T357"/>
      <c r="U357" s="45"/>
      <c r="V357" s="45"/>
      <c r="W357" s="59">
        <v>5</v>
      </c>
    </row>
    <row r="358" spans="1:23" x14ac:dyDescent="0.35">
      <c r="A358" s="38" t="s">
        <v>649</v>
      </c>
      <c r="B358" s="84" t="s">
        <v>715</v>
      </c>
      <c r="C358" s="84" t="s">
        <v>251</v>
      </c>
      <c r="D358" s="101" t="s">
        <v>322</v>
      </c>
      <c r="E358" s="134">
        <v>7057</v>
      </c>
      <c r="F358" s="134">
        <v>7386</v>
      </c>
      <c r="G358" s="131">
        <v>7221.5</v>
      </c>
      <c r="L358" s="87"/>
      <c r="M358" s="88">
        <v>1.952</v>
      </c>
      <c r="N358">
        <v>37.637800942533516</v>
      </c>
      <c r="O358"/>
      <c r="P358"/>
      <c r="Q358"/>
      <c r="R358"/>
      <c r="S358"/>
      <c r="T358"/>
      <c r="U358" s="45"/>
      <c r="V358" s="45"/>
      <c r="W358" s="59">
        <v>5</v>
      </c>
    </row>
    <row r="359" spans="1:23" x14ac:dyDescent="0.35">
      <c r="A359" s="38" t="s">
        <v>649</v>
      </c>
      <c r="B359" s="84" t="s">
        <v>716</v>
      </c>
      <c r="C359" s="84" t="s">
        <v>251</v>
      </c>
      <c r="D359" s="101" t="s">
        <v>322</v>
      </c>
      <c r="E359" s="134">
        <v>7057</v>
      </c>
      <c r="F359" s="134">
        <v>7386</v>
      </c>
      <c r="G359" s="131">
        <v>7221.5</v>
      </c>
      <c r="L359" s="87"/>
      <c r="M359" s="88">
        <v>2.0259999999999998</v>
      </c>
      <c r="N359">
        <v>42.607326102994421</v>
      </c>
      <c r="O359"/>
      <c r="P359"/>
      <c r="Q359"/>
      <c r="R359"/>
      <c r="S359"/>
      <c r="T359"/>
      <c r="U359" s="47"/>
      <c r="V359" s="47"/>
      <c r="W359" s="59">
        <v>5</v>
      </c>
    </row>
    <row r="360" spans="1:23" x14ac:dyDescent="0.35">
      <c r="A360" s="38" t="s">
        <v>904</v>
      </c>
      <c r="B360" s="77" t="s">
        <v>1013</v>
      </c>
      <c r="C360" s="84" t="s">
        <v>251</v>
      </c>
      <c r="D360" s="76"/>
      <c r="E360" s="134">
        <v>7057</v>
      </c>
      <c r="F360" s="134">
        <v>7386</v>
      </c>
      <c r="G360" s="131">
        <v>7221.5</v>
      </c>
      <c r="P360" s="78"/>
      <c r="Q360" s="78"/>
      <c r="R360" s="78"/>
      <c r="S360" s="78"/>
      <c r="T360" s="78"/>
      <c r="U360" s="48"/>
      <c r="V360" s="48"/>
      <c r="W360" s="59">
        <v>5</v>
      </c>
    </row>
    <row r="361" spans="1:23" x14ac:dyDescent="0.35">
      <c r="A361" s="38" t="s">
        <v>904</v>
      </c>
      <c r="B361" s="77" t="s">
        <v>1014</v>
      </c>
      <c r="C361" s="84" t="s">
        <v>251</v>
      </c>
      <c r="D361" s="76"/>
      <c r="E361" s="134">
        <v>7057</v>
      </c>
      <c r="F361" s="134">
        <v>7386</v>
      </c>
      <c r="G361" s="131">
        <v>7221.5</v>
      </c>
      <c r="P361" s="78"/>
      <c r="Q361" s="78"/>
      <c r="R361" s="78"/>
      <c r="S361" s="78"/>
      <c r="T361" s="78"/>
      <c r="U361" s="48"/>
      <c r="V361" s="48"/>
      <c r="W361" s="59">
        <v>5</v>
      </c>
    </row>
    <row r="362" spans="1:23" x14ac:dyDescent="0.35">
      <c r="A362" s="38" t="s">
        <v>904</v>
      </c>
      <c r="B362" s="77" t="s">
        <v>1015</v>
      </c>
      <c r="C362" s="84" t="s">
        <v>251</v>
      </c>
      <c r="D362" s="76"/>
      <c r="E362" s="134">
        <v>7057</v>
      </c>
      <c r="F362" s="134">
        <v>7386</v>
      </c>
      <c r="G362" s="131">
        <v>7221.5</v>
      </c>
      <c r="P362" s="78"/>
      <c r="Q362" s="78"/>
      <c r="R362" s="78"/>
      <c r="S362" s="78"/>
      <c r="T362" s="78"/>
      <c r="U362" s="48"/>
      <c r="V362" s="48"/>
      <c r="W362" s="59">
        <v>5</v>
      </c>
    </row>
    <row r="363" spans="1:23" x14ac:dyDescent="0.35">
      <c r="A363" s="38" t="s">
        <v>904</v>
      </c>
      <c r="B363" s="77" t="s">
        <v>1016</v>
      </c>
      <c r="C363" s="84" t="s">
        <v>251</v>
      </c>
      <c r="D363" s="76"/>
      <c r="E363" s="134">
        <v>7057</v>
      </c>
      <c r="F363" s="134">
        <v>7386</v>
      </c>
      <c r="G363" s="131">
        <v>7221.5</v>
      </c>
      <c r="P363" s="78"/>
      <c r="Q363" s="78"/>
      <c r="R363" s="78"/>
      <c r="S363" s="78"/>
      <c r="T363" s="78"/>
      <c r="U363" s="48"/>
      <c r="V363" s="48"/>
      <c r="W363" s="59">
        <v>5</v>
      </c>
    </row>
    <row r="364" spans="1:23" x14ac:dyDescent="0.35">
      <c r="A364" s="38" t="s">
        <v>904</v>
      </c>
      <c r="B364" s="77" t="s">
        <v>1017</v>
      </c>
      <c r="C364" s="84" t="s">
        <v>251</v>
      </c>
      <c r="D364" s="76"/>
      <c r="E364" s="134">
        <v>7057</v>
      </c>
      <c r="F364" s="134">
        <v>7386</v>
      </c>
      <c r="G364" s="131">
        <v>7221.5</v>
      </c>
      <c r="P364" s="78"/>
      <c r="Q364" s="78"/>
      <c r="R364" s="78"/>
      <c r="S364" s="78"/>
      <c r="T364" s="78"/>
      <c r="W364" s="59">
        <v>5</v>
      </c>
    </row>
    <row r="365" spans="1:23" x14ac:dyDescent="0.35">
      <c r="A365" s="38" t="s">
        <v>904</v>
      </c>
      <c r="B365" s="77" t="s">
        <v>1018</v>
      </c>
      <c r="C365" s="84" t="s">
        <v>251</v>
      </c>
      <c r="D365" s="76"/>
      <c r="E365" s="134">
        <v>7057</v>
      </c>
      <c r="F365" s="134">
        <v>7386</v>
      </c>
      <c r="G365" s="131">
        <v>7221.5</v>
      </c>
      <c r="P365" s="78"/>
      <c r="Q365" s="78"/>
      <c r="R365" s="78"/>
      <c r="S365" s="78"/>
      <c r="T365" s="78"/>
      <c r="W365" s="59">
        <v>5</v>
      </c>
    </row>
    <row r="366" spans="1:23" x14ac:dyDescent="0.35">
      <c r="A366" s="38" t="s">
        <v>904</v>
      </c>
      <c r="B366" s="77" t="s">
        <v>1023</v>
      </c>
      <c r="C366" s="84" t="s">
        <v>252</v>
      </c>
      <c r="D366" s="76"/>
      <c r="E366" s="41">
        <v>7386</v>
      </c>
      <c r="F366" s="41">
        <v>7716</v>
      </c>
      <c r="G366" s="43">
        <v>7551</v>
      </c>
      <c r="P366" s="123">
        <v>-19.426272727272721</v>
      </c>
      <c r="Q366" s="124">
        <v>5.4023090909090916</v>
      </c>
      <c r="R366" s="123">
        <v>29.686870457516076</v>
      </c>
      <c r="S366" s="124">
        <v>9.0007138853617743</v>
      </c>
      <c r="T366" s="125">
        <v>3.2982795404481235</v>
      </c>
      <c r="V366" s="63" t="s">
        <v>1104</v>
      </c>
      <c r="W366" s="59">
        <v>5</v>
      </c>
    </row>
    <row r="367" spans="1:23" x14ac:dyDescent="0.35">
      <c r="A367" s="38" t="s">
        <v>904</v>
      </c>
      <c r="B367" s="77" t="s">
        <v>1035</v>
      </c>
      <c r="C367" s="84" t="s">
        <v>252</v>
      </c>
      <c r="D367" s="78"/>
      <c r="E367" s="41">
        <v>7386</v>
      </c>
      <c r="F367" s="41">
        <v>7716</v>
      </c>
      <c r="G367" s="43">
        <v>7551</v>
      </c>
      <c r="P367" s="123">
        <v>-17.531272727272722</v>
      </c>
      <c r="Q367" s="124">
        <v>4.3733090909090917</v>
      </c>
      <c r="R367" s="123">
        <v>40.589875631954726</v>
      </c>
      <c r="S367" s="124">
        <v>14.327814264244392</v>
      </c>
      <c r="T367" s="125">
        <v>2.8329426166033094</v>
      </c>
      <c r="V367" s="63" t="s">
        <v>1104</v>
      </c>
      <c r="W367" s="59">
        <v>5</v>
      </c>
    </row>
    <row r="368" spans="1:23" x14ac:dyDescent="0.35">
      <c r="A368" s="38" t="s">
        <v>904</v>
      </c>
      <c r="B368" s="77" t="s">
        <v>1029</v>
      </c>
      <c r="C368" s="84" t="s">
        <v>252</v>
      </c>
      <c r="D368" s="76"/>
      <c r="E368" s="41">
        <v>7386</v>
      </c>
      <c r="F368" s="41">
        <v>7716</v>
      </c>
      <c r="G368" s="43">
        <v>7551</v>
      </c>
      <c r="P368" s="123">
        <v>-16.959272727272719</v>
      </c>
      <c r="Q368" s="124">
        <v>5.8523090909090918</v>
      </c>
      <c r="R368" s="123">
        <v>43.381254275252324</v>
      </c>
      <c r="S368" s="124">
        <v>15.76429062678721</v>
      </c>
      <c r="T368" s="125">
        <v>2.7518684666684239</v>
      </c>
      <c r="V368" s="63" t="s">
        <v>1104</v>
      </c>
      <c r="W368" s="59">
        <v>5</v>
      </c>
    </row>
    <row r="369" spans="1:27" x14ac:dyDescent="0.35">
      <c r="A369" s="38" t="s">
        <v>635</v>
      </c>
      <c r="B369" s="27" t="s">
        <v>411</v>
      </c>
      <c r="C369" s="27" t="s">
        <v>252</v>
      </c>
      <c r="D369" s="39"/>
      <c r="E369" s="41">
        <v>7386</v>
      </c>
      <c r="F369" s="41">
        <v>7716</v>
      </c>
      <c r="G369" s="43">
        <v>7551</v>
      </c>
      <c r="H369" s="44"/>
      <c r="I369" s="44"/>
      <c r="J369" s="44"/>
      <c r="K369" s="44"/>
      <c r="L369" s="44"/>
      <c r="M369" s="39"/>
      <c r="N369" s="37"/>
      <c r="O369" s="37"/>
      <c r="P369" s="45">
        <v>-16.295300000000001</v>
      </c>
      <c r="Q369" s="46">
        <v>7.0642999999999994</v>
      </c>
      <c r="R369" s="45">
        <v>32.394838520724761</v>
      </c>
      <c r="S369" s="46">
        <v>11.083357791248163</v>
      </c>
      <c r="T369" s="45">
        <v>2.9228361233907783</v>
      </c>
      <c r="U369" s="63">
        <v>-17.795300000000001</v>
      </c>
      <c r="V369" s="63" t="s">
        <v>1104</v>
      </c>
      <c r="W369" s="42">
        <v>5</v>
      </c>
      <c r="X369" s="42">
        <v>8</v>
      </c>
      <c r="Y369" s="59"/>
      <c r="Z369" s="59"/>
      <c r="AA369" s="59"/>
    </row>
    <row r="370" spans="1:27" x14ac:dyDescent="0.35">
      <c r="A370" s="38" t="s">
        <v>635</v>
      </c>
      <c r="B370" s="27" t="s">
        <v>518</v>
      </c>
      <c r="C370" s="27" t="s">
        <v>252</v>
      </c>
      <c r="D370" s="39"/>
      <c r="E370" s="29">
        <v>7386</v>
      </c>
      <c r="F370" s="29">
        <v>7716</v>
      </c>
      <c r="G370" s="29">
        <v>7551</v>
      </c>
      <c r="H370" s="44"/>
      <c r="I370" s="44"/>
      <c r="J370" s="44"/>
      <c r="K370" s="44"/>
      <c r="L370" s="44"/>
      <c r="M370" s="39"/>
      <c r="N370" s="37"/>
      <c r="O370" s="37"/>
      <c r="P370" s="63">
        <v>-15.862</v>
      </c>
      <c r="Q370" s="69">
        <v>6.7558333333333342</v>
      </c>
      <c r="R370" s="63">
        <v>42.477938419644353</v>
      </c>
      <c r="S370" s="69">
        <v>15.104673268891439</v>
      </c>
      <c r="T370" s="63">
        <v>2.8122381506344154</v>
      </c>
      <c r="U370" s="63">
        <v>-17.362000000000002</v>
      </c>
      <c r="V370" s="63" t="s">
        <v>1104</v>
      </c>
      <c r="W370" s="29">
        <v>5</v>
      </c>
      <c r="X370" s="29">
        <v>8</v>
      </c>
      <c r="Y370" s="59"/>
      <c r="Z370" s="59"/>
      <c r="AA370" s="59"/>
    </row>
    <row r="371" spans="1:27" x14ac:dyDescent="0.35">
      <c r="A371" s="38" t="s">
        <v>635</v>
      </c>
      <c r="B371" s="27" t="s">
        <v>412</v>
      </c>
      <c r="C371" s="27" t="s">
        <v>252</v>
      </c>
      <c r="D371" s="39"/>
      <c r="E371" s="41">
        <v>7386</v>
      </c>
      <c r="F371" s="41">
        <v>7716</v>
      </c>
      <c r="G371" s="43">
        <v>7551</v>
      </c>
      <c r="H371" s="44"/>
      <c r="I371" s="44"/>
      <c r="J371" s="44"/>
      <c r="K371" s="44"/>
      <c r="L371" s="44"/>
      <c r="M371" s="39"/>
      <c r="N371" s="37"/>
      <c r="O371" s="37"/>
      <c r="P371" s="45">
        <v>-15.002300000000002</v>
      </c>
      <c r="Q371" s="46">
        <v>6.1092999999999993</v>
      </c>
      <c r="R371" s="45">
        <v>42.978675047279822</v>
      </c>
      <c r="S371" s="46">
        <v>14.112596566574783</v>
      </c>
      <c r="T371" s="45">
        <v>3.0454122913903303</v>
      </c>
      <c r="U371" s="63">
        <v>-16.502300000000002</v>
      </c>
      <c r="V371" s="63" t="s">
        <v>1104</v>
      </c>
      <c r="W371" s="42">
        <v>5</v>
      </c>
      <c r="X371" s="42">
        <v>8</v>
      </c>
      <c r="Y371" s="59"/>
      <c r="Z371" s="59"/>
      <c r="AA371" s="59"/>
    </row>
    <row r="372" spans="1:27" x14ac:dyDescent="0.35">
      <c r="A372" s="38" t="s">
        <v>635</v>
      </c>
      <c r="B372" s="39" t="s">
        <v>531</v>
      </c>
      <c r="C372" s="40" t="s">
        <v>252</v>
      </c>
      <c r="D372" s="39"/>
      <c r="E372" s="41">
        <v>7386</v>
      </c>
      <c r="F372" s="41">
        <v>7716</v>
      </c>
      <c r="G372" s="43">
        <v>7551</v>
      </c>
      <c r="H372" s="44"/>
      <c r="I372" s="44"/>
      <c r="J372" s="44"/>
      <c r="K372" s="44"/>
      <c r="L372" s="44"/>
      <c r="M372" s="39"/>
      <c r="N372" s="37"/>
      <c r="O372" s="37"/>
      <c r="P372" s="63">
        <v>-14.343999999999999</v>
      </c>
      <c r="Q372" s="69">
        <v>6.9978333333333342</v>
      </c>
      <c r="R372" s="63">
        <v>42.541772726093207</v>
      </c>
      <c r="S372" s="69">
        <v>14.502715386048683</v>
      </c>
      <c r="T372" s="63">
        <v>2.9333660348197639</v>
      </c>
      <c r="U372" s="63">
        <v>-15.843999999999999</v>
      </c>
      <c r="V372" s="63" t="s">
        <v>1104</v>
      </c>
      <c r="W372" s="42">
        <v>5</v>
      </c>
      <c r="X372" s="42">
        <v>8</v>
      </c>
      <c r="Y372" s="59"/>
      <c r="Z372" s="59"/>
      <c r="AA372" s="59"/>
    </row>
    <row r="373" spans="1:27" x14ac:dyDescent="0.35">
      <c r="A373" s="38" t="s">
        <v>635</v>
      </c>
      <c r="B373" s="39" t="s">
        <v>517</v>
      </c>
      <c r="C373" s="27" t="s">
        <v>252</v>
      </c>
      <c r="D373" s="39"/>
      <c r="E373" s="29">
        <v>7386</v>
      </c>
      <c r="F373" s="29">
        <v>7716</v>
      </c>
      <c r="G373" s="29">
        <v>7551</v>
      </c>
      <c r="H373" s="44"/>
      <c r="I373" s="44"/>
      <c r="J373" s="44"/>
      <c r="K373" s="44"/>
      <c r="L373" s="44"/>
      <c r="M373" s="39"/>
      <c r="N373" s="37"/>
      <c r="O373" s="37"/>
      <c r="P373" s="63">
        <v>-13.558999999999999</v>
      </c>
      <c r="Q373" s="69">
        <v>6.6998333333333351</v>
      </c>
      <c r="R373" s="63">
        <v>41.47404112008261</v>
      </c>
      <c r="S373" s="69">
        <v>13.989634188993954</v>
      </c>
      <c r="T373" s="63">
        <v>2.9646265627668398</v>
      </c>
      <c r="U373" s="63">
        <v>-15.058999999999999</v>
      </c>
      <c r="V373" s="63" t="s">
        <v>1104</v>
      </c>
      <c r="W373" s="29">
        <v>5</v>
      </c>
      <c r="X373" s="29">
        <v>8</v>
      </c>
      <c r="Y373" s="59"/>
      <c r="Z373" s="59"/>
      <c r="AA373" s="59"/>
    </row>
    <row r="374" spans="1:27" x14ac:dyDescent="0.35">
      <c r="A374" s="38" t="s">
        <v>635</v>
      </c>
      <c r="B374" s="59" t="s">
        <v>414</v>
      </c>
      <c r="C374" s="59" t="s">
        <v>252</v>
      </c>
      <c r="D374" s="59" t="s">
        <v>596</v>
      </c>
      <c r="E374" s="42">
        <v>7386</v>
      </c>
      <c r="F374" s="42">
        <v>7716</v>
      </c>
      <c r="G374" s="42">
        <v>7551</v>
      </c>
      <c r="H374" s="59">
        <v>2.71</v>
      </c>
      <c r="I374" s="59">
        <v>2.7</v>
      </c>
      <c r="J374" s="59"/>
      <c r="K374" s="72">
        <v>2.71</v>
      </c>
      <c r="L374" s="59">
        <v>0.01</v>
      </c>
      <c r="M374" s="59">
        <v>2.66</v>
      </c>
      <c r="N374" s="63">
        <v>110</v>
      </c>
      <c r="O374" s="37">
        <f>N374</f>
        <v>110</v>
      </c>
      <c r="P374" s="63">
        <v>-12.5</v>
      </c>
      <c r="Q374" s="63">
        <v>5</v>
      </c>
      <c r="R374" s="63">
        <v>42.4</v>
      </c>
      <c r="S374" s="63">
        <v>14.8</v>
      </c>
      <c r="T374" s="63">
        <v>2.9</v>
      </c>
      <c r="U374" s="63">
        <v>-14</v>
      </c>
      <c r="V374" s="63" t="s">
        <v>1104</v>
      </c>
      <c r="W374" s="59">
        <v>5</v>
      </c>
      <c r="X374" s="59">
        <v>8</v>
      </c>
      <c r="Y374" s="59"/>
      <c r="Z374" s="63">
        <v>-14.414300793650794</v>
      </c>
      <c r="AA374" s="63">
        <v>7.2725357142857119</v>
      </c>
    </row>
    <row r="375" spans="1:27" x14ac:dyDescent="0.35">
      <c r="A375" s="38" t="s">
        <v>635</v>
      </c>
      <c r="B375" s="39" t="s">
        <v>509</v>
      </c>
      <c r="C375" s="27" t="s">
        <v>252</v>
      </c>
      <c r="D375" s="39"/>
      <c r="E375" s="29">
        <v>7386</v>
      </c>
      <c r="F375" s="29">
        <v>7716</v>
      </c>
      <c r="G375" s="29">
        <v>7551</v>
      </c>
      <c r="H375" s="44"/>
      <c r="I375" s="44"/>
      <c r="J375" s="44"/>
      <c r="K375" s="44"/>
      <c r="L375" s="44"/>
      <c r="M375" s="39"/>
      <c r="N375" s="37"/>
      <c r="O375" s="37"/>
      <c r="P375" s="63">
        <v>-11.965999999999999</v>
      </c>
      <c r="Q375" s="69">
        <v>7.9458333333333346</v>
      </c>
      <c r="R375" s="63">
        <v>42.47071719906895</v>
      </c>
      <c r="S375" s="69">
        <v>15.267683917509734</v>
      </c>
      <c r="T375" s="63">
        <v>2.7817393540850972</v>
      </c>
      <c r="U375" s="63">
        <v>-13.465999999999999</v>
      </c>
      <c r="V375" s="63" t="s">
        <v>1104</v>
      </c>
      <c r="W375" s="42">
        <v>5</v>
      </c>
      <c r="X375" s="42">
        <v>8</v>
      </c>
      <c r="Y375" s="59"/>
      <c r="Z375" s="63">
        <v>-13.8779875</v>
      </c>
      <c r="AA375" s="63">
        <v>6.8748833333333348</v>
      </c>
    </row>
    <row r="376" spans="1:27" x14ac:dyDescent="0.35">
      <c r="A376" s="38" t="s">
        <v>904</v>
      </c>
      <c r="B376" s="77" t="s">
        <v>1026</v>
      </c>
      <c r="C376" s="84" t="s">
        <v>252</v>
      </c>
      <c r="D376" s="76"/>
      <c r="E376" s="41">
        <v>7386</v>
      </c>
      <c r="F376" s="41">
        <v>7716</v>
      </c>
      <c r="G376" s="43">
        <v>7551</v>
      </c>
      <c r="P376" s="123">
        <v>-11.51727272727272</v>
      </c>
      <c r="Q376" s="124">
        <v>6.9653090909090913</v>
      </c>
      <c r="R376" s="123">
        <v>45.354744153305845</v>
      </c>
      <c r="S376" s="124">
        <v>15.473245757533514</v>
      </c>
      <c r="T376" s="125">
        <v>2.9311719637894216</v>
      </c>
      <c r="V376" s="63" t="s">
        <v>1104</v>
      </c>
      <c r="W376" s="59">
        <v>5</v>
      </c>
    </row>
    <row r="377" spans="1:27" x14ac:dyDescent="0.35">
      <c r="A377" s="38" t="s">
        <v>635</v>
      </c>
      <c r="B377" s="59" t="s">
        <v>413</v>
      </c>
      <c r="C377" s="59" t="s">
        <v>252</v>
      </c>
      <c r="D377" s="59" t="s">
        <v>337</v>
      </c>
      <c r="E377" s="42">
        <v>7386</v>
      </c>
      <c r="F377" s="42">
        <v>7716</v>
      </c>
      <c r="G377" s="42">
        <v>7551</v>
      </c>
      <c r="H377" s="59">
        <v>2.77</v>
      </c>
      <c r="I377" s="59">
        <v>2.77</v>
      </c>
      <c r="J377" s="59"/>
      <c r="K377" s="72">
        <v>2.77</v>
      </c>
      <c r="L377" s="59">
        <v>0</v>
      </c>
      <c r="M377" s="59">
        <v>2.75</v>
      </c>
      <c r="N377" s="63">
        <v>119</v>
      </c>
      <c r="O377" s="37">
        <f>N377</f>
        <v>119</v>
      </c>
      <c r="P377" s="63">
        <v>-11.5</v>
      </c>
      <c r="Q377" s="63">
        <v>8.4</v>
      </c>
      <c r="R377" s="63">
        <v>39.9</v>
      </c>
      <c r="S377" s="63">
        <v>14</v>
      </c>
      <c r="T377" s="63">
        <v>2.9</v>
      </c>
      <c r="U377" s="63">
        <v>-13</v>
      </c>
      <c r="V377" s="63" t="s">
        <v>1104</v>
      </c>
      <c r="W377" s="59">
        <v>5</v>
      </c>
      <c r="X377" s="59">
        <v>8</v>
      </c>
      <c r="Y377" s="59"/>
      <c r="Z377" s="59"/>
      <c r="AA377" s="59"/>
    </row>
    <row r="378" spans="1:27" x14ac:dyDescent="0.35">
      <c r="A378" s="38" t="s">
        <v>904</v>
      </c>
      <c r="B378" s="77" t="s">
        <v>1032</v>
      </c>
      <c r="C378" s="84" t="s">
        <v>252</v>
      </c>
      <c r="D378" s="78"/>
      <c r="E378" s="41">
        <v>7386</v>
      </c>
      <c r="F378" s="41">
        <v>7716</v>
      </c>
      <c r="G378" s="43">
        <v>7551</v>
      </c>
      <c r="P378" s="123">
        <v>-11.205272727272721</v>
      </c>
      <c r="Q378" s="124">
        <v>6.5943090909090918</v>
      </c>
      <c r="R378" s="123">
        <v>33.281601480333627</v>
      </c>
      <c r="S378" s="124">
        <v>11.567940127560043</v>
      </c>
      <c r="T378" s="125">
        <v>2.8770551293779492</v>
      </c>
      <c r="V378" s="63" t="s">
        <v>1104</v>
      </c>
      <c r="W378" s="59">
        <v>5</v>
      </c>
    </row>
    <row r="379" spans="1:27" x14ac:dyDescent="0.35">
      <c r="A379" s="38" t="s">
        <v>635</v>
      </c>
      <c r="B379" s="59" t="s">
        <v>415</v>
      </c>
      <c r="C379" s="59" t="s">
        <v>252</v>
      </c>
      <c r="D379" s="59" t="s">
        <v>322</v>
      </c>
      <c r="E379" s="42">
        <v>7386</v>
      </c>
      <c r="F379" s="42">
        <v>7716</v>
      </c>
      <c r="G379" s="42">
        <v>7551</v>
      </c>
      <c r="H379" s="59">
        <v>2.27</v>
      </c>
      <c r="I379" s="59"/>
      <c r="J379" s="59">
        <v>2.27</v>
      </c>
      <c r="K379" s="72">
        <v>2.27</v>
      </c>
      <c r="L379" s="59">
        <v>0</v>
      </c>
      <c r="M379" s="59">
        <v>2.2000000000000002</v>
      </c>
      <c r="N379" s="63">
        <v>61.6</v>
      </c>
      <c r="O379" s="37">
        <f>N379*1.1155</f>
        <v>68.714799999999997</v>
      </c>
      <c r="P379" s="63"/>
      <c r="Q379" s="63"/>
      <c r="R379" s="63"/>
      <c r="S379" s="63"/>
      <c r="T379" s="63"/>
      <c r="U379" s="63"/>
      <c r="V379" s="63"/>
      <c r="W379" s="59">
        <v>5</v>
      </c>
      <c r="X379" s="59">
        <v>8</v>
      </c>
      <c r="Y379" s="59"/>
      <c r="Z379" s="59"/>
      <c r="AA379" s="59"/>
    </row>
    <row r="380" spans="1:27" x14ac:dyDescent="0.35">
      <c r="A380" s="38" t="s">
        <v>635</v>
      </c>
      <c r="B380" s="59" t="s">
        <v>538</v>
      </c>
      <c r="C380" s="59" t="s">
        <v>252</v>
      </c>
      <c r="D380" s="59" t="s">
        <v>596</v>
      </c>
      <c r="E380" s="42">
        <v>7386</v>
      </c>
      <c r="F380" s="42">
        <v>7716</v>
      </c>
      <c r="G380" s="42">
        <v>7551</v>
      </c>
      <c r="H380" s="59">
        <v>2.63</v>
      </c>
      <c r="I380" s="59"/>
      <c r="J380" s="59">
        <v>2.62</v>
      </c>
      <c r="K380" s="72">
        <v>2.63</v>
      </c>
      <c r="L380" s="59">
        <v>0.01</v>
      </c>
      <c r="M380" s="59">
        <v>2.67</v>
      </c>
      <c r="N380" s="63">
        <v>99.6</v>
      </c>
      <c r="O380" s="37">
        <f t="shared" ref="O380:O388" si="2">N380</f>
        <v>99.6</v>
      </c>
      <c r="P380" s="63"/>
      <c r="Q380" s="63"/>
      <c r="R380" s="63"/>
      <c r="S380" s="63"/>
      <c r="T380" s="63"/>
      <c r="U380" s="63"/>
      <c r="V380" s="63"/>
      <c r="W380" s="59">
        <v>5</v>
      </c>
      <c r="X380" s="59">
        <v>8</v>
      </c>
      <c r="Y380" s="59"/>
      <c r="Z380" s="59"/>
      <c r="AA380" s="59"/>
    </row>
    <row r="381" spans="1:27" x14ac:dyDescent="0.35">
      <c r="A381" s="38" t="s">
        <v>635</v>
      </c>
      <c r="B381" s="59" t="s">
        <v>539</v>
      </c>
      <c r="C381" s="59" t="s">
        <v>252</v>
      </c>
      <c r="D381" s="59" t="s">
        <v>337</v>
      </c>
      <c r="E381" s="42">
        <v>7386</v>
      </c>
      <c r="F381" s="42">
        <v>7716</v>
      </c>
      <c r="G381" s="42">
        <v>7551</v>
      </c>
      <c r="H381" s="59">
        <v>2.4700000000000002</v>
      </c>
      <c r="I381" s="59">
        <v>2.41</v>
      </c>
      <c r="J381" s="59"/>
      <c r="K381" s="72">
        <v>2.44</v>
      </c>
      <c r="L381" s="59">
        <v>0.04</v>
      </c>
      <c r="M381" s="59">
        <v>2.33</v>
      </c>
      <c r="N381" s="63">
        <v>78.2</v>
      </c>
      <c r="O381" s="37">
        <f t="shared" si="2"/>
        <v>78.2</v>
      </c>
      <c r="P381" s="63"/>
      <c r="Q381" s="63"/>
      <c r="R381" s="63"/>
      <c r="S381" s="63"/>
      <c r="T381" s="63"/>
      <c r="U381" s="63"/>
      <c r="V381" s="63"/>
      <c r="W381" s="59">
        <v>5</v>
      </c>
      <c r="X381" s="59">
        <v>8</v>
      </c>
      <c r="Y381" s="59"/>
      <c r="Z381" s="59"/>
      <c r="AA381" s="59"/>
    </row>
    <row r="382" spans="1:27" x14ac:dyDescent="0.35">
      <c r="A382" s="38" t="s">
        <v>635</v>
      </c>
      <c r="B382" s="59" t="s">
        <v>540</v>
      </c>
      <c r="C382" s="59" t="s">
        <v>252</v>
      </c>
      <c r="D382" s="59" t="s">
        <v>337</v>
      </c>
      <c r="E382" s="42">
        <v>7386</v>
      </c>
      <c r="F382" s="42">
        <v>7716</v>
      </c>
      <c r="G382" s="42">
        <v>7551</v>
      </c>
      <c r="H382" s="59">
        <v>2.34</v>
      </c>
      <c r="I382" s="59">
        <v>2.38</v>
      </c>
      <c r="J382" s="59"/>
      <c r="K382" s="72">
        <v>2.36</v>
      </c>
      <c r="L382" s="59">
        <v>0.03</v>
      </c>
      <c r="M382" s="59">
        <v>2.46</v>
      </c>
      <c r="N382" s="63">
        <v>70</v>
      </c>
      <c r="O382" s="37">
        <f t="shared" si="2"/>
        <v>70</v>
      </c>
      <c r="P382" s="63"/>
      <c r="Q382" s="63"/>
      <c r="R382" s="63"/>
      <c r="S382" s="63"/>
      <c r="T382" s="63"/>
      <c r="U382" s="63"/>
      <c r="V382" s="63"/>
      <c r="W382" s="59">
        <v>5</v>
      </c>
      <c r="X382" s="59">
        <v>8</v>
      </c>
      <c r="Y382" s="59"/>
      <c r="Z382" s="59"/>
      <c r="AA382" s="59"/>
    </row>
    <row r="383" spans="1:27" x14ac:dyDescent="0.35">
      <c r="A383" s="38" t="s">
        <v>635</v>
      </c>
      <c r="B383" s="59" t="s">
        <v>541</v>
      </c>
      <c r="C383" s="59" t="s">
        <v>252</v>
      </c>
      <c r="D383" s="59" t="s">
        <v>337</v>
      </c>
      <c r="E383" s="42">
        <v>7386</v>
      </c>
      <c r="F383" s="42">
        <v>7716</v>
      </c>
      <c r="G383" s="42">
        <v>7551</v>
      </c>
      <c r="H383" s="59"/>
      <c r="I383" s="59">
        <v>2.48</v>
      </c>
      <c r="J383" s="59">
        <v>2.4900000000000002</v>
      </c>
      <c r="K383" s="72">
        <v>2.4900000000000002</v>
      </c>
      <c r="L383" s="59">
        <v>0.01</v>
      </c>
      <c r="M383" s="59">
        <v>2.3199999999999998</v>
      </c>
      <c r="N383" s="63">
        <v>83.1</v>
      </c>
      <c r="O383" s="37">
        <f t="shared" si="2"/>
        <v>83.1</v>
      </c>
      <c r="P383" s="63"/>
      <c r="Q383" s="63"/>
      <c r="R383" s="63"/>
      <c r="S383" s="63"/>
      <c r="T383" s="63"/>
      <c r="U383" s="63"/>
      <c r="V383" s="63"/>
      <c r="W383" s="59">
        <v>5</v>
      </c>
      <c r="X383" s="59">
        <v>8</v>
      </c>
      <c r="Y383" s="59"/>
      <c r="Z383" s="59"/>
      <c r="AA383" s="59"/>
    </row>
    <row r="384" spans="1:27" x14ac:dyDescent="0.35">
      <c r="A384" s="38" t="s">
        <v>635</v>
      </c>
      <c r="B384" s="59" t="s">
        <v>542</v>
      </c>
      <c r="C384" s="59" t="s">
        <v>252</v>
      </c>
      <c r="D384" s="59" t="s">
        <v>337</v>
      </c>
      <c r="E384" s="42">
        <v>7386</v>
      </c>
      <c r="F384" s="42">
        <v>7716</v>
      </c>
      <c r="G384" s="42">
        <v>7551</v>
      </c>
      <c r="H384" s="59"/>
      <c r="I384" s="59">
        <v>2.42</v>
      </c>
      <c r="J384" s="59">
        <v>2.33</v>
      </c>
      <c r="K384" s="72">
        <v>2.38</v>
      </c>
      <c r="L384" s="59">
        <v>0.06</v>
      </c>
      <c r="M384" s="59">
        <v>2.2400000000000002</v>
      </c>
      <c r="N384" s="63">
        <v>71.5</v>
      </c>
      <c r="O384" s="37">
        <f t="shared" si="2"/>
        <v>71.5</v>
      </c>
      <c r="P384" s="63"/>
      <c r="Q384" s="63"/>
      <c r="R384" s="63"/>
      <c r="S384" s="63"/>
      <c r="T384" s="63"/>
      <c r="U384" s="63"/>
      <c r="V384" s="63"/>
      <c r="W384" s="59">
        <v>5</v>
      </c>
      <c r="X384" s="59">
        <v>8</v>
      </c>
      <c r="Y384" s="59"/>
      <c r="Z384" s="59"/>
      <c r="AA384" s="59"/>
    </row>
    <row r="385" spans="1:29" x14ac:dyDescent="0.35">
      <c r="A385" s="38" t="s">
        <v>635</v>
      </c>
      <c r="B385" s="59" t="s">
        <v>543</v>
      </c>
      <c r="C385" s="59" t="s">
        <v>252</v>
      </c>
      <c r="D385" s="59" t="s">
        <v>596</v>
      </c>
      <c r="E385" s="42">
        <v>7386</v>
      </c>
      <c r="F385" s="42">
        <v>7716</v>
      </c>
      <c r="G385" s="42">
        <v>7551</v>
      </c>
      <c r="H385" s="59">
        <v>2.44</v>
      </c>
      <c r="I385" s="59">
        <v>2.4900000000000002</v>
      </c>
      <c r="J385" s="59">
        <v>2.4</v>
      </c>
      <c r="K385" s="72">
        <v>2.44</v>
      </c>
      <c r="L385" s="59">
        <v>0.05</v>
      </c>
      <c r="M385" s="59"/>
      <c r="N385" s="63">
        <v>78.599999999999994</v>
      </c>
      <c r="O385" s="37">
        <f t="shared" si="2"/>
        <v>78.599999999999994</v>
      </c>
      <c r="P385" s="63"/>
      <c r="Q385" s="63"/>
      <c r="R385" s="63"/>
      <c r="S385" s="63"/>
      <c r="T385" s="63"/>
      <c r="U385" s="63"/>
      <c r="V385" s="63"/>
      <c r="W385" s="59">
        <v>5</v>
      </c>
      <c r="X385" s="59">
        <v>8</v>
      </c>
      <c r="Y385" s="59"/>
      <c r="Z385" s="59"/>
      <c r="AA385" s="59"/>
    </row>
    <row r="386" spans="1:29" x14ac:dyDescent="0.35">
      <c r="A386" s="38" t="s">
        <v>635</v>
      </c>
      <c r="B386" s="59" t="s">
        <v>546</v>
      </c>
      <c r="C386" s="59" t="s">
        <v>252</v>
      </c>
      <c r="D386" s="59" t="s">
        <v>596</v>
      </c>
      <c r="E386" s="42">
        <v>7386</v>
      </c>
      <c r="F386" s="42">
        <v>7716</v>
      </c>
      <c r="G386" s="42">
        <v>7551</v>
      </c>
      <c r="H386" s="59">
        <v>2.4500000000000002</v>
      </c>
      <c r="I386" s="59">
        <v>2.4500000000000002</v>
      </c>
      <c r="J386" s="59"/>
      <c r="K386" s="72">
        <v>2.4500000000000002</v>
      </c>
      <c r="L386" s="59">
        <v>0</v>
      </c>
      <c r="M386" s="59">
        <v>2.35</v>
      </c>
      <c r="N386" s="63">
        <v>79.3</v>
      </c>
      <c r="O386" s="37">
        <f t="shared" si="2"/>
        <v>79.3</v>
      </c>
      <c r="P386" s="63"/>
      <c r="Q386" s="63"/>
      <c r="R386" s="63"/>
      <c r="S386" s="63"/>
      <c r="T386" s="63"/>
      <c r="U386" s="63"/>
      <c r="V386" s="63"/>
      <c r="W386" s="59">
        <v>5</v>
      </c>
      <c r="X386" s="59">
        <v>8</v>
      </c>
      <c r="Y386" s="59"/>
      <c r="Z386" s="59"/>
      <c r="AA386" s="59"/>
    </row>
    <row r="387" spans="1:29" x14ac:dyDescent="0.35">
      <c r="A387" s="38" t="s">
        <v>635</v>
      </c>
      <c r="B387" s="59" t="s">
        <v>544</v>
      </c>
      <c r="C387" s="59" t="s">
        <v>252</v>
      </c>
      <c r="D387" s="59" t="s">
        <v>596</v>
      </c>
      <c r="E387" s="42">
        <v>7386</v>
      </c>
      <c r="F387" s="42">
        <v>7716</v>
      </c>
      <c r="G387" s="42">
        <v>7551</v>
      </c>
      <c r="H387" s="59">
        <v>2.4300000000000002</v>
      </c>
      <c r="I387" s="59">
        <v>2.37</v>
      </c>
      <c r="J387" s="59">
        <v>2.31</v>
      </c>
      <c r="K387" s="72">
        <v>2.37</v>
      </c>
      <c r="L387" s="59">
        <v>0.06</v>
      </c>
      <c r="M387" s="59"/>
      <c r="N387" s="63">
        <v>71</v>
      </c>
      <c r="O387" s="37">
        <f t="shared" si="2"/>
        <v>71</v>
      </c>
      <c r="P387" s="63"/>
      <c r="Q387" s="63"/>
      <c r="R387" s="63"/>
      <c r="S387" s="63"/>
      <c r="T387" s="63"/>
      <c r="U387" s="63"/>
      <c r="V387" s="63"/>
      <c r="W387" s="59">
        <v>5</v>
      </c>
      <c r="X387" s="59">
        <v>8</v>
      </c>
      <c r="Y387" s="59"/>
      <c r="Z387" s="59"/>
      <c r="AA387" s="59"/>
      <c r="AC387" s="53"/>
    </row>
    <row r="388" spans="1:29" x14ac:dyDescent="0.35">
      <c r="A388" s="38" t="s">
        <v>635</v>
      </c>
      <c r="B388" s="59" t="s">
        <v>545</v>
      </c>
      <c r="C388" s="59" t="s">
        <v>252</v>
      </c>
      <c r="D388" s="59" t="s">
        <v>337</v>
      </c>
      <c r="E388" s="42">
        <v>7386</v>
      </c>
      <c r="F388" s="42">
        <v>7716</v>
      </c>
      <c r="G388" s="42">
        <v>7551</v>
      </c>
      <c r="H388" s="59">
        <v>2.2000000000000002</v>
      </c>
      <c r="I388" s="59"/>
      <c r="J388" s="59">
        <v>2.2200000000000002</v>
      </c>
      <c r="K388" s="72">
        <v>2.21</v>
      </c>
      <c r="L388" s="59">
        <v>0.01</v>
      </c>
      <c r="M388" s="59">
        <v>2.29</v>
      </c>
      <c r="N388" s="63">
        <v>56.4</v>
      </c>
      <c r="O388" s="37">
        <f t="shared" si="2"/>
        <v>56.4</v>
      </c>
      <c r="P388" s="63"/>
      <c r="Q388" s="63"/>
      <c r="R388" s="63"/>
      <c r="S388" s="63"/>
      <c r="T388" s="63"/>
      <c r="U388" s="63"/>
      <c r="V388" s="63"/>
      <c r="W388" s="59">
        <v>5</v>
      </c>
      <c r="X388" s="59">
        <v>8</v>
      </c>
      <c r="Y388" s="59"/>
      <c r="Z388" s="59"/>
      <c r="AA388" s="59"/>
    </row>
    <row r="389" spans="1:29" x14ac:dyDescent="0.35">
      <c r="A389" s="38" t="s">
        <v>649</v>
      </c>
      <c r="B389" s="84" t="s">
        <v>717</v>
      </c>
      <c r="C389" s="84" t="s">
        <v>252</v>
      </c>
      <c r="D389" s="89" t="s">
        <v>637</v>
      </c>
      <c r="E389" s="134">
        <v>7386</v>
      </c>
      <c r="F389" s="134">
        <v>7716</v>
      </c>
      <c r="G389" s="131">
        <v>7551</v>
      </c>
      <c r="L389"/>
      <c r="M389" s="78"/>
      <c r="N389" s="78"/>
      <c r="O389"/>
      <c r="P389" s="96"/>
      <c r="Q389" s="92"/>
      <c r="R389" s="96">
        <v>15.13495727012357</v>
      </c>
      <c r="S389" s="92">
        <v>4.6337913938105473</v>
      </c>
      <c r="T389" s="32">
        <v>3.2662146358896629</v>
      </c>
      <c r="U389" s="45"/>
      <c r="V389" s="45" t="s">
        <v>1105</v>
      </c>
      <c r="W389" s="59">
        <v>5</v>
      </c>
    </row>
    <row r="390" spans="1:29" x14ac:dyDescent="0.35">
      <c r="A390" s="38" t="s">
        <v>649</v>
      </c>
      <c r="B390" s="84" t="s">
        <v>718</v>
      </c>
      <c r="C390" s="84" t="s">
        <v>252</v>
      </c>
      <c r="D390" s="101" t="s">
        <v>596</v>
      </c>
      <c r="E390" s="134">
        <v>7386</v>
      </c>
      <c r="F390" s="134">
        <v>7716</v>
      </c>
      <c r="G390" s="131">
        <v>7551</v>
      </c>
      <c r="L390" s="87"/>
      <c r="M390" s="88">
        <v>1.984</v>
      </c>
      <c r="N390">
        <v>39.73391899484929</v>
      </c>
      <c r="O390"/>
      <c r="P390"/>
      <c r="Q390"/>
      <c r="R390"/>
      <c r="S390"/>
      <c r="T390"/>
      <c r="U390" s="45"/>
      <c r="V390" s="45"/>
      <c r="W390" s="59">
        <v>5</v>
      </c>
    </row>
    <row r="391" spans="1:29" x14ac:dyDescent="0.35">
      <c r="A391" s="38" t="s">
        <v>904</v>
      </c>
      <c r="B391" s="77" t="s">
        <v>1019</v>
      </c>
      <c r="C391" s="84" t="s">
        <v>252</v>
      </c>
      <c r="D391" s="78"/>
      <c r="E391" s="134">
        <v>7386</v>
      </c>
      <c r="F391" s="134">
        <v>7716</v>
      </c>
      <c r="G391" s="131">
        <v>7551</v>
      </c>
      <c r="P391" s="78"/>
      <c r="Q391" s="78"/>
      <c r="R391" s="78"/>
      <c r="S391" s="78"/>
      <c r="T391" s="78"/>
      <c r="W391" s="59">
        <v>5</v>
      </c>
    </row>
    <row r="392" spans="1:29" x14ac:dyDescent="0.35">
      <c r="A392" s="38" t="s">
        <v>904</v>
      </c>
      <c r="B392" s="77" t="s">
        <v>1020</v>
      </c>
      <c r="C392" s="84" t="s">
        <v>252</v>
      </c>
      <c r="D392" s="78"/>
      <c r="E392" s="134">
        <v>7386</v>
      </c>
      <c r="F392" s="134">
        <v>7716</v>
      </c>
      <c r="G392" s="131">
        <v>7551</v>
      </c>
      <c r="P392" s="78"/>
      <c r="Q392" s="78"/>
      <c r="R392" s="78"/>
      <c r="S392" s="78"/>
      <c r="T392" s="78"/>
      <c r="W392" s="59">
        <v>5</v>
      </c>
    </row>
    <row r="393" spans="1:29" x14ac:dyDescent="0.35">
      <c r="A393" s="38" t="s">
        <v>904</v>
      </c>
      <c r="B393" s="77" t="s">
        <v>1021</v>
      </c>
      <c r="C393" s="84" t="s">
        <v>252</v>
      </c>
      <c r="D393" s="78"/>
      <c r="E393" s="134">
        <v>7386</v>
      </c>
      <c r="F393" s="134">
        <v>7716</v>
      </c>
      <c r="G393" s="131">
        <v>7551</v>
      </c>
      <c r="P393" s="78"/>
      <c r="Q393" s="78"/>
      <c r="R393" s="78"/>
      <c r="S393" s="78"/>
      <c r="T393" s="78"/>
      <c r="W393" s="59">
        <v>5</v>
      </c>
    </row>
    <row r="394" spans="1:29" x14ac:dyDescent="0.35">
      <c r="A394" s="38" t="s">
        <v>904</v>
      </c>
      <c r="B394" s="77" t="s">
        <v>1022</v>
      </c>
      <c r="C394" s="84" t="s">
        <v>252</v>
      </c>
      <c r="D394" s="76"/>
      <c r="E394" s="134">
        <v>7386</v>
      </c>
      <c r="F394" s="134">
        <v>7716</v>
      </c>
      <c r="G394" s="131">
        <v>7551</v>
      </c>
      <c r="P394" s="78"/>
      <c r="Q394" s="78"/>
      <c r="R394" s="78"/>
      <c r="S394" s="78"/>
      <c r="T394" s="78"/>
      <c r="W394" s="59">
        <v>5</v>
      </c>
    </row>
    <row r="395" spans="1:29" x14ac:dyDescent="0.35">
      <c r="A395" s="38" t="s">
        <v>904</v>
      </c>
      <c r="B395" s="77" t="s">
        <v>1024</v>
      </c>
      <c r="C395" s="84" t="s">
        <v>252</v>
      </c>
      <c r="D395" s="76"/>
      <c r="E395" s="134">
        <v>7386</v>
      </c>
      <c r="F395" s="134">
        <v>7716</v>
      </c>
      <c r="G395" s="131">
        <v>7551</v>
      </c>
      <c r="P395" s="78"/>
      <c r="Q395" s="78"/>
      <c r="R395" s="78"/>
      <c r="S395" s="78"/>
      <c r="T395" s="78"/>
      <c r="W395" s="59">
        <v>5</v>
      </c>
    </row>
    <row r="396" spans="1:29" x14ac:dyDescent="0.35">
      <c r="A396" s="38" t="s">
        <v>904</v>
      </c>
      <c r="B396" s="77" t="s">
        <v>1025</v>
      </c>
      <c r="C396" s="84" t="s">
        <v>252</v>
      </c>
      <c r="D396" s="76"/>
      <c r="E396" s="134">
        <v>7386</v>
      </c>
      <c r="F396" s="134">
        <v>7716</v>
      </c>
      <c r="G396" s="131">
        <v>7551</v>
      </c>
      <c r="P396" s="78"/>
      <c r="Q396" s="78"/>
      <c r="R396" s="78"/>
      <c r="S396" s="78"/>
      <c r="T396" s="78"/>
      <c r="W396" s="59">
        <v>5</v>
      </c>
    </row>
    <row r="397" spans="1:29" x14ac:dyDescent="0.35">
      <c r="A397" s="38" t="s">
        <v>904</v>
      </c>
      <c r="B397" s="77" t="s">
        <v>1027</v>
      </c>
      <c r="C397" s="84" t="s">
        <v>252</v>
      </c>
      <c r="D397" s="76"/>
      <c r="E397" s="134">
        <v>7386</v>
      </c>
      <c r="F397" s="134">
        <v>7716</v>
      </c>
      <c r="G397" s="131">
        <v>7551</v>
      </c>
      <c r="P397" s="78"/>
      <c r="Q397" s="78"/>
      <c r="R397" s="78"/>
      <c r="S397" s="78"/>
      <c r="T397" s="78"/>
      <c r="W397" s="59">
        <v>5</v>
      </c>
    </row>
    <row r="398" spans="1:29" x14ac:dyDescent="0.35">
      <c r="A398" s="38" t="s">
        <v>904</v>
      </c>
      <c r="B398" s="77" t="s">
        <v>1028</v>
      </c>
      <c r="C398" s="84" t="s">
        <v>252</v>
      </c>
      <c r="D398" s="76"/>
      <c r="E398" s="134">
        <v>7386</v>
      </c>
      <c r="F398" s="134">
        <v>7716</v>
      </c>
      <c r="G398" s="131">
        <v>7551</v>
      </c>
      <c r="P398" s="78"/>
      <c r="Q398" s="78"/>
      <c r="R398" s="78"/>
      <c r="S398" s="78"/>
      <c r="T398" s="78"/>
      <c r="W398" s="59">
        <v>5</v>
      </c>
    </row>
    <row r="399" spans="1:29" x14ac:dyDescent="0.35">
      <c r="A399" s="38" t="s">
        <v>904</v>
      </c>
      <c r="B399" s="77" t="s">
        <v>1030</v>
      </c>
      <c r="C399" s="84" t="s">
        <v>252</v>
      </c>
      <c r="D399" s="76"/>
      <c r="E399" s="134">
        <v>7386</v>
      </c>
      <c r="F399" s="134">
        <v>7716</v>
      </c>
      <c r="G399" s="131">
        <v>7551</v>
      </c>
      <c r="P399" s="78"/>
      <c r="Q399" s="78"/>
      <c r="R399" s="78"/>
      <c r="S399" s="78"/>
      <c r="T399" s="78"/>
      <c r="W399" s="59">
        <v>5</v>
      </c>
    </row>
    <row r="400" spans="1:29" x14ac:dyDescent="0.35">
      <c r="A400" s="38" t="s">
        <v>904</v>
      </c>
      <c r="B400" s="77" t="s">
        <v>1031</v>
      </c>
      <c r="C400" s="84" t="s">
        <v>252</v>
      </c>
      <c r="D400" s="76"/>
      <c r="E400" s="134">
        <v>7386</v>
      </c>
      <c r="F400" s="134">
        <v>7716</v>
      </c>
      <c r="G400" s="131">
        <v>7551</v>
      </c>
      <c r="P400" s="78"/>
      <c r="Q400" s="78"/>
      <c r="R400" s="78"/>
      <c r="S400" s="78"/>
      <c r="T400" s="78"/>
      <c r="W400" s="59">
        <v>5</v>
      </c>
    </row>
    <row r="401" spans="1:27" x14ac:dyDescent="0.35">
      <c r="A401" s="38" t="s">
        <v>904</v>
      </c>
      <c r="B401" s="77" t="s">
        <v>1033</v>
      </c>
      <c r="C401" s="84" t="s">
        <v>252</v>
      </c>
      <c r="D401" s="76"/>
      <c r="E401" s="134">
        <v>7386</v>
      </c>
      <c r="F401" s="134">
        <v>7716</v>
      </c>
      <c r="G401" s="131">
        <v>7551</v>
      </c>
      <c r="P401" s="78"/>
      <c r="Q401" s="78"/>
      <c r="R401" s="78"/>
      <c r="S401" s="78"/>
      <c r="T401" s="78"/>
      <c r="W401" s="59">
        <v>5</v>
      </c>
    </row>
    <row r="402" spans="1:27" x14ac:dyDescent="0.35">
      <c r="A402" s="38" t="s">
        <v>904</v>
      </c>
      <c r="B402" s="77" t="s">
        <v>1034</v>
      </c>
      <c r="C402" s="84" t="s">
        <v>252</v>
      </c>
      <c r="D402" s="76"/>
      <c r="E402" s="134">
        <v>7386</v>
      </c>
      <c r="F402" s="134">
        <v>7716</v>
      </c>
      <c r="G402" s="131">
        <v>7551</v>
      </c>
      <c r="P402" s="78"/>
      <c r="Q402" s="78"/>
      <c r="R402" s="78"/>
      <c r="S402" s="78"/>
      <c r="T402" s="78"/>
      <c r="W402" s="59">
        <v>5</v>
      </c>
    </row>
    <row r="403" spans="1:27" x14ac:dyDescent="0.35">
      <c r="A403" s="38" t="s">
        <v>904</v>
      </c>
      <c r="B403" s="77" t="s">
        <v>1036</v>
      </c>
      <c r="C403" s="84" t="s">
        <v>252</v>
      </c>
      <c r="D403" s="76"/>
      <c r="E403" s="134">
        <v>7386</v>
      </c>
      <c r="F403" s="134">
        <v>7716</v>
      </c>
      <c r="G403" s="131">
        <v>7551</v>
      </c>
      <c r="P403" s="78"/>
      <c r="Q403" s="78"/>
      <c r="R403" s="78"/>
      <c r="S403" s="78"/>
      <c r="T403" s="78"/>
      <c r="W403" s="59">
        <v>5</v>
      </c>
    </row>
    <row r="404" spans="1:27" x14ac:dyDescent="0.35">
      <c r="A404" s="38" t="s">
        <v>904</v>
      </c>
      <c r="B404" s="77" t="s">
        <v>1037</v>
      </c>
      <c r="C404" s="84" t="s">
        <v>252</v>
      </c>
      <c r="D404" s="76"/>
      <c r="E404" s="134">
        <v>7386</v>
      </c>
      <c r="F404" s="134">
        <v>7716</v>
      </c>
      <c r="G404" s="131">
        <v>7551</v>
      </c>
      <c r="P404" s="78"/>
      <c r="Q404" s="78"/>
      <c r="R404" s="78"/>
      <c r="S404" s="78"/>
      <c r="T404" s="78"/>
      <c r="W404" s="59">
        <v>5</v>
      </c>
    </row>
    <row r="405" spans="1:27" x14ac:dyDescent="0.35">
      <c r="A405" s="38" t="s">
        <v>904</v>
      </c>
      <c r="B405" s="77" t="s">
        <v>1038</v>
      </c>
      <c r="C405" s="84" t="s">
        <v>253</v>
      </c>
      <c r="D405" s="76"/>
      <c r="E405" s="42">
        <v>7716</v>
      </c>
      <c r="F405" s="42">
        <v>8045</v>
      </c>
      <c r="G405" s="42">
        <v>7881</v>
      </c>
      <c r="P405" s="123">
        <v>-18.680272727272719</v>
      </c>
      <c r="Q405" s="124">
        <v>4.9593090909090911</v>
      </c>
      <c r="R405" s="123">
        <v>43.796339313583488</v>
      </c>
      <c r="S405" s="124">
        <v>15.45755013871983</v>
      </c>
      <c r="T405" s="125">
        <v>2.8333299210123495</v>
      </c>
      <c r="V405" s="63" t="s">
        <v>1104</v>
      </c>
      <c r="W405" s="59">
        <v>5</v>
      </c>
    </row>
    <row r="406" spans="1:27" x14ac:dyDescent="0.35">
      <c r="A406" s="38" t="s">
        <v>635</v>
      </c>
      <c r="B406" s="59" t="s">
        <v>420</v>
      </c>
      <c r="C406" s="59" t="s">
        <v>253</v>
      </c>
      <c r="D406" s="59" t="s">
        <v>322</v>
      </c>
      <c r="E406" s="42">
        <v>7716</v>
      </c>
      <c r="F406" s="42">
        <v>8045</v>
      </c>
      <c r="G406" s="42">
        <v>7881</v>
      </c>
      <c r="H406" s="59">
        <v>2.2799999999999998</v>
      </c>
      <c r="I406" s="59">
        <v>2.27</v>
      </c>
      <c r="J406" s="59">
        <v>2.23</v>
      </c>
      <c r="K406" s="72">
        <v>2.2599999999999998</v>
      </c>
      <c r="L406" s="59">
        <v>0.03</v>
      </c>
      <c r="M406" s="59"/>
      <c r="N406" s="63">
        <v>60.7</v>
      </c>
      <c r="O406" s="37">
        <f>N406*1.1155</f>
        <v>67.710849999999994</v>
      </c>
      <c r="P406" s="63">
        <v>-18.600000000000001</v>
      </c>
      <c r="Q406" s="63">
        <v>9.1</v>
      </c>
      <c r="R406" s="63">
        <v>42.6</v>
      </c>
      <c r="S406" s="63">
        <v>14.9</v>
      </c>
      <c r="T406" s="63">
        <v>2.9</v>
      </c>
      <c r="U406" s="63">
        <v>-20.100000000000001</v>
      </c>
      <c r="V406" s="63" t="s">
        <v>1104</v>
      </c>
      <c r="W406" s="59">
        <v>5</v>
      </c>
      <c r="X406" s="59">
        <v>9</v>
      </c>
      <c r="Y406" s="59"/>
      <c r="Z406" s="59"/>
      <c r="AA406" s="59"/>
    </row>
    <row r="407" spans="1:27" x14ac:dyDescent="0.35">
      <c r="A407" s="38" t="s">
        <v>904</v>
      </c>
      <c r="B407" s="77" t="s">
        <v>1047</v>
      </c>
      <c r="C407" s="84" t="s">
        <v>253</v>
      </c>
      <c r="D407" s="76"/>
      <c r="E407" s="42">
        <v>7716</v>
      </c>
      <c r="F407" s="42">
        <v>8045</v>
      </c>
      <c r="G407" s="42">
        <v>7881</v>
      </c>
      <c r="P407" s="123">
        <v>-17.099272727272719</v>
      </c>
      <c r="Q407" s="124">
        <v>6.6523090909090916</v>
      </c>
      <c r="R407" s="123">
        <v>26.326225179552321</v>
      </c>
      <c r="S407" s="124">
        <v>9.0754785166411747</v>
      </c>
      <c r="T407" s="125">
        <v>2.9008084952522846</v>
      </c>
      <c r="V407" s="63" t="s">
        <v>1104</v>
      </c>
      <c r="W407" s="59">
        <v>5</v>
      </c>
    </row>
    <row r="408" spans="1:27" x14ac:dyDescent="0.35">
      <c r="A408" s="38" t="s">
        <v>904</v>
      </c>
      <c r="B408" s="77" t="s">
        <v>1042</v>
      </c>
      <c r="C408" s="84" t="s">
        <v>253</v>
      </c>
      <c r="D408" s="76"/>
      <c r="E408" s="42">
        <v>7716</v>
      </c>
      <c r="F408" s="42">
        <v>8045</v>
      </c>
      <c r="G408" s="42">
        <v>7881</v>
      </c>
      <c r="P408" s="123">
        <v>-15.21927272727272</v>
      </c>
      <c r="Q408" s="124">
        <v>6.2983090909090915</v>
      </c>
      <c r="R408" s="123">
        <v>40.131669739517761</v>
      </c>
      <c r="S408" s="124">
        <v>13.81497204465801</v>
      </c>
      <c r="T408" s="125">
        <v>2.9049403509315042</v>
      </c>
      <c r="V408" s="63" t="s">
        <v>1104</v>
      </c>
      <c r="W408" s="59">
        <v>5</v>
      </c>
    </row>
    <row r="409" spans="1:27" x14ac:dyDescent="0.35">
      <c r="A409" s="38" t="s">
        <v>635</v>
      </c>
      <c r="B409" s="27" t="s">
        <v>422</v>
      </c>
      <c r="C409" s="27" t="s">
        <v>253</v>
      </c>
      <c r="D409" s="39"/>
      <c r="E409" s="29">
        <v>7716</v>
      </c>
      <c r="F409" s="29">
        <v>8045</v>
      </c>
      <c r="G409" s="29">
        <v>7880.5</v>
      </c>
      <c r="H409" s="44"/>
      <c r="I409" s="44"/>
      <c r="J409" s="44"/>
      <c r="K409" s="44"/>
      <c r="L409" s="44"/>
      <c r="M409" s="39"/>
      <c r="N409" s="37"/>
      <c r="O409" s="37"/>
      <c r="P409" s="47">
        <v>-14.876200000000001</v>
      </c>
      <c r="Q409" s="52">
        <v>8.8935999999999993</v>
      </c>
      <c r="R409" s="47">
        <v>37.693086673339842</v>
      </c>
      <c r="S409" s="52">
        <v>13.000274452849331</v>
      </c>
      <c r="T409" s="47">
        <v>2.8994069940637655</v>
      </c>
      <c r="U409" s="63">
        <v>-16.376200000000001</v>
      </c>
      <c r="V409" s="63" t="s">
        <v>1104</v>
      </c>
      <c r="W409" s="42">
        <v>5</v>
      </c>
      <c r="X409" s="42">
        <v>9</v>
      </c>
      <c r="Y409" s="59"/>
      <c r="Z409" s="59"/>
      <c r="AA409" s="59"/>
    </row>
    <row r="410" spans="1:27" x14ac:dyDescent="0.35">
      <c r="A410" s="38" t="s">
        <v>635</v>
      </c>
      <c r="B410" s="59" t="s">
        <v>417</v>
      </c>
      <c r="C410" s="59" t="s">
        <v>253</v>
      </c>
      <c r="D410" s="59" t="s">
        <v>337</v>
      </c>
      <c r="E410" s="42">
        <v>7716</v>
      </c>
      <c r="F410" s="42">
        <v>8045</v>
      </c>
      <c r="G410" s="42">
        <v>7881</v>
      </c>
      <c r="H410" s="59">
        <v>1.97</v>
      </c>
      <c r="I410" s="59">
        <v>2.0099999999999998</v>
      </c>
      <c r="J410" s="59">
        <v>2.06</v>
      </c>
      <c r="K410" s="72">
        <v>2.0099999999999998</v>
      </c>
      <c r="L410" s="59">
        <v>0.05</v>
      </c>
      <c r="M410" s="59"/>
      <c r="N410" s="63">
        <v>41.4</v>
      </c>
      <c r="O410" s="37">
        <f>N410</f>
        <v>41.4</v>
      </c>
      <c r="P410" s="63">
        <v>-13.9</v>
      </c>
      <c r="Q410" s="63">
        <v>7.2</v>
      </c>
      <c r="R410" s="63">
        <v>37</v>
      </c>
      <c r="S410" s="63">
        <v>13.1</v>
      </c>
      <c r="T410" s="63">
        <v>2.8</v>
      </c>
      <c r="U410" s="63">
        <v>-15.4</v>
      </c>
      <c r="V410" s="63" t="s">
        <v>1104</v>
      </c>
      <c r="W410" s="59">
        <v>5</v>
      </c>
      <c r="X410" s="59">
        <v>9</v>
      </c>
      <c r="Y410" s="59"/>
      <c r="Z410" s="59"/>
      <c r="AA410" s="59"/>
    </row>
    <row r="411" spans="1:27" x14ac:dyDescent="0.35">
      <c r="A411" s="38" t="s">
        <v>635</v>
      </c>
      <c r="B411" s="59" t="s">
        <v>421</v>
      </c>
      <c r="C411" s="59" t="s">
        <v>253</v>
      </c>
      <c r="D411" s="59" t="s">
        <v>596</v>
      </c>
      <c r="E411" s="42">
        <v>7716</v>
      </c>
      <c r="F411" s="42">
        <v>8045</v>
      </c>
      <c r="G411" s="42">
        <v>7881</v>
      </c>
      <c r="H411" s="59">
        <v>2.2200000000000002</v>
      </c>
      <c r="I411" s="59">
        <v>2.2200000000000002</v>
      </c>
      <c r="J411" s="59">
        <v>2.2200000000000002</v>
      </c>
      <c r="K411" s="72">
        <v>2.2200000000000002</v>
      </c>
      <c r="L411" s="59">
        <v>0</v>
      </c>
      <c r="M411" s="59"/>
      <c r="N411" s="63">
        <v>57.2</v>
      </c>
      <c r="O411" s="37">
        <f>N411</f>
        <v>57.2</v>
      </c>
      <c r="P411" s="63">
        <v>-13.9</v>
      </c>
      <c r="Q411" s="63">
        <v>5.7</v>
      </c>
      <c r="R411" s="63">
        <v>32.1</v>
      </c>
      <c r="S411" s="63">
        <v>11.1</v>
      </c>
      <c r="T411" s="63">
        <v>2.9</v>
      </c>
      <c r="U411" s="63">
        <v>-15.4</v>
      </c>
      <c r="V411" s="63" t="s">
        <v>1104</v>
      </c>
      <c r="W411" s="59">
        <v>5</v>
      </c>
      <c r="X411" s="59">
        <v>9</v>
      </c>
      <c r="Y411" s="59"/>
      <c r="Z411" s="59"/>
      <c r="AA411" s="59"/>
    </row>
    <row r="412" spans="1:27" x14ac:dyDescent="0.35">
      <c r="A412" s="38" t="s">
        <v>635</v>
      </c>
      <c r="B412" s="59" t="s">
        <v>424</v>
      </c>
      <c r="C412" s="59" t="s">
        <v>253</v>
      </c>
      <c r="D412" s="59" t="s">
        <v>322</v>
      </c>
      <c r="E412" s="42">
        <v>7716</v>
      </c>
      <c r="F412" s="42">
        <v>8045</v>
      </c>
      <c r="G412" s="42">
        <v>7881</v>
      </c>
      <c r="H412" s="59">
        <v>2.41</v>
      </c>
      <c r="I412" s="59">
        <v>2.34</v>
      </c>
      <c r="J412" s="59"/>
      <c r="K412" s="72">
        <v>2.38</v>
      </c>
      <c r="L412" s="59">
        <v>0.05</v>
      </c>
      <c r="M412" s="59">
        <v>2.2200000000000002</v>
      </c>
      <c r="N412" s="63">
        <v>71.5</v>
      </c>
      <c r="O412" s="37">
        <f>N412*1.1155</f>
        <v>79.75824999999999</v>
      </c>
      <c r="P412" s="63">
        <v>-13.7</v>
      </c>
      <c r="Q412" s="63">
        <v>6</v>
      </c>
      <c r="R412" s="63">
        <v>43.5</v>
      </c>
      <c r="S412" s="63">
        <v>15.1</v>
      </c>
      <c r="T412" s="63">
        <v>2.9</v>
      </c>
      <c r="U412" s="63">
        <v>-15.2</v>
      </c>
      <c r="V412" s="63" t="s">
        <v>1104</v>
      </c>
      <c r="W412" s="59">
        <v>5</v>
      </c>
      <c r="X412" s="59">
        <v>9</v>
      </c>
      <c r="Y412" s="59"/>
      <c r="Z412" s="59"/>
      <c r="AA412" s="59"/>
    </row>
    <row r="413" spans="1:27" x14ac:dyDescent="0.35">
      <c r="A413" s="38" t="s">
        <v>635</v>
      </c>
      <c r="B413" s="27" t="s">
        <v>425</v>
      </c>
      <c r="C413" s="27" t="s">
        <v>253</v>
      </c>
      <c r="D413" s="39"/>
      <c r="E413" s="29">
        <v>7716</v>
      </c>
      <c r="F413" s="29">
        <v>8045</v>
      </c>
      <c r="G413" s="29">
        <v>7880.5</v>
      </c>
      <c r="H413" s="44"/>
      <c r="I413" s="44"/>
      <c r="J413" s="44"/>
      <c r="K413" s="44"/>
      <c r="L413" s="44"/>
      <c r="M413" s="39"/>
      <c r="N413" s="37"/>
      <c r="O413" s="37"/>
      <c r="P413" s="47">
        <v>-13.046999999999999</v>
      </c>
      <c r="Q413" s="52">
        <v>6.7114444444444441</v>
      </c>
      <c r="R413" s="52">
        <v>41.975779816429544</v>
      </c>
      <c r="S413" s="52">
        <v>14.194317981753429</v>
      </c>
      <c r="T413" s="47">
        <v>2.9572241421101562</v>
      </c>
      <c r="U413" s="63">
        <v>-14.546999999999999</v>
      </c>
      <c r="V413" s="63" t="s">
        <v>1104</v>
      </c>
      <c r="W413" s="42">
        <v>5</v>
      </c>
      <c r="X413" s="42">
        <v>9</v>
      </c>
      <c r="Y413" s="59"/>
      <c r="Z413" s="59"/>
      <c r="AA413" s="59"/>
    </row>
    <row r="414" spans="1:27" x14ac:dyDescent="0.35">
      <c r="A414" s="38" t="s">
        <v>635</v>
      </c>
      <c r="B414" s="59" t="s">
        <v>418</v>
      </c>
      <c r="C414" s="59" t="s">
        <v>253</v>
      </c>
      <c r="D414" s="59" t="s">
        <v>596</v>
      </c>
      <c r="E414" s="42">
        <v>7716</v>
      </c>
      <c r="F414" s="42">
        <v>8045</v>
      </c>
      <c r="G414" s="42">
        <v>7881</v>
      </c>
      <c r="H414" s="59">
        <v>2.59</v>
      </c>
      <c r="I414" s="59"/>
      <c r="J414" s="59">
        <v>2.58</v>
      </c>
      <c r="K414" s="72">
        <v>2.59</v>
      </c>
      <c r="L414" s="59">
        <v>0.01</v>
      </c>
      <c r="M414" s="59">
        <v>2.65</v>
      </c>
      <c r="N414" s="63">
        <v>94.7</v>
      </c>
      <c r="O414" s="37">
        <f>N414</f>
        <v>94.7</v>
      </c>
      <c r="P414" s="63">
        <v>-12.1</v>
      </c>
      <c r="Q414" s="63">
        <v>7</v>
      </c>
      <c r="R414" s="63">
        <v>40.700000000000003</v>
      </c>
      <c r="S414" s="63">
        <v>14.2</v>
      </c>
      <c r="T414" s="63">
        <v>2.9</v>
      </c>
      <c r="U414" s="63">
        <v>-13.6</v>
      </c>
      <c r="V414" s="63" t="s">
        <v>1104</v>
      </c>
      <c r="W414" s="59">
        <v>5</v>
      </c>
      <c r="X414" s="59">
        <v>9</v>
      </c>
      <c r="Y414" s="59"/>
      <c r="Z414" s="59"/>
      <c r="AA414" s="59"/>
    </row>
    <row r="415" spans="1:27" x14ac:dyDescent="0.35">
      <c r="A415" s="38" t="s">
        <v>635</v>
      </c>
      <c r="B415" s="30" t="s">
        <v>512</v>
      </c>
      <c r="C415" s="27" t="s">
        <v>253</v>
      </c>
      <c r="D415" s="39"/>
      <c r="E415" s="29">
        <v>7716</v>
      </c>
      <c r="F415" s="29">
        <v>8045</v>
      </c>
      <c r="G415" s="29">
        <v>7880.5</v>
      </c>
      <c r="H415" s="44"/>
      <c r="I415" s="44"/>
      <c r="J415" s="44"/>
      <c r="K415" s="44"/>
      <c r="L415" s="44"/>
      <c r="M415" s="39"/>
      <c r="N415" s="37"/>
      <c r="O415" s="37"/>
      <c r="P415" s="63">
        <v>-12.075999999999999</v>
      </c>
      <c r="Q415" s="69">
        <v>9.0058333333333351</v>
      </c>
      <c r="R415" s="63">
        <v>36.317104810319684</v>
      </c>
      <c r="S415" s="69">
        <v>13.159469244741913</v>
      </c>
      <c r="T415" s="63">
        <v>2.7597697243626138</v>
      </c>
      <c r="U415" s="63">
        <v>-13.575999999999999</v>
      </c>
      <c r="V415" s="63" t="s">
        <v>1104</v>
      </c>
      <c r="W415" s="29">
        <v>5</v>
      </c>
      <c r="X415" s="29">
        <v>9</v>
      </c>
      <c r="Y415" s="59"/>
      <c r="Z415" s="63">
        <v>-13.061625000000001</v>
      </c>
      <c r="AA415" s="63">
        <v>7.1901277777777759</v>
      </c>
    </row>
    <row r="416" spans="1:27" x14ac:dyDescent="0.35">
      <c r="A416" s="38" t="s">
        <v>635</v>
      </c>
      <c r="B416" s="27" t="s">
        <v>423</v>
      </c>
      <c r="C416" s="27" t="s">
        <v>253</v>
      </c>
      <c r="D416" s="39"/>
      <c r="E416" s="29">
        <v>7716</v>
      </c>
      <c r="F416" s="29">
        <v>8045</v>
      </c>
      <c r="G416" s="29">
        <v>7880.5</v>
      </c>
      <c r="H416" s="44"/>
      <c r="I416" s="44"/>
      <c r="J416" s="44"/>
      <c r="K416" s="44"/>
      <c r="L416" s="44"/>
      <c r="M416" s="39"/>
      <c r="N416" s="37"/>
      <c r="O416" s="37"/>
      <c r="P416" s="47">
        <v>-12.053200000000002</v>
      </c>
      <c r="Q416" s="52">
        <v>5.7016</v>
      </c>
      <c r="R416" s="47">
        <v>23.379558397824386</v>
      </c>
      <c r="S416" s="52">
        <v>7.9608877883296225</v>
      </c>
      <c r="T416" s="47">
        <v>2.9368029068438806</v>
      </c>
      <c r="U416" s="63">
        <v>-13.553200000000002</v>
      </c>
      <c r="V416" s="63" t="s">
        <v>1104</v>
      </c>
      <c r="W416" s="42">
        <v>5</v>
      </c>
      <c r="X416" s="42">
        <v>9</v>
      </c>
      <c r="Y416" s="59"/>
      <c r="Z416" s="59"/>
      <c r="AA416" s="59"/>
    </row>
    <row r="417" spans="1:27" x14ac:dyDescent="0.35">
      <c r="A417" s="38" t="s">
        <v>635</v>
      </c>
      <c r="B417" s="59" t="s">
        <v>416</v>
      </c>
      <c r="C417" s="59" t="s">
        <v>253</v>
      </c>
      <c r="D417" s="59" t="s">
        <v>596</v>
      </c>
      <c r="E417" s="42">
        <v>7716</v>
      </c>
      <c r="F417" s="42">
        <v>8045</v>
      </c>
      <c r="G417" s="42">
        <v>7881</v>
      </c>
      <c r="H417" s="59">
        <v>2.58</v>
      </c>
      <c r="I417" s="59"/>
      <c r="J417" s="59">
        <v>2.59</v>
      </c>
      <c r="K417" s="72">
        <v>2.59</v>
      </c>
      <c r="L417" s="59">
        <v>0.01</v>
      </c>
      <c r="M417" s="59">
        <v>2.46</v>
      </c>
      <c r="N417" s="63">
        <v>94.7</v>
      </c>
      <c r="O417" s="37">
        <f>N417</f>
        <v>94.7</v>
      </c>
      <c r="P417" s="63">
        <v>-11.4</v>
      </c>
      <c r="Q417" s="63">
        <v>5.8</v>
      </c>
      <c r="R417" s="63">
        <v>44.1</v>
      </c>
      <c r="S417" s="63">
        <v>15.7</v>
      </c>
      <c r="T417" s="63">
        <v>2.8</v>
      </c>
      <c r="U417" s="63">
        <v>-12.9</v>
      </c>
      <c r="V417" s="63" t="s">
        <v>1104</v>
      </c>
      <c r="W417" s="59">
        <v>5</v>
      </c>
      <c r="X417" s="59">
        <v>9</v>
      </c>
      <c r="Y417" s="59"/>
      <c r="Z417" s="59"/>
      <c r="AA417" s="59"/>
    </row>
    <row r="418" spans="1:27" x14ac:dyDescent="0.35">
      <c r="A418" s="38" t="s">
        <v>635</v>
      </c>
      <c r="B418" s="59" t="s">
        <v>426</v>
      </c>
      <c r="C418" s="59" t="s">
        <v>253</v>
      </c>
      <c r="D418" s="59" t="s">
        <v>322</v>
      </c>
      <c r="E418" s="42">
        <v>7716</v>
      </c>
      <c r="F418" s="42">
        <v>8045</v>
      </c>
      <c r="G418" s="42">
        <v>7881</v>
      </c>
      <c r="H418" s="59"/>
      <c r="I418" s="59">
        <v>2.5099999999999998</v>
      </c>
      <c r="J418" s="59">
        <v>2.54</v>
      </c>
      <c r="K418" s="72">
        <v>2.5299999999999998</v>
      </c>
      <c r="L418" s="59">
        <v>0.02</v>
      </c>
      <c r="M418" s="59">
        <v>2.7</v>
      </c>
      <c r="N418" s="63">
        <v>87.6</v>
      </c>
      <c r="O418" s="37">
        <f>N418*1.1155</f>
        <v>97.717799999999983</v>
      </c>
      <c r="P418" s="63">
        <v>-11.1</v>
      </c>
      <c r="Q418" s="63">
        <v>9</v>
      </c>
      <c r="R418" s="63">
        <v>41.8</v>
      </c>
      <c r="S418" s="63">
        <v>14.6</v>
      </c>
      <c r="T418" s="63">
        <v>2.9</v>
      </c>
      <c r="U418" s="63">
        <v>-12.6</v>
      </c>
      <c r="V418" s="63" t="s">
        <v>1104</v>
      </c>
      <c r="W418" s="59">
        <v>5</v>
      </c>
      <c r="X418" s="59">
        <v>9</v>
      </c>
      <c r="Y418" s="59"/>
      <c r="Z418" s="59"/>
      <c r="AA418" s="59"/>
    </row>
    <row r="419" spans="1:27" x14ac:dyDescent="0.35">
      <c r="A419" s="38" t="s">
        <v>635</v>
      </c>
      <c r="B419" s="59" t="s">
        <v>427</v>
      </c>
      <c r="C419" s="59" t="s">
        <v>253</v>
      </c>
      <c r="D419" s="59" t="s">
        <v>596</v>
      </c>
      <c r="E419" s="42">
        <v>7716</v>
      </c>
      <c r="F419" s="42">
        <v>8045</v>
      </c>
      <c r="G419" s="42">
        <v>7881</v>
      </c>
      <c r="H419" s="59">
        <v>2.48</v>
      </c>
      <c r="I419" s="59">
        <v>2.42</v>
      </c>
      <c r="J419" s="59">
        <v>2.48</v>
      </c>
      <c r="K419" s="72">
        <v>2.46</v>
      </c>
      <c r="L419" s="59">
        <v>0.03</v>
      </c>
      <c r="M419" s="59"/>
      <c r="N419" s="63">
        <v>80.400000000000006</v>
      </c>
      <c r="O419" s="37">
        <f>N419</f>
        <v>80.400000000000006</v>
      </c>
      <c r="P419" s="63">
        <v>-10</v>
      </c>
      <c r="Q419" s="63">
        <v>6.2</v>
      </c>
      <c r="R419" s="63">
        <v>44.6</v>
      </c>
      <c r="S419" s="63">
        <v>15.7</v>
      </c>
      <c r="T419" s="63">
        <v>2.8</v>
      </c>
      <c r="U419" s="63">
        <v>-11.5</v>
      </c>
      <c r="V419" s="63" t="s">
        <v>1104</v>
      </c>
      <c r="W419" s="59">
        <v>5</v>
      </c>
      <c r="X419" s="59">
        <v>9</v>
      </c>
      <c r="Y419" s="59"/>
      <c r="Z419" s="59"/>
      <c r="AA419" s="59"/>
    </row>
    <row r="420" spans="1:27" x14ac:dyDescent="0.35">
      <c r="A420" s="38" t="s">
        <v>635</v>
      </c>
      <c r="B420" s="59" t="s">
        <v>428</v>
      </c>
      <c r="C420" s="59" t="s">
        <v>253</v>
      </c>
      <c r="D420" s="59" t="s">
        <v>337</v>
      </c>
      <c r="E420" s="42">
        <v>7716</v>
      </c>
      <c r="F420" s="42">
        <v>8045</v>
      </c>
      <c r="G420" s="42">
        <v>7881</v>
      </c>
      <c r="H420" s="59"/>
      <c r="I420" s="59">
        <v>2.67</v>
      </c>
      <c r="J420" s="59">
        <v>2.66</v>
      </c>
      <c r="K420" s="72">
        <v>2.67</v>
      </c>
      <c r="L420" s="59">
        <v>0.01</v>
      </c>
      <c r="M420" s="59">
        <v>2.74</v>
      </c>
      <c r="N420" s="63">
        <v>104.7</v>
      </c>
      <c r="O420" s="37">
        <f>N420</f>
        <v>104.7</v>
      </c>
      <c r="P420" s="63"/>
      <c r="Q420" s="63"/>
      <c r="R420" s="63"/>
      <c r="S420" s="63"/>
      <c r="T420" s="63"/>
      <c r="U420" s="63"/>
      <c r="V420" s="63"/>
      <c r="W420" s="59">
        <v>5</v>
      </c>
      <c r="X420" s="59">
        <v>9</v>
      </c>
      <c r="Y420" s="59"/>
      <c r="Z420" s="59"/>
      <c r="AA420" s="59"/>
    </row>
    <row r="421" spans="1:27" x14ac:dyDescent="0.35">
      <c r="A421" s="38" t="s">
        <v>635</v>
      </c>
      <c r="B421" s="59" t="s">
        <v>419</v>
      </c>
      <c r="C421" s="59" t="s">
        <v>253</v>
      </c>
      <c r="D421" s="59" t="s">
        <v>596</v>
      </c>
      <c r="E421" s="42">
        <v>7716</v>
      </c>
      <c r="F421" s="42">
        <v>8045</v>
      </c>
      <c r="G421" s="42">
        <v>7881</v>
      </c>
      <c r="H421" s="59">
        <v>2.41</v>
      </c>
      <c r="I421" s="59"/>
      <c r="J421" s="59">
        <v>2.39</v>
      </c>
      <c r="K421" s="72">
        <v>2.4</v>
      </c>
      <c r="L421" s="59">
        <v>0.01</v>
      </c>
      <c r="M421" s="59">
        <v>2.48</v>
      </c>
      <c r="N421" s="63">
        <v>74</v>
      </c>
      <c r="O421" s="37">
        <f>N421</f>
        <v>74</v>
      </c>
      <c r="P421" s="63"/>
      <c r="Q421" s="63"/>
      <c r="R421" s="63"/>
      <c r="S421" s="63"/>
      <c r="T421" s="63"/>
      <c r="U421" s="63"/>
      <c r="V421" s="63"/>
      <c r="W421" s="59">
        <v>5</v>
      </c>
      <c r="X421" s="59">
        <v>9</v>
      </c>
      <c r="Y421" s="59"/>
      <c r="Z421" s="59"/>
      <c r="AA421" s="59"/>
    </row>
    <row r="422" spans="1:27" x14ac:dyDescent="0.35">
      <c r="A422" s="38" t="s">
        <v>635</v>
      </c>
      <c r="B422" s="59" t="s">
        <v>547</v>
      </c>
      <c r="C422" s="59" t="s">
        <v>253</v>
      </c>
      <c r="D422" s="59" t="s">
        <v>337</v>
      </c>
      <c r="E422" s="42">
        <v>7716</v>
      </c>
      <c r="F422" s="42">
        <v>8045</v>
      </c>
      <c r="G422" s="42">
        <v>7881</v>
      </c>
      <c r="H422" s="59">
        <v>2.38</v>
      </c>
      <c r="I422" s="59"/>
      <c r="J422" s="59">
        <v>2.4300000000000002</v>
      </c>
      <c r="K422" s="72">
        <v>2.41</v>
      </c>
      <c r="L422" s="59">
        <v>0.04</v>
      </c>
      <c r="M422" s="59">
        <v>2.64</v>
      </c>
      <c r="N422" s="63">
        <v>74.599999999999994</v>
      </c>
      <c r="O422" s="37">
        <f>N422</f>
        <v>74.599999999999994</v>
      </c>
      <c r="P422" s="63"/>
      <c r="Q422" s="63"/>
      <c r="R422" s="63"/>
      <c r="S422" s="63"/>
      <c r="T422" s="63"/>
      <c r="U422" s="63"/>
      <c r="V422" s="63"/>
      <c r="W422" s="59">
        <v>5</v>
      </c>
      <c r="X422" s="59">
        <v>9</v>
      </c>
      <c r="Y422" s="59"/>
      <c r="Z422" s="59"/>
      <c r="AA422" s="59"/>
    </row>
    <row r="423" spans="1:27" x14ac:dyDescent="0.35">
      <c r="A423" s="38" t="s">
        <v>635</v>
      </c>
      <c r="B423" s="59" t="s">
        <v>548</v>
      </c>
      <c r="C423" s="59" t="s">
        <v>253</v>
      </c>
      <c r="D423" s="59" t="s">
        <v>337</v>
      </c>
      <c r="E423" s="42">
        <v>7716</v>
      </c>
      <c r="F423" s="42">
        <v>8045</v>
      </c>
      <c r="G423" s="42">
        <v>7881</v>
      </c>
      <c r="H423" s="59">
        <v>2.4700000000000002</v>
      </c>
      <c r="I423" s="59"/>
      <c r="J423" s="59">
        <v>2.4700000000000002</v>
      </c>
      <c r="K423" s="72">
        <v>2.4700000000000002</v>
      </c>
      <c r="L423" s="59">
        <v>0</v>
      </c>
      <c r="M423" s="59">
        <v>2.62</v>
      </c>
      <c r="N423" s="63">
        <v>81.400000000000006</v>
      </c>
      <c r="O423" s="37">
        <f>N423</f>
        <v>81.400000000000006</v>
      </c>
      <c r="P423" s="63"/>
      <c r="Q423" s="63"/>
      <c r="R423" s="63"/>
      <c r="S423" s="63"/>
      <c r="T423" s="63"/>
      <c r="U423" s="63"/>
      <c r="V423" s="63"/>
      <c r="W423" s="59">
        <v>5</v>
      </c>
      <c r="X423" s="59">
        <v>9</v>
      </c>
      <c r="Y423" s="59"/>
      <c r="Z423" s="59"/>
      <c r="AA423" s="59"/>
    </row>
    <row r="424" spans="1:27" x14ac:dyDescent="0.35">
      <c r="A424" s="38" t="s">
        <v>635</v>
      </c>
      <c r="B424" s="59" t="s">
        <v>549</v>
      </c>
      <c r="C424" s="59" t="s">
        <v>253</v>
      </c>
      <c r="D424" s="59" t="s">
        <v>322</v>
      </c>
      <c r="E424" s="42">
        <v>7716</v>
      </c>
      <c r="F424" s="42">
        <v>8045</v>
      </c>
      <c r="G424" s="42">
        <v>7881</v>
      </c>
      <c r="H424" s="59">
        <v>2.65</v>
      </c>
      <c r="I424" s="59"/>
      <c r="J424" s="59">
        <v>2.64</v>
      </c>
      <c r="K424" s="72">
        <v>2.65</v>
      </c>
      <c r="L424" s="59">
        <v>0.01</v>
      </c>
      <c r="M424" s="59">
        <v>2.57</v>
      </c>
      <c r="N424" s="63">
        <v>102.1</v>
      </c>
      <c r="O424" s="37">
        <f>N424*1.1155</f>
        <v>113.89254999999999</v>
      </c>
      <c r="P424" s="63"/>
      <c r="Q424" s="63"/>
      <c r="R424" s="63"/>
      <c r="S424" s="63"/>
      <c r="T424" s="63"/>
      <c r="U424" s="63"/>
      <c r="V424" s="63"/>
      <c r="W424" s="59">
        <v>5</v>
      </c>
      <c r="X424" s="59">
        <v>9</v>
      </c>
      <c r="Y424" s="59"/>
      <c r="Z424" s="59"/>
      <c r="AA424" s="59"/>
    </row>
    <row r="425" spans="1:27" x14ac:dyDescent="0.35">
      <c r="A425" s="38" t="s">
        <v>635</v>
      </c>
      <c r="B425" s="59" t="s">
        <v>551</v>
      </c>
      <c r="C425" s="59" t="s">
        <v>253</v>
      </c>
      <c r="D425" s="59" t="s">
        <v>337</v>
      </c>
      <c r="E425" s="42">
        <v>7716</v>
      </c>
      <c r="F425" s="42">
        <v>8045</v>
      </c>
      <c r="G425" s="42">
        <v>7881</v>
      </c>
      <c r="H425" s="59">
        <v>2.39</v>
      </c>
      <c r="I425" s="59">
        <v>2.41</v>
      </c>
      <c r="J425" s="59"/>
      <c r="K425" s="72">
        <v>2.4</v>
      </c>
      <c r="L425" s="59">
        <v>0.01</v>
      </c>
      <c r="M425" s="59">
        <v>2.4700000000000002</v>
      </c>
      <c r="N425" s="63">
        <v>74</v>
      </c>
      <c r="O425" s="37">
        <f>N425</f>
        <v>74</v>
      </c>
      <c r="P425" s="63"/>
      <c r="Q425" s="63"/>
      <c r="R425" s="63"/>
      <c r="S425" s="63"/>
      <c r="T425" s="63"/>
      <c r="U425" s="63"/>
      <c r="V425" s="63"/>
      <c r="W425" s="59">
        <v>5</v>
      </c>
      <c r="X425" s="59">
        <v>9</v>
      </c>
      <c r="Y425" s="59"/>
      <c r="Z425" s="59"/>
      <c r="AA425" s="59"/>
    </row>
    <row r="426" spans="1:27" x14ac:dyDescent="0.35">
      <c r="A426" s="38" t="s">
        <v>635</v>
      </c>
      <c r="B426" s="59" t="s">
        <v>552</v>
      </c>
      <c r="C426" s="59" t="s">
        <v>253</v>
      </c>
      <c r="D426" s="59" t="s">
        <v>337</v>
      </c>
      <c r="E426" s="42">
        <v>7716</v>
      </c>
      <c r="F426" s="42">
        <v>8045</v>
      </c>
      <c r="G426" s="42">
        <v>7881</v>
      </c>
      <c r="H426" s="59"/>
      <c r="I426" s="59">
        <v>2.4900000000000002</v>
      </c>
      <c r="J426" s="59">
        <v>2.4500000000000002</v>
      </c>
      <c r="K426" s="72">
        <v>2.4700000000000002</v>
      </c>
      <c r="L426" s="59">
        <v>0.03</v>
      </c>
      <c r="M426" s="59">
        <v>2.36</v>
      </c>
      <c r="N426" s="63">
        <v>81.400000000000006</v>
      </c>
      <c r="O426" s="37">
        <f>N426</f>
        <v>81.400000000000006</v>
      </c>
      <c r="P426" s="63"/>
      <c r="Q426" s="63"/>
      <c r="R426" s="63"/>
      <c r="S426" s="63"/>
      <c r="T426" s="63"/>
      <c r="U426" s="63"/>
      <c r="V426" s="63"/>
      <c r="W426" s="59">
        <v>5</v>
      </c>
      <c r="X426" s="59">
        <v>9</v>
      </c>
      <c r="Y426" s="59"/>
      <c r="Z426" s="59"/>
      <c r="AA426" s="59"/>
    </row>
    <row r="427" spans="1:27" x14ac:dyDescent="0.35">
      <c r="A427" s="38" t="s">
        <v>635</v>
      </c>
      <c r="B427" s="59" t="s">
        <v>553</v>
      </c>
      <c r="C427" s="59" t="s">
        <v>253</v>
      </c>
      <c r="D427" s="59" t="s">
        <v>337</v>
      </c>
      <c r="E427" s="42">
        <v>7716</v>
      </c>
      <c r="F427" s="42">
        <v>8045</v>
      </c>
      <c r="G427" s="42">
        <v>7881</v>
      </c>
      <c r="H427" s="59"/>
      <c r="I427" s="59">
        <v>2.76</v>
      </c>
      <c r="J427" s="59">
        <v>2.76</v>
      </c>
      <c r="K427" s="72">
        <v>2.76</v>
      </c>
      <c r="L427" s="59">
        <v>0</v>
      </c>
      <c r="M427" s="59">
        <v>2.66</v>
      </c>
      <c r="N427" s="63">
        <v>117.6</v>
      </c>
      <c r="O427" s="37">
        <f>N427</f>
        <v>117.6</v>
      </c>
      <c r="P427" s="63"/>
      <c r="Q427" s="63"/>
      <c r="R427" s="63"/>
      <c r="S427" s="63"/>
      <c r="T427" s="63"/>
      <c r="U427" s="63"/>
      <c r="V427" s="63"/>
      <c r="W427" s="59">
        <v>5</v>
      </c>
      <c r="X427" s="59">
        <v>9</v>
      </c>
      <c r="Y427" s="59"/>
      <c r="Z427" s="59"/>
      <c r="AA427" s="59"/>
    </row>
    <row r="428" spans="1:27" x14ac:dyDescent="0.35">
      <c r="A428" s="38" t="s">
        <v>635</v>
      </c>
      <c r="B428" s="59" t="s">
        <v>554</v>
      </c>
      <c r="C428" s="59" t="s">
        <v>253</v>
      </c>
      <c r="D428" s="59" t="s">
        <v>337</v>
      </c>
      <c r="E428" s="42">
        <v>7716</v>
      </c>
      <c r="F428" s="42">
        <v>8045</v>
      </c>
      <c r="G428" s="42">
        <v>7881</v>
      </c>
      <c r="H428" s="59">
        <v>2.5099999999999998</v>
      </c>
      <c r="I428" s="59"/>
      <c r="J428" s="59">
        <v>2.5</v>
      </c>
      <c r="K428" s="72">
        <v>2.5099999999999998</v>
      </c>
      <c r="L428" s="59">
        <v>0.01</v>
      </c>
      <c r="M428" s="59">
        <v>2.37</v>
      </c>
      <c r="N428" s="63">
        <v>85.3</v>
      </c>
      <c r="O428" s="37">
        <f>N428</f>
        <v>85.3</v>
      </c>
      <c r="P428" s="63"/>
      <c r="Q428" s="63"/>
      <c r="R428" s="63"/>
      <c r="S428" s="63"/>
      <c r="T428" s="63"/>
      <c r="U428" s="63"/>
      <c r="V428" s="63"/>
      <c r="W428" s="59">
        <v>5</v>
      </c>
      <c r="X428" s="59">
        <v>9</v>
      </c>
      <c r="Y428" s="59"/>
      <c r="Z428" s="59"/>
      <c r="AA428" s="59"/>
    </row>
    <row r="429" spans="1:27" x14ac:dyDescent="0.35">
      <c r="A429" s="38" t="s">
        <v>635</v>
      </c>
      <c r="B429" s="59" t="s">
        <v>555</v>
      </c>
      <c r="C429" s="59" t="s">
        <v>253</v>
      </c>
      <c r="D429" s="59" t="s">
        <v>308</v>
      </c>
      <c r="E429" s="42">
        <v>7716</v>
      </c>
      <c r="F429" s="42">
        <v>8045</v>
      </c>
      <c r="G429" s="42">
        <v>7881</v>
      </c>
      <c r="H429" s="59"/>
      <c r="I429" s="59">
        <v>2.65</v>
      </c>
      <c r="J429" s="59">
        <v>2.63</v>
      </c>
      <c r="K429" s="72">
        <v>2.64</v>
      </c>
      <c r="L429" s="59">
        <v>0.01</v>
      </c>
      <c r="M429" s="59">
        <v>2.46</v>
      </c>
      <c r="N429" s="63">
        <v>101.5</v>
      </c>
      <c r="O429" s="37">
        <f>N429*1.1155</f>
        <v>113.22324999999999</v>
      </c>
      <c r="P429" s="63"/>
      <c r="Q429" s="63"/>
      <c r="R429" s="63"/>
      <c r="S429" s="63"/>
      <c r="T429" s="63"/>
      <c r="U429" s="63"/>
      <c r="V429" s="63"/>
      <c r="W429" s="59">
        <v>5</v>
      </c>
      <c r="X429" s="59">
        <v>9</v>
      </c>
      <c r="Y429" s="59"/>
      <c r="Z429" s="59"/>
      <c r="AA429" s="59"/>
    </row>
    <row r="430" spans="1:27" x14ac:dyDescent="0.35">
      <c r="A430" s="38" t="s">
        <v>635</v>
      </c>
      <c r="B430" s="59" t="s">
        <v>556</v>
      </c>
      <c r="C430" s="59" t="s">
        <v>253</v>
      </c>
      <c r="D430" s="59" t="s">
        <v>322</v>
      </c>
      <c r="E430" s="42">
        <v>7716</v>
      </c>
      <c r="F430" s="42">
        <v>8045</v>
      </c>
      <c r="G430" s="42">
        <v>7881</v>
      </c>
      <c r="H430" s="59">
        <v>2.42</v>
      </c>
      <c r="I430" s="59"/>
      <c r="J430" s="59">
        <v>2.46</v>
      </c>
      <c r="K430" s="72">
        <v>2.44</v>
      </c>
      <c r="L430" s="59">
        <v>0.03</v>
      </c>
      <c r="M430" s="59">
        <v>2.34</v>
      </c>
      <c r="N430" s="63">
        <v>78.2</v>
      </c>
      <c r="O430" s="37">
        <f>N430*1.1155</f>
        <v>87.232100000000003</v>
      </c>
      <c r="P430" s="63"/>
      <c r="Q430" s="63"/>
      <c r="R430" s="63"/>
      <c r="S430" s="63"/>
      <c r="T430" s="63"/>
      <c r="U430" s="63"/>
      <c r="V430" s="63"/>
      <c r="W430" s="59">
        <v>5</v>
      </c>
      <c r="X430" s="59">
        <v>9</v>
      </c>
      <c r="Y430" s="59"/>
      <c r="Z430" s="59"/>
      <c r="AA430" s="59"/>
    </row>
    <row r="431" spans="1:27" x14ac:dyDescent="0.35">
      <c r="A431" s="38" t="s">
        <v>649</v>
      </c>
      <c r="B431" s="84" t="s">
        <v>719</v>
      </c>
      <c r="C431" s="84" t="s">
        <v>253</v>
      </c>
      <c r="D431" s="100" t="s">
        <v>337</v>
      </c>
      <c r="E431" s="134">
        <v>7716</v>
      </c>
      <c r="F431" s="134">
        <v>8045</v>
      </c>
      <c r="G431" s="131">
        <v>7880.5</v>
      </c>
      <c r="L431" s="79"/>
      <c r="M431" s="95">
        <v>1.9319999999999999</v>
      </c>
      <c r="N431">
        <v>36.367777479342053</v>
      </c>
      <c r="O431"/>
      <c r="P431" s="96"/>
      <c r="Q431" s="92"/>
      <c r="R431" s="96">
        <v>14.133086839362436</v>
      </c>
      <c r="S431" s="92">
        <v>4.4700124145616833</v>
      </c>
      <c r="T431" s="32">
        <v>3.1617556124278208</v>
      </c>
      <c r="U431" s="45"/>
      <c r="V431" s="45" t="s">
        <v>1105</v>
      </c>
      <c r="W431" s="59">
        <v>5</v>
      </c>
    </row>
    <row r="432" spans="1:27" x14ac:dyDescent="0.35">
      <c r="A432" s="38" t="s">
        <v>649</v>
      </c>
      <c r="B432" s="84" t="s">
        <v>720</v>
      </c>
      <c r="C432" s="84" t="s">
        <v>253</v>
      </c>
      <c r="D432" s="100" t="s">
        <v>308</v>
      </c>
      <c r="E432" s="134">
        <v>7716</v>
      </c>
      <c r="F432" s="134">
        <v>8045</v>
      </c>
      <c r="G432" s="131">
        <v>7880.5</v>
      </c>
      <c r="L432" s="79"/>
      <c r="M432" s="80">
        <v>2.0019999999999998</v>
      </c>
      <c r="N432">
        <v>40.94819652947173</v>
      </c>
      <c r="O432"/>
      <c r="P432"/>
      <c r="Q432"/>
      <c r="R432"/>
      <c r="S432"/>
      <c r="T432"/>
      <c r="U432" s="45"/>
      <c r="V432" s="45"/>
      <c r="W432" s="59">
        <v>5</v>
      </c>
    </row>
    <row r="433" spans="1:27" x14ac:dyDescent="0.35">
      <c r="A433" s="38" t="s">
        <v>649</v>
      </c>
      <c r="B433" s="84" t="s">
        <v>721</v>
      </c>
      <c r="C433" s="84" t="s">
        <v>253</v>
      </c>
      <c r="D433" s="100" t="s">
        <v>596</v>
      </c>
      <c r="E433" s="134">
        <v>7716</v>
      </c>
      <c r="F433" s="134">
        <v>8045</v>
      </c>
      <c r="G433" s="131">
        <v>7880.5</v>
      </c>
      <c r="L433" s="79"/>
      <c r="M433" s="80">
        <v>1.974</v>
      </c>
      <c r="N433">
        <v>39.070329027128182</v>
      </c>
      <c r="O433"/>
      <c r="P433"/>
      <c r="Q433"/>
      <c r="R433"/>
      <c r="S433"/>
      <c r="T433"/>
      <c r="U433" s="47"/>
      <c r="V433" s="47"/>
      <c r="W433" s="59">
        <v>5</v>
      </c>
    </row>
    <row r="434" spans="1:27" x14ac:dyDescent="0.35">
      <c r="A434" s="38" t="s">
        <v>904</v>
      </c>
      <c r="B434" s="77" t="s">
        <v>1039</v>
      </c>
      <c r="C434" s="84" t="s">
        <v>253</v>
      </c>
      <c r="D434" s="76"/>
      <c r="E434" s="134">
        <v>7716</v>
      </c>
      <c r="F434" s="134">
        <v>8045</v>
      </c>
      <c r="G434" s="131">
        <v>7880.5</v>
      </c>
      <c r="P434" s="78"/>
      <c r="Q434" s="78"/>
      <c r="R434" s="78"/>
      <c r="S434" s="78"/>
      <c r="T434" s="78"/>
      <c r="W434" s="59">
        <v>5</v>
      </c>
    </row>
    <row r="435" spans="1:27" x14ac:dyDescent="0.35">
      <c r="A435" s="38" t="s">
        <v>904</v>
      </c>
      <c r="B435" s="77" t="s">
        <v>1040</v>
      </c>
      <c r="C435" s="84" t="s">
        <v>253</v>
      </c>
      <c r="D435" s="76"/>
      <c r="E435" s="134">
        <v>7716</v>
      </c>
      <c r="F435" s="134">
        <v>8045</v>
      </c>
      <c r="G435" s="131">
        <v>7880.5</v>
      </c>
      <c r="P435" s="78"/>
      <c r="Q435" s="78"/>
      <c r="R435" s="78"/>
      <c r="S435" s="78"/>
      <c r="T435" s="78"/>
      <c r="W435" s="59">
        <v>5</v>
      </c>
    </row>
    <row r="436" spans="1:27" x14ac:dyDescent="0.35">
      <c r="A436" s="38" t="s">
        <v>904</v>
      </c>
      <c r="B436" s="77" t="s">
        <v>1041</v>
      </c>
      <c r="C436" s="84" t="s">
        <v>253</v>
      </c>
      <c r="D436" s="76"/>
      <c r="E436" s="134">
        <v>7716</v>
      </c>
      <c r="F436" s="134">
        <v>8045</v>
      </c>
      <c r="G436" s="131">
        <v>7880.5</v>
      </c>
      <c r="P436" s="78"/>
      <c r="Q436" s="78"/>
      <c r="R436" s="78"/>
      <c r="S436" s="78"/>
      <c r="T436" s="78"/>
      <c r="W436" s="59">
        <v>5</v>
      </c>
    </row>
    <row r="437" spans="1:27" x14ac:dyDescent="0.35">
      <c r="A437" s="38" t="s">
        <v>904</v>
      </c>
      <c r="B437" s="77" t="s">
        <v>1043</v>
      </c>
      <c r="C437" s="84" t="s">
        <v>253</v>
      </c>
      <c r="D437" s="76"/>
      <c r="E437" s="134">
        <v>7716</v>
      </c>
      <c r="F437" s="134">
        <v>8045</v>
      </c>
      <c r="G437" s="131">
        <v>7880.5</v>
      </c>
      <c r="P437" s="78"/>
      <c r="Q437" s="78"/>
      <c r="R437" s="78"/>
      <c r="S437" s="78"/>
      <c r="T437" s="78"/>
      <c r="W437" s="59">
        <v>5</v>
      </c>
    </row>
    <row r="438" spans="1:27" x14ac:dyDescent="0.35">
      <c r="A438" s="38" t="s">
        <v>904</v>
      </c>
      <c r="B438" s="77" t="s">
        <v>1044</v>
      </c>
      <c r="C438" s="84" t="s">
        <v>253</v>
      </c>
      <c r="D438" s="76"/>
      <c r="E438" s="134">
        <v>7716</v>
      </c>
      <c r="F438" s="134">
        <v>8045</v>
      </c>
      <c r="G438" s="131">
        <v>7880.5</v>
      </c>
      <c r="P438" s="78"/>
      <c r="Q438" s="78"/>
      <c r="R438" s="78"/>
      <c r="S438" s="78"/>
      <c r="T438" s="78"/>
      <c r="W438" s="59">
        <v>5</v>
      </c>
    </row>
    <row r="439" spans="1:27" x14ac:dyDescent="0.35">
      <c r="A439" s="38" t="s">
        <v>904</v>
      </c>
      <c r="B439" s="77" t="s">
        <v>1045</v>
      </c>
      <c r="C439" s="84" t="s">
        <v>253</v>
      </c>
      <c r="D439" s="76"/>
      <c r="E439" s="134">
        <v>7716</v>
      </c>
      <c r="F439" s="134">
        <v>8045</v>
      </c>
      <c r="G439" s="131">
        <v>7880.5</v>
      </c>
      <c r="P439" s="78"/>
      <c r="Q439" s="78"/>
      <c r="R439" s="78"/>
      <c r="S439" s="78"/>
      <c r="T439" s="78"/>
      <c r="W439" s="59">
        <v>5</v>
      </c>
    </row>
    <row r="440" spans="1:27" x14ac:dyDescent="0.35">
      <c r="A440" s="38" t="s">
        <v>904</v>
      </c>
      <c r="B440" s="77" t="s">
        <v>1046</v>
      </c>
      <c r="C440" s="84" t="s">
        <v>253</v>
      </c>
      <c r="D440" s="76"/>
      <c r="E440" s="134">
        <v>7716</v>
      </c>
      <c r="F440" s="134">
        <v>8045</v>
      </c>
      <c r="G440" s="131">
        <v>7880.5</v>
      </c>
      <c r="P440" s="78"/>
      <c r="Q440" s="78"/>
      <c r="R440" s="78"/>
      <c r="S440" s="78"/>
      <c r="T440" s="78"/>
      <c r="W440" s="59">
        <v>5</v>
      </c>
    </row>
    <row r="441" spans="1:27" x14ac:dyDescent="0.35">
      <c r="A441" s="38" t="s">
        <v>904</v>
      </c>
      <c r="B441" s="77" t="s">
        <v>1048</v>
      </c>
      <c r="C441" s="84" t="s">
        <v>253</v>
      </c>
      <c r="D441" s="76"/>
      <c r="E441" s="134">
        <v>7716</v>
      </c>
      <c r="F441" s="134">
        <v>8045</v>
      </c>
      <c r="G441" s="131">
        <v>7880.5</v>
      </c>
      <c r="P441" s="78"/>
      <c r="Q441" s="78"/>
      <c r="R441" s="78"/>
      <c r="S441" s="78"/>
      <c r="T441" s="78"/>
      <c r="W441" s="59">
        <v>5</v>
      </c>
    </row>
    <row r="442" spans="1:27" x14ac:dyDescent="0.35">
      <c r="A442" s="38" t="s">
        <v>635</v>
      </c>
      <c r="B442" s="59" t="s">
        <v>434</v>
      </c>
      <c r="C442" s="59" t="s">
        <v>254</v>
      </c>
      <c r="D442" s="59" t="s">
        <v>596</v>
      </c>
      <c r="E442" s="42">
        <v>8045</v>
      </c>
      <c r="F442" s="42">
        <v>8375</v>
      </c>
      <c r="G442" s="42">
        <v>8210</v>
      </c>
      <c r="H442" s="59">
        <v>2.3199999999999998</v>
      </c>
      <c r="I442" s="59">
        <v>2.2000000000000002</v>
      </c>
      <c r="J442" s="59">
        <v>2.31</v>
      </c>
      <c r="K442" s="72">
        <v>2.2799999999999998</v>
      </c>
      <c r="L442" s="59">
        <v>7.0000000000000007E-2</v>
      </c>
      <c r="M442" s="59"/>
      <c r="N442" s="63">
        <v>62.2</v>
      </c>
      <c r="O442" s="37">
        <f>N442</f>
        <v>62.2</v>
      </c>
      <c r="P442" s="63">
        <v>-17.399999999999999</v>
      </c>
      <c r="Q442" s="63">
        <v>8</v>
      </c>
      <c r="R442" s="63">
        <v>42.4</v>
      </c>
      <c r="S442" s="63">
        <v>14.5</v>
      </c>
      <c r="T442" s="63">
        <v>2.9</v>
      </c>
      <c r="U442" s="63">
        <v>-18.899999999999999</v>
      </c>
      <c r="V442" s="63" t="s">
        <v>1104</v>
      </c>
      <c r="W442" s="59">
        <v>6</v>
      </c>
      <c r="X442" s="59">
        <v>10</v>
      </c>
      <c r="Y442" s="59"/>
      <c r="Z442" s="59"/>
      <c r="AA442" s="59"/>
    </row>
    <row r="443" spans="1:27" x14ac:dyDescent="0.35">
      <c r="A443" s="38" t="s">
        <v>635</v>
      </c>
      <c r="B443" s="59" t="s">
        <v>436</v>
      </c>
      <c r="C443" s="59" t="s">
        <v>254</v>
      </c>
      <c r="D443" s="59" t="s">
        <v>596</v>
      </c>
      <c r="E443" s="42">
        <v>8045</v>
      </c>
      <c r="F443" s="42">
        <v>8375</v>
      </c>
      <c r="G443" s="42">
        <v>8210</v>
      </c>
      <c r="H443" s="59"/>
      <c r="I443" s="59">
        <v>2.33</v>
      </c>
      <c r="J443" s="59">
        <v>2.29</v>
      </c>
      <c r="K443" s="72">
        <v>2.31</v>
      </c>
      <c r="L443" s="59">
        <v>0.03</v>
      </c>
      <c r="M443" s="59">
        <v>2.4500000000000002</v>
      </c>
      <c r="N443" s="63">
        <v>65.2</v>
      </c>
      <c r="O443" s="37">
        <f>N443</f>
        <v>65.2</v>
      </c>
      <c r="P443" s="63">
        <v>-16.899999999999999</v>
      </c>
      <c r="Q443" s="63">
        <v>6</v>
      </c>
      <c r="R443" s="63">
        <v>30.2</v>
      </c>
      <c r="S443" s="63">
        <v>10.199999999999999</v>
      </c>
      <c r="T443" s="63">
        <v>3</v>
      </c>
      <c r="U443" s="63">
        <v>-18.399999999999999</v>
      </c>
      <c r="V443" s="63" t="s">
        <v>1104</v>
      </c>
      <c r="W443" s="59">
        <v>6</v>
      </c>
      <c r="X443" s="59">
        <v>10</v>
      </c>
      <c r="Y443" s="59"/>
      <c r="Z443" s="59"/>
      <c r="AA443" s="59"/>
    </row>
    <row r="444" spans="1:27" x14ac:dyDescent="0.35">
      <c r="A444" s="38" t="s">
        <v>635</v>
      </c>
      <c r="B444" s="59" t="s">
        <v>443</v>
      </c>
      <c r="C444" s="59" t="s">
        <v>254</v>
      </c>
      <c r="D444" s="59" t="s">
        <v>322</v>
      </c>
      <c r="E444" s="42">
        <v>8045</v>
      </c>
      <c r="F444" s="42">
        <v>8375</v>
      </c>
      <c r="G444" s="42">
        <v>8210</v>
      </c>
      <c r="H444" s="59">
        <v>2.38</v>
      </c>
      <c r="I444" s="59">
        <v>2.4500000000000002</v>
      </c>
      <c r="J444" s="59">
        <v>2.31</v>
      </c>
      <c r="K444" s="72">
        <v>2.38</v>
      </c>
      <c r="L444" s="59">
        <v>7.0000000000000007E-2</v>
      </c>
      <c r="M444" s="59"/>
      <c r="N444" s="63">
        <v>72</v>
      </c>
      <c r="O444" s="37">
        <f>N444*1.1155</f>
        <v>80.316000000000003</v>
      </c>
      <c r="P444" s="63">
        <v>-16.7</v>
      </c>
      <c r="Q444" s="63">
        <v>6.4</v>
      </c>
      <c r="R444" s="63">
        <v>39.5</v>
      </c>
      <c r="S444" s="63">
        <v>13.4</v>
      </c>
      <c r="T444" s="63">
        <v>2.9</v>
      </c>
      <c r="U444" s="63">
        <v>-18.2</v>
      </c>
      <c r="V444" s="63" t="s">
        <v>1104</v>
      </c>
      <c r="W444" s="59">
        <v>6</v>
      </c>
      <c r="X444" s="59">
        <v>10</v>
      </c>
      <c r="Y444" s="59"/>
      <c r="Z444" s="59"/>
      <c r="AA444" s="59"/>
    </row>
    <row r="445" spans="1:27" x14ac:dyDescent="0.35">
      <c r="A445" s="38" t="s">
        <v>635</v>
      </c>
      <c r="B445" s="27" t="s">
        <v>442</v>
      </c>
      <c r="C445" s="27" t="s">
        <v>254</v>
      </c>
      <c r="D445" s="39"/>
      <c r="E445" s="29">
        <v>8045</v>
      </c>
      <c r="F445" s="29">
        <v>8375</v>
      </c>
      <c r="G445" s="29">
        <v>8210</v>
      </c>
      <c r="H445" s="44"/>
      <c r="I445" s="44"/>
      <c r="J445" s="44"/>
      <c r="K445" s="44"/>
      <c r="L445" s="44"/>
      <c r="M445" s="39"/>
      <c r="N445" s="37"/>
      <c r="O445" s="37"/>
      <c r="P445" s="47">
        <v>-16.2392</v>
      </c>
      <c r="Q445" s="52">
        <v>9.3076000000000008</v>
      </c>
      <c r="R445" s="47">
        <v>35.220212595668499</v>
      </c>
      <c r="S445" s="52">
        <v>11.536139659320249</v>
      </c>
      <c r="T445" s="47">
        <v>3.0530327852968973</v>
      </c>
      <c r="U445" s="63">
        <v>-17.7392</v>
      </c>
      <c r="V445" s="63" t="s">
        <v>1104</v>
      </c>
      <c r="W445" s="42">
        <v>6</v>
      </c>
      <c r="X445" s="42">
        <v>10</v>
      </c>
      <c r="Y445" s="59"/>
      <c r="Z445" s="59"/>
      <c r="AA445" s="59"/>
    </row>
    <row r="446" spans="1:27" x14ac:dyDescent="0.35">
      <c r="A446" s="38" t="s">
        <v>635</v>
      </c>
      <c r="B446" s="59" t="s">
        <v>440</v>
      </c>
      <c r="C446" s="59" t="s">
        <v>254</v>
      </c>
      <c r="D446" s="59" t="s">
        <v>337</v>
      </c>
      <c r="E446" s="42">
        <v>8045</v>
      </c>
      <c r="F446" s="42">
        <v>8375</v>
      </c>
      <c r="G446" s="42">
        <v>8210</v>
      </c>
      <c r="H446" s="59">
        <v>2.4900000000000002</v>
      </c>
      <c r="I446" s="59"/>
      <c r="J446" s="59">
        <v>2.48</v>
      </c>
      <c r="K446" s="72">
        <v>2.4900000000000002</v>
      </c>
      <c r="L446" s="59">
        <v>0.01</v>
      </c>
      <c r="M446" s="59">
        <v>2.56</v>
      </c>
      <c r="N446" s="63">
        <v>83.1</v>
      </c>
      <c r="O446" s="37">
        <f>N446</f>
        <v>83.1</v>
      </c>
      <c r="P446" s="63">
        <v>-16.2</v>
      </c>
      <c r="Q446" s="63">
        <v>7.3</v>
      </c>
      <c r="R446" s="63">
        <v>35.700000000000003</v>
      </c>
      <c r="S446" s="63">
        <v>12.3</v>
      </c>
      <c r="T446" s="63">
        <v>2.9</v>
      </c>
      <c r="U446" s="63">
        <v>-17.7</v>
      </c>
      <c r="V446" s="63" t="s">
        <v>1104</v>
      </c>
      <c r="W446" s="59">
        <v>6</v>
      </c>
      <c r="X446" s="59">
        <v>10</v>
      </c>
      <c r="Y446" s="59"/>
      <c r="Z446" s="59"/>
      <c r="AA446" s="59"/>
    </row>
    <row r="447" spans="1:27" x14ac:dyDescent="0.35">
      <c r="A447" s="38" t="s">
        <v>635</v>
      </c>
      <c r="B447" s="59" t="s">
        <v>438</v>
      </c>
      <c r="C447" s="59" t="s">
        <v>254</v>
      </c>
      <c r="D447" s="59" t="s">
        <v>337</v>
      </c>
      <c r="E447" s="42">
        <v>8045</v>
      </c>
      <c r="F447" s="42">
        <v>8375</v>
      </c>
      <c r="G447" s="42">
        <v>8210</v>
      </c>
      <c r="H447" s="59"/>
      <c r="I447" s="59">
        <v>2.44</v>
      </c>
      <c r="J447" s="59">
        <v>2.4500000000000002</v>
      </c>
      <c r="K447" s="72">
        <v>2.4500000000000002</v>
      </c>
      <c r="L447" s="59">
        <v>0.01</v>
      </c>
      <c r="M447" s="59">
        <v>2.2799999999999998</v>
      </c>
      <c r="N447" s="63">
        <v>78.7</v>
      </c>
      <c r="O447" s="37">
        <f>N447</f>
        <v>78.7</v>
      </c>
      <c r="P447" s="63">
        <v>-16</v>
      </c>
      <c r="Q447" s="63">
        <v>5.0999999999999996</v>
      </c>
      <c r="R447" s="63">
        <v>37.299999999999997</v>
      </c>
      <c r="S447" s="63">
        <v>13</v>
      </c>
      <c r="T447" s="63">
        <v>2.9</v>
      </c>
      <c r="U447" s="63">
        <v>-17.5</v>
      </c>
      <c r="V447" s="63" t="s">
        <v>1104</v>
      </c>
      <c r="W447" s="59">
        <v>6</v>
      </c>
      <c r="X447" s="59">
        <v>10</v>
      </c>
      <c r="Y447" s="63"/>
      <c r="Z447" s="59"/>
      <c r="AA447" s="59"/>
    </row>
    <row r="448" spans="1:27" x14ac:dyDescent="0.35">
      <c r="A448" s="38" t="s">
        <v>635</v>
      </c>
      <c r="B448" s="59" t="s">
        <v>441</v>
      </c>
      <c r="C448" s="59" t="s">
        <v>254</v>
      </c>
      <c r="D448" s="59" t="s">
        <v>596</v>
      </c>
      <c r="E448" s="42">
        <v>8045</v>
      </c>
      <c r="F448" s="42">
        <v>8375</v>
      </c>
      <c r="G448" s="42">
        <v>8210</v>
      </c>
      <c r="H448" s="59"/>
      <c r="I448" s="59">
        <v>2.61</v>
      </c>
      <c r="J448" s="59">
        <v>2.58</v>
      </c>
      <c r="K448" s="72">
        <v>2.6</v>
      </c>
      <c r="L448" s="59">
        <v>0.02</v>
      </c>
      <c r="M448" s="59">
        <v>2.4900000000000002</v>
      </c>
      <c r="N448" s="63">
        <v>95.9</v>
      </c>
      <c r="O448" s="37">
        <f>N448</f>
        <v>95.9</v>
      </c>
      <c r="P448" s="63">
        <v>-15.5</v>
      </c>
      <c r="Q448" s="63">
        <v>7.3</v>
      </c>
      <c r="R448" s="63">
        <v>43.3</v>
      </c>
      <c r="S448" s="63">
        <v>14.8</v>
      </c>
      <c r="T448" s="63">
        <v>2.9</v>
      </c>
      <c r="U448" s="63">
        <v>-17</v>
      </c>
      <c r="V448" s="63" t="s">
        <v>1104</v>
      </c>
      <c r="W448" s="59">
        <v>6</v>
      </c>
      <c r="X448" s="59">
        <v>10</v>
      </c>
      <c r="Y448" s="59"/>
      <c r="Z448" s="59"/>
      <c r="AA448" s="59"/>
    </row>
    <row r="449" spans="1:27" x14ac:dyDescent="0.35">
      <c r="A449" s="38" t="s">
        <v>635</v>
      </c>
      <c r="B449" s="59" t="s">
        <v>432</v>
      </c>
      <c r="C449" s="59" t="s">
        <v>254</v>
      </c>
      <c r="D449" s="59" t="s">
        <v>337</v>
      </c>
      <c r="E449" s="42">
        <v>8045</v>
      </c>
      <c r="F449" s="42">
        <v>8375</v>
      </c>
      <c r="G449" s="42">
        <v>8210</v>
      </c>
      <c r="H449" s="59">
        <v>2.63</v>
      </c>
      <c r="I449" s="59">
        <v>2.7</v>
      </c>
      <c r="J449" s="59">
        <v>2.66</v>
      </c>
      <c r="K449" s="72">
        <v>2.66</v>
      </c>
      <c r="L449" s="59">
        <v>0.04</v>
      </c>
      <c r="M449" s="59"/>
      <c r="N449" s="63">
        <v>104.5</v>
      </c>
      <c r="O449" s="37">
        <f>N449</f>
        <v>104.5</v>
      </c>
      <c r="P449" s="63">
        <v>-15.3</v>
      </c>
      <c r="Q449" s="63">
        <v>8</v>
      </c>
      <c r="R449" s="63">
        <v>42</v>
      </c>
      <c r="S449" s="63">
        <v>15</v>
      </c>
      <c r="T449" s="63">
        <v>2.8</v>
      </c>
      <c r="U449" s="63">
        <v>-16.8</v>
      </c>
      <c r="V449" s="63" t="s">
        <v>1104</v>
      </c>
      <c r="W449" s="59">
        <v>6</v>
      </c>
      <c r="X449" s="59">
        <v>10</v>
      </c>
      <c r="Y449" s="59"/>
      <c r="Z449" s="59"/>
      <c r="AA449" s="59"/>
    </row>
    <row r="450" spans="1:27" x14ac:dyDescent="0.35">
      <c r="A450" s="38" t="s">
        <v>635</v>
      </c>
      <c r="B450" s="27" t="s">
        <v>437</v>
      </c>
      <c r="C450" s="27" t="s">
        <v>254</v>
      </c>
      <c r="D450" s="39"/>
      <c r="E450" s="29">
        <v>8045</v>
      </c>
      <c r="F450" s="29">
        <v>8375</v>
      </c>
      <c r="G450" s="29">
        <v>8210</v>
      </c>
      <c r="H450" s="44"/>
      <c r="I450" s="44"/>
      <c r="J450" s="44"/>
      <c r="K450" s="44"/>
      <c r="L450" s="44"/>
      <c r="M450" s="39"/>
      <c r="N450" s="37"/>
      <c r="O450" s="37"/>
      <c r="P450" s="45">
        <v>-14.180300000000001</v>
      </c>
      <c r="Q450" s="46">
        <v>6.9962999999999989</v>
      </c>
      <c r="R450" s="45">
        <v>40.045537639338569</v>
      </c>
      <c r="S450" s="46">
        <v>13.923491870144069</v>
      </c>
      <c r="T450" s="45">
        <v>2.8761131196699017</v>
      </c>
      <c r="U450" s="63">
        <v>-15.680300000000001</v>
      </c>
      <c r="V450" s="63" t="s">
        <v>1104</v>
      </c>
      <c r="W450" s="42">
        <v>6</v>
      </c>
      <c r="X450" s="42">
        <v>10</v>
      </c>
      <c r="Y450" s="59"/>
      <c r="Z450" s="59"/>
      <c r="AA450" s="59"/>
    </row>
    <row r="451" spans="1:27" x14ac:dyDescent="0.35">
      <c r="A451" s="38" t="s">
        <v>635</v>
      </c>
      <c r="B451" s="27" t="s">
        <v>439</v>
      </c>
      <c r="C451" s="27" t="s">
        <v>254</v>
      </c>
      <c r="D451" s="39"/>
      <c r="E451" s="29">
        <v>8045</v>
      </c>
      <c r="F451" s="29">
        <v>8375</v>
      </c>
      <c r="G451" s="29">
        <v>8210</v>
      </c>
      <c r="H451" s="44"/>
      <c r="I451" s="44"/>
      <c r="J451" s="44"/>
      <c r="K451" s="44"/>
      <c r="L451" s="44"/>
      <c r="M451" s="39"/>
      <c r="N451" s="37"/>
      <c r="O451" s="37"/>
      <c r="P451" s="47">
        <v>-12.638999999999999</v>
      </c>
      <c r="Q451" s="52">
        <v>6.4674444444444443</v>
      </c>
      <c r="R451" s="52">
        <v>41.581450937565315</v>
      </c>
      <c r="S451" s="52">
        <v>14.580360595167564</v>
      </c>
      <c r="T451" s="47">
        <v>2.8518808342330604</v>
      </c>
      <c r="U451" s="63">
        <v>-14.138999999999999</v>
      </c>
      <c r="V451" s="63" t="s">
        <v>1104</v>
      </c>
      <c r="W451" s="42">
        <v>6</v>
      </c>
      <c r="X451" s="42">
        <v>10</v>
      </c>
      <c r="Y451" s="59"/>
      <c r="Z451" s="59"/>
      <c r="AA451" s="59"/>
    </row>
    <row r="452" spans="1:27" x14ac:dyDescent="0.35">
      <c r="A452" s="38" t="s">
        <v>635</v>
      </c>
      <c r="B452" s="59" t="s">
        <v>431</v>
      </c>
      <c r="C452" s="59" t="s">
        <v>254</v>
      </c>
      <c r="D452" s="59" t="s">
        <v>322</v>
      </c>
      <c r="E452" s="42">
        <v>8045</v>
      </c>
      <c r="F452" s="42">
        <v>8375</v>
      </c>
      <c r="G452" s="42">
        <v>8210</v>
      </c>
      <c r="H452" s="59">
        <v>2.66</v>
      </c>
      <c r="I452" s="59">
        <v>2.69</v>
      </c>
      <c r="J452" s="59"/>
      <c r="K452" s="72">
        <v>2.68</v>
      </c>
      <c r="L452" s="59">
        <v>0.02</v>
      </c>
      <c r="M452" s="59">
        <v>2.44</v>
      </c>
      <c r="N452" s="63">
        <v>106</v>
      </c>
      <c r="O452" s="37">
        <f>N452*1.1155</f>
        <v>118.24299999999999</v>
      </c>
      <c r="P452" s="63">
        <v>-12.4</v>
      </c>
      <c r="Q452" s="63">
        <v>6.1</v>
      </c>
      <c r="R452" s="63">
        <v>44.9</v>
      </c>
      <c r="S452" s="63">
        <v>15.9</v>
      </c>
      <c r="T452" s="63">
        <v>2.8</v>
      </c>
      <c r="U452" s="63">
        <v>-13.9</v>
      </c>
      <c r="V452" s="63" t="s">
        <v>1104</v>
      </c>
      <c r="W452" s="59">
        <v>6</v>
      </c>
      <c r="X452" s="59">
        <v>10</v>
      </c>
      <c r="Y452" s="59"/>
      <c r="Z452" s="59"/>
      <c r="AA452" s="59"/>
    </row>
    <row r="453" spans="1:27" x14ac:dyDescent="0.35">
      <c r="A453" s="38" t="s">
        <v>635</v>
      </c>
      <c r="B453" s="59" t="s">
        <v>433</v>
      </c>
      <c r="C453" s="59" t="s">
        <v>254</v>
      </c>
      <c r="D453" s="59" t="s">
        <v>596</v>
      </c>
      <c r="E453" s="42">
        <v>8045</v>
      </c>
      <c r="F453" s="42">
        <v>8375</v>
      </c>
      <c r="G453" s="42">
        <v>8210</v>
      </c>
      <c r="H453" s="59"/>
      <c r="I453" s="59">
        <v>2.48</v>
      </c>
      <c r="J453" s="59">
        <v>2.52</v>
      </c>
      <c r="K453" s="72">
        <v>2.5</v>
      </c>
      <c r="L453" s="59">
        <v>0.03</v>
      </c>
      <c r="M453" s="59">
        <v>2.59</v>
      </c>
      <c r="N453" s="63">
        <v>84.8</v>
      </c>
      <c r="O453" s="37">
        <f>N453</f>
        <v>84.8</v>
      </c>
      <c r="P453" s="63">
        <v>-10.9</v>
      </c>
      <c r="Q453" s="63">
        <v>7.9</v>
      </c>
      <c r="R453" s="63">
        <v>43.6</v>
      </c>
      <c r="S453" s="63">
        <v>15.5</v>
      </c>
      <c r="T453" s="63">
        <v>2.8</v>
      </c>
      <c r="U453" s="63">
        <v>-12.4</v>
      </c>
      <c r="V453" s="63" t="s">
        <v>1104</v>
      </c>
      <c r="W453" s="59">
        <v>6</v>
      </c>
      <c r="X453" s="59">
        <v>10</v>
      </c>
      <c r="Y453" s="59"/>
      <c r="Z453" s="59"/>
      <c r="AA453" s="59"/>
    </row>
    <row r="454" spans="1:27" x14ac:dyDescent="0.35">
      <c r="A454" s="38" t="s">
        <v>635</v>
      </c>
      <c r="B454" s="59" t="s">
        <v>430</v>
      </c>
      <c r="C454" s="59" t="s">
        <v>254</v>
      </c>
      <c r="D454" s="59" t="s">
        <v>308</v>
      </c>
      <c r="E454" s="42">
        <v>8045</v>
      </c>
      <c r="F454" s="42">
        <v>8375</v>
      </c>
      <c r="G454" s="42">
        <v>8210</v>
      </c>
      <c r="H454" s="59">
        <v>2.3199999999999998</v>
      </c>
      <c r="I454" s="59">
        <v>2.37</v>
      </c>
      <c r="J454" s="59"/>
      <c r="K454" s="72">
        <v>2.35</v>
      </c>
      <c r="L454" s="59">
        <v>0.04</v>
      </c>
      <c r="M454" s="59">
        <v>2.44</v>
      </c>
      <c r="N454" s="63">
        <v>68.599999999999994</v>
      </c>
      <c r="O454" s="37">
        <f>N454*1.1155</f>
        <v>76.523299999999992</v>
      </c>
      <c r="P454" s="63">
        <v>-10.8</v>
      </c>
      <c r="Q454" s="63">
        <v>6.9</v>
      </c>
      <c r="R454" s="63">
        <v>41.6</v>
      </c>
      <c r="S454" s="63">
        <v>14.8</v>
      </c>
      <c r="T454" s="63">
        <v>2.8</v>
      </c>
      <c r="U454" s="63">
        <v>-12.3</v>
      </c>
      <c r="V454" s="63" t="s">
        <v>1104</v>
      </c>
      <c r="W454" s="59">
        <v>6</v>
      </c>
      <c r="X454" s="59">
        <v>10</v>
      </c>
      <c r="Y454" s="59"/>
      <c r="Z454" s="59"/>
      <c r="AA454" s="59"/>
    </row>
    <row r="455" spans="1:27" x14ac:dyDescent="0.35">
      <c r="A455" s="38" t="s">
        <v>635</v>
      </c>
      <c r="B455" s="59" t="s">
        <v>429</v>
      </c>
      <c r="C455" s="59" t="s">
        <v>254</v>
      </c>
      <c r="D455" s="59" t="s">
        <v>322</v>
      </c>
      <c r="E455" s="42">
        <v>8045</v>
      </c>
      <c r="F455" s="42">
        <v>8375</v>
      </c>
      <c r="G455" s="42">
        <v>8210</v>
      </c>
      <c r="H455" s="59">
        <v>2.7</v>
      </c>
      <c r="I455" s="59">
        <v>2.78</v>
      </c>
      <c r="J455" s="59">
        <v>2.73</v>
      </c>
      <c r="K455" s="72">
        <v>2.74</v>
      </c>
      <c r="L455" s="59">
        <v>0.04</v>
      </c>
      <c r="M455" s="59"/>
      <c r="N455" s="63">
        <v>114.3</v>
      </c>
      <c r="O455" s="37">
        <f>N455*1.1155</f>
        <v>127.50164999999998</v>
      </c>
      <c r="P455" s="63">
        <v>-10.6</v>
      </c>
      <c r="Q455" s="63">
        <v>10</v>
      </c>
      <c r="R455" s="63">
        <v>43.6</v>
      </c>
      <c r="S455" s="63">
        <v>15.4</v>
      </c>
      <c r="T455" s="63">
        <v>2.8</v>
      </c>
      <c r="U455" s="63">
        <v>-12.1</v>
      </c>
      <c r="V455" s="63" t="s">
        <v>1104</v>
      </c>
      <c r="W455" s="59">
        <v>6</v>
      </c>
      <c r="X455" s="59">
        <v>10</v>
      </c>
      <c r="Y455" s="59"/>
      <c r="Z455" s="59"/>
      <c r="AA455" s="59"/>
    </row>
    <row r="456" spans="1:27" x14ac:dyDescent="0.35">
      <c r="A456" s="38" t="s">
        <v>635</v>
      </c>
      <c r="B456" s="59" t="s">
        <v>435</v>
      </c>
      <c r="C456" s="59" t="s">
        <v>254</v>
      </c>
      <c r="D456" s="59" t="s">
        <v>337</v>
      </c>
      <c r="E456" s="42">
        <v>8045</v>
      </c>
      <c r="F456" s="42">
        <v>8375</v>
      </c>
      <c r="G456" s="42">
        <v>8210</v>
      </c>
      <c r="H456" s="59">
        <v>2.4700000000000002</v>
      </c>
      <c r="I456" s="59">
        <v>2.5</v>
      </c>
      <c r="J456" s="59">
        <v>2.54</v>
      </c>
      <c r="K456" s="72">
        <v>2.5</v>
      </c>
      <c r="L456" s="59">
        <v>0.04</v>
      </c>
      <c r="M456" s="59"/>
      <c r="N456" s="63">
        <v>85.1</v>
      </c>
      <c r="O456" s="37">
        <f>N456</f>
        <v>85.1</v>
      </c>
      <c r="P456" s="63"/>
      <c r="Q456" s="63"/>
      <c r="R456" s="63"/>
      <c r="S456" s="63"/>
      <c r="T456" s="63"/>
      <c r="U456" s="63"/>
      <c r="V456" s="63"/>
      <c r="W456" s="59">
        <v>6</v>
      </c>
      <c r="X456" s="59">
        <v>10</v>
      </c>
      <c r="Y456" s="62"/>
      <c r="Z456" s="59"/>
      <c r="AA456" s="59"/>
    </row>
    <row r="457" spans="1:27" x14ac:dyDescent="0.35">
      <c r="A457" s="38" t="s">
        <v>635</v>
      </c>
      <c r="B457" s="59" t="s">
        <v>557</v>
      </c>
      <c r="C457" s="59" t="s">
        <v>254</v>
      </c>
      <c r="D457" s="59" t="s">
        <v>308</v>
      </c>
      <c r="E457" s="42">
        <v>8045</v>
      </c>
      <c r="F457" s="42">
        <v>8375</v>
      </c>
      <c r="G457" s="42">
        <v>8210</v>
      </c>
      <c r="H457" s="59">
        <v>2.5499999999999998</v>
      </c>
      <c r="I457" s="59">
        <v>2.4700000000000002</v>
      </c>
      <c r="J457" s="59">
        <v>2.52</v>
      </c>
      <c r="K457" s="72">
        <v>2.5099999999999998</v>
      </c>
      <c r="L457" s="59">
        <v>0.04</v>
      </c>
      <c r="M457" s="59"/>
      <c r="N457" s="63">
        <v>86.3</v>
      </c>
      <c r="O457" s="37">
        <f>N457*1.1155</f>
        <v>96.267649999999989</v>
      </c>
      <c r="P457" s="63"/>
      <c r="Q457" s="63"/>
      <c r="R457" s="63"/>
      <c r="S457" s="63"/>
      <c r="T457" s="63"/>
      <c r="U457" s="63"/>
      <c r="V457" s="63"/>
      <c r="W457" s="59">
        <v>6</v>
      </c>
      <c r="X457" s="59">
        <v>10</v>
      </c>
      <c r="Y457" s="59"/>
      <c r="Z457" s="59"/>
      <c r="AA457" s="59"/>
    </row>
    <row r="458" spans="1:27" x14ac:dyDescent="0.35">
      <c r="A458" s="38" t="s">
        <v>635</v>
      </c>
      <c r="B458" s="59" t="s">
        <v>558</v>
      </c>
      <c r="C458" s="59" t="s">
        <v>254</v>
      </c>
      <c r="D458" s="59" t="s">
        <v>322</v>
      </c>
      <c r="E458" s="42">
        <v>8045</v>
      </c>
      <c r="F458" s="42">
        <v>8375</v>
      </c>
      <c r="G458" s="42">
        <v>8210</v>
      </c>
      <c r="H458" s="59">
        <v>2.38</v>
      </c>
      <c r="I458" s="59">
        <v>2.38</v>
      </c>
      <c r="J458" s="59">
        <v>2.36</v>
      </c>
      <c r="K458" s="72">
        <v>2.37</v>
      </c>
      <c r="L458" s="59">
        <v>0.01</v>
      </c>
      <c r="M458" s="59"/>
      <c r="N458" s="63">
        <v>71.400000000000006</v>
      </c>
      <c r="O458" s="37">
        <f>N458*1.1155</f>
        <v>79.646699999999996</v>
      </c>
      <c r="P458" s="63"/>
      <c r="Q458" s="63"/>
      <c r="R458" s="63"/>
      <c r="S458" s="63"/>
      <c r="T458" s="63"/>
      <c r="U458" s="63"/>
      <c r="V458" s="63"/>
      <c r="W458" s="59">
        <v>6</v>
      </c>
      <c r="X458" s="59">
        <v>10</v>
      </c>
      <c r="Y458" s="59"/>
      <c r="Z458" s="59"/>
      <c r="AA458" s="59"/>
    </row>
    <row r="459" spans="1:27" x14ac:dyDescent="0.35">
      <c r="A459" s="38" t="s">
        <v>635</v>
      </c>
      <c r="B459" s="59" t="s">
        <v>559</v>
      </c>
      <c r="C459" s="59" t="s">
        <v>254</v>
      </c>
      <c r="D459" s="59" t="s">
        <v>596</v>
      </c>
      <c r="E459" s="42">
        <v>8045</v>
      </c>
      <c r="F459" s="42">
        <v>8375</v>
      </c>
      <c r="G459" s="42">
        <v>8210</v>
      </c>
      <c r="H459" s="59">
        <v>2.6</v>
      </c>
      <c r="I459" s="59">
        <v>2.57</v>
      </c>
      <c r="J459" s="59">
        <v>2.6</v>
      </c>
      <c r="K459" s="72">
        <v>2.59</v>
      </c>
      <c r="L459" s="59">
        <v>0.02</v>
      </c>
      <c r="M459" s="59"/>
      <c r="N459" s="63">
        <v>95.3</v>
      </c>
      <c r="O459" s="37">
        <f>N459</f>
        <v>95.3</v>
      </c>
      <c r="P459" s="63"/>
      <c r="Q459" s="63"/>
      <c r="R459" s="63"/>
      <c r="S459" s="63"/>
      <c r="T459" s="63"/>
      <c r="U459" s="63"/>
      <c r="V459" s="63"/>
      <c r="W459" s="59">
        <v>6</v>
      </c>
      <c r="X459" s="59">
        <v>10</v>
      </c>
      <c r="Y459" s="59"/>
      <c r="Z459" s="59"/>
      <c r="AA459" s="59"/>
    </row>
    <row r="460" spans="1:27" x14ac:dyDescent="0.35">
      <c r="A460" s="38" t="s">
        <v>635</v>
      </c>
      <c r="B460" s="59" t="s">
        <v>560</v>
      </c>
      <c r="C460" s="59" t="s">
        <v>254</v>
      </c>
      <c r="D460" s="59" t="s">
        <v>596</v>
      </c>
      <c r="E460" s="42">
        <v>8045</v>
      </c>
      <c r="F460" s="42">
        <v>8375</v>
      </c>
      <c r="G460" s="42">
        <v>8210</v>
      </c>
      <c r="H460" s="59">
        <v>2.54</v>
      </c>
      <c r="I460" s="59">
        <v>2.52</v>
      </c>
      <c r="J460" s="59">
        <v>2.57</v>
      </c>
      <c r="K460" s="72">
        <v>2.54</v>
      </c>
      <c r="L460" s="59">
        <v>0.03</v>
      </c>
      <c r="M460" s="59"/>
      <c r="N460" s="63">
        <v>89.7</v>
      </c>
      <c r="O460" s="37">
        <f>N460</f>
        <v>89.7</v>
      </c>
      <c r="P460" s="63"/>
      <c r="Q460" s="63"/>
      <c r="R460" s="63"/>
      <c r="S460" s="63"/>
      <c r="T460" s="63"/>
      <c r="U460" s="63"/>
      <c r="V460" s="63"/>
      <c r="W460" s="59">
        <v>6</v>
      </c>
      <c r="X460" s="59">
        <v>10</v>
      </c>
      <c r="Y460" s="59"/>
      <c r="Z460" s="59"/>
      <c r="AA460" s="59"/>
    </row>
    <row r="461" spans="1:27" x14ac:dyDescent="0.35">
      <c r="A461" s="38" t="s">
        <v>649</v>
      </c>
      <c r="B461" s="84" t="s">
        <v>722</v>
      </c>
      <c r="C461" s="84" t="s">
        <v>254</v>
      </c>
      <c r="D461" s="102" t="s">
        <v>337</v>
      </c>
      <c r="E461" s="134">
        <v>8045</v>
      </c>
      <c r="F461" s="134">
        <v>8375</v>
      </c>
      <c r="G461" s="131">
        <v>8210</v>
      </c>
      <c r="L461" s="94"/>
      <c r="M461" s="95">
        <v>1.8839999999999999</v>
      </c>
      <c r="N461">
        <v>33.442571000265161</v>
      </c>
      <c r="O461"/>
      <c r="P461"/>
      <c r="Q461"/>
      <c r="R461"/>
      <c r="S461"/>
      <c r="T461"/>
      <c r="U461" s="45"/>
      <c r="V461" s="45"/>
      <c r="W461" s="59">
        <v>6</v>
      </c>
    </row>
    <row r="462" spans="1:27" x14ac:dyDescent="0.35">
      <c r="A462" s="38" t="s">
        <v>904</v>
      </c>
      <c r="B462" s="77" t="s">
        <v>1049</v>
      </c>
      <c r="C462" s="84" t="s">
        <v>254</v>
      </c>
      <c r="D462" s="76"/>
      <c r="E462" s="134">
        <v>8045</v>
      </c>
      <c r="F462" s="134">
        <v>8375</v>
      </c>
      <c r="G462" s="131">
        <v>8210</v>
      </c>
      <c r="P462" s="121"/>
      <c r="Q462" s="84"/>
      <c r="R462" s="84"/>
      <c r="S462" s="122"/>
      <c r="T462" s="78"/>
      <c r="W462" s="59">
        <v>6</v>
      </c>
    </row>
    <row r="463" spans="1:27" x14ac:dyDescent="0.35">
      <c r="A463" s="38" t="s">
        <v>904</v>
      </c>
      <c r="B463" s="77" t="s">
        <v>1050</v>
      </c>
      <c r="C463" s="84" t="s">
        <v>254</v>
      </c>
      <c r="D463" s="76"/>
      <c r="E463" s="134">
        <v>8045</v>
      </c>
      <c r="F463" s="134">
        <v>8375</v>
      </c>
      <c r="G463" s="131">
        <v>8210</v>
      </c>
      <c r="P463" s="121"/>
      <c r="Q463" s="84"/>
      <c r="R463" s="84"/>
      <c r="S463" s="122"/>
      <c r="T463" s="78"/>
      <c r="W463" s="59">
        <v>6</v>
      </c>
    </row>
    <row r="464" spans="1:27" x14ac:dyDescent="0.35">
      <c r="A464" s="38" t="s">
        <v>904</v>
      </c>
      <c r="B464" s="77" t="s">
        <v>1051</v>
      </c>
      <c r="C464" s="84" t="s">
        <v>254</v>
      </c>
      <c r="D464" s="76"/>
      <c r="E464" s="134">
        <v>8045</v>
      </c>
      <c r="F464" s="134">
        <v>8375</v>
      </c>
      <c r="G464" s="131">
        <v>8210</v>
      </c>
      <c r="P464" s="121"/>
      <c r="Q464" s="84"/>
      <c r="R464" s="84"/>
      <c r="S464" s="122"/>
      <c r="T464" s="78"/>
      <c r="W464" s="59">
        <v>6</v>
      </c>
    </row>
    <row r="465" spans="1:27" x14ac:dyDescent="0.35">
      <c r="A465" s="38" t="s">
        <v>904</v>
      </c>
      <c r="B465" s="77" t="s">
        <v>1052</v>
      </c>
      <c r="C465" s="84" t="s">
        <v>254</v>
      </c>
      <c r="D465" s="76"/>
      <c r="E465" s="134">
        <v>8045</v>
      </c>
      <c r="F465" s="134">
        <v>8375</v>
      </c>
      <c r="G465" s="131">
        <v>8210</v>
      </c>
      <c r="P465" s="121"/>
      <c r="Q465" s="84"/>
      <c r="R465" s="84"/>
      <c r="S465" s="122"/>
      <c r="T465" s="78"/>
      <c r="W465" s="59">
        <v>6</v>
      </c>
    </row>
    <row r="466" spans="1:27" x14ac:dyDescent="0.35">
      <c r="A466" s="38" t="s">
        <v>904</v>
      </c>
      <c r="B466" s="77" t="s">
        <v>1053</v>
      </c>
      <c r="C466" s="84" t="s">
        <v>254</v>
      </c>
      <c r="D466" s="76"/>
      <c r="E466" s="134">
        <v>8045</v>
      </c>
      <c r="F466" s="134">
        <v>8375</v>
      </c>
      <c r="G466" s="131">
        <v>8210</v>
      </c>
      <c r="P466" s="121"/>
      <c r="Q466" s="84"/>
      <c r="R466" s="84"/>
      <c r="S466" s="122"/>
      <c r="T466" s="78"/>
      <c r="W466" s="59">
        <v>6</v>
      </c>
    </row>
    <row r="467" spans="1:27" x14ac:dyDescent="0.35">
      <c r="A467" s="38" t="s">
        <v>904</v>
      </c>
      <c r="B467" s="77" t="s">
        <v>1054</v>
      </c>
      <c r="C467" s="84" t="s">
        <v>254</v>
      </c>
      <c r="D467" s="76"/>
      <c r="E467" s="134">
        <v>8045</v>
      </c>
      <c r="F467" s="134">
        <v>8375</v>
      </c>
      <c r="G467" s="131">
        <v>8210</v>
      </c>
      <c r="P467" s="121"/>
      <c r="Q467" s="84"/>
      <c r="R467" s="84"/>
      <c r="S467" s="122"/>
      <c r="T467" s="78"/>
      <c r="W467" s="59">
        <v>6</v>
      </c>
    </row>
    <row r="468" spans="1:27" x14ac:dyDescent="0.35">
      <c r="A468" s="38" t="s">
        <v>649</v>
      </c>
      <c r="B468" s="84" t="s">
        <v>723</v>
      </c>
      <c r="C468" s="84" t="s">
        <v>255</v>
      </c>
      <c r="D468" s="100" t="s">
        <v>322</v>
      </c>
      <c r="E468" s="134">
        <v>8375</v>
      </c>
      <c r="F468" s="134">
        <v>8704</v>
      </c>
      <c r="G468" s="131">
        <v>8539.5</v>
      </c>
      <c r="L468" s="79"/>
      <c r="M468" s="95">
        <v>2.028</v>
      </c>
      <c r="N468">
        <v>42.747675381057377</v>
      </c>
      <c r="O468"/>
      <c r="P468" s="81">
        <v>-20.57061176470588</v>
      </c>
      <c r="Q468" s="82">
        <v>8.0672941176470587</v>
      </c>
      <c r="R468" s="81">
        <v>25.08128695135365</v>
      </c>
      <c r="S468" s="82">
        <v>7.7404174556652539</v>
      </c>
      <c r="T468" s="32">
        <v>3.2403015851550125</v>
      </c>
      <c r="U468" s="45"/>
      <c r="V468" s="63" t="s">
        <v>1104</v>
      </c>
      <c r="W468" s="59">
        <v>6</v>
      </c>
    </row>
    <row r="469" spans="1:27" x14ac:dyDescent="0.35">
      <c r="A469" s="38" t="s">
        <v>904</v>
      </c>
      <c r="B469" s="77" t="s">
        <v>1056</v>
      </c>
      <c r="C469" s="84" t="s">
        <v>255</v>
      </c>
      <c r="D469" s="76"/>
      <c r="E469" s="134">
        <v>8375</v>
      </c>
      <c r="F469" s="134">
        <v>8704</v>
      </c>
      <c r="G469" s="131">
        <v>8539.5</v>
      </c>
      <c r="P469" s="123">
        <v>-19.307272727272721</v>
      </c>
      <c r="Q469" s="124">
        <v>4.3353090909090914</v>
      </c>
      <c r="R469" s="123">
        <v>43.522864259169651</v>
      </c>
      <c r="S469" s="124">
        <v>15.545043988080311</v>
      </c>
      <c r="T469" s="125">
        <v>2.7997903571416254</v>
      </c>
      <c r="V469" s="63" t="s">
        <v>1104</v>
      </c>
      <c r="W469" s="59">
        <v>6</v>
      </c>
    </row>
    <row r="470" spans="1:27" x14ac:dyDescent="0.35">
      <c r="A470" s="38" t="s">
        <v>635</v>
      </c>
      <c r="B470" s="59" t="s">
        <v>457</v>
      </c>
      <c r="C470" s="59" t="s">
        <v>255</v>
      </c>
      <c r="D470" s="59" t="s">
        <v>596</v>
      </c>
      <c r="E470" s="42">
        <v>8375</v>
      </c>
      <c r="F470" s="42">
        <v>8704</v>
      </c>
      <c r="G470" s="42">
        <v>8540</v>
      </c>
      <c r="H470" s="59">
        <v>2.35</v>
      </c>
      <c r="I470" s="59">
        <v>2.35</v>
      </c>
      <c r="J470" s="59">
        <v>2.4</v>
      </c>
      <c r="K470" s="72">
        <v>2.37</v>
      </c>
      <c r="L470" s="59">
        <v>0.03</v>
      </c>
      <c r="M470" s="59"/>
      <c r="N470" s="63">
        <v>70.7</v>
      </c>
      <c r="O470" s="37">
        <f>N470</f>
        <v>70.7</v>
      </c>
      <c r="P470" s="63">
        <v>-18.7</v>
      </c>
      <c r="Q470" s="63">
        <v>6.8</v>
      </c>
      <c r="R470" s="63">
        <v>40.1</v>
      </c>
      <c r="S470" s="63">
        <v>13.8</v>
      </c>
      <c r="T470" s="63">
        <v>2.9</v>
      </c>
      <c r="U470" s="63">
        <v>-20.2</v>
      </c>
      <c r="V470" s="63" t="s">
        <v>1104</v>
      </c>
      <c r="W470" s="59">
        <v>6</v>
      </c>
      <c r="X470" s="29">
        <v>11</v>
      </c>
      <c r="Y470" s="59"/>
      <c r="Z470" s="59"/>
      <c r="AA470" s="59"/>
    </row>
    <row r="471" spans="1:27" x14ac:dyDescent="0.35">
      <c r="A471" s="38" t="s">
        <v>635</v>
      </c>
      <c r="B471" s="27" t="s">
        <v>465</v>
      </c>
      <c r="C471" s="27" t="s">
        <v>255</v>
      </c>
      <c r="D471" s="39"/>
      <c r="E471" s="29">
        <v>8375</v>
      </c>
      <c r="F471" s="29">
        <v>8704</v>
      </c>
      <c r="G471" s="29">
        <v>8539.5</v>
      </c>
      <c r="H471" s="44"/>
      <c r="I471" s="44"/>
      <c r="J471" s="44"/>
      <c r="K471" s="44"/>
      <c r="L471" s="44"/>
      <c r="M471" s="39"/>
      <c r="N471" s="37"/>
      <c r="O471" s="37"/>
      <c r="P471" s="45">
        <v>-18.37855555555555</v>
      </c>
      <c r="Q471" s="46">
        <v>5.7944444444444443</v>
      </c>
      <c r="R471" s="45">
        <v>41.07325684627984</v>
      </c>
      <c r="S471" s="46">
        <v>14.461605844965513</v>
      </c>
      <c r="T471" s="45">
        <v>2.8401587822681935</v>
      </c>
      <c r="U471" s="47">
        <v>-19.87855555555555</v>
      </c>
      <c r="V471" s="63" t="s">
        <v>1104</v>
      </c>
      <c r="W471" s="42">
        <v>6</v>
      </c>
      <c r="X471" s="29">
        <v>11</v>
      </c>
      <c r="Y471" s="59"/>
      <c r="Z471" s="59"/>
      <c r="AA471" s="59"/>
    </row>
    <row r="472" spans="1:27" x14ac:dyDescent="0.35">
      <c r="A472" s="38" t="s">
        <v>635</v>
      </c>
      <c r="B472" s="27" t="s">
        <v>455</v>
      </c>
      <c r="C472" s="27" t="s">
        <v>255</v>
      </c>
      <c r="D472" s="39"/>
      <c r="E472" s="29">
        <v>8375</v>
      </c>
      <c r="F472" s="29">
        <v>8704</v>
      </c>
      <c r="G472" s="29">
        <v>8539.5</v>
      </c>
      <c r="H472" s="44"/>
      <c r="I472" s="44"/>
      <c r="J472" s="44"/>
      <c r="K472" s="44"/>
      <c r="L472" s="44"/>
      <c r="M472" s="39"/>
      <c r="N472" s="37"/>
      <c r="O472" s="37"/>
      <c r="P472" s="45">
        <v>-18.126555555555552</v>
      </c>
      <c r="Q472" s="46">
        <v>8.1254444444444438</v>
      </c>
      <c r="R472" s="45">
        <v>41.902002603196784</v>
      </c>
      <c r="S472" s="46">
        <v>14.353109408360334</v>
      </c>
      <c r="T472" s="45">
        <v>2.9193676025899933</v>
      </c>
      <c r="U472" s="47">
        <v>-19.626555555555552</v>
      </c>
      <c r="V472" s="63" t="s">
        <v>1104</v>
      </c>
      <c r="W472" s="42">
        <v>6</v>
      </c>
      <c r="X472" s="29">
        <v>11</v>
      </c>
      <c r="Y472" s="59"/>
      <c r="Z472" s="59"/>
      <c r="AA472" s="59"/>
    </row>
    <row r="473" spans="1:27" x14ac:dyDescent="0.35">
      <c r="A473" s="38" t="s">
        <v>635</v>
      </c>
      <c r="B473" s="27" t="s">
        <v>448</v>
      </c>
      <c r="C473" s="27" t="s">
        <v>255</v>
      </c>
      <c r="D473" s="39"/>
      <c r="E473" s="29">
        <v>8375</v>
      </c>
      <c r="F473" s="29">
        <v>8704</v>
      </c>
      <c r="G473" s="29">
        <v>8539.5</v>
      </c>
      <c r="H473" s="44"/>
      <c r="I473" s="44"/>
      <c r="J473" s="44"/>
      <c r="K473" s="44"/>
      <c r="L473" s="44"/>
      <c r="M473" s="39"/>
      <c r="N473" s="37"/>
      <c r="O473" s="37"/>
      <c r="P473" s="45">
        <v>-17.887555555555551</v>
      </c>
      <c r="Q473" s="46">
        <v>7.4574444444444437</v>
      </c>
      <c r="R473" s="45">
        <v>42.157999975094057</v>
      </c>
      <c r="S473" s="46">
        <v>14.286721996287191</v>
      </c>
      <c r="T473" s="45">
        <v>2.9508518459342881</v>
      </c>
      <c r="U473" s="47">
        <v>-19.387555555555551</v>
      </c>
      <c r="V473" s="63" t="s">
        <v>1104</v>
      </c>
      <c r="W473" s="42">
        <v>6</v>
      </c>
      <c r="X473" s="29">
        <v>11</v>
      </c>
      <c r="Y473" s="59"/>
      <c r="Z473" s="59"/>
      <c r="AA473" s="59"/>
    </row>
    <row r="474" spans="1:27" x14ac:dyDescent="0.35">
      <c r="A474" s="38" t="s">
        <v>635</v>
      </c>
      <c r="B474" s="27" t="s">
        <v>450</v>
      </c>
      <c r="C474" s="27" t="s">
        <v>255</v>
      </c>
      <c r="D474" s="39"/>
      <c r="E474" s="29">
        <v>8375</v>
      </c>
      <c r="F474" s="29">
        <v>8704</v>
      </c>
      <c r="G474" s="29">
        <v>8539.5</v>
      </c>
      <c r="H474" s="44"/>
      <c r="I474" s="44"/>
      <c r="J474" s="44"/>
      <c r="K474" s="44"/>
      <c r="L474" s="44"/>
      <c r="M474" s="39"/>
      <c r="N474" s="37"/>
      <c r="O474" s="37"/>
      <c r="P474" s="47">
        <v>-17.670200000000001</v>
      </c>
      <c r="Q474" s="52">
        <v>5.6286000000000005</v>
      </c>
      <c r="R474" s="47">
        <v>36.411726433978778</v>
      </c>
      <c r="S474" s="52">
        <v>12.688065462458951</v>
      </c>
      <c r="T474" s="47">
        <v>2.869761867300626</v>
      </c>
      <c r="U474" s="47">
        <v>-19.170200000000001</v>
      </c>
      <c r="V474" s="63" t="s">
        <v>1104</v>
      </c>
      <c r="W474" s="42">
        <v>6</v>
      </c>
      <c r="X474" s="29">
        <v>11</v>
      </c>
      <c r="Y474" s="59"/>
      <c r="Z474" s="59"/>
      <c r="AA474" s="59"/>
    </row>
    <row r="475" spans="1:27" x14ac:dyDescent="0.35">
      <c r="A475" s="38" t="s">
        <v>635</v>
      </c>
      <c r="B475" s="59" t="s">
        <v>446</v>
      </c>
      <c r="C475" s="59" t="s">
        <v>255</v>
      </c>
      <c r="D475" s="59" t="s">
        <v>596</v>
      </c>
      <c r="E475" s="42">
        <v>8375</v>
      </c>
      <c r="F475" s="42">
        <v>8704</v>
      </c>
      <c r="G475" s="42">
        <v>8540</v>
      </c>
      <c r="H475" s="59">
        <v>2.4300000000000002</v>
      </c>
      <c r="I475" s="59">
        <v>2.5299999999999998</v>
      </c>
      <c r="J475" s="59">
        <v>2.52</v>
      </c>
      <c r="K475" s="72">
        <v>2.4900000000000002</v>
      </c>
      <c r="L475" s="59">
        <v>0.06</v>
      </c>
      <c r="M475" s="59"/>
      <c r="N475" s="63">
        <v>84</v>
      </c>
      <c r="O475" s="37">
        <f>N475</f>
        <v>84</v>
      </c>
      <c r="P475" s="63">
        <v>-17.2</v>
      </c>
      <c r="Q475" s="63">
        <v>8.1</v>
      </c>
      <c r="R475" s="63">
        <v>41.6</v>
      </c>
      <c r="S475" s="63">
        <v>14.5</v>
      </c>
      <c r="T475" s="63">
        <v>2.9</v>
      </c>
      <c r="U475" s="63">
        <v>-18.7</v>
      </c>
      <c r="V475" s="63" t="s">
        <v>1104</v>
      </c>
      <c r="W475" s="59">
        <v>6</v>
      </c>
      <c r="X475" s="59">
        <v>11</v>
      </c>
      <c r="Y475" s="59"/>
      <c r="Z475" s="59"/>
      <c r="AA475" s="59"/>
    </row>
    <row r="476" spans="1:27" x14ac:dyDescent="0.35">
      <c r="A476" s="38" t="s">
        <v>635</v>
      </c>
      <c r="B476" s="27" t="s">
        <v>445</v>
      </c>
      <c r="C476" s="27" t="s">
        <v>255</v>
      </c>
      <c r="D476" s="39"/>
      <c r="E476" s="29">
        <v>8375</v>
      </c>
      <c r="F476" s="29">
        <v>8704</v>
      </c>
      <c r="G476" s="29">
        <v>8539.5</v>
      </c>
      <c r="H476" s="44"/>
      <c r="I476" s="44"/>
      <c r="J476" s="44"/>
      <c r="K476" s="44"/>
      <c r="L476" s="44"/>
      <c r="M476" s="39"/>
      <c r="N476" s="37"/>
      <c r="O476" s="37"/>
      <c r="P476" s="45">
        <v>-16.250299999999999</v>
      </c>
      <c r="Q476" s="46">
        <v>5.9162999999999997</v>
      </c>
      <c r="R476" s="45">
        <v>41.709303554803</v>
      </c>
      <c r="S476" s="46">
        <v>14.687363736014476</v>
      </c>
      <c r="T476" s="45">
        <v>2.8398087161502494</v>
      </c>
      <c r="U476" s="47">
        <v>-17.750299999999999</v>
      </c>
      <c r="V476" s="63" t="s">
        <v>1104</v>
      </c>
      <c r="W476" s="42">
        <v>6</v>
      </c>
      <c r="X476" s="29">
        <v>11</v>
      </c>
      <c r="Y476" s="59"/>
      <c r="Z476" s="59"/>
      <c r="AA476" s="59"/>
    </row>
    <row r="477" spans="1:27" x14ac:dyDescent="0.35">
      <c r="A477" s="38" t="s">
        <v>635</v>
      </c>
      <c r="B477" s="27" t="s">
        <v>456</v>
      </c>
      <c r="C477" s="27" t="s">
        <v>255</v>
      </c>
      <c r="D477" s="39"/>
      <c r="E477" s="29">
        <v>8375</v>
      </c>
      <c r="F477" s="29">
        <v>8704</v>
      </c>
      <c r="G477" s="29">
        <v>8539.5</v>
      </c>
      <c r="H477" s="44"/>
      <c r="I477" s="44"/>
      <c r="J477" s="44"/>
      <c r="K477" s="44"/>
      <c r="L477" s="44"/>
      <c r="M477" s="39"/>
      <c r="N477" s="37"/>
      <c r="O477" s="37"/>
      <c r="P477" s="47">
        <v>-16.104200000000002</v>
      </c>
      <c r="Q477" s="52">
        <v>5.3925999999999998</v>
      </c>
      <c r="R477" s="47">
        <v>36.315008527725546</v>
      </c>
      <c r="S477" s="52">
        <v>12.519648614304311</v>
      </c>
      <c r="T477" s="47">
        <v>2.9006411958107092</v>
      </c>
      <c r="U477" s="47">
        <v>-17.604200000000002</v>
      </c>
      <c r="V477" s="63" t="s">
        <v>1104</v>
      </c>
      <c r="W477" s="42">
        <v>6</v>
      </c>
      <c r="X477" s="29">
        <v>11</v>
      </c>
      <c r="Y477" s="59"/>
      <c r="Z477" s="59"/>
      <c r="AA477" s="59"/>
    </row>
    <row r="478" spans="1:27" x14ac:dyDescent="0.35">
      <c r="A478" s="38" t="s">
        <v>635</v>
      </c>
      <c r="B478" s="59" t="s">
        <v>451</v>
      </c>
      <c r="C478" s="59" t="s">
        <v>255</v>
      </c>
      <c r="D478" s="59" t="s">
        <v>596</v>
      </c>
      <c r="E478" s="42">
        <v>8375</v>
      </c>
      <c r="F478" s="42">
        <v>8704</v>
      </c>
      <c r="G478" s="42">
        <v>8540</v>
      </c>
      <c r="H478" s="59">
        <v>2.54</v>
      </c>
      <c r="I478" s="59">
        <v>2.62</v>
      </c>
      <c r="J478" s="59">
        <v>2.65</v>
      </c>
      <c r="K478" s="72">
        <v>2.6</v>
      </c>
      <c r="L478" s="59">
        <v>0.06</v>
      </c>
      <c r="M478" s="59"/>
      <c r="N478" s="63">
        <v>96.9</v>
      </c>
      <c r="O478" s="37">
        <f>N478</f>
        <v>96.9</v>
      </c>
      <c r="P478" s="63">
        <v>-16</v>
      </c>
      <c r="Q478" s="63">
        <v>5.7</v>
      </c>
      <c r="R478" s="63">
        <v>38.9</v>
      </c>
      <c r="S478" s="63">
        <v>13.4</v>
      </c>
      <c r="T478" s="63">
        <v>2.9</v>
      </c>
      <c r="U478" s="63">
        <v>-17.5</v>
      </c>
      <c r="V478" s="63" t="s">
        <v>1104</v>
      </c>
      <c r="W478" s="59">
        <v>6</v>
      </c>
      <c r="X478" s="59">
        <v>11</v>
      </c>
      <c r="Y478" s="59"/>
      <c r="Z478" s="59"/>
      <c r="AA478" s="59"/>
    </row>
    <row r="479" spans="1:27" x14ac:dyDescent="0.35">
      <c r="A479" s="130" t="s">
        <v>635</v>
      </c>
      <c r="B479" s="27" t="s">
        <v>464</v>
      </c>
      <c r="C479" s="27" t="s">
        <v>255</v>
      </c>
      <c r="D479" s="39"/>
      <c r="E479" s="29">
        <v>8375</v>
      </c>
      <c r="F479" s="29">
        <v>8704</v>
      </c>
      <c r="G479" s="29">
        <v>8539.5</v>
      </c>
      <c r="H479" s="44"/>
      <c r="I479" s="44"/>
      <c r="J479" s="44"/>
      <c r="K479" s="44"/>
      <c r="L479" s="44"/>
      <c r="M479" s="39"/>
      <c r="N479" s="37"/>
      <c r="O479" s="37"/>
      <c r="P479" s="47">
        <v>-15.41</v>
      </c>
      <c r="Q479" s="52">
        <v>5.3274444444444446</v>
      </c>
      <c r="R479" s="52">
        <v>37.926170830659281</v>
      </c>
      <c r="S479" s="52">
        <v>12.918327441615441</v>
      </c>
      <c r="T479" s="47">
        <v>2.9358421979987064</v>
      </c>
      <c r="U479" s="47">
        <v>-16.91</v>
      </c>
      <c r="V479" s="63" t="s">
        <v>1104</v>
      </c>
      <c r="W479" s="42">
        <v>6</v>
      </c>
      <c r="X479" s="29">
        <v>11</v>
      </c>
      <c r="Y479" s="59"/>
      <c r="Z479" s="59"/>
      <c r="AA479" s="59"/>
    </row>
    <row r="480" spans="1:27" x14ac:dyDescent="0.35">
      <c r="A480" s="130" t="s">
        <v>635</v>
      </c>
      <c r="B480" s="59" t="s">
        <v>463</v>
      </c>
      <c r="C480" s="59" t="s">
        <v>255</v>
      </c>
      <c r="D480" s="59" t="s">
        <v>337</v>
      </c>
      <c r="E480" s="42">
        <v>8375</v>
      </c>
      <c r="F480" s="42">
        <v>8704</v>
      </c>
      <c r="G480" s="42">
        <v>8540</v>
      </c>
      <c r="H480" s="59">
        <v>2.5</v>
      </c>
      <c r="I480" s="59">
        <v>2.46</v>
      </c>
      <c r="J480" s="59">
        <v>2.48</v>
      </c>
      <c r="K480" s="72">
        <v>2.48</v>
      </c>
      <c r="L480" s="59">
        <v>0.02</v>
      </c>
      <c r="M480" s="59"/>
      <c r="N480" s="63">
        <v>82.5</v>
      </c>
      <c r="O480" s="37">
        <f>N480</f>
        <v>82.5</v>
      </c>
      <c r="P480" s="63">
        <v>-14.7</v>
      </c>
      <c r="Q480" s="63">
        <v>6.9</v>
      </c>
      <c r="R480" s="63">
        <v>37.299999999999997</v>
      </c>
      <c r="S480" s="63">
        <v>13.1</v>
      </c>
      <c r="T480" s="63">
        <v>2.8</v>
      </c>
      <c r="U480" s="63">
        <v>-16.2</v>
      </c>
      <c r="V480" s="63" t="s">
        <v>1104</v>
      </c>
      <c r="W480" s="59">
        <v>6</v>
      </c>
      <c r="X480" s="29">
        <v>11</v>
      </c>
      <c r="Y480" s="59"/>
      <c r="Z480" s="59"/>
      <c r="AA480" s="59"/>
    </row>
    <row r="481" spans="1:29" x14ac:dyDescent="0.35">
      <c r="A481" s="38" t="s">
        <v>635</v>
      </c>
      <c r="B481" s="59" t="s">
        <v>444</v>
      </c>
      <c r="C481" s="59" t="s">
        <v>255</v>
      </c>
      <c r="D481" s="59" t="s">
        <v>596</v>
      </c>
      <c r="E481" s="42">
        <v>8375</v>
      </c>
      <c r="F481" s="42">
        <v>8704</v>
      </c>
      <c r="G481" s="42">
        <v>8540</v>
      </c>
      <c r="H481" s="59">
        <v>2.65</v>
      </c>
      <c r="I481" s="59">
        <v>2.71</v>
      </c>
      <c r="J481" s="59">
        <v>2.7</v>
      </c>
      <c r="K481" s="72">
        <v>2.69</v>
      </c>
      <c r="L481" s="59">
        <v>0.03</v>
      </c>
      <c r="M481" s="59"/>
      <c r="N481" s="63">
        <v>107.6</v>
      </c>
      <c r="O481" s="37">
        <f>N481</f>
        <v>107.6</v>
      </c>
      <c r="P481" s="63">
        <v>-14.3</v>
      </c>
      <c r="Q481" s="63">
        <v>6.5</v>
      </c>
      <c r="R481" s="63">
        <v>42.7</v>
      </c>
      <c r="S481" s="63">
        <v>14.9</v>
      </c>
      <c r="T481" s="63">
        <v>2.9</v>
      </c>
      <c r="U481" s="63">
        <v>-15.8</v>
      </c>
      <c r="V481" s="63" t="s">
        <v>1104</v>
      </c>
      <c r="W481" s="59">
        <v>6</v>
      </c>
      <c r="X481" s="59">
        <v>11</v>
      </c>
      <c r="Y481" s="59"/>
      <c r="Z481" s="59"/>
      <c r="AA481" s="59"/>
    </row>
    <row r="482" spans="1:29" x14ac:dyDescent="0.35">
      <c r="A482" s="38" t="s">
        <v>635</v>
      </c>
      <c r="B482" s="59" t="s">
        <v>466</v>
      </c>
      <c r="C482" s="59" t="s">
        <v>255</v>
      </c>
      <c r="D482" s="59" t="s">
        <v>322</v>
      </c>
      <c r="E482" s="42">
        <v>8375</v>
      </c>
      <c r="F482" s="42">
        <v>8704</v>
      </c>
      <c r="G482" s="42">
        <v>8540</v>
      </c>
      <c r="H482" s="59">
        <v>2.27</v>
      </c>
      <c r="I482" s="59">
        <v>2.31</v>
      </c>
      <c r="J482" s="59">
        <v>2.36</v>
      </c>
      <c r="K482" s="72">
        <v>2.31</v>
      </c>
      <c r="L482" s="59">
        <v>0.05</v>
      </c>
      <c r="M482" s="59"/>
      <c r="N482" s="63">
        <v>65.599999999999994</v>
      </c>
      <c r="O482" s="37">
        <f>N482*1.1155</f>
        <v>73.176799999999986</v>
      </c>
      <c r="P482" s="63">
        <v>-14.2</v>
      </c>
      <c r="Q482" s="63">
        <v>7.8</v>
      </c>
      <c r="R482" s="63">
        <v>42</v>
      </c>
      <c r="S482" s="63">
        <v>14.5</v>
      </c>
      <c r="T482" s="63">
        <v>2.9</v>
      </c>
      <c r="U482" s="63">
        <v>-15.7</v>
      </c>
      <c r="V482" s="63" t="s">
        <v>1104</v>
      </c>
      <c r="W482" s="59">
        <v>6</v>
      </c>
      <c r="X482" s="59">
        <v>11</v>
      </c>
      <c r="Y482" s="59"/>
      <c r="Z482" s="59"/>
      <c r="AA482" s="59"/>
    </row>
    <row r="483" spans="1:29" x14ac:dyDescent="0.35">
      <c r="A483" s="130" t="s">
        <v>635</v>
      </c>
      <c r="B483" s="59" t="s">
        <v>462</v>
      </c>
      <c r="C483" s="59" t="s">
        <v>255</v>
      </c>
      <c r="D483" s="59" t="s">
        <v>308</v>
      </c>
      <c r="E483" s="42">
        <v>8375</v>
      </c>
      <c r="F483" s="42">
        <v>8704</v>
      </c>
      <c r="G483" s="42">
        <v>8540</v>
      </c>
      <c r="H483" s="59">
        <v>2.15</v>
      </c>
      <c r="I483" s="59">
        <v>2.0699999999999998</v>
      </c>
      <c r="J483" s="59">
        <v>2.19</v>
      </c>
      <c r="K483" s="72">
        <v>2.14</v>
      </c>
      <c r="L483" s="59">
        <v>0.06</v>
      </c>
      <c r="M483" s="59"/>
      <c r="N483" s="63">
        <v>50.4</v>
      </c>
      <c r="O483" s="37">
        <f>N483*1.1155</f>
        <v>56.221199999999996</v>
      </c>
      <c r="P483" s="63">
        <v>-14</v>
      </c>
      <c r="Q483" s="63">
        <v>7.3</v>
      </c>
      <c r="R483" s="63">
        <v>36</v>
      </c>
      <c r="S483" s="63">
        <v>12.5</v>
      </c>
      <c r="T483" s="63">
        <v>2.9</v>
      </c>
      <c r="U483" s="63">
        <v>-15.5</v>
      </c>
      <c r="V483" s="63" t="s">
        <v>1104</v>
      </c>
      <c r="W483" s="59">
        <v>6</v>
      </c>
      <c r="X483" s="29">
        <v>11</v>
      </c>
      <c r="Y483" s="59"/>
      <c r="Z483" s="59"/>
      <c r="AA483" s="59"/>
    </row>
    <row r="484" spans="1:29" x14ac:dyDescent="0.35">
      <c r="A484" s="130" t="s">
        <v>635</v>
      </c>
      <c r="B484" s="59" t="s">
        <v>461</v>
      </c>
      <c r="C484" s="59" t="s">
        <v>255</v>
      </c>
      <c r="D484" s="59" t="s">
        <v>308</v>
      </c>
      <c r="E484" s="42">
        <v>8375</v>
      </c>
      <c r="F484" s="42">
        <v>8704</v>
      </c>
      <c r="G484" s="42">
        <v>8540</v>
      </c>
      <c r="H484" s="59">
        <v>2.44</v>
      </c>
      <c r="I484" s="59"/>
      <c r="J484" s="59">
        <v>2.42</v>
      </c>
      <c r="K484" s="72">
        <v>2.4300000000000002</v>
      </c>
      <c r="L484" s="59">
        <v>0.01</v>
      </c>
      <c r="M484" s="59"/>
      <c r="N484" s="63">
        <v>77.2</v>
      </c>
      <c r="O484" s="37">
        <f>N484*1.1155</f>
        <v>86.116599999999991</v>
      </c>
      <c r="P484" s="63">
        <v>-13.8</v>
      </c>
      <c r="Q484" s="63">
        <v>7</v>
      </c>
      <c r="R484" s="63">
        <v>37.6</v>
      </c>
      <c r="S484" s="63">
        <v>12.9</v>
      </c>
      <c r="T484" s="63">
        <v>2.9</v>
      </c>
      <c r="U484" s="63">
        <v>-15.3</v>
      </c>
      <c r="V484" s="63" t="s">
        <v>1104</v>
      </c>
      <c r="W484" s="59">
        <v>6</v>
      </c>
      <c r="X484" s="29">
        <v>11</v>
      </c>
      <c r="Y484" s="59"/>
      <c r="Z484" s="59"/>
      <c r="AA484" s="59"/>
    </row>
    <row r="485" spans="1:29" x14ac:dyDescent="0.35">
      <c r="A485" s="38" t="s">
        <v>635</v>
      </c>
      <c r="B485" s="27" t="s">
        <v>452</v>
      </c>
      <c r="C485" s="27" t="s">
        <v>255</v>
      </c>
      <c r="D485" s="39"/>
      <c r="E485" s="29">
        <v>8375</v>
      </c>
      <c r="F485" s="29">
        <v>8704</v>
      </c>
      <c r="G485" s="29">
        <v>8539.5</v>
      </c>
      <c r="H485" s="44"/>
      <c r="I485" s="44"/>
      <c r="J485" s="44"/>
      <c r="K485" s="44"/>
      <c r="L485" s="44"/>
      <c r="M485" s="39"/>
      <c r="N485" s="37"/>
      <c r="O485" s="37"/>
      <c r="P485" s="45">
        <v>-12.816555555555553</v>
      </c>
      <c r="Q485" s="46">
        <v>7.5724444444444439</v>
      </c>
      <c r="R485" s="45">
        <v>22.399205330472469</v>
      </c>
      <c r="S485" s="46">
        <v>7.8203856234304912</v>
      </c>
      <c r="T485" s="45">
        <v>2.8642072666292422</v>
      </c>
      <c r="U485" s="47">
        <v>-14.316555555555553</v>
      </c>
      <c r="V485" s="63" t="s">
        <v>1104</v>
      </c>
      <c r="W485" s="42">
        <v>6</v>
      </c>
      <c r="X485" s="29">
        <v>11</v>
      </c>
      <c r="Y485" s="59"/>
      <c r="Z485" s="59"/>
      <c r="AA485" s="59"/>
    </row>
    <row r="486" spans="1:29" x14ac:dyDescent="0.35">
      <c r="A486" s="38" t="s">
        <v>635</v>
      </c>
      <c r="B486" s="27" t="s">
        <v>453</v>
      </c>
      <c r="C486" s="27" t="s">
        <v>255</v>
      </c>
      <c r="D486" s="39"/>
      <c r="E486" s="29">
        <v>8375</v>
      </c>
      <c r="F486" s="29">
        <v>8704</v>
      </c>
      <c r="G486" s="29">
        <v>8539.5</v>
      </c>
      <c r="H486" s="44"/>
      <c r="I486" s="44"/>
      <c r="J486" s="44"/>
      <c r="K486" s="44"/>
      <c r="L486" s="44"/>
      <c r="M486" s="39"/>
      <c r="N486" s="37"/>
      <c r="O486" s="37"/>
      <c r="P486" s="47">
        <v>-12.145200000000001</v>
      </c>
      <c r="Q486" s="52">
        <v>6.9316000000000004</v>
      </c>
      <c r="R486" s="47">
        <v>41.327514587730789</v>
      </c>
      <c r="S486" s="52">
        <v>14.446267726116956</v>
      </c>
      <c r="T486" s="47">
        <v>2.8607745177680783</v>
      </c>
      <c r="U486" s="47">
        <v>-13.645200000000001</v>
      </c>
      <c r="V486" s="63" t="s">
        <v>1104</v>
      </c>
      <c r="W486" s="42">
        <v>6</v>
      </c>
      <c r="X486" s="29">
        <v>11</v>
      </c>
      <c r="Y486" s="59"/>
      <c r="Z486" s="59"/>
      <c r="AA486" s="59"/>
    </row>
    <row r="487" spans="1:29" x14ac:dyDescent="0.35">
      <c r="A487" s="38" t="s">
        <v>635</v>
      </c>
      <c r="B487" s="27" t="s">
        <v>458</v>
      </c>
      <c r="C487" s="27" t="s">
        <v>255</v>
      </c>
      <c r="D487" s="39"/>
      <c r="E487" s="29">
        <v>8375</v>
      </c>
      <c r="F487" s="29">
        <v>8704</v>
      </c>
      <c r="G487" s="29">
        <v>8539.5</v>
      </c>
      <c r="H487" s="44"/>
      <c r="I487" s="44"/>
      <c r="J487" s="44"/>
      <c r="K487" s="44"/>
      <c r="L487" s="44"/>
      <c r="M487" s="39"/>
      <c r="N487" s="37"/>
      <c r="O487" s="37"/>
      <c r="P487" s="45">
        <v>-12.132555555555552</v>
      </c>
      <c r="Q487" s="46">
        <v>8.3674444444444447</v>
      </c>
      <c r="R487" s="45">
        <v>33.395516286204533</v>
      </c>
      <c r="S487" s="46">
        <v>11.333372886854461</v>
      </c>
      <c r="T487" s="45">
        <v>2.9466529178564196</v>
      </c>
      <c r="U487" s="47">
        <v>-13.632555555555552</v>
      </c>
      <c r="V487" s="63" t="s">
        <v>1104</v>
      </c>
      <c r="W487" s="42">
        <v>6</v>
      </c>
      <c r="X487" s="29">
        <v>11</v>
      </c>
      <c r="Y487" s="59"/>
      <c r="Z487" s="59"/>
      <c r="AA487" s="59"/>
    </row>
    <row r="488" spans="1:29" x14ac:dyDescent="0.35">
      <c r="A488" s="38" t="s">
        <v>635</v>
      </c>
      <c r="B488" s="27" t="s">
        <v>449</v>
      </c>
      <c r="C488" s="27" t="s">
        <v>255</v>
      </c>
      <c r="D488" s="39"/>
      <c r="E488" s="29">
        <v>8375</v>
      </c>
      <c r="F488" s="29">
        <v>8704</v>
      </c>
      <c r="G488" s="29">
        <v>8539.5</v>
      </c>
      <c r="H488" s="44"/>
      <c r="I488" s="44"/>
      <c r="J488" s="44"/>
      <c r="K488" s="44"/>
      <c r="L488" s="44"/>
      <c r="M488" s="39"/>
      <c r="N488" s="37"/>
      <c r="O488" s="37"/>
      <c r="P488" s="45">
        <v>-12.029300000000001</v>
      </c>
      <c r="Q488" s="46">
        <v>7.6542999999999992</v>
      </c>
      <c r="R488" s="45">
        <v>36.181609600305009</v>
      </c>
      <c r="S488" s="46">
        <v>12.717503551566148</v>
      </c>
      <c r="T488" s="45">
        <v>2.8450245328100796</v>
      </c>
      <c r="U488" s="47">
        <v>-13.529300000000001</v>
      </c>
      <c r="V488" s="63" t="s">
        <v>1104</v>
      </c>
      <c r="W488" s="42">
        <v>6</v>
      </c>
      <c r="X488" s="29">
        <v>11</v>
      </c>
      <c r="Y488" s="59"/>
      <c r="Z488" s="59"/>
      <c r="AA488" s="59"/>
    </row>
    <row r="489" spans="1:29" x14ac:dyDescent="0.35">
      <c r="A489" s="130" t="s">
        <v>635</v>
      </c>
      <c r="B489" s="27" t="s">
        <v>460</v>
      </c>
      <c r="C489" s="27" t="s">
        <v>255</v>
      </c>
      <c r="D489" s="39"/>
      <c r="E489" s="29">
        <v>8375</v>
      </c>
      <c r="F489" s="29">
        <v>8704</v>
      </c>
      <c r="G489" s="29">
        <v>8539.5</v>
      </c>
      <c r="H489" s="44"/>
      <c r="I489" s="44"/>
      <c r="J489" s="44"/>
      <c r="K489" s="44"/>
      <c r="L489" s="44"/>
      <c r="M489" s="39"/>
      <c r="N489" s="37"/>
      <c r="O489" s="37"/>
      <c r="P489" s="45">
        <v>-11.558555555555552</v>
      </c>
      <c r="Q489" s="46">
        <v>7.0384444444444441</v>
      </c>
      <c r="R489" s="45">
        <v>36.114695548223523</v>
      </c>
      <c r="S489" s="46">
        <v>12.61534478488711</v>
      </c>
      <c r="T489" s="45">
        <v>2.862759295448515</v>
      </c>
      <c r="U489" s="47">
        <v>-13.058555555555552</v>
      </c>
      <c r="V489" s="63" t="s">
        <v>1104</v>
      </c>
      <c r="W489" s="42">
        <v>6</v>
      </c>
      <c r="X489" s="29">
        <v>11</v>
      </c>
      <c r="Y489" s="59"/>
      <c r="Z489" s="59"/>
      <c r="AA489" s="59"/>
    </row>
    <row r="490" spans="1:29" x14ac:dyDescent="0.35">
      <c r="A490" s="38" t="s">
        <v>635</v>
      </c>
      <c r="B490" s="59" t="s">
        <v>459</v>
      </c>
      <c r="C490" s="59" t="s">
        <v>255</v>
      </c>
      <c r="D490" s="59" t="s">
        <v>596</v>
      </c>
      <c r="E490" s="42">
        <v>8375</v>
      </c>
      <c r="F490" s="42">
        <v>8704</v>
      </c>
      <c r="G490" s="42">
        <v>8540</v>
      </c>
      <c r="H490" s="59">
        <v>2.19</v>
      </c>
      <c r="I490" s="59">
        <v>2.16</v>
      </c>
      <c r="J490" s="59">
        <v>2.21</v>
      </c>
      <c r="K490" s="72">
        <v>2.19</v>
      </c>
      <c r="L490" s="59">
        <v>0.03</v>
      </c>
      <c r="M490" s="59"/>
      <c r="N490" s="63">
        <v>54.4</v>
      </c>
      <c r="O490" s="37">
        <f>N490</f>
        <v>54.4</v>
      </c>
      <c r="P490" s="63">
        <v>-11.3</v>
      </c>
      <c r="Q490" s="63">
        <v>7.7</v>
      </c>
      <c r="R490" s="63">
        <v>43.7</v>
      </c>
      <c r="S490" s="63">
        <v>15.1</v>
      </c>
      <c r="T490" s="63">
        <v>2.9</v>
      </c>
      <c r="U490" s="63">
        <v>-12.8</v>
      </c>
      <c r="V490" s="63" t="s">
        <v>1104</v>
      </c>
      <c r="W490" s="59">
        <v>6</v>
      </c>
      <c r="X490" s="29">
        <v>11</v>
      </c>
      <c r="Y490" s="59"/>
      <c r="Z490" s="59"/>
      <c r="AA490" s="59"/>
    </row>
    <row r="491" spans="1:29" x14ac:dyDescent="0.35">
      <c r="A491" s="38" t="s">
        <v>635</v>
      </c>
      <c r="B491" s="59" t="s">
        <v>447</v>
      </c>
      <c r="C491" s="59" t="s">
        <v>255</v>
      </c>
      <c r="D491" s="59" t="s">
        <v>337</v>
      </c>
      <c r="E491" s="42">
        <v>8375</v>
      </c>
      <c r="F491" s="42">
        <v>8704</v>
      </c>
      <c r="G491" s="42">
        <v>8540</v>
      </c>
      <c r="H491" s="59">
        <v>2.62</v>
      </c>
      <c r="I491" s="59">
        <v>2.62</v>
      </c>
      <c r="J491" s="59">
        <v>2.66</v>
      </c>
      <c r="K491" s="72">
        <v>2.63</v>
      </c>
      <c r="L491" s="59">
        <v>0.02</v>
      </c>
      <c r="M491" s="59"/>
      <c r="N491" s="63">
        <v>100.7</v>
      </c>
      <c r="O491" s="37">
        <f>N491</f>
        <v>100.7</v>
      </c>
      <c r="P491" s="63">
        <v>-10.7</v>
      </c>
      <c r="Q491" s="63">
        <v>7.1</v>
      </c>
      <c r="R491" s="63">
        <v>32.299999999999997</v>
      </c>
      <c r="S491" s="63">
        <v>11.1</v>
      </c>
      <c r="T491" s="63">
        <v>2.9</v>
      </c>
      <c r="U491" s="63">
        <v>-12.2</v>
      </c>
      <c r="V491" s="63" t="s">
        <v>1104</v>
      </c>
      <c r="W491" s="59">
        <v>6</v>
      </c>
      <c r="X491" s="59">
        <v>11</v>
      </c>
      <c r="Y491" s="59"/>
      <c r="Z491" s="63">
        <v>-13.012902777777777</v>
      </c>
      <c r="AA491" s="63">
        <v>6.9156944444444441</v>
      </c>
    </row>
    <row r="492" spans="1:29" x14ac:dyDescent="0.35">
      <c r="A492" s="38" t="s">
        <v>635</v>
      </c>
      <c r="B492" s="59" t="s">
        <v>454</v>
      </c>
      <c r="C492" s="59" t="s">
        <v>255</v>
      </c>
      <c r="D492" s="59" t="s">
        <v>322</v>
      </c>
      <c r="E492" s="42">
        <v>8375</v>
      </c>
      <c r="F492" s="42">
        <v>8704</v>
      </c>
      <c r="G492" s="42">
        <v>8540</v>
      </c>
      <c r="H492" s="59">
        <v>2.11</v>
      </c>
      <c r="I492" s="59">
        <v>2.1</v>
      </c>
      <c r="J492" s="59">
        <v>2.0499999999999998</v>
      </c>
      <c r="K492" s="72">
        <v>2.09</v>
      </c>
      <c r="L492" s="59">
        <v>0.03</v>
      </c>
      <c r="M492" s="59"/>
      <c r="N492" s="63">
        <v>46.6</v>
      </c>
      <c r="O492" s="37">
        <f>N492*1.1155</f>
        <v>51.982299999999995</v>
      </c>
      <c r="P492" s="63">
        <v>-9.1999999999999993</v>
      </c>
      <c r="Q492" s="63">
        <v>9</v>
      </c>
      <c r="R492" s="63">
        <v>43.3</v>
      </c>
      <c r="S492" s="63">
        <v>15</v>
      </c>
      <c r="T492" s="63">
        <v>2.9</v>
      </c>
      <c r="U492" s="63">
        <v>-10.7</v>
      </c>
      <c r="V492" s="63" t="s">
        <v>1104</v>
      </c>
      <c r="W492" s="59">
        <v>6</v>
      </c>
      <c r="X492" s="59">
        <v>11</v>
      </c>
      <c r="Y492" s="59"/>
      <c r="Z492" s="59"/>
      <c r="AA492" s="59"/>
    </row>
    <row r="493" spans="1:29" x14ac:dyDescent="0.35">
      <c r="A493" s="38" t="s">
        <v>635</v>
      </c>
      <c r="B493" s="39" t="s">
        <v>599</v>
      </c>
      <c r="C493" s="40" t="s">
        <v>255</v>
      </c>
      <c r="D493" s="39" t="s">
        <v>322</v>
      </c>
      <c r="E493" s="41">
        <v>8375</v>
      </c>
      <c r="F493" s="41">
        <v>8704</v>
      </c>
      <c r="G493" s="41">
        <v>8539.5</v>
      </c>
      <c r="H493" s="44">
        <v>2.2599999999999998</v>
      </c>
      <c r="I493" s="44">
        <v>2.29</v>
      </c>
      <c r="J493" s="44">
        <v>2.25</v>
      </c>
      <c r="K493" s="44">
        <f t="shared" ref="K493:K522" si="3">AVERAGE(H493:J493)</f>
        <v>2.2666666666666666</v>
      </c>
      <c r="L493" s="44">
        <f t="shared" ref="L493:L522" si="4">STDEV(H493:J493)</f>
        <v>2.0816659994661382E-2</v>
      </c>
      <c r="M493" s="39"/>
      <c r="N493" s="37">
        <f t="shared" ref="N493:N522" si="5">10^((3.31*(LOG(K493)))+0.611)</f>
        <v>61.282030682377027</v>
      </c>
      <c r="O493" s="37">
        <f>N493*1.1155</f>
        <v>68.360105226191564</v>
      </c>
      <c r="P493" s="46"/>
      <c r="Q493" s="45"/>
      <c r="R493" s="46"/>
      <c r="S493" s="45"/>
      <c r="T493" s="47"/>
      <c r="U493" s="63"/>
      <c r="V493" s="63"/>
      <c r="W493" s="29">
        <v>6</v>
      </c>
      <c r="X493" s="59">
        <v>11</v>
      </c>
      <c r="Y493" s="59"/>
      <c r="Z493" s="59"/>
      <c r="AA493" s="56"/>
      <c r="AB493" s="26"/>
      <c r="AC493" s="26"/>
    </row>
    <row r="494" spans="1:29" x14ac:dyDescent="0.35">
      <c r="A494" s="38" t="s">
        <v>635</v>
      </c>
      <c r="B494" s="39" t="s">
        <v>600</v>
      </c>
      <c r="C494" s="40" t="s">
        <v>255</v>
      </c>
      <c r="D494" s="39" t="s">
        <v>337</v>
      </c>
      <c r="E494" s="41">
        <v>8375</v>
      </c>
      <c r="F494" s="41">
        <v>8704</v>
      </c>
      <c r="G494" s="41">
        <v>8539.5</v>
      </c>
      <c r="H494" s="44">
        <v>2.57</v>
      </c>
      <c r="I494" s="44">
        <v>2.67</v>
      </c>
      <c r="J494" s="44">
        <v>2.68</v>
      </c>
      <c r="K494" s="44">
        <f t="shared" si="3"/>
        <v>2.64</v>
      </c>
      <c r="L494" s="44">
        <f t="shared" si="4"/>
        <v>6.082762530298233E-2</v>
      </c>
      <c r="M494" s="39"/>
      <c r="N494" s="37">
        <f t="shared" si="5"/>
        <v>101.51003977332573</v>
      </c>
      <c r="O494" s="37">
        <f>N494</f>
        <v>101.51003977332573</v>
      </c>
      <c r="P494" s="73"/>
      <c r="Q494" s="37"/>
      <c r="R494" s="37"/>
      <c r="S494" s="37"/>
      <c r="T494" s="37"/>
      <c r="U494" s="37"/>
      <c r="V494" s="37"/>
      <c r="W494" s="39">
        <v>6</v>
      </c>
      <c r="X494" s="39">
        <v>11</v>
      </c>
      <c r="Y494" s="39"/>
      <c r="Z494" s="39"/>
      <c r="AA494" s="39"/>
    </row>
    <row r="495" spans="1:29" x14ac:dyDescent="0.35">
      <c r="A495" s="38" t="s">
        <v>635</v>
      </c>
      <c r="B495" s="39" t="s">
        <v>606</v>
      </c>
      <c r="C495" s="40" t="s">
        <v>255</v>
      </c>
      <c r="D495" s="39" t="s">
        <v>322</v>
      </c>
      <c r="E495" s="41">
        <v>8375</v>
      </c>
      <c r="F495" s="41">
        <v>8704</v>
      </c>
      <c r="G495" s="41">
        <v>8539.5</v>
      </c>
      <c r="H495" s="44">
        <v>2.17</v>
      </c>
      <c r="I495" s="44">
        <v>2.0099999999999998</v>
      </c>
      <c r="J495" s="44">
        <v>1.87</v>
      </c>
      <c r="K495" s="44">
        <f t="shared" si="3"/>
        <v>2.0166666666666666</v>
      </c>
      <c r="L495" s="44">
        <f t="shared" si="4"/>
        <v>0.15011106998930263</v>
      </c>
      <c r="M495" s="39"/>
      <c r="N495" s="37">
        <f t="shared" si="5"/>
        <v>41.623532681709619</v>
      </c>
      <c r="O495" s="37">
        <f>N495*1.1155</f>
        <v>46.431050706447081</v>
      </c>
      <c r="P495" s="52"/>
      <c r="Q495" s="47"/>
      <c r="R495" s="52"/>
      <c r="S495" s="47"/>
      <c r="T495" s="47"/>
      <c r="U495" s="63"/>
      <c r="V495" s="63"/>
      <c r="W495" s="59">
        <v>6</v>
      </c>
      <c r="X495" s="59">
        <v>11</v>
      </c>
      <c r="Y495" s="59"/>
      <c r="Z495" s="59"/>
      <c r="AA495" s="56"/>
    </row>
    <row r="496" spans="1:29" x14ac:dyDescent="0.35">
      <c r="A496" s="130" t="s">
        <v>635</v>
      </c>
      <c r="B496" s="8" t="s">
        <v>607</v>
      </c>
      <c r="C496" s="129" t="s">
        <v>255</v>
      </c>
      <c r="D496" s="8" t="s">
        <v>337</v>
      </c>
      <c r="E496" s="41">
        <v>8375</v>
      </c>
      <c r="F496" s="41">
        <v>8704</v>
      </c>
      <c r="G496" s="41">
        <v>8539.5</v>
      </c>
      <c r="H496" s="44">
        <v>2.4700000000000002</v>
      </c>
      <c r="I496" s="44">
        <v>2.5299999999999998</v>
      </c>
      <c r="J496" s="44">
        <v>2.6</v>
      </c>
      <c r="K496" s="44">
        <f t="shared" si="3"/>
        <v>2.5333333333333332</v>
      </c>
      <c r="L496" s="44">
        <f t="shared" si="4"/>
        <v>6.5064070986477068E-2</v>
      </c>
      <c r="M496" s="64"/>
      <c r="N496" s="70">
        <f t="shared" si="5"/>
        <v>88.556743395619421</v>
      </c>
      <c r="O496" s="37">
        <f>N496</f>
        <v>88.556743395619421</v>
      </c>
      <c r="P496" s="63"/>
      <c r="Q496" s="63"/>
      <c r="R496" s="63"/>
      <c r="S496" s="63"/>
      <c r="T496" s="63"/>
      <c r="U496" s="63"/>
      <c r="V496" s="63"/>
      <c r="W496" s="29">
        <v>6</v>
      </c>
      <c r="X496" s="59">
        <v>11</v>
      </c>
      <c r="Y496" s="59"/>
      <c r="Z496" s="59"/>
    </row>
    <row r="497" spans="1:26" x14ac:dyDescent="0.35">
      <c r="A497" s="130" t="s">
        <v>635</v>
      </c>
      <c r="B497" s="8" t="s">
        <v>608</v>
      </c>
      <c r="C497" s="129" t="s">
        <v>255</v>
      </c>
      <c r="D497" s="8" t="s">
        <v>322</v>
      </c>
      <c r="E497" s="41">
        <v>8375</v>
      </c>
      <c r="F497" s="41">
        <v>8704</v>
      </c>
      <c r="G497" s="41">
        <v>8539.5</v>
      </c>
      <c r="H497" s="44">
        <v>2.54</v>
      </c>
      <c r="I497" s="44">
        <v>2.4700000000000002</v>
      </c>
      <c r="J497" s="44">
        <v>2.4900000000000002</v>
      </c>
      <c r="K497" s="44">
        <f t="shared" si="3"/>
        <v>2.5</v>
      </c>
      <c r="L497" s="44">
        <f t="shared" si="4"/>
        <v>3.60555127546398E-2</v>
      </c>
      <c r="M497" s="64"/>
      <c r="N497" s="70">
        <f t="shared" si="5"/>
        <v>84.758142159370664</v>
      </c>
      <c r="O497" s="37">
        <f>N497*1.1155</f>
        <v>94.547707578777974</v>
      </c>
      <c r="P497" s="49"/>
      <c r="Q497" s="57"/>
      <c r="R497" s="57"/>
      <c r="S497" s="57"/>
      <c r="T497" s="57"/>
      <c r="U497" s="57"/>
      <c r="V497" s="57"/>
      <c r="W497" s="42">
        <v>6</v>
      </c>
      <c r="X497" s="29">
        <v>11</v>
      </c>
      <c r="Y497" s="56"/>
      <c r="Z497" s="56"/>
    </row>
    <row r="498" spans="1:26" x14ac:dyDescent="0.35">
      <c r="A498" s="130" t="s">
        <v>635</v>
      </c>
      <c r="B498" s="8" t="s">
        <v>609</v>
      </c>
      <c r="C498" s="129" t="s">
        <v>255</v>
      </c>
      <c r="D498" s="8" t="s">
        <v>337</v>
      </c>
      <c r="E498" s="41">
        <v>8375</v>
      </c>
      <c r="F498" s="41">
        <v>8704</v>
      </c>
      <c r="G498" s="41">
        <v>8539.5</v>
      </c>
      <c r="H498" s="44">
        <v>2.66</v>
      </c>
      <c r="I498" s="44">
        <v>2.76</v>
      </c>
      <c r="J498" s="44">
        <v>2.76</v>
      </c>
      <c r="K498" s="44">
        <f t="shared" si="3"/>
        <v>2.7266666666666666</v>
      </c>
      <c r="L498" s="44">
        <f t="shared" si="4"/>
        <v>5.7735026918962373E-2</v>
      </c>
      <c r="M498" s="64"/>
      <c r="N498" s="70">
        <f t="shared" si="5"/>
        <v>112.96452539447812</v>
      </c>
      <c r="O498" s="37">
        <f t="shared" ref="O498:O507" si="6">N498</f>
        <v>112.96452539447812</v>
      </c>
      <c r="P498" s="49"/>
      <c r="Q498" s="57"/>
      <c r="R498" s="57"/>
      <c r="S498" s="57"/>
      <c r="T498" s="57"/>
      <c r="U498" s="57"/>
      <c r="V498" s="57"/>
      <c r="W498" s="42">
        <v>6</v>
      </c>
      <c r="X498" s="29">
        <v>11</v>
      </c>
      <c r="Y498" s="56"/>
      <c r="Z498" s="56"/>
    </row>
    <row r="499" spans="1:26" x14ac:dyDescent="0.35">
      <c r="A499" s="130" t="s">
        <v>635</v>
      </c>
      <c r="B499" s="8" t="s">
        <v>610</v>
      </c>
      <c r="C499" s="129" t="s">
        <v>255</v>
      </c>
      <c r="D499" s="8" t="s">
        <v>337</v>
      </c>
      <c r="E499" s="41">
        <v>8375</v>
      </c>
      <c r="F499" s="41">
        <v>8704</v>
      </c>
      <c r="G499" s="41">
        <v>8539.5</v>
      </c>
      <c r="H499" s="44">
        <v>2.2799999999999998</v>
      </c>
      <c r="I499" s="44">
        <v>2.23</v>
      </c>
      <c r="J499" s="44">
        <v>2.29</v>
      </c>
      <c r="K499" s="44">
        <f t="shared" si="3"/>
        <v>2.2666666666666666</v>
      </c>
      <c r="L499" s="44">
        <f t="shared" si="4"/>
        <v>3.2145502536643167E-2</v>
      </c>
      <c r="M499" s="64"/>
      <c r="N499" s="70">
        <f t="shared" si="5"/>
        <v>61.282030682377027</v>
      </c>
      <c r="O499" s="37">
        <f t="shared" si="6"/>
        <v>61.282030682377027</v>
      </c>
      <c r="P499" s="49"/>
      <c r="Q499" s="49"/>
      <c r="R499" s="49"/>
      <c r="S499" s="49"/>
      <c r="T499" s="74"/>
      <c r="U499" s="49"/>
      <c r="V499" s="49"/>
      <c r="W499" s="42">
        <v>6</v>
      </c>
      <c r="X499" s="29">
        <v>11</v>
      </c>
    </row>
    <row r="500" spans="1:26" x14ac:dyDescent="0.35">
      <c r="A500" s="130" t="s">
        <v>635</v>
      </c>
      <c r="B500" s="8" t="s">
        <v>611</v>
      </c>
      <c r="C500" s="129" t="s">
        <v>255</v>
      </c>
      <c r="D500" s="8" t="s">
        <v>337</v>
      </c>
      <c r="E500" s="41">
        <v>8375</v>
      </c>
      <c r="F500" s="41">
        <v>8704</v>
      </c>
      <c r="G500" s="41">
        <v>8539.5</v>
      </c>
      <c r="H500" s="44">
        <v>2.36</v>
      </c>
      <c r="I500" s="44">
        <v>2.23</v>
      </c>
      <c r="J500" s="44">
        <v>2.2999999999999998</v>
      </c>
      <c r="K500" s="44">
        <f t="shared" si="3"/>
        <v>2.2966666666666664</v>
      </c>
      <c r="L500" s="44">
        <f t="shared" si="4"/>
        <v>6.5064070986477054E-2</v>
      </c>
      <c r="M500" s="64"/>
      <c r="N500" s="70">
        <f t="shared" si="5"/>
        <v>64.00800206200006</v>
      </c>
      <c r="O500" s="37">
        <f t="shared" si="6"/>
        <v>64.00800206200006</v>
      </c>
      <c r="P500" s="49"/>
      <c r="Q500" s="49"/>
      <c r="R500" s="49"/>
      <c r="S500" s="49"/>
      <c r="T500" s="74"/>
      <c r="U500" s="49"/>
      <c r="V500" s="49"/>
      <c r="W500" s="42">
        <v>6</v>
      </c>
      <c r="X500" s="29">
        <v>11</v>
      </c>
    </row>
    <row r="501" spans="1:26" x14ac:dyDescent="0.35">
      <c r="A501" s="130" t="s">
        <v>635</v>
      </c>
      <c r="B501" s="8" t="s">
        <v>612</v>
      </c>
      <c r="C501" s="129" t="s">
        <v>255</v>
      </c>
      <c r="D501" s="8" t="s">
        <v>596</v>
      </c>
      <c r="E501" s="41">
        <v>8375</v>
      </c>
      <c r="F501" s="41">
        <v>8704</v>
      </c>
      <c r="G501" s="41">
        <v>8539.5</v>
      </c>
      <c r="H501" s="44">
        <v>2.56</v>
      </c>
      <c r="I501" s="44">
        <v>2.41</v>
      </c>
      <c r="J501" s="44">
        <v>2.46</v>
      </c>
      <c r="K501" s="44">
        <f t="shared" si="3"/>
        <v>2.476666666666667</v>
      </c>
      <c r="L501" s="44">
        <f t="shared" si="4"/>
        <v>7.6376261582597305E-2</v>
      </c>
      <c r="M501" s="64"/>
      <c r="N501" s="70">
        <f t="shared" si="5"/>
        <v>82.167792678862526</v>
      </c>
      <c r="O501" s="37">
        <f t="shared" si="6"/>
        <v>82.167792678862526</v>
      </c>
      <c r="P501" s="49"/>
      <c r="Q501" s="49"/>
      <c r="R501" s="49"/>
      <c r="S501" s="49"/>
      <c r="T501" s="74"/>
      <c r="U501" s="49"/>
      <c r="V501" s="49"/>
      <c r="W501" s="42">
        <v>6</v>
      </c>
      <c r="X501" s="29">
        <v>11</v>
      </c>
    </row>
    <row r="502" spans="1:26" x14ac:dyDescent="0.35">
      <c r="A502" s="130" t="s">
        <v>635</v>
      </c>
      <c r="B502" s="8" t="s">
        <v>613</v>
      </c>
      <c r="C502" s="129" t="s">
        <v>255</v>
      </c>
      <c r="D502" s="8" t="s">
        <v>337</v>
      </c>
      <c r="E502" s="41">
        <v>8375</v>
      </c>
      <c r="F502" s="41">
        <v>8704</v>
      </c>
      <c r="G502" s="41">
        <v>8539.5</v>
      </c>
      <c r="H502" s="44">
        <v>2.6</v>
      </c>
      <c r="I502" s="44">
        <v>2.57</v>
      </c>
      <c r="J502" s="44">
        <v>2.59</v>
      </c>
      <c r="K502" s="44">
        <f t="shared" si="3"/>
        <v>2.5866666666666664</v>
      </c>
      <c r="L502" s="44">
        <f t="shared" si="4"/>
        <v>1.5275252316519577E-2</v>
      </c>
      <c r="M502" s="64"/>
      <c r="N502" s="70">
        <f t="shared" si="5"/>
        <v>94.879184724746622</v>
      </c>
      <c r="O502" s="37">
        <f t="shared" si="6"/>
        <v>94.879184724746622</v>
      </c>
      <c r="P502" s="49"/>
      <c r="Q502" s="49"/>
      <c r="R502" s="49"/>
      <c r="S502" s="49"/>
      <c r="T502" s="47"/>
      <c r="U502" s="49"/>
      <c r="V502" s="49"/>
      <c r="W502" s="42">
        <v>6</v>
      </c>
      <c r="X502" s="29">
        <v>11</v>
      </c>
    </row>
    <row r="503" spans="1:26" x14ac:dyDescent="0.35">
      <c r="A503" s="130" t="s">
        <v>635</v>
      </c>
      <c r="B503" s="8" t="s">
        <v>614</v>
      </c>
      <c r="C503" s="129" t="s">
        <v>255</v>
      </c>
      <c r="D503" s="8" t="s">
        <v>596</v>
      </c>
      <c r="E503" s="41">
        <v>8375</v>
      </c>
      <c r="F503" s="41">
        <v>8704</v>
      </c>
      <c r="G503" s="41">
        <v>8539.5</v>
      </c>
      <c r="H503" s="44">
        <v>2.36</v>
      </c>
      <c r="I503" s="44">
        <v>2.41</v>
      </c>
      <c r="J503" s="44">
        <v>2.4700000000000002</v>
      </c>
      <c r="K503" s="44">
        <f t="shared" si="3"/>
        <v>2.4133333333333336</v>
      </c>
      <c r="L503" s="44">
        <f t="shared" si="4"/>
        <v>5.5075705472861176E-2</v>
      </c>
      <c r="M503" s="64"/>
      <c r="N503" s="70">
        <f t="shared" si="5"/>
        <v>75.41596647082379</v>
      </c>
      <c r="O503" s="37">
        <f t="shared" si="6"/>
        <v>75.41596647082379</v>
      </c>
      <c r="P503" s="49"/>
      <c r="Q503" s="49"/>
      <c r="R503" s="49"/>
      <c r="S503" s="49"/>
      <c r="T503" s="47"/>
      <c r="U503" s="49"/>
      <c r="V503" s="49"/>
      <c r="W503" s="42">
        <v>6</v>
      </c>
      <c r="X503" s="29">
        <v>11</v>
      </c>
    </row>
    <row r="504" spans="1:26" x14ac:dyDescent="0.35">
      <c r="A504" s="130" t="s">
        <v>635</v>
      </c>
      <c r="B504" s="8" t="s">
        <v>615</v>
      </c>
      <c r="C504" s="129" t="s">
        <v>255</v>
      </c>
      <c r="D504" s="8" t="s">
        <v>596</v>
      </c>
      <c r="E504" s="41">
        <v>8375</v>
      </c>
      <c r="F504" s="41">
        <v>8704</v>
      </c>
      <c r="G504" s="41">
        <v>8539.5</v>
      </c>
      <c r="H504" s="44">
        <v>2.63</v>
      </c>
      <c r="I504" s="44">
        <v>2.72</v>
      </c>
      <c r="J504" s="44">
        <v>2.73</v>
      </c>
      <c r="K504" s="44">
        <f t="shared" si="3"/>
        <v>2.6933333333333334</v>
      </c>
      <c r="L504" s="44">
        <f t="shared" si="4"/>
        <v>5.5075705472861121E-2</v>
      </c>
      <c r="M504" s="64"/>
      <c r="N504" s="70">
        <f t="shared" si="5"/>
        <v>108.45766520662914</v>
      </c>
      <c r="O504" s="37">
        <f t="shared" si="6"/>
        <v>108.45766520662914</v>
      </c>
      <c r="P504" s="49"/>
      <c r="Q504" s="49"/>
      <c r="R504" s="49"/>
      <c r="S504" s="49"/>
      <c r="T504" s="47"/>
      <c r="U504" s="49"/>
      <c r="V504" s="49"/>
      <c r="W504" s="42">
        <v>6</v>
      </c>
      <c r="X504" s="29">
        <v>11</v>
      </c>
    </row>
    <row r="505" spans="1:26" x14ac:dyDescent="0.35">
      <c r="A505" s="130" t="s">
        <v>635</v>
      </c>
      <c r="B505" s="8" t="s">
        <v>616</v>
      </c>
      <c r="C505" s="129" t="s">
        <v>255</v>
      </c>
      <c r="D505" s="8" t="s">
        <v>337</v>
      </c>
      <c r="E505" s="41">
        <v>8375</v>
      </c>
      <c r="F505" s="41">
        <v>8704</v>
      </c>
      <c r="G505" s="41">
        <v>8539.5</v>
      </c>
      <c r="H505" s="44">
        <v>2.5</v>
      </c>
      <c r="I505" s="44">
        <v>2.2999999999999998</v>
      </c>
      <c r="J505" s="44">
        <v>2.41</v>
      </c>
      <c r="K505" s="44">
        <f t="shared" si="3"/>
        <v>2.4033333333333333</v>
      </c>
      <c r="L505" s="44">
        <f t="shared" si="4"/>
        <v>0.10016652800877823</v>
      </c>
      <c r="M505" s="64"/>
      <c r="N505" s="70">
        <f t="shared" si="5"/>
        <v>74.386542501386899</v>
      </c>
      <c r="O505" s="37">
        <f t="shared" si="6"/>
        <v>74.386542501386899</v>
      </c>
      <c r="P505" s="49"/>
      <c r="Q505" s="49"/>
      <c r="R505" s="49"/>
      <c r="S505" s="49"/>
      <c r="T505" s="74"/>
      <c r="U505" s="49"/>
      <c r="V505" s="49"/>
      <c r="W505" s="42">
        <v>6</v>
      </c>
      <c r="X505" s="29">
        <v>11</v>
      </c>
    </row>
    <row r="506" spans="1:26" x14ac:dyDescent="0.35">
      <c r="A506" s="130" t="s">
        <v>635</v>
      </c>
      <c r="B506" s="8" t="s">
        <v>617</v>
      </c>
      <c r="C506" s="129" t="s">
        <v>255</v>
      </c>
      <c r="D506" s="8" t="s">
        <v>596</v>
      </c>
      <c r="E506" s="41">
        <v>8375</v>
      </c>
      <c r="F506" s="41">
        <v>8704</v>
      </c>
      <c r="G506" s="41">
        <v>8539.5</v>
      </c>
      <c r="H506" s="44">
        <v>2.5299999999999998</v>
      </c>
      <c r="I506" s="44">
        <v>2.58</v>
      </c>
      <c r="J506" s="44">
        <v>2.63</v>
      </c>
      <c r="K506" s="44">
        <f t="shared" si="3"/>
        <v>2.5799999999999996</v>
      </c>
      <c r="L506" s="44">
        <f t="shared" si="4"/>
        <v>5.0000000000000044E-2</v>
      </c>
      <c r="M506" s="64"/>
      <c r="N506" s="70">
        <f t="shared" si="5"/>
        <v>94.072183983207736</v>
      </c>
      <c r="O506" s="37">
        <f t="shared" si="6"/>
        <v>94.072183983207736</v>
      </c>
      <c r="P506" s="49"/>
      <c r="Q506" s="49"/>
      <c r="R506" s="49"/>
      <c r="S506" s="49"/>
      <c r="T506" s="74"/>
      <c r="U506" s="49"/>
      <c r="V506" s="49"/>
      <c r="W506" s="42">
        <v>6</v>
      </c>
      <c r="X506" s="29">
        <v>11</v>
      </c>
    </row>
    <row r="507" spans="1:26" x14ac:dyDescent="0.35">
      <c r="A507" s="130" t="s">
        <v>635</v>
      </c>
      <c r="B507" s="8" t="s">
        <v>618</v>
      </c>
      <c r="C507" s="129" t="s">
        <v>255</v>
      </c>
      <c r="D507" s="8" t="s">
        <v>337</v>
      </c>
      <c r="E507" s="41">
        <v>8375</v>
      </c>
      <c r="F507" s="41">
        <v>8704</v>
      </c>
      <c r="G507" s="41">
        <v>8539.5</v>
      </c>
      <c r="H507" s="44">
        <v>2.4500000000000002</v>
      </c>
      <c r="I507" s="44">
        <v>2.54</v>
      </c>
      <c r="J507" s="44">
        <v>2.5099999999999998</v>
      </c>
      <c r="K507" s="44">
        <f t="shared" si="3"/>
        <v>2.5</v>
      </c>
      <c r="L507" s="44">
        <f t="shared" si="4"/>
        <v>4.5825756949558302E-2</v>
      </c>
      <c r="M507" s="64"/>
      <c r="N507" s="70">
        <f t="shared" si="5"/>
        <v>84.758142159370664</v>
      </c>
      <c r="O507" s="37">
        <f t="shared" si="6"/>
        <v>84.758142159370664</v>
      </c>
      <c r="P507" s="49"/>
      <c r="Q507" s="49"/>
      <c r="R507" s="49"/>
      <c r="S507" s="49"/>
      <c r="T507" s="47"/>
      <c r="U507" s="49"/>
      <c r="V507" s="49"/>
      <c r="W507" s="42">
        <v>6</v>
      </c>
      <c r="X507" s="29">
        <v>11</v>
      </c>
    </row>
    <row r="508" spans="1:26" x14ac:dyDescent="0.35">
      <c r="A508" s="130" t="s">
        <v>635</v>
      </c>
      <c r="B508" s="8" t="s">
        <v>619</v>
      </c>
      <c r="C508" s="129" t="s">
        <v>255</v>
      </c>
      <c r="D508" s="8" t="s">
        <v>322</v>
      </c>
      <c r="E508" s="41">
        <v>8375</v>
      </c>
      <c r="F508" s="41">
        <v>8704</v>
      </c>
      <c r="G508" s="41">
        <v>8539.5</v>
      </c>
      <c r="H508" s="44">
        <v>2.33</v>
      </c>
      <c r="I508" s="44">
        <v>2.34</v>
      </c>
      <c r="J508" s="44">
        <v>2.31</v>
      </c>
      <c r="K508" s="44">
        <f t="shared" si="3"/>
        <v>2.3266666666666667</v>
      </c>
      <c r="L508" s="44">
        <f t="shared" si="4"/>
        <v>1.5275252316519383E-2</v>
      </c>
      <c r="M508" s="64"/>
      <c r="N508" s="70">
        <f t="shared" si="5"/>
        <v>66.817480527380042</v>
      </c>
      <c r="O508" s="37">
        <f t="shared" ref="O508:O514" si="7">N508*1.1155</f>
        <v>74.534899528292428</v>
      </c>
      <c r="P508" s="49"/>
      <c r="Q508" s="49"/>
      <c r="R508" s="49"/>
      <c r="S508" s="49"/>
      <c r="T508" s="74"/>
      <c r="U508" s="49"/>
      <c r="V508" s="49"/>
      <c r="W508" s="42">
        <v>6</v>
      </c>
      <c r="X508" s="29">
        <v>11</v>
      </c>
    </row>
    <row r="509" spans="1:26" x14ac:dyDescent="0.35">
      <c r="A509" s="130" t="s">
        <v>635</v>
      </c>
      <c r="B509" s="8" t="s">
        <v>620</v>
      </c>
      <c r="C509" s="129" t="s">
        <v>255</v>
      </c>
      <c r="D509" s="8" t="s">
        <v>322</v>
      </c>
      <c r="E509" s="41">
        <v>8375</v>
      </c>
      <c r="F509" s="41">
        <v>8704</v>
      </c>
      <c r="G509" s="41">
        <v>8539.5</v>
      </c>
      <c r="H509" s="44">
        <v>2.15</v>
      </c>
      <c r="I509" s="44">
        <v>2.19</v>
      </c>
      <c r="J509" s="44">
        <v>2.16</v>
      </c>
      <c r="K509" s="44">
        <f t="shared" si="3"/>
        <v>2.1666666666666665</v>
      </c>
      <c r="L509" s="44">
        <f t="shared" si="4"/>
        <v>2.0816659994661309E-2</v>
      </c>
      <c r="M509" s="64"/>
      <c r="N509" s="70">
        <f t="shared" si="5"/>
        <v>52.780300361120766</v>
      </c>
      <c r="O509" s="37">
        <f t="shared" si="7"/>
        <v>58.876425052830214</v>
      </c>
      <c r="P509" s="49"/>
      <c r="Q509" s="49"/>
      <c r="R509" s="49"/>
      <c r="S509" s="49"/>
      <c r="T509" s="47"/>
      <c r="U509" s="49"/>
      <c r="V509" s="49"/>
      <c r="W509" s="42">
        <v>6</v>
      </c>
      <c r="X509" s="29">
        <v>11</v>
      </c>
    </row>
    <row r="510" spans="1:26" x14ac:dyDescent="0.35">
      <c r="A510" s="130" t="s">
        <v>635</v>
      </c>
      <c r="B510" s="8" t="s">
        <v>621</v>
      </c>
      <c r="C510" s="129" t="s">
        <v>255</v>
      </c>
      <c r="D510" s="8" t="s">
        <v>308</v>
      </c>
      <c r="E510" s="41">
        <v>8375</v>
      </c>
      <c r="F510" s="41">
        <v>8704</v>
      </c>
      <c r="G510" s="41">
        <v>8539.5</v>
      </c>
      <c r="H510" s="44">
        <v>2.7</v>
      </c>
      <c r="I510" s="44">
        <v>2.65</v>
      </c>
      <c r="J510" s="44">
        <v>2.68</v>
      </c>
      <c r="K510" s="44">
        <f t="shared" si="3"/>
        <v>2.6766666666666663</v>
      </c>
      <c r="L510" s="44">
        <f t="shared" si="4"/>
        <v>2.5166114784235971E-2</v>
      </c>
      <c r="M510" s="64"/>
      <c r="N510" s="70">
        <f t="shared" si="5"/>
        <v>106.25199710084409</v>
      </c>
      <c r="O510" s="37">
        <f t="shared" si="7"/>
        <v>118.52410276599159</v>
      </c>
      <c r="P510" s="49"/>
      <c r="Q510" s="49"/>
      <c r="R510" s="49"/>
      <c r="S510" s="49"/>
      <c r="T510" s="74"/>
      <c r="U510" s="49"/>
      <c r="V510" s="49"/>
      <c r="W510" s="42">
        <v>6</v>
      </c>
      <c r="X510" s="29">
        <v>11</v>
      </c>
    </row>
    <row r="511" spans="1:26" x14ac:dyDescent="0.35">
      <c r="A511" s="130" t="s">
        <v>635</v>
      </c>
      <c r="B511" s="8" t="s">
        <v>622</v>
      </c>
      <c r="C511" s="129" t="s">
        <v>255</v>
      </c>
      <c r="D511" s="8" t="s">
        <v>308</v>
      </c>
      <c r="E511" s="41">
        <v>8375</v>
      </c>
      <c r="F511" s="41">
        <v>8704</v>
      </c>
      <c r="G511" s="41">
        <v>8539.5</v>
      </c>
      <c r="H511" s="44">
        <v>2.15</v>
      </c>
      <c r="I511" s="44">
        <v>2.23</v>
      </c>
      <c r="J511" s="44">
        <v>2.3199999999999998</v>
      </c>
      <c r="K511" s="44">
        <f t="shared" si="3"/>
        <v>2.2333333333333329</v>
      </c>
      <c r="L511" s="44">
        <f t="shared" si="4"/>
        <v>8.504900548115378E-2</v>
      </c>
      <c r="M511" s="64"/>
      <c r="N511" s="70">
        <f t="shared" si="5"/>
        <v>58.349379740997179</v>
      </c>
      <c r="O511" s="37">
        <f t="shared" si="7"/>
        <v>65.088733101082354</v>
      </c>
      <c r="P511" s="49"/>
      <c r="Q511" s="49"/>
      <c r="R511" s="49"/>
      <c r="S511" s="49"/>
      <c r="T511" s="74"/>
      <c r="U511" s="49"/>
      <c r="V511" s="49"/>
      <c r="W511" s="42">
        <v>6</v>
      </c>
      <c r="X511" s="29">
        <v>11</v>
      </c>
    </row>
    <row r="512" spans="1:26" x14ac:dyDescent="0.35">
      <c r="A512" s="130" t="s">
        <v>635</v>
      </c>
      <c r="B512" s="8" t="s">
        <v>623</v>
      </c>
      <c r="C512" s="129" t="s">
        <v>255</v>
      </c>
      <c r="D512" s="8" t="s">
        <v>308</v>
      </c>
      <c r="E512" s="41">
        <v>8375</v>
      </c>
      <c r="F512" s="41">
        <v>8704</v>
      </c>
      <c r="G512" s="41">
        <v>8539.5</v>
      </c>
      <c r="H512" s="44">
        <v>2.2799999999999998</v>
      </c>
      <c r="I512" s="44">
        <v>2.2599999999999998</v>
      </c>
      <c r="J512" s="44"/>
      <c r="K512" s="44">
        <f t="shared" si="3"/>
        <v>2.2699999999999996</v>
      </c>
      <c r="L512" s="44">
        <f t="shared" si="4"/>
        <v>1.4142135623730963E-2</v>
      </c>
      <c r="M512" s="64"/>
      <c r="N512" s="70">
        <f t="shared" si="5"/>
        <v>61.580836974314003</v>
      </c>
      <c r="O512" s="37">
        <f t="shared" si="7"/>
        <v>68.693423644847272</v>
      </c>
      <c r="P512" s="49"/>
      <c r="Q512" s="49"/>
      <c r="R512" s="49"/>
      <c r="S512" s="49"/>
      <c r="T512" s="74"/>
      <c r="U512" s="49"/>
      <c r="V512" s="49"/>
      <c r="W512" s="42">
        <v>6</v>
      </c>
      <c r="X512" s="29">
        <v>11</v>
      </c>
    </row>
    <row r="513" spans="1:27" x14ac:dyDescent="0.35">
      <c r="A513" s="130" t="s">
        <v>635</v>
      </c>
      <c r="B513" s="8" t="s">
        <v>624</v>
      </c>
      <c r="C513" s="129" t="s">
        <v>255</v>
      </c>
      <c r="D513" s="8" t="s">
        <v>308</v>
      </c>
      <c r="E513" s="41">
        <v>8375</v>
      </c>
      <c r="F513" s="41">
        <v>8704</v>
      </c>
      <c r="G513" s="41">
        <v>8539.5</v>
      </c>
      <c r="H513" s="44">
        <v>2.2000000000000002</v>
      </c>
      <c r="I513" s="44">
        <v>2.15</v>
      </c>
      <c r="J513" s="44">
        <v>2.12</v>
      </c>
      <c r="K513" s="44">
        <f t="shared" si="3"/>
        <v>2.1566666666666667</v>
      </c>
      <c r="L513" s="44">
        <f t="shared" si="4"/>
        <v>4.0414518843273857E-2</v>
      </c>
      <c r="M513" s="64"/>
      <c r="N513" s="70">
        <f t="shared" si="5"/>
        <v>51.978269421865619</v>
      </c>
      <c r="O513" s="37">
        <f t="shared" si="7"/>
        <v>57.981759540091097</v>
      </c>
      <c r="P513" s="49"/>
      <c r="Q513" s="49"/>
      <c r="R513" s="49"/>
      <c r="S513" s="49"/>
      <c r="T513" s="47"/>
      <c r="U513" s="49"/>
      <c r="V513" s="49"/>
      <c r="W513" s="42">
        <v>6</v>
      </c>
      <c r="X513" s="29">
        <v>11</v>
      </c>
    </row>
    <row r="514" spans="1:27" x14ac:dyDescent="0.35">
      <c r="A514" s="130" t="s">
        <v>635</v>
      </c>
      <c r="B514" s="8" t="s">
        <v>625</v>
      </c>
      <c r="C514" s="129" t="s">
        <v>255</v>
      </c>
      <c r="D514" s="8" t="s">
        <v>322</v>
      </c>
      <c r="E514" s="41">
        <v>8375</v>
      </c>
      <c r="F514" s="41">
        <v>8704</v>
      </c>
      <c r="G514" s="41">
        <v>8539.5</v>
      </c>
      <c r="H514" s="44">
        <v>2.11</v>
      </c>
      <c r="I514" s="44">
        <v>2.15</v>
      </c>
      <c r="J514" s="44">
        <v>2.23</v>
      </c>
      <c r="K514" s="44">
        <f t="shared" si="3"/>
        <v>2.1633333333333336</v>
      </c>
      <c r="L514" s="44">
        <f t="shared" si="4"/>
        <v>6.1101009266077921E-2</v>
      </c>
      <c r="M514" s="64"/>
      <c r="N514" s="70">
        <f t="shared" si="5"/>
        <v>52.512004100672442</v>
      </c>
      <c r="O514" s="37">
        <f t="shared" si="7"/>
        <v>58.577140574300103</v>
      </c>
      <c r="P514" s="49"/>
      <c r="Q514" s="49"/>
      <c r="R514" s="49"/>
      <c r="S514" s="49"/>
      <c r="T514" s="52"/>
      <c r="U514" s="49"/>
      <c r="V514" s="49"/>
      <c r="W514" s="42">
        <v>6</v>
      </c>
      <c r="X514" s="29">
        <v>11</v>
      </c>
    </row>
    <row r="515" spans="1:27" x14ac:dyDescent="0.35">
      <c r="A515" s="130" t="s">
        <v>635</v>
      </c>
      <c r="B515" s="8" t="s">
        <v>626</v>
      </c>
      <c r="C515" s="129" t="s">
        <v>255</v>
      </c>
      <c r="D515" s="8" t="s">
        <v>308</v>
      </c>
      <c r="E515" s="41">
        <v>8375</v>
      </c>
      <c r="F515" s="41">
        <v>8704</v>
      </c>
      <c r="G515" s="41">
        <v>8539.5</v>
      </c>
      <c r="H515" s="44">
        <v>2.25</v>
      </c>
      <c r="I515" s="44">
        <v>2.3199999999999998</v>
      </c>
      <c r="J515" s="44"/>
      <c r="K515" s="44">
        <f t="shared" si="3"/>
        <v>2.2850000000000001</v>
      </c>
      <c r="L515" s="44">
        <f t="shared" si="4"/>
        <v>4.9497474683058214E-2</v>
      </c>
      <c r="M515" s="64"/>
      <c r="N515" s="70">
        <f t="shared" si="5"/>
        <v>62.938057749963988</v>
      </c>
      <c r="O515" s="37">
        <f>N515</f>
        <v>62.938057749963988</v>
      </c>
      <c r="P515" s="49"/>
      <c r="Q515" s="49"/>
      <c r="R515" s="49"/>
      <c r="S515" s="49"/>
      <c r="T515" s="74"/>
      <c r="U515" s="49"/>
      <c r="V515" s="49"/>
      <c r="W515" s="42">
        <v>6</v>
      </c>
      <c r="X515" s="29">
        <v>11</v>
      </c>
    </row>
    <row r="516" spans="1:27" x14ac:dyDescent="0.35">
      <c r="A516" s="130" t="s">
        <v>635</v>
      </c>
      <c r="B516" s="8" t="s">
        <v>627</v>
      </c>
      <c r="C516" s="129" t="s">
        <v>255</v>
      </c>
      <c r="D516" s="8" t="s">
        <v>337</v>
      </c>
      <c r="E516" s="41">
        <v>8375</v>
      </c>
      <c r="F516" s="41">
        <v>8704</v>
      </c>
      <c r="G516" s="41">
        <v>8539.5</v>
      </c>
      <c r="H516" s="44">
        <v>2.4500000000000002</v>
      </c>
      <c r="I516" s="44">
        <v>2.42</v>
      </c>
      <c r="J516" s="44">
        <v>2.65</v>
      </c>
      <c r="K516" s="44">
        <f t="shared" si="3"/>
        <v>2.5066666666666664</v>
      </c>
      <c r="L516" s="44">
        <f t="shared" si="4"/>
        <v>0.1250333288900736</v>
      </c>
      <c r="M516" s="64"/>
      <c r="N516" s="70">
        <f t="shared" si="5"/>
        <v>85.508580957372118</v>
      </c>
      <c r="O516" s="37">
        <f>N516</f>
        <v>85.508580957372118</v>
      </c>
      <c r="P516" s="49"/>
      <c r="Q516" s="49"/>
      <c r="R516" s="49"/>
      <c r="S516" s="49"/>
      <c r="T516" s="74"/>
      <c r="U516" s="49"/>
      <c r="V516" s="49"/>
      <c r="W516" s="42">
        <v>6</v>
      </c>
      <c r="X516" s="29">
        <v>11</v>
      </c>
    </row>
    <row r="517" spans="1:27" x14ac:dyDescent="0.35">
      <c r="A517" s="130" t="s">
        <v>635</v>
      </c>
      <c r="B517" s="8" t="s">
        <v>628</v>
      </c>
      <c r="C517" s="129" t="s">
        <v>255</v>
      </c>
      <c r="D517" s="8" t="s">
        <v>337</v>
      </c>
      <c r="E517" s="41">
        <v>8375</v>
      </c>
      <c r="F517" s="41">
        <v>8704</v>
      </c>
      <c r="G517" s="41">
        <v>8539.5</v>
      </c>
      <c r="H517" s="44">
        <v>2.39</v>
      </c>
      <c r="I517" s="44">
        <v>2.46</v>
      </c>
      <c r="J517" s="44">
        <v>2.4500000000000002</v>
      </c>
      <c r="K517" s="44">
        <f t="shared" si="3"/>
        <v>2.4333333333333331</v>
      </c>
      <c r="L517" s="44">
        <f t="shared" si="4"/>
        <v>3.7859388972001778E-2</v>
      </c>
      <c r="M517" s="64"/>
      <c r="N517" s="70">
        <f t="shared" si="5"/>
        <v>77.504570492626343</v>
      </c>
      <c r="O517" s="37">
        <f>N517</f>
        <v>77.504570492626343</v>
      </c>
      <c r="P517" s="49"/>
      <c r="Q517" s="49"/>
      <c r="R517" s="49"/>
      <c r="S517" s="49"/>
      <c r="T517" s="74"/>
      <c r="U517" s="49"/>
      <c r="V517" s="49"/>
      <c r="W517" s="42">
        <v>6</v>
      </c>
      <c r="X517" s="29">
        <v>11</v>
      </c>
    </row>
    <row r="518" spans="1:27" x14ac:dyDescent="0.35">
      <c r="A518" s="130" t="s">
        <v>635</v>
      </c>
      <c r="B518" s="8" t="s">
        <v>629</v>
      </c>
      <c r="C518" s="129" t="s">
        <v>255</v>
      </c>
      <c r="D518" s="8" t="s">
        <v>337</v>
      </c>
      <c r="E518" s="41">
        <v>8375</v>
      </c>
      <c r="F518" s="41">
        <v>8704</v>
      </c>
      <c r="G518" s="41">
        <v>8539.5</v>
      </c>
      <c r="H518" s="44">
        <v>2.56</v>
      </c>
      <c r="I518" s="44">
        <v>2.52</v>
      </c>
      <c r="J518" s="44">
        <v>2.56</v>
      </c>
      <c r="K518" s="44">
        <f t="shared" si="3"/>
        <v>2.5466666666666669</v>
      </c>
      <c r="L518" s="44">
        <f t="shared" si="4"/>
        <v>2.3094010767585049E-2</v>
      </c>
      <c r="M518" s="64"/>
      <c r="N518" s="70">
        <f t="shared" si="5"/>
        <v>90.108894951943654</v>
      </c>
      <c r="O518" s="37">
        <f>N518</f>
        <v>90.108894951943654</v>
      </c>
      <c r="P518" s="49"/>
      <c r="Q518" s="49"/>
      <c r="R518" s="49"/>
      <c r="S518" s="49"/>
      <c r="T518" s="74"/>
      <c r="U518" s="49"/>
      <c r="V518" s="49"/>
      <c r="W518" s="42">
        <v>6</v>
      </c>
      <c r="X518" s="29">
        <v>11</v>
      </c>
    </row>
    <row r="519" spans="1:27" x14ac:dyDescent="0.35">
      <c r="A519" s="130" t="s">
        <v>635</v>
      </c>
      <c r="B519" s="8" t="s">
        <v>630</v>
      </c>
      <c r="C519" s="129" t="s">
        <v>255</v>
      </c>
      <c r="D519" s="8" t="s">
        <v>337</v>
      </c>
      <c r="E519" s="41">
        <v>8375</v>
      </c>
      <c r="F519" s="41">
        <v>8704</v>
      </c>
      <c r="G519" s="41">
        <v>8539.5</v>
      </c>
      <c r="H519" s="44">
        <v>2.57</v>
      </c>
      <c r="I519" s="44">
        <v>2.5499999999999998</v>
      </c>
      <c r="J519" s="44">
        <v>2.73</v>
      </c>
      <c r="K519" s="44">
        <f t="shared" si="3"/>
        <v>2.6166666666666667</v>
      </c>
      <c r="L519" s="44">
        <f t="shared" si="4"/>
        <v>9.865765724632504E-2</v>
      </c>
      <c r="M519" s="64"/>
      <c r="N519" s="70">
        <f t="shared" si="5"/>
        <v>98.570557009777559</v>
      </c>
      <c r="O519" s="37">
        <f>N519</f>
        <v>98.570557009777559</v>
      </c>
      <c r="P519" s="49"/>
      <c r="Q519" s="49"/>
      <c r="R519" s="49"/>
      <c r="S519" s="49"/>
      <c r="T519" s="74"/>
      <c r="U519" s="49"/>
      <c r="V519" s="49"/>
      <c r="W519" s="42">
        <v>6</v>
      </c>
      <c r="X519" s="29">
        <v>11</v>
      </c>
    </row>
    <row r="520" spans="1:27" x14ac:dyDescent="0.35">
      <c r="A520" s="130" t="s">
        <v>635</v>
      </c>
      <c r="B520" s="8" t="s">
        <v>631</v>
      </c>
      <c r="C520" s="129" t="s">
        <v>255</v>
      </c>
      <c r="D520" s="8" t="s">
        <v>308</v>
      </c>
      <c r="E520" s="41">
        <v>8375</v>
      </c>
      <c r="F520" s="41">
        <v>8704</v>
      </c>
      <c r="G520" s="41">
        <v>8539.5</v>
      </c>
      <c r="H520" s="44">
        <v>2.17</v>
      </c>
      <c r="I520" s="44">
        <v>2.12</v>
      </c>
      <c r="J520" s="44"/>
      <c r="K520" s="44">
        <f t="shared" si="3"/>
        <v>2.145</v>
      </c>
      <c r="L520" s="44">
        <f t="shared" si="4"/>
        <v>3.5355339059327251E-2</v>
      </c>
      <c r="M520" s="64"/>
      <c r="N520" s="70">
        <f t="shared" si="5"/>
        <v>51.053362548923786</v>
      </c>
      <c r="O520" s="37">
        <f>N520*1.1155</f>
        <v>56.950025923324482</v>
      </c>
      <c r="P520" s="49"/>
      <c r="Q520" s="49"/>
      <c r="R520" s="49"/>
      <c r="S520" s="49"/>
      <c r="T520" s="74"/>
      <c r="U520" s="49"/>
      <c r="V520" s="49"/>
      <c r="W520" s="42">
        <v>6</v>
      </c>
      <c r="X520" s="29">
        <v>11</v>
      </c>
    </row>
    <row r="521" spans="1:27" x14ac:dyDescent="0.35">
      <c r="A521" s="130" t="s">
        <v>635</v>
      </c>
      <c r="B521" s="8" t="s">
        <v>632</v>
      </c>
      <c r="C521" s="129" t="s">
        <v>255</v>
      </c>
      <c r="D521" s="8" t="s">
        <v>596</v>
      </c>
      <c r="E521" s="41">
        <v>8375</v>
      </c>
      <c r="F521" s="41">
        <v>8704</v>
      </c>
      <c r="G521" s="41">
        <v>8539.5</v>
      </c>
      <c r="H521" s="44">
        <v>2.08</v>
      </c>
      <c r="I521" s="44">
        <v>2.34</v>
      </c>
      <c r="J521" s="44">
        <v>2.16</v>
      </c>
      <c r="K521" s="44">
        <f t="shared" si="3"/>
        <v>2.1933333333333334</v>
      </c>
      <c r="L521" s="44">
        <f t="shared" si="4"/>
        <v>0.13316656236958774</v>
      </c>
      <c r="M521" s="64"/>
      <c r="N521" s="70">
        <f t="shared" si="5"/>
        <v>54.961218777896597</v>
      </c>
      <c r="O521" s="37">
        <f>N521</f>
        <v>54.961218777896597</v>
      </c>
      <c r="P521" s="49"/>
      <c r="Q521" s="49"/>
      <c r="R521" s="49"/>
      <c r="S521" s="49"/>
      <c r="T521" s="74"/>
      <c r="U521" s="49"/>
      <c r="V521" s="49"/>
      <c r="W521" s="42">
        <v>6</v>
      </c>
      <c r="X521" s="29">
        <v>11</v>
      </c>
    </row>
    <row r="522" spans="1:27" x14ac:dyDescent="0.35">
      <c r="A522" s="130" t="s">
        <v>635</v>
      </c>
      <c r="B522" s="8" t="s">
        <v>633</v>
      </c>
      <c r="C522" s="129" t="s">
        <v>255</v>
      </c>
      <c r="D522" s="8" t="s">
        <v>337</v>
      </c>
      <c r="E522" s="41">
        <v>8375</v>
      </c>
      <c r="F522" s="41">
        <v>8704</v>
      </c>
      <c r="G522" s="41">
        <v>8539.5</v>
      </c>
      <c r="H522" s="44">
        <v>2.63</v>
      </c>
      <c r="I522" s="44">
        <v>2.67</v>
      </c>
      <c r="J522" s="44"/>
      <c r="K522" s="44">
        <f t="shared" si="3"/>
        <v>2.65</v>
      </c>
      <c r="L522" s="44">
        <f t="shared" si="4"/>
        <v>2.8284271247461926E-2</v>
      </c>
      <c r="M522" s="64"/>
      <c r="N522" s="70">
        <f t="shared" si="5"/>
        <v>102.78833771292109</v>
      </c>
      <c r="O522" s="37">
        <f>N522</f>
        <v>102.78833771292109</v>
      </c>
      <c r="P522" s="49"/>
      <c r="Q522" s="49"/>
      <c r="R522" s="49"/>
      <c r="S522" s="49"/>
      <c r="T522" s="74"/>
      <c r="U522" s="49"/>
      <c r="V522" s="49"/>
      <c r="W522" s="59">
        <v>6</v>
      </c>
      <c r="X522" s="29">
        <v>11</v>
      </c>
    </row>
    <row r="523" spans="1:27" x14ac:dyDescent="0.35">
      <c r="A523" s="38" t="s">
        <v>649</v>
      </c>
      <c r="B523" s="84" t="s">
        <v>724</v>
      </c>
      <c r="C523" s="84" t="s">
        <v>255</v>
      </c>
      <c r="D523" s="100" t="s">
        <v>322</v>
      </c>
      <c r="E523" s="134">
        <v>8375</v>
      </c>
      <c r="F523" s="134">
        <v>8704</v>
      </c>
      <c r="G523" s="131">
        <v>8539.5</v>
      </c>
      <c r="L523" s="79"/>
      <c r="M523" s="95">
        <v>1.8640000000000001</v>
      </c>
      <c r="N523">
        <v>32.273884068940575</v>
      </c>
      <c r="O523"/>
      <c r="P523"/>
      <c r="Q523"/>
      <c r="R523"/>
      <c r="S523"/>
      <c r="T523"/>
      <c r="U523" s="45"/>
      <c r="V523" s="45"/>
      <c r="W523" s="59">
        <v>6</v>
      </c>
    </row>
    <row r="524" spans="1:27" x14ac:dyDescent="0.35">
      <c r="A524" s="38" t="s">
        <v>649</v>
      </c>
      <c r="B524" s="84" t="s">
        <v>725</v>
      </c>
      <c r="C524" s="84" t="s">
        <v>255</v>
      </c>
      <c r="D524" s="83" t="s">
        <v>637</v>
      </c>
      <c r="E524" s="134">
        <v>8375</v>
      </c>
      <c r="F524" s="134">
        <v>8704</v>
      </c>
      <c r="G524" s="131">
        <v>8539.5</v>
      </c>
      <c r="L524" s="76"/>
      <c r="M524" s="78"/>
      <c r="N524" s="78"/>
      <c r="O524"/>
      <c r="P524"/>
      <c r="Q524"/>
      <c r="R524"/>
      <c r="S524"/>
      <c r="T524"/>
      <c r="U524" s="45"/>
      <c r="V524" s="45"/>
      <c r="W524" s="59">
        <v>6</v>
      </c>
    </row>
    <row r="525" spans="1:27" x14ac:dyDescent="0.35">
      <c r="A525" s="38" t="s">
        <v>904</v>
      </c>
      <c r="B525" s="77" t="s">
        <v>1055</v>
      </c>
      <c r="C525" s="84" t="s">
        <v>255</v>
      </c>
      <c r="D525" s="76"/>
      <c r="E525" s="134">
        <v>8375</v>
      </c>
      <c r="F525" s="134">
        <v>8704</v>
      </c>
      <c r="G525" s="131">
        <v>8539.5</v>
      </c>
      <c r="P525" s="121"/>
      <c r="Q525" s="84"/>
      <c r="R525" s="84"/>
      <c r="S525" s="122"/>
      <c r="T525" s="78"/>
      <c r="W525" s="59">
        <v>6</v>
      </c>
    </row>
    <row r="526" spans="1:27" x14ac:dyDescent="0.35">
      <c r="A526" s="38" t="s">
        <v>904</v>
      </c>
      <c r="B526" s="77" t="s">
        <v>1057</v>
      </c>
      <c r="C526" s="84" t="s">
        <v>255</v>
      </c>
      <c r="D526" s="76"/>
      <c r="E526" s="134">
        <v>8375</v>
      </c>
      <c r="F526" s="134">
        <v>8704</v>
      </c>
      <c r="G526" s="131">
        <v>8539.5</v>
      </c>
      <c r="P526" s="78"/>
      <c r="Q526" s="78"/>
      <c r="R526" s="78"/>
      <c r="S526" s="78"/>
      <c r="T526" s="78"/>
      <c r="W526" s="59">
        <v>6</v>
      </c>
    </row>
    <row r="527" spans="1:27" x14ac:dyDescent="0.35">
      <c r="A527" s="130" t="s">
        <v>635</v>
      </c>
      <c r="B527" s="59" t="s">
        <v>148</v>
      </c>
      <c r="C527" s="59" t="s">
        <v>94</v>
      </c>
      <c r="D527" s="59" t="s">
        <v>308</v>
      </c>
      <c r="E527" s="42">
        <v>8704</v>
      </c>
      <c r="F527" s="42">
        <v>9033</v>
      </c>
      <c r="G527" s="42">
        <v>8869</v>
      </c>
      <c r="H527" s="59"/>
      <c r="I527" s="59">
        <v>2.15</v>
      </c>
      <c r="J527" s="59">
        <v>2.25</v>
      </c>
      <c r="K527" s="72">
        <v>2.2000000000000002</v>
      </c>
      <c r="L527" s="59">
        <v>7.0000000000000007E-2</v>
      </c>
      <c r="M527" s="59"/>
      <c r="N527" s="63">
        <v>55.5</v>
      </c>
      <c r="O527" s="37">
        <f>N527*1.1155</f>
        <v>61.910249999999998</v>
      </c>
      <c r="P527" s="63">
        <v>-20.9</v>
      </c>
      <c r="Q527" s="63">
        <v>4.9000000000000004</v>
      </c>
      <c r="R527" s="63">
        <v>38.700000000000003</v>
      </c>
      <c r="S527" s="63">
        <v>13</v>
      </c>
      <c r="T527" s="63">
        <v>3</v>
      </c>
      <c r="U527" s="63">
        <v>-22.4</v>
      </c>
      <c r="V527" s="63" t="s">
        <v>1104</v>
      </c>
      <c r="W527" s="59">
        <v>6</v>
      </c>
      <c r="X527" s="59">
        <v>12</v>
      </c>
      <c r="Y527" s="59"/>
      <c r="Z527" s="59"/>
      <c r="AA527" s="59"/>
    </row>
    <row r="528" spans="1:27" x14ac:dyDescent="0.35">
      <c r="A528" s="38" t="s">
        <v>904</v>
      </c>
      <c r="B528" s="77" t="s">
        <v>1061</v>
      </c>
      <c r="C528" s="84" t="s">
        <v>94</v>
      </c>
      <c r="D528" s="76"/>
      <c r="E528" s="42">
        <v>8704</v>
      </c>
      <c r="F528" s="42">
        <v>9033</v>
      </c>
      <c r="G528" s="42">
        <v>8869</v>
      </c>
      <c r="P528" s="123">
        <v>-20.792272727272721</v>
      </c>
      <c r="Q528" s="124">
        <v>3.9163090909090914</v>
      </c>
      <c r="R528" s="123">
        <v>42.611687975825497</v>
      </c>
      <c r="S528" s="124">
        <v>14.970857732839098</v>
      </c>
      <c r="T528" s="125">
        <v>2.8463090583217068</v>
      </c>
      <c r="V528" s="63" t="s">
        <v>1104</v>
      </c>
      <c r="W528" s="59">
        <v>6</v>
      </c>
    </row>
    <row r="529" spans="1:27" x14ac:dyDescent="0.35">
      <c r="A529" s="38" t="s">
        <v>635</v>
      </c>
      <c r="B529" s="30" t="s">
        <v>227</v>
      </c>
      <c r="C529" s="27" t="s">
        <v>94</v>
      </c>
      <c r="D529" s="39"/>
      <c r="E529" s="41">
        <v>8704</v>
      </c>
      <c r="F529" s="41">
        <v>9033</v>
      </c>
      <c r="G529" s="43">
        <v>8868.5</v>
      </c>
      <c r="H529" s="44"/>
      <c r="I529" s="44"/>
      <c r="J529" s="44"/>
      <c r="K529" s="44"/>
      <c r="L529" s="44"/>
      <c r="M529" s="39"/>
      <c r="N529" s="37"/>
      <c r="O529" s="37"/>
      <c r="P529" s="47">
        <v>-19.509466666666665</v>
      </c>
      <c r="Q529" s="52">
        <v>6.3778733333333326</v>
      </c>
      <c r="R529" s="47">
        <v>32.944060932196031</v>
      </c>
      <c r="S529" s="52">
        <v>11.316295286570288</v>
      </c>
      <c r="T529" s="52">
        <v>2.9112054871255157</v>
      </c>
      <c r="U529" s="47">
        <v>-21.009466666666665</v>
      </c>
      <c r="V529" s="63" t="s">
        <v>1104</v>
      </c>
      <c r="W529" s="42">
        <v>6</v>
      </c>
      <c r="X529" s="59">
        <v>12</v>
      </c>
      <c r="Y529" s="59"/>
      <c r="Z529" s="59"/>
      <c r="AA529" s="59"/>
    </row>
    <row r="530" spans="1:27" x14ac:dyDescent="0.35">
      <c r="A530" s="38" t="s">
        <v>649</v>
      </c>
      <c r="B530" s="84" t="s">
        <v>731</v>
      </c>
      <c r="C530" s="84" t="s">
        <v>94</v>
      </c>
      <c r="D530" s="102" t="s">
        <v>337</v>
      </c>
      <c r="E530" s="134">
        <v>8704</v>
      </c>
      <c r="F530" s="134">
        <v>9033</v>
      </c>
      <c r="G530" s="131">
        <v>8868.5</v>
      </c>
      <c r="L530" s="94"/>
      <c r="M530" s="95">
        <v>1.7689999999999999</v>
      </c>
      <c r="N530">
        <v>27.110148113042371</v>
      </c>
      <c r="O530"/>
      <c r="P530" s="81">
        <v>-18.504511764705882</v>
      </c>
      <c r="Q530" s="82">
        <v>10.157994117647061</v>
      </c>
      <c r="R530" s="81">
        <v>30.94154044934097</v>
      </c>
      <c r="S530" s="82">
        <v>11.025467440535937</v>
      </c>
      <c r="T530" s="32">
        <v>2.8063699445142918</v>
      </c>
      <c r="U530" s="47"/>
      <c r="V530" s="63" t="s">
        <v>1104</v>
      </c>
      <c r="W530" s="59">
        <v>6</v>
      </c>
    </row>
    <row r="531" spans="1:27" x14ac:dyDescent="0.35">
      <c r="A531" s="38" t="s">
        <v>635</v>
      </c>
      <c r="B531" s="59" t="s">
        <v>100</v>
      </c>
      <c r="C531" s="59" t="s">
        <v>94</v>
      </c>
      <c r="D531" s="59" t="s">
        <v>308</v>
      </c>
      <c r="E531" s="42">
        <v>8704</v>
      </c>
      <c r="F531" s="42">
        <v>9033</v>
      </c>
      <c r="G531" s="42">
        <v>8869</v>
      </c>
      <c r="H531" s="59"/>
      <c r="I531" s="59">
        <v>2.48</v>
      </c>
      <c r="J531" s="59">
        <v>2.46</v>
      </c>
      <c r="K531" s="72">
        <v>2.4700000000000002</v>
      </c>
      <c r="L531" s="59">
        <v>0.01</v>
      </c>
      <c r="M531" s="59">
        <v>2.62</v>
      </c>
      <c r="N531" s="63">
        <v>81.400000000000006</v>
      </c>
      <c r="O531" s="37">
        <f>N531*1.1155</f>
        <v>90.801699999999997</v>
      </c>
      <c r="P531" s="63">
        <v>-17.7</v>
      </c>
      <c r="Q531" s="63">
        <v>4.2</v>
      </c>
      <c r="R531" s="63">
        <v>39.5</v>
      </c>
      <c r="S531" s="63">
        <v>13.8</v>
      </c>
      <c r="T531" s="63">
        <v>2.9</v>
      </c>
      <c r="U531" s="63">
        <v>-19.2</v>
      </c>
      <c r="V531" s="63" t="s">
        <v>1104</v>
      </c>
      <c r="W531" s="59">
        <v>6</v>
      </c>
      <c r="X531" s="59">
        <v>12</v>
      </c>
      <c r="Y531" s="59"/>
      <c r="Z531" s="59"/>
      <c r="AA531" s="59"/>
    </row>
    <row r="532" spans="1:27" x14ac:dyDescent="0.35">
      <c r="A532" s="38" t="s">
        <v>649</v>
      </c>
      <c r="B532" s="84" t="s">
        <v>730</v>
      </c>
      <c r="C532" s="84" t="s">
        <v>94</v>
      </c>
      <c r="D532" s="100" t="s">
        <v>596</v>
      </c>
      <c r="E532" s="134">
        <v>8704</v>
      </c>
      <c r="F532" s="134">
        <v>9033</v>
      </c>
      <c r="G532" s="131">
        <v>8868.5</v>
      </c>
      <c r="L532" s="79"/>
      <c r="M532" s="80">
        <v>1.6839999999999999</v>
      </c>
      <c r="N532">
        <v>23.006640152538747</v>
      </c>
      <c r="O532"/>
      <c r="P532" s="81">
        <v>-17.150311764705883</v>
      </c>
      <c r="Q532" s="82">
        <v>8.389694117647057</v>
      </c>
      <c r="R532" s="81">
        <v>27.723532598673561</v>
      </c>
      <c r="S532" s="82">
        <v>9.6524044510373539</v>
      </c>
      <c r="T532" s="32">
        <v>2.8721892808474352</v>
      </c>
      <c r="U532" s="48"/>
      <c r="V532" s="63" t="s">
        <v>1104</v>
      </c>
      <c r="W532" s="59">
        <v>6</v>
      </c>
    </row>
    <row r="533" spans="1:27" x14ac:dyDescent="0.35">
      <c r="A533" s="38" t="s">
        <v>635</v>
      </c>
      <c r="B533" s="59" t="s">
        <v>97</v>
      </c>
      <c r="C533" s="59" t="s">
        <v>94</v>
      </c>
      <c r="D533" s="59" t="s">
        <v>322</v>
      </c>
      <c r="E533" s="42">
        <v>8704</v>
      </c>
      <c r="F533" s="42">
        <v>9033</v>
      </c>
      <c r="G533" s="42">
        <v>8869</v>
      </c>
      <c r="H533" s="59">
        <v>2.5299999999999998</v>
      </c>
      <c r="I533" s="59"/>
      <c r="J533" s="59">
        <v>2.5099999999999998</v>
      </c>
      <c r="K533" s="72">
        <v>2.52</v>
      </c>
      <c r="L533" s="59">
        <v>0.01</v>
      </c>
      <c r="M533" s="59">
        <v>2.46</v>
      </c>
      <c r="N533" s="63">
        <v>87</v>
      </c>
      <c r="O533" s="37">
        <f>N533*1.1155</f>
        <v>97.04849999999999</v>
      </c>
      <c r="P533" s="63">
        <v>-16.100000000000001</v>
      </c>
      <c r="Q533" s="63">
        <v>6.9</v>
      </c>
      <c r="R533" s="63">
        <v>41</v>
      </c>
      <c r="S533" s="63">
        <v>14.2</v>
      </c>
      <c r="T533" s="63">
        <v>2.9</v>
      </c>
      <c r="U533" s="63">
        <v>-17.600000000000001</v>
      </c>
      <c r="V533" s="63" t="s">
        <v>1104</v>
      </c>
      <c r="W533" s="59">
        <v>6</v>
      </c>
      <c r="X533" s="59">
        <v>12</v>
      </c>
      <c r="Y533" s="59"/>
      <c r="Z533" s="59"/>
      <c r="AA533" s="59"/>
    </row>
    <row r="534" spans="1:27" x14ac:dyDescent="0.35">
      <c r="A534" s="38" t="s">
        <v>635</v>
      </c>
      <c r="B534" s="59" t="s">
        <v>95</v>
      </c>
      <c r="C534" s="59" t="s">
        <v>94</v>
      </c>
      <c r="D534" s="59" t="s">
        <v>597</v>
      </c>
      <c r="E534" s="42">
        <v>8704</v>
      </c>
      <c r="F534" s="42">
        <v>9033</v>
      </c>
      <c r="G534" s="42">
        <v>8869</v>
      </c>
      <c r="H534" s="59">
        <v>2.3199999999999998</v>
      </c>
      <c r="I534" s="59">
        <v>2.2999999999999998</v>
      </c>
      <c r="J534" s="59"/>
      <c r="K534" s="72">
        <v>2.31</v>
      </c>
      <c r="L534" s="59">
        <v>0.01</v>
      </c>
      <c r="M534" s="59">
        <v>2.36</v>
      </c>
      <c r="N534" s="63">
        <v>65.2</v>
      </c>
      <c r="O534" s="37">
        <f>N534</f>
        <v>65.2</v>
      </c>
      <c r="P534" s="63">
        <v>-15.2</v>
      </c>
      <c r="Q534" s="63">
        <v>6.8</v>
      </c>
      <c r="R534" s="63">
        <v>33.1</v>
      </c>
      <c r="S534" s="63">
        <v>11.6</v>
      </c>
      <c r="T534" s="63">
        <v>2.8</v>
      </c>
      <c r="U534" s="63">
        <v>-16.7</v>
      </c>
      <c r="V534" s="63" t="s">
        <v>1104</v>
      </c>
      <c r="W534" s="59">
        <v>6</v>
      </c>
      <c r="X534" s="59">
        <v>12</v>
      </c>
      <c r="Y534" s="59"/>
      <c r="Z534" s="59"/>
      <c r="AA534" s="59"/>
    </row>
    <row r="535" spans="1:27" x14ac:dyDescent="0.35">
      <c r="A535" s="38" t="s">
        <v>904</v>
      </c>
      <c r="B535" s="77" t="s">
        <v>1063</v>
      </c>
      <c r="C535" s="84" t="s">
        <v>94</v>
      </c>
      <c r="D535" s="76"/>
      <c r="E535" s="42">
        <v>8704</v>
      </c>
      <c r="F535" s="42">
        <v>9033</v>
      </c>
      <c r="G535" s="42">
        <v>8869</v>
      </c>
      <c r="P535" s="123">
        <v>-14.567272727272721</v>
      </c>
      <c r="Q535" s="124">
        <v>7.199809090909091</v>
      </c>
      <c r="R535" s="123">
        <v>45.561817578082895</v>
      </c>
      <c r="S535" s="124">
        <v>16.498891015648255</v>
      </c>
      <c r="T535" s="125">
        <v>2.7615078816430825</v>
      </c>
      <c r="V535" s="63" t="s">
        <v>1104</v>
      </c>
      <c r="W535" s="59">
        <v>6</v>
      </c>
    </row>
    <row r="536" spans="1:27" x14ac:dyDescent="0.35">
      <c r="A536" s="38" t="s">
        <v>635</v>
      </c>
      <c r="B536" s="59" t="s">
        <v>96</v>
      </c>
      <c r="C536" s="59" t="s">
        <v>94</v>
      </c>
      <c r="D536" s="59" t="s">
        <v>322</v>
      </c>
      <c r="E536" s="42">
        <v>8704</v>
      </c>
      <c r="F536" s="42">
        <v>9033</v>
      </c>
      <c r="G536" s="42">
        <v>8869</v>
      </c>
      <c r="H536" s="59"/>
      <c r="I536" s="59">
        <v>2.7</v>
      </c>
      <c r="J536" s="59">
        <v>2.76</v>
      </c>
      <c r="K536" s="72">
        <v>2.73</v>
      </c>
      <c r="L536" s="59">
        <v>0.04</v>
      </c>
      <c r="M536" s="59">
        <v>2.58</v>
      </c>
      <c r="N536" s="63">
        <v>113.4</v>
      </c>
      <c r="O536" s="37">
        <f>N536*1.1155</f>
        <v>126.49769999999999</v>
      </c>
      <c r="P536" s="63">
        <v>-13.3</v>
      </c>
      <c r="Q536" s="63">
        <v>6.5</v>
      </c>
      <c r="R536" s="63">
        <v>36.299999999999997</v>
      </c>
      <c r="S536" s="63">
        <v>12.7</v>
      </c>
      <c r="T536" s="63">
        <v>2.9</v>
      </c>
      <c r="U536" s="63">
        <v>-14.8</v>
      </c>
      <c r="V536" s="63" t="s">
        <v>1104</v>
      </c>
      <c r="W536" s="59">
        <v>6</v>
      </c>
      <c r="X536" s="59">
        <v>12</v>
      </c>
      <c r="Y536" s="27"/>
      <c r="Z536" s="59"/>
      <c r="AA536" s="59"/>
    </row>
    <row r="537" spans="1:27" x14ac:dyDescent="0.35">
      <c r="A537" s="38" t="s">
        <v>635</v>
      </c>
      <c r="B537" s="59" t="s">
        <v>99</v>
      </c>
      <c r="C537" s="59" t="s">
        <v>94</v>
      </c>
      <c r="D537" s="59" t="s">
        <v>337</v>
      </c>
      <c r="E537" s="42">
        <v>8704</v>
      </c>
      <c r="F537" s="42">
        <v>9033</v>
      </c>
      <c r="G537" s="42">
        <v>8869</v>
      </c>
      <c r="H537" s="59">
        <v>2.67</v>
      </c>
      <c r="I537" s="59"/>
      <c r="J537" s="59">
        <v>2.6</v>
      </c>
      <c r="K537" s="72">
        <v>2.64</v>
      </c>
      <c r="L537" s="59">
        <v>0.05</v>
      </c>
      <c r="M537" s="59"/>
      <c r="N537" s="63">
        <v>100.9</v>
      </c>
      <c r="O537" s="37">
        <f>N537</f>
        <v>100.9</v>
      </c>
      <c r="P537" s="63">
        <v>-13.1</v>
      </c>
      <c r="Q537" s="63">
        <v>8.1</v>
      </c>
      <c r="R537" s="63">
        <v>35.299999999999997</v>
      </c>
      <c r="S537" s="63">
        <v>12.2</v>
      </c>
      <c r="T537" s="63">
        <v>2.9</v>
      </c>
      <c r="U537" s="63">
        <v>-14.6</v>
      </c>
      <c r="V537" s="63" t="s">
        <v>1104</v>
      </c>
      <c r="W537" s="59">
        <v>6</v>
      </c>
      <c r="X537" s="59">
        <v>12</v>
      </c>
      <c r="Y537" s="59"/>
      <c r="Z537" s="59"/>
      <c r="AA537" s="59"/>
    </row>
    <row r="538" spans="1:27" x14ac:dyDescent="0.35">
      <c r="A538" s="38" t="s">
        <v>635</v>
      </c>
      <c r="B538" s="27" t="s">
        <v>468</v>
      </c>
      <c r="C538" s="27" t="s">
        <v>94</v>
      </c>
      <c r="D538" s="39"/>
      <c r="E538" s="29">
        <v>8704</v>
      </c>
      <c r="F538" s="29">
        <v>9033</v>
      </c>
      <c r="G538" s="29">
        <v>8868.5</v>
      </c>
      <c r="H538" s="44"/>
      <c r="I538" s="44"/>
      <c r="J538" s="44"/>
      <c r="K538" s="44"/>
      <c r="L538" s="44"/>
      <c r="M538" s="39"/>
      <c r="N538" s="37"/>
      <c r="O538" s="37"/>
      <c r="P538" s="45">
        <v>-13.089555555555553</v>
      </c>
      <c r="Q538" s="46">
        <v>5.8664444444444444</v>
      </c>
      <c r="R538" s="45">
        <v>36.661824924446165</v>
      </c>
      <c r="S538" s="46">
        <v>12.596863817172503</v>
      </c>
      <c r="T538" s="45">
        <v>2.9103930515202867</v>
      </c>
      <c r="U538" s="47">
        <v>-14.589555555555553</v>
      </c>
      <c r="V538" s="63" t="s">
        <v>1104</v>
      </c>
      <c r="W538" s="42">
        <v>6</v>
      </c>
      <c r="X538" s="59">
        <v>12</v>
      </c>
      <c r="Y538" s="59"/>
      <c r="Z538" s="59"/>
      <c r="AA538" s="59"/>
    </row>
    <row r="539" spans="1:27" x14ac:dyDescent="0.35">
      <c r="A539" s="38" t="s">
        <v>635</v>
      </c>
      <c r="B539" s="59" t="s">
        <v>98</v>
      </c>
      <c r="C539" s="59" t="s">
        <v>94</v>
      </c>
      <c r="D539" s="59" t="s">
        <v>596</v>
      </c>
      <c r="E539" s="42">
        <v>8704</v>
      </c>
      <c r="F539" s="42">
        <v>9033</v>
      </c>
      <c r="G539" s="42">
        <v>8869</v>
      </c>
      <c r="H539" s="59">
        <v>2.52</v>
      </c>
      <c r="I539" s="59"/>
      <c r="J539" s="59">
        <v>2.4900000000000002</v>
      </c>
      <c r="K539" s="72">
        <v>2.5099999999999998</v>
      </c>
      <c r="L539" s="59">
        <v>0.02</v>
      </c>
      <c r="M539" s="59">
        <v>2.58</v>
      </c>
      <c r="N539" s="63">
        <v>85.3</v>
      </c>
      <c r="O539" s="37">
        <f>N539</f>
        <v>85.3</v>
      </c>
      <c r="P539" s="63">
        <v>-11.8</v>
      </c>
      <c r="Q539" s="63">
        <v>8.6</v>
      </c>
      <c r="R539" s="63">
        <v>28.9</v>
      </c>
      <c r="S539" s="63">
        <v>9.6999999999999993</v>
      </c>
      <c r="T539" s="63">
        <v>3</v>
      </c>
      <c r="U539" s="63">
        <v>-13.3</v>
      </c>
      <c r="V539" s="63" t="s">
        <v>1104</v>
      </c>
      <c r="W539" s="59">
        <v>6</v>
      </c>
      <c r="X539" s="59">
        <v>12</v>
      </c>
      <c r="Y539" s="59"/>
      <c r="Z539" s="59"/>
      <c r="AA539" s="59"/>
    </row>
    <row r="540" spans="1:27" x14ac:dyDescent="0.35">
      <c r="A540" s="38" t="s">
        <v>635</v>
      </c>
      <c r="B540" s="27" t="s">
        <v>469</v>
      </c>
      <c r="C540" s="27" t="s">
        <v>94</v>
      </c>
      <c r="D540" s="39"/>
      <c r="E540" s="29">
        <v>8704</v>
      </c>
      <c r="F540" s="29">
        <v>9033</v>
      </c>
      <c r="G540" s="29">
        <v>8868.5</v>
      </c>
      <c r="H540" s="44"/>
      <c r="I540" s="44"/>
      <c r="J540" s="44"/>
      <c r="K540" s="44"/>
      <c r="L540" s="44"/>
      <c r="M540" s="39"/>
      <c r="N540" s="37"/>
      <c r="O540" s="37"/>
      <c r="P540" s="47">
        <v>-10.815</v>
      </c>
      <c r="Q540" s="52">
        <v>8.7274444444444441</v>
      </c>
      <c r="R540" s="52">
        <v>41.376956543735112</v>
      </c>
      <c r="S540" s="52">
        <v>14.223097388093651</v>
      </c>
      <c r="T540" s="47">
        <v>2.9091382428677122</v>
      </c>
      <c r="U540" s="47">
        <v>-12.315</v>
      </c>
      <c r="V540" s="63" t="s">
        <v>1104</v>
      </c>
      <c r="W540" s="59">
        <v>6</v>
      </c>
      <c r="X540" s="59">
        <v>12</v>
      </c>
      <c r="Y540" s="59"/>
      <c r="Z540" s="59"/>
      <c r="AA540" s="59"/>
    </row>
    <row r="541" spans="1:27" x14ac:dyDescent="0.35">
      <c r="A541" s="38" t="s">
        <v>635</v>
      </c>
      <c r="B541" s="27" t="s">
        <v>467</v>
      </c>
      <c r="C541" s="27" t="s">
        <v>94</v>
      </c>
      <c r="D541" s="39"/>
      <c r="E541" s="29">
        <v>8704</v>
      </c>
      <c r="F541" s="29">
        <v>9033</v>
      </c>
      <c r="G541" s="29">
        <v>8868.5</v>
      </c>
      <c r="H541" s="44"/>
      <c r="I541" s="44"/>
      <c r="J541" s="44"/>
      <c r="K541" s="44"/>
      <c r="L541" s="44"/>
      <c r="M541" s="39"/>
      <c r="N541" s="37"/>
      <c r="O541" s="37"/>
      <c r="P541" s="47">
        <v>-9.6310000000000002</v>
      </c>
      <c r="Q541" s="52">
        <v>9.3824444444444453</v>
      </c>
      <c r="R541" s="52">
        <v>42.568074420656444</v>
      </c>
      <c r="S541" s="52">
        <v>14.758980699843965</v>
      </c>
      <c r="T541" s="47">
        <v>2.8842150610784714</v>
      </c>
      <c r="U541" s="47">
        <v>-11.131</v>
      </c>
      <c r="V541" s="63" t="s">
        <v>1104</v>
      </c>
      <c r="W541" s="42">
        <v>6</v>
      </c>
      <c r="X541" s="59">
        <v>12</v>
      </c>
      <c r="Y541" s="59"/>
      <c r="Z541" s="59"/>
      <c r="AA541" s="59"/>
    </row>
    <row r="542" spans="1:27" x14ac:dyDescent="0.35">
      <c r="A542" s="130" t="s">
        <v>635</v>
      </c>
      <c r="B542" s="59" t="s">
        <v>146</v>
      </c>
      <c r="C542" s="59" t="s">
        <v>94</v>
      </c>
      <c r="D542" s="59" t="s">
        <v>322</v>
      </c>
      <c r="E542" s="42">
        <v>8704</v>
      </c>
      <c r="F542" s="42">
        <v>9033</v>
      </c>
      <c r="G542" s="42">
        <v>8869</v>
      </c>
      <c r="H542" s="59">
        <v>2.57</v>
      </c>
      <c r="I542" s="59">
        <v>2.57</v>
      </c>
      <c r="J542" s="59"/>
      <c r="K542" s="72">
        <v>2.57</v>
      </c>
      <c r="L542" s="59">
        <v>0</v>
      </c>
      <c r="M542" s="59">
        <v>2.63</v>
      </c>
      <c r="N542" s="63">
        <v>92.9</v>
      </c>
      <c r="O542" s="37">
        <f>N542*1.1155</f>
        <v>103.62994999999999</v>
      </c>
      <c r="P542" s="63"/>
      <c r="Q542" s="63"/>
      <c r="R542" s="63"/>
      <c r="S542" s="63"/>
      <c r="T542" s="63"/>
      <c r="U542" s="63"/>
      <c r="V542" s="63"/>
      <c r="W542" s="59">
        <v>6</v>
      </c>
      <c r="X542" s="59">
        <v>12</v>
      </c>
      <c r="Y542" s="59"/>
      <c r="Z542" s="59"/>
      <c r="AA542" s="59"/>
    </row>
    <row r="543" spans="1:27" x14ac:dyDescent="0.35">
      <c r="A543" s="38" t="s">
        <v>635</v>
      </c>
      <c r="B543" s="59" t="s">
        <v>147</v>
      </c>
      <c r="C543" s="59" t="s">
        <v>94</v>
      </c>
      <c r="D543" s="59" t="s">
        <v>337</v>
      </c>
      <c r="E543" s="42">
        <v>8704</v>
      </c>
      <c r="F543" s="42">
        <v>9033</v>
      </c>
      <c r="G543" s="42">
        <v>8869</v>
      </c>
      <c r="H543" s="59">
        <v>2.4700000000000002</v>
      </c>
      <c r="I543" s="59">
        <v>2.5299999999999998</v>
      </c>
      <c r="J543" s="59"/>
      <c r="K543" s="72">
        <v>2.5</v>
      </c>
      <c r="L543" s="59">
        <v>0.04</v>
      </c>
      <c r="M543" s="59"/>
      <c r="N543" s="63">
        <v>84.8</v>
      </c>
      <c r="O543" s="37">
        <f>N543</f>
        <v>84.8</v>
      </c>
      <c r="P543" s="63"/>
      <c r="Q543" s="63"/>
      <c r="R543" s="63"/>
      <c r="S543" s="63"/>
      <c r="T543" s="63"/>
      <c r="U543" s="63"/>
      <c r="V543" s="63"/>
      <c r="W543" s="59">
        <v>6</v>
      </c>
      <c r="X543" s="59">
        <v>12</v>
      </c>
      <c r="Y543" s="59"/>
      <c r="Z543" s="47">
        <v>-16.119466666666668</v>
      </c>
      <c r="AA543" s="52">
        <v>6.4881733333333331</v>
      </c>
    </row>
    <row r="544" spans="1:27" x14ac:dyDescent="0.35">
      <c r="A544" s="38" t="s">
        <v>635</v>
      </c>
      <c r="B544" s="59" t="s">
        <v>149</v>
      </c>
      <c r="C544" s="59" t="s">
        <v>94</v>
      </c>
      <c r="D544" s="59" t="s">
        <v>308</v>
      </c>
      <c r="E544" s="42">
        <v>8704</v>
      </c>
      <c r="F544" s="42">
        <v>9033</v>
      </c>
      <c r="G544" s="42">
        <v>8869</v>
      </c>
      <c r="H544" s="59"/>
      <c r="I544" s="59">
        <v>2.38</v>
      </c>
      <c r="J544" s="59">
        <v>2.34</v>
      </c>
      <c r="K544" s="72">
        <v>2.36</v>
      </c>
      <c r="L544" s="59">
        <v>0.03</v>
      </c>
      <c r="M544" s="59"/>
      <c r="N544" s="63">
        <v>70</v>
      </c>
      <c r="O544" s="37">
        <f t="shared" ref="O544:O549" si="8">N544*1.1155</f>
        <v>78.084999999999994</v>
      </c>
      <c r="P544" s="63"/>
      <c r="Q544" s="63"/>
      <c r="R544" s="63"/>
      <c r="S544" s="63"/>
      <c r="T544" s="63"/>
      <c r="U544" s="63"/>
      <c r="V544" s="63"/>
      <c r="W544" s="59">
        <v>6</v>
      </c>
      <c r="X544" s="59">
        <v>12</v>
      </c>
      <c r="Y544" s="59"/>
      <c r="Z544" s="59"/>
      <c r="AA544" s="59"/>
    </row>
    <row r="545" spans="1:27" x14ac:dyDescent="0.35">
      <c r="A545" s="38" t="s">
        <v>635</v>
      </c>
      <c r="B545" s="59" t="s">
        <v>243</v>
      </c>
      <c r="C545" s="59" t="s">
        <v>94</v>
      </c>
      <c r="D545" s="59" t="s">
        <v>308</v>
      </c>
      <c r="E545" s="42">
        <v>8704</v>
      </c>
      <c r="F545" s="42">
        <v>9033</v>
      </c>
      <c r="G545" s="42">
        <v>8869</v>
      </c>
      <c r="H545" s="59">
        <v>2.63</v>
      </c>
      <c r="I545" s="59">
        <v>2.58</v>
      </c>
      <c r="J545" s="59"/>
      <c r="K545" s="72">
        <v>2.61</v>
      </c>
      <c r="L545" s="59">
        <v>0.04</v>
      </c>
      <c r="M545" s="59"/>
      <c r="N545" s="63">
        <v>97.1</v>
      </c>
      <c r="O545" s="37">
        <f t="shared" si="8"/>
        <v>108.31504999999999</v>
      </c>
      <c r="P545" s="63"/>
      <c r="Q545" s="63"/>
      <c r="R545" s="63"/>
      <c r="S545" s="63"/>
      <c r="T545" s="63"/>
      <c r="U545" s="63"/>
      <c r="V545" s="63"/>
      <c r="W545" s="59">
        <v>6</v>
      </c>
      <c r="X545" s="59">
        <v>12</v>
      </c>
      <c r="Y545" s="59"/>
      <c r="Z545" s="59"/>
      <c r="AA545" s="59"/>
    </row>
    <row r="546" spans="1:27" x14ac:dyDescent="0.35">
      <c r="A546" s="38" t="s">
        <v>635</v>
      </c>
      <c r="B546" s="59" t="s">
        <v>244</v>
      </c>
      <c r="C546" s="59" t="s">
        <v>94</v>
      </c>
      <c r="D546" s="59" t="s">
        <v>308</v>
      </c>
      <c r="E546" s="42">
        <v>8704</v>
      </c>
      <c r="F546" s="42">
        <v>9033</v>
      </c>
      <c r="G546" s="42">
        <v>8869</v>
      </c>
      <c r="H546" s="59"/>
      <c r="I546" s="59">
        <v>2.2999999999999998</v>
      </c>
      <c r="J546" s="59">
        <v>2.27</v>
      </c>
      <c r="K546" s="72">
        <v>2.29</v>
      </c>
      <c r="L546" s="59">
        <v>0.02</v>
      </c>
      <c r="M546" s="59">
        <v>2.36</v>
      </c>
      <c r="N546" s="63">
        <v>62.9</v>
      </c>
      <c r="O546" s="37">
        <f t="shared" si="8"/>
        <v>70.16494999999999</v>
      </c>
      <c r="P546" s="63"/>
      <c r="Q546" s="63"/>
      <c r="R546" s="63"/>
      <c r="S546" s="63"/>
      <c r="T546" s="63"/>
      <c r="U546" s="63"/>
      <c r="V546" s="63"/>
      <c r="W546" s="59">
        <v>6</v>
      </c>
      <c r="X546" s="59">
        <v>12</v>
      </c>
      <c r="Y546" s="59"/>
      <c r="Z546" s="59"/>
      <c r="AA546" s="59"/>
    </row>
    <row r="547" spans="1:27" x14ac:dyDescent="0.35">
      <c r="A547" s="38" t="s">
        <v>635</v>
      </c>
      <c r="B547" s="39" t="s">
        <v>602</v>
      </c>
      <c r="C547" s="40" t="s">
        <v>94</v>
      </c>
      <c r="D547" s="39" t="s">
        <v>308</v>
      </c>
      <c r="E547" s="41">
        <v>8704</v>
      </c>
      <c r="F547" s="41">
        <v>9033</v>
      </c>
      <c r="G547" s="43">
        <v>8868.5</v>
      </c>
      <c r="H547" s="44"/>
      <c r="I547" s="44">
        <v>2.5</v>
      </c>
      <c r="J547" s="44">
        <v>2.42</v>
      </c>
      <c r="K547" s="44">
        <f>AVERAGE(H547:J547)</f>
        <v>2.46</v>
      </c>
      <c r="L547" s="44">
        <f>STDEV(H547:J547)</f>
        <v>5.6568542494923851E-2</v>
      </c>
      <c r="M547" s="39"/>
      <c r="N547" s="37">
        <f>10^((3.31*(LOG(K547)))+0.611)</f>
        <v>80.351724968409059</v>
      </c>
      <c r="O547" s="37">
        <f t="shared" si="8"/>
        <v>89.632349202260301</v>
      </c>
      <c r="P547" s="73"/>
      <c r="Q547" s="37"/>
      <c r="R547" s="63"/>
      <c r="S547" s="63"/>
      <c r="T547" s="63"/>
      <c r="U547" s="63"/>
      <c r="V547" s="63"/>
      <c r="W547" s="59">
        <v>6</v>
      </c>
      <c r="X547" s="59">
        <v>12</v>
      </c>
      <c r="Y547" s="59"/>
      <c r="Z547" s="59"/>
      <c r="AA547" s="56"/>
    </row>
    <row r="548" spans="1:27" x14ac:dyDescent="0.35">
      <c r="A548" s="38" t="s">
        <v>635</v>
      </c>
      <c r="B548" s="59" t="s">
        <v>182</v>
      </c>
      <c r="C548" s="59" t="s">
        <v>94</v>
      </c>
      <c r="D548" s="59" t="s">
        <v>322</v>
      </c>
      <c r="E548" s="42">
        <v>8704</v>
      </c>
      <c r="F548" s="42">
        <v>9033</v>
      </c>
      <c r="G548" s="42">
        <v>8869</v>
      </c>
      <c r="H548" s="59">
        <v>2.4700000000000002</v>
      </c>
      <c r="I548" s="59"/>
      <c r="J548" s="59">
        <v>2.41</v>
      </c>
      <c r="K548" s="72">
        <v>2.44</v>
      </c>
      <c r="L548" s="59">
        <v>0.04</v>
      </c>
      <c r="M548" s="59">
        <v>2.56</v>
      </c>
      <c r="N548" s="63">
        <v>78.2</v>
      </c>
      <c r="O548" s="37">
        <f t="shared" si="8"/>
        <v>87.232100000000003</v>
      </c>
      <c r="P548" s="63"/>
      <c r="Q548" s="63"/>
      <c r="R548" s="63"/>
      <c r="S548" s="63"/>
      <c r="T548" s="63"/>
      <c r="U548" s="63"/>
      <c r="V548" s="63"/>
      <c r="W548" s="59">
        <v>6</v>
      </c>
      <c r="X548" s="59">
        <v>12</v>
      </c>
      <c r="Y548" s="59"/>
      <c r="Z548" s="59"/>
      <c r="AA548" s="59"/>
    </row>
    <row r="549" spans="1:27" x14ac:dyDescent="0.35">
      <c r="A549" s="38" t="s">
        <v>635</v>
      </c>
      <c r="B549" s="59" t="s">
        <v>184</v>
      </c>
      <c r="C549" s="59" t="s">
        <v>94</v>
      </c>
      <c r="D549" s="59" t="s">
        <v>308</v>
      </c>
      <c r="E549" s="42">
        <v>8704</v>
      </c>
      <c r="F549" s="42">
        <v>9033</v>
      </c>
      <c r="G549" s="42">
        <v>8869</v>
      </c>
      <c r="H549" s="59">
        <v>2.17</v>
      </c>
      <c r="I549" s="59"/>
      <c r="J549" s="59">
        <v>2.14</v>
      </c>
      <c r="K549" s="72">
        <v>2.16</v>
      </c>
      <c r="L549" s="59">
        <v>0.02</v>
      </c>
      <c r="M549" s="59">
        <v>2.08</v>
      </c>
      <c r="N549" s="63">
        <v>51.8</v>
      </c>
      <c r="O549" s="37">
        <f t="shared" si="8"/>
        <v>57.782899999999991</v>
      </c>
      <c r="P549" s="63"/>
      <c r="Q549" s="63"/>
      <c r="R549" s="63"/>
      <c r="S549" s="63"/>
      <c r="T549" s="63"/>
      <c r="U549" s="63"/>
      <c r="V549" s="63"/>
      <c r="W549" s="59">
        <v>6</v>
      </c>
      <c r="X549" s="59">
        <v>12</v>
      </c>
      <c r="Y549" s="59"/>
      <c r="Z549" s="59"/>
      <c r="AA549" s="59"/>
    </row>
    <row r="550" spans="1:27" x14ac:dyDescent="0.35">
      <c r="A550" s="38" t="s">
        <v>635</v>
      </c>
      <c r="B550" s="59" t="s">
        <v>183</v>
      </c>
      <c r="C550" s="59" t="s">
        <v>94</v>
      </c>
      <c r="D550" s="59" t="s">
        <v>337</v>
      </c>
      <c r="E550" s="42">
        <v>8704</v>
      </c>
      <c r="F550" s="42">
        <v>9033</v>
      </c>
      <c r="G550" s="42">
        <v>8869</v>
      </c>
      <c r="H550" s="59">
        <v>2.77</v>
      </c>
      <c r="I550" s="59">
        <v>2.78</v>
      </c>
      <c r="J550" s="59"/>
      <c r="K550" s="72">
        <v>2.78</v>
      </c>
      <c r="L550" s="59">
        <v>0.01</v>
      </c>
      <c r="M550" s="59">
        <v>2.54</v>
      </c>
      <c r="N550" s="63">
        <v>119.7</v>
      </c>
      <c r="O550" s="37">
        <f>N550</f>
        <v>119.7</v>
      </c>
      <c r="P550" s="63"/>
      <c r="Q550" s="63"/>
      <c r="R550" s="63"/>
      <c r="S550" s="63"/>
      <c r="T550" s="63"/>
      <c r="U550" s="63"/>
      <c r="V550" s="63"/>
      <c r="W550" s="59">
        <v>6</v>
      </c>
      <c r="X550" s="59">
        <v>12</v>
      </c>
      <c r="Y550" s="59"/>
      <c r="Z550" s="59">
        <v>-15.539599999999998</v>
      </c>
      <c r="AA550" s="59">
        <v>6.1041222222222222</v>
      </c>
    </row>
    <row r="551" spans="1:27" x14ac:dyDescent="0.35">
      <c r="A551" s="38" t="s">
        <v>649</v>
      </c>
      <c r="B551" s="84" t="s">
        <v>726</v>
      </c>
      <c r="C551" s="84" t="s">
        <v>94</v>
      </c>
      <c r="D551" s="102" t="s">
        <v>337</v>
      </c>
      <c r="E551" s="134">
        <v>8704</v>
      </c>
      <c r="F551" s="134">
        <v>9033</v>
      </c>
      <c r="G551" s="131">
        <v>8868.5</v>
      </c>
      <c r="L551" s="94"/>
      <c r="M551" s="95">
        <v>1.726</v>
      </c>
      <c r="N551">
        <v>24.97537287762869</v>
      </c>
      <c r="O551"/>
      <c r="P551"/>
      <c r="Q551"/>
      <c r="R551"/>
      <c r="S551"/>
      <c r="T551"/>
      <c r="U551" s="45"/>
      <c r="V551" s="45"/>
      <c r="W551" s="59">
        <v>6</v>
      </c>
    </row>
    <row r="552" spans="1:27" x14ac:dyDescent="0.35">
      <c r="A552" s="38" t="s">
        <v>649</v>
      </c>
      <c r="B552" s="84" t="s">
        <v>727</v>
      </c>
      <c r="C552" s="84" t="s">
        <v>94</v>
      </c>
      <c r="D552" s="102" t="s">
        <v>596</v>
      </c>
      <c r="E552" s="134">
        <v>8704</v>
      </c>
      <c r="F552" s="134">
        <v>9033</v>
      </c>
      <c r="G552" s="131">
        <v>8868.5</v>
      </c>
      <c r="L552" s="94"/>
      <c r="M552" s="80">
        <v>1.98</v>
      </c>
      <c r="N552">
        <v>39.467544049751865</v>
      </c>
      <c r="O552"/>
      <c r="P552"/>
      <c r="Q552"/>
      <c r="R552"/>
      <c r="S552"/>
      <c r="T552"/>
      <c r="U552" s="47"/>
      <c r="V552" s="47"/>
      <c r="W552" s="59">
        <v>6</v>
      </c>
    </row>
    <row r="553" spans="1:27" x14ac:dyDescent="0.35">
      <c r="A553" s="38" t="s">
        <v>649</v>
      </c>
      <c r="B553" s="84" t="s">
        <v>728</v>
      </c>
      <c r="C553" s="84" t="s">
        <v>94</v>
      </c>
      <c r="D553" s="102" t="s">
        <v>596</v>
      </c>
      <c r="E553" s="134">
        <v>8704</v>
      </c>
      <c r="F553" s="134">
        <v>9033</v>
      </c>
      <c r="G553" s="131">
        <v>8868.5</v>
      </c>
      <c r="L553" s="94"/>
      <c r="M553" s="80">
        <v>1.782</v>
      </c>
      <c r="N553">
        <v>27.779881338297141</v>
      </c>
      <c r="O553"/>
      <c r="P553"/>
      <c r="Q553"/>
      <c r="R553"/>
      <c r="S553"/>
      <c r="T553"/>
      <c r="U553" s="45"/>
      <c r="V553" s="45"/>
      <c r="W553" s="59">
        <v>6</v>
      </c>
    </row>
    <row r="554" spans="1:27" x14ac:dyDescent="0.35">
      <c r="A554" s="38" t="s">
        <v>649</v>
      </c>
      <c r="B554" s="84" t="s">
        <v>729</v>
      </c>
      <c r="C554" s="84" t="s">
        <v>94</v>
      </c>
      <c r="D554" s="100" t="s">
        <v>337</v>
      </c>
      <c r="E554" s="134">
        <v>8704</v>
      </c>
      <c r="F554" s="134">
        <v>9033</v>
      </c>
      <c r="G554" s="131">
        <v>8868.5</v>
      </c>
      <c r="L554" s="79"/>
      <c r="M554" s="80">
        <v>1.752</v>
      </c>
      <c r="N554">
        <v>26.251503672744995</v>
      </c>
      <c r="O554"/>
      <c r="P554"/>
      <c r="Q554"/>
      <c r="R554"/>
      <c r="S554"/>
      <c r="T554"/>
      <c r="U554" s="45"/>
      <c r="V554" s="45"/>
      <c r="W554" s="59">
        <v>6</v>
      </c>
    </row>
    <row r="555" spans="1:27" x14ac:dyDescent="0.35">
      <c r="A555" s="38" t="s">
        <v>649</v>
      </c>
      <c r="B555" s="84" t="s">
        <v>732</v>
      </c>
      <c r="C555" s="84" t="s">
        <v>94</v>
      </c>
      <c r="D555" s="102" t="s">
        <v>596</v>
      </c>
      <c r="E555" s="134">
        <v>8704</v>
      </c>
      <c r="F555" s="134">
        <v>9033</v>
      </c>
      <c r="G555" s="131">
        <v>8868.5</v>
      </c>
      <c r="L555" s="94"/>
      <c r="M555" s="95">
        <v>1.726</v>
      </c>
      <c r="N555">
        <v>24.97537287762869</v>
      </c>
      <c r="O555"/>
      <c r="P555"/>
      <c r="Q555"/>
      <c r="R555"/>
      <c r="S555"/>
      <c r="T555"/>
      <c r="U555" s="45"/>
      <c r="V555" s="45"/>
      <c r="W555" s="59">
        <v>6</v>
      </c>
    </row>
    <row r="556" spans="1:27" x14ac:dyDescent="0.35">
      <c r="A556" s="38" t="s">
        <v>904</v>
      </c>
      <c r="B556" s="77" t="s">
        <v>1058</v>
      </c>
      <c r="C556" s="84" t="s">
        <v>94</v>
      </c>
      <c r="D556" s="76"/>
      <c r="E556" s="42">
        <v>8704</v>
      </c>
      <c r="F556" s="42">
        <v>9033</v>
      </c>
      <c r="G556" s="42">
        <v>8869</v>
      </c>
      <c r="P556" s="121"/>
      <c r="Q556" s="84"/>
      <c r="R556" s="84"/>
      <c r="S556" s="122"/>
      <c r="T556" s="78"/>
      <c r="W556" s="59">
        <v>6</v>
      </c>
    </row>
    <row r="557" spans="1:27" x14ac:dyDescent="0.35">
      <c r="A557" s="38" t="s">
        <v>904</v>
      </c>
      <c r="B557" s="77" t="s">
        <v>1059</v>
      </c>
      <c r="C557" s="84" t="s">
        <v>94</v>
      </c>
      <c r="D557" s="76"/>
      <c r="E557" s="42">
        <v>8704</v>
      </c>
      <c r="F557" s="42">
        <v>9033</v>
      </c>
      <c r="G557" s="42">
        <v>8869</v>
      </c>
      <c r="P557" s="121"/>
      <c r="Q557" s="84"/>
      <c r="R557" s="84"/>
      <c r="S557" s="122"/>
      <c r="T557" s="78"/>
      <c r="W557" s="59">
        <v>6</v>
      </c>
    </row>
    <row r="558" spans="1:27" x14ac:dyDescent="0.35">
      <c r="A558" s="38" t="s">
        <v>904</v>
      </c>
      <c r="B558" s="77" t="s">
        <v>1060</v>
      </c>
      <c r="C558" s="84" t="s">
        <v>94</v>
      </c>
      <c r="D558" s="76"/>
      <c r="E558" s="42">
        <v>8704</v>
      </c>
      <c r="F558" s="42">
        <v>9033</v>
      </c>
      <c r="G558" s="42">
        <v>8869</v>
      </c>
      <c r="P558" s="121"/>
      <c r="Q558" s="84"/>
      <c r="R558" s="84"/>
      <c r="S558" s="122"/>
      <c r="T558" s="78"/>
      <c r="W558" s="59">
        <v>6</v>
      </c>
    </row>
    <row r="559" spans="1:27" x14ac:dyDescent="0.35">
      <c r="A559" s="38" t="s">
        <v>904</v>
      </c>
      <c r="B559" s="77" t="s">
        <v>1062</v>
      </c>
      <c r="C559" s="84" t="s">
        <v>94</v>
      </c>
      <c r="D559" s="76"/>
      <c r="E559" s="42">
        <v>8704</v>
      </c>
      <c r="F559" s="42">
        <v>9033</v>
      </c>
      <c r="G559" s="42">
        <v>8869</v>
      </c>
      <c r="P559" s="121"/>
      <c r="Q559" s="84"/>
      <c r="R559" s="84"/>
      <c r="S559" s="122"/>
      <c r="T559" s="78"/>
      <c r="W559" s="59">
        <v>6</v>
      </c>
    </row>
    <row r="560" spans="1:27" x14ac:dyDescent="0.35">
      <c r="A560" s="38" t="s">
        <v>649</v>
      </c>
      <c r="B560" s="84" t="s">
        <v>742</v>
      </c>
      <c r="C560" s="84" t="s">
        <v>640</v>
      </c>
      <c r="D560" s="83" t="s">
        <v>637</v>
      </c>
      <c r="E560" s="134">
        <v>8704</v>
      </c>
      <c r="F560" s="134">
        <v>9692</v>
      </c>
      <c r="G560" s="131">
        <v>9198</v>
      </c>
      <c r="L560" s="83"/>
      <c r="M560" s="78"/>
      <c r="N560" s="78"/>
      <c r="O560" s="78"/>
      <c r="P560" s="81">
        <v>-20.815011764705879</v>
      </c>
      <c r="Q560" s="82">
        <v>8.0489941176470587</v>
      </c>
      <c r="R560" s="81">
        <v>35.095079112396292</v>
      </c>
      <c r="S560" s="82">
        <v>12.489618915059619</v>
      </c>
      <c r="T560" s="32">
        <v>2.8099399470130884</v>
      </c>
      <c r="U560" s="47"/>
      <c r="V560" s="63" t="s">
        <v>1104</v>
      </c>
      <c r="W560" s="59">
        <v>6</v>
      </c>
    </row>
    <row r="561" spans="1:27" x14ac:dyDescent="0.35">
      <c r="A561" s="38" t="s">
        <v>649</v>
      </c>
      <c r="B561" s="84" t="s">
        <v>733</v>
      </c>
      <c r="C561" s="84" t="s">
        <v>640</v>
      </c>
      <c r="D561" s="83" t="s">
        <v>637</v>
      </c>
      <c r="E561" s="134">
        <v>8704</v>
      </c>
      <c r="F561" s="134">
        <v>9692</v>
      </c>
      <c r="G561" s="131">
        <v>9198</v>
      </c>
      <c r="L561" s="83"/>
      <c r="M561" s="78"/>
      <c r="N561" s="78"/>
      <c r="O561" s="78"/>
      <c r="P561" s="81">
        <v>-18.589311764705883</v>
      </c>
      <c r="Q561" s="82">
        <v>9.393394117647059</v>
      </c>
      <c r="R561" s="81">
        <v>40.192195380570574</v>
      </c>
      <c r="S561" s="82">
        <v>14.699060700003045</v>
      </c>
      <c r="T561" s="32">
        <v>2.7343376696554662</v>
      </c>
      <c r="U561" s="45"/>
      <c r="V561" s="63" t="s">
        <v>1104</v>
      </c>
      <c r="W561" s="59">
        <v>6</v>
      </c>
    </row>
    <row r="562" spans="1:27" x14ac:dyDescent="0.35">
      <c r="A562" s="38" t="s">
        <v>649</v>
      </c>
      <c r="B562" s="84" t="s">
        <v>735</v>
      </c>
      <c r="C562" s="84" t="s">
        <v>640</v>
      </c>
      <c r="D562" s="83" t="s">
        <v>637</v>
      </c>
      <c r="E562" s="134">
        <v>8704</v>
      </c>
      <c r="F562" s="134">
        <v>9692</v>
      </c>
      <c r="G562" s="131">
        <v>9198</v>
      </c>
      <c r="L562" s="83"/>
      <c r="M562" s="78"/>
      <c r="N562" s="78"/>
      <c r="O562" s="78"/>
      <c r="P562" s="81">
        <v>-18.263211764705879</v>
      </c>
      <c r="Q562" s="82">
        <v>9.1377941176470578</v>
      </c>
      <c r="R562" s="81">
        <v>33.534828631267096</v>
      </c>
      <c r="S562" s="82">
        <v>12.08583283710975</v>
      </c>
      <c r="T562" s="32">
        <v>2.774722196082164</v>
      </c>
      <c r="U562" s="47"/>
      <c r="V562" s="63" t="s">
        <v>1104</v>
      </c>
      <c r="W562" s="59">
        <v>6</v>
      </c>
    </row>
    <row r="563" spans="1:27" x14ac:dyDescent="0.35">
      <c r="A563" s="38" t="s">
        <v>649</v>
      </c>
      <c r="B563" s="84" t="s">
        <v>740</v>
      </c>
      <c r="C563" s="84" t="s">
        <v>640</v>
      </c>
      <c r="D563" s="100" t="s">
        <v>337</v>
      </c>
      <c r="E563" s="134">
        <v>8704</v>
      </c>
      <c r="F563" s="134">
        <v>9692</v>
      </c>
      <c r="G563" s="131">
        <v>9198</v>
      </c>
      <c r="L563" s="79"/>
      <c r="M563" s="98">
        <v>1.768</v>
      </c>
      <c r="N563">
        <v>27.059103141088606</v>
      </c>
      <c r="O563" s="78"/>
      <c r="P563" s="81">
        <v>-17.58311176470588</v>
      </c>
      <c r="Q563" s="82">
        <v>10.524694117647059</v>
      </c>
      <c r="R563" s="81">
        <v>33.43248657201741</v>
      </c>
      <c r="S563" s="82">
        <v>11.319843055932468</v>
      </c>
      <c r="T563" s="32">
        <v>2.9534408212926784</v>
      </c>
      <c r="U563" s="45"/>
      <c r="V563" s="63" t="s">
        <v>1104</v>
      </c>
      <c r="W563" s="59">
        <v>6</v>
      </c>
    </row>
    <row r="564" spans="1:27" x14ac:dyDescent="0.35">
      <c r="A564" s="38" t="s">
        <v>649</v>
      </c>
      <c r="B564" s="84" t="s">
        <v>734</v>
      </c>
      <c r="C564" s="84" t="s">
        <v>640</v>
      </c>
      <c r="D564" s="83" t="s">
        <v>637</v>
      </c>
      <c r="E564" s="134">
        <v>8704</v>
      </c>
      <c r="F564" s="134">
        <v>9692</v>
      </c>
      <c r="G564" s="131">
        <v>9198</v>
      </c>
      <c r="L564" s="83"/>
      <c r="M564" s="78"/>
      <c r="N564" s="78"/>
      <c r="O564" s="78"/>
      <c r="P564" s="81">
        <v>-17.475511764705882</v>
      </c>
      <c r="Q564" s="82">
        <v>9.3734941176470592</v>
      </c>
      <c r="R564" s="81">
        <v>32.504962737522739</v>
      </c>
      <c r="S564" s="82">
        <v>11.639690327818784</v>
      </c>
      <c r="T564" s="32">
        <v>2.7925968665881165</v>
      </c>
      <c r="U564" s="47"/>
      <c r="V564" s="63" t="s">
        <v>1104</v>
      </c>
      <c r="W564" s="59">
        <v>6</v>
      </c>
    </row>
    <row r="565" spans="1:27" x14ac:dyDescent="0.35">
      <c r="A565" s="38" t="s">
        <v>649</v>
      </c>
      <c r="B565" s="84" t="s">
        <v>736</v>
      </c>
      <c r="C565" s="84" t="s">
        <v>640</v>
      </c>
      <c r="D565" s="83" t="s">
        <v>637</v>
      </c>
      <c r="E565" s="134">
        <v>8704</v>
      </c>
      <c r="F565" s="134">
        <v>9692</v>
      </c>
      <c r="G565" s="131">
        <v>9198</v>
      </c>
      <c r="L565" s="83"/>
      <c r="M565" s="78"/>
      <c r="N565" s="78"/>
      <c r="O565" s="78"/>
      <c r="P565" s="81">
        <v>-16.651111764705881</v>
      </c>
      <c r="Q565" s="82">
        <v>9.8874941176470585</v>
      </c>
      <c r="R565" s="81">
        <v>43.760414082312323</v>
      </c>
      <c r="S565" s="82">
        <v>15.848896813522281</v>
      </c>
      <c r="T565" s="32">
        <v>2.7611015831067771</v>
      </c>
      <c r="U565" s="47"/>
      <c r="V565" s="63" t="s">
        <v>1104</v>
      </c>
      <c r="W565" s="59">
        <v>6</v>
      </c>
    </row>
    <row r="566" spans="1:27" x14ac:dyDescent="0.35">
      <c r="A566" s="38" t="s">
        <v>649</v>
      </c>
      <c r="B566" s="84" t="s">
        <v>739</v>
      </c>
      <c r="C566" s="84" t="s">
        <v>640</v>
      </c>
      <c r="D566" s="83" t="s">
        <v>637</v>
      </c>
      <c r="E566" s="134">
        <v>8704</v>
      </c>
      <c r="F566" s="134">
        <v>9692</v>
      </c>
      <c r="G566" s="131">
        <v>9198</v>
      </c>
      <c r="L566" s="83"/>
      <c r="M566" s="78"/>
      <c r="N566" s="78"/>
      <c r="O566" s="78"/>
      <c r="P566" s="81">
        <v>-14.259311764705881</v>
      </c>
      <c r="Q566" s="82">
        <v>10.119794117647057</v>
      </c>
      <c r="R566" s="81">
        <v>39.040522591495034</v>
      </c>
      <c r="S566" s="82">
        <v>13.553896772273982</v>
      </c>
      <c r="T566" s="32">
        <v>2.8803910231452261</v>
      </c>
      <c r="U566" s="47"/>
      <c r="V566" s="63" t="s">
        <v>1104</v>
      </c>
      <c r="W566" s="59">
        <v>6</v>
      </c>
    </row>
    <row r="567" spans="1:27" x14ac:dyDescent="0.35">
      <c r="A567" s="38" t="s">
        <v>649</v>
      </c>
      <c r="B567" s="84" t="s">
        <v>737</v>
      </c>
      <c r="C567" s="84" t="s">
        <v>640</v>
      </c>
      <c r="D567" s="100" t="s">
        <v>308</v>
      </c>
      <c r="E567" s="134">
        <v>8704</v>
      </c>
      <c r="F567" s="134">
        <v>9692</v>
      </c>
      <c r="G567" s="131">
        <v>9198</v>
      </c>
      <c r="L567" s="79"/>
      <c r="M567" s="98">
        <v>1.9690000000000001</v>
      </c>
      <c r="N567">
        <v>38.741461044524549</v>
      </c>
      <c r="O567" s="78"/>
      <c r="P567"/>
      <c r="Q567"/>
      <c r="R567"/>
      <c r="S567"/>
      <c r="T567"/>
      <c r="U567" s="45"/>
      <c r="V567" s="45"/>
      <c r="W567" s="59">
        <v>6</v>
      </c>
    </row>
    <row r="568" spans="1:27" x14ac:dyDescent="0.35">
      <c r="A568" s="38" t="s">
        <v>649</v>
      </c>
      <c r="B568" s="84" t="s">
        <v>738</v>
      </c>
      <c r="C568" s="84" t="s">
        <v>640</v>
      </c>
      <c r="D568" s="100" t="s">
        <v>596</v>
      </c>
      <c r="E568" s="134">
        <v>8704</v>
      </c>
      <c r="F568" s="134">
        <v>9692</v>
      </c>
      <c r="G568" s="131">
        <v>9198</v>
      </c>
      <c r="L568" s="79"/>
      <c r="M568" s="98">
        <v>1.7809999999999999</v>
      </c>
      <c r="N568">
        <v>27.727956675094209</v>
      </c>
      <c r="O568" s="78"/>
      <c r="P568"/>
      <c r="Q568"/>
      <c r="R568"/>
      <c r="S568"/>
      <c r="T568"/>
      <c r="U568" s="47"/>
      <c r="V568" s="47"/>
      <c r="W568" s="59">
        <v>6</v>
      </c>
    </row>
    <row r="569" spans="1:27" x14ac:dyDescent="0.35">
      <c r="A569" s="38" t="s">
        <v>649</v>
      </c>
      <c r="B569" s="84" t="s">
        <v>741</v>
      </c>
      <c r="C569" s="84" t="s">
        <v>640</v>
      </c>
      <c r="D569" s="83" t="s">
        <v>637</v>
      </c>
      <c r="E569" s="134">
        <v>8704</v>
      </c>
      <c r="F569" s="134">
        <v>9692</v>
      </c>
      <c r="G569" s="131">
        <v>9198</v>
      </c>
      <c r="L569" s="83"/>
      <c r="M569" s="78"/>
      <c r="N569" s="78"/>
      <c r="O569" s="78"/>
      <c r="P569"/>
      <c r="Q569"/>
      <c r="R569"/>
      <c r="S569"/>
      <c r="T569"/>
      <c r="U569" s="47"/>
      <c r="V569" s="47"/>
      <c r="W569" s="59">
        <v>6</v>
      </c>
    </row>
    <row r="570" spans="1:27" x14ac:dyDescent="0.35">
      <c r="A570" s="38" t="s">
        <v>635</v>
      </c>
      <c r="B570" s="59" t="s">
        <v>156</v>
      </c>
      <c r="C570" s="59" t="s">
        <v>150</v>
      </c>
      <c r="D570" s="59" t="s">
        <v>322</v>
      </c>
      <c r="E570" s="42">
        <v>9033</v>
      </c>
      <c r="F570" s="42">
        <v>9363</v>
      </c>
      <c r="G570" s="42">
        <v>9198</v>
      </c>
      <c r="H570" s="59">
        <v>2.2200000000000002</v>
      </c>
      <c r="I570" s="59"/>
      <c r="J570" s="59">
        <v>2.17</v>
      </c>
      <c r="K570" s="72">
        <v>2.2000000000000002</v>
      </c>
      <c r="L570" s="59">
        <v>0.04</v>
      </c>
      <c r="M570" s="59">
        <v>2.3199999999999998</v>
      </c>
      <c r="N570" s="63">
        <v>55.1</v>
      </c>
      <c r="O570" s="37">
        <f>N570*1.1155</f>
        <v>61.46405</v>
      </c>
      <c r="P570" s="63">
        <v>-18.899999999999999</v>
      </c>
      <c r="Q570" s="63">
        <v>6.8</v>
      </c>
      <c r="R570" s="63">
        <v>38.4</v>
      </c>
      <c r="S570" s="63">
        <v>13.1</v>
      </c>
      <c r="T570" s="63">
        <v>2.9</v>
      </c>
      <c r="U570" s="63">
        <v>-20.399999999999999</v>
      </c>
      <c r="V570" s="63" t="s">
        <v>1104</v>
      </c>
      <c r="W570" s="59">
        <v>6</v>
      </c>
      <c r="X570" s="59">
        <v>13</v>
      </c>
      <c r="Y570" s="59"/>
      <c r="Z570" s="59"/>
      <c r="AA570" s="59"/>
    </row>
    <row r="571" spans="1:27" x14ac:dyDescent="0.35">
      <c r="A571" s="38" t="s">
        <v>635</v>
      </c>
      <c r="B571" s="27" t="s">
        <v>470</v>
      </c>
      <c r="C571" s="27" t="s">
        <v>150</v>
      </c>
      <c r="D571" s="39"/>
      <c r="E571" s="29">
        <v>9033</v>
      </c>
      <c r="F571" s="29">
        <v>9363</v>
      </c>
      <c r="G571" s="29">
        <v>9198</v>
      </c>
      <c r="H571" s="44"/>
      <c r="I571" s="44"/>
      <c r="J571" s="44"/>
      <c r="K571" s="44"/>
      <c r="L571" s="44"/>
      <c r="M571" s="39"/>
      <c r="N571" s="37"/>
      <c r="O571" s="37"/>
      <c r="P571" s="47">
        <v>-18.567</v>
      </c>
      <c r="Q571" s="52">
        <v>6.6694444444444443</v>
      </c>
      <c r="R571" s="52">
        <v>39.485611837717116</v>
      </c>
      <c r="S571" s="52">
        <v>13.775132531651519</v>
      </c>
      <c r="T571" s="47">
        <v>2.8664415203984346</v>
      </c>
      <c r="U571" s="47">
        <v>-20.067</v>
      </c>
      <c r="V571" s="63" t="s">
        <v>1104</v>
      </c>
      <c r="W571" s="42">
        <v>6</v>
      </c>
      <c r="X571" s="59">
        <v>13</v>
      </c>
      <c r="Y571" s="59"/>
      <c r="Z571" s="59"/>
      <c r="AA571" s="59"/>
    </row>
    <row r="572" spans="1:27" x14ac:dyDescent="0.35">
      <c r="A572" s="38" t="s">
        <v>635</v>
      </c>
      <c r="B572" s="59" t="s">
        <v>157</v>
      </c>
      <c r="C572" s="59" t="s">
        <v>150</v>
      </c>
      <c r="D572" s="59" t="s">
        <v>322</v>
      </c>
      <c r="E572" s="42">
        <v>9033</v>
      </c>
      <c r="F572" s="42">
        <v>9363</v>
      </c>
      <c r="G572" s="42">
        <v>9198</v>
      </c>
      <c r="H572" s="59">
        <v>2.35</v>
      </c>
      <c r="I572" s="59">
        <v>2.2999999999999998</v>
      </c>
      <c r="J572" s="59"/>
      <c r="K572" s="72">
        <v>2.33</v>
      </c>
      <c r="L572" s="59">
        <v>0.04</v>
      </c>
      <c r="M572" s="59">
        <v>2.2400000000000002</v>
      </c>
      <c r="N572" s="63">
        <v>66.7</v>
      </c>
      <c r="O572" s="37">
        <f>N572*1.1155</f>
        <v>74.403850000000006</v>
      </c>
      <c r="P572" s="63">
        <v>-17.7</v>
      </c>
      <c r="Q572" s="63">
        <v>6.4</v>
      </c>
      <c r="R572" s="63">
        <v>41.2</v>
      </c>
      <c r="S572" s="63">
        <v>14.3</v>
      </c>
      <c r="T572" s="63">
        <v>2.9</v>
      </c>
      <c r="U572" s="63">
        <v>-19.2</v>
      </c>
      <c r="V572" s="63" t="s">
        <v>1104</v>
      </c>
      <c r="W572" s="59">
        <v>6</v>
      </c>
      <c r="X572" s="59">
        <v>13</v>
      </c>
      <c r="Y572" s="59"/>
      <c r="Z572" s="59"/>
      <c r="AA572" s="59"/>
    </row>
    <row r="573" spans="1:27" x14ac:dyDescent="0.35">
      <c r="A573" s="38" t="s">
        <v>635</v>
      </c>
      <c r="B573" s="59" t="s">
        <v>155</v>
      </c>
      <c r="C573" s="59" t="s">
        <v>150</v>
      </c>
      <c r="D573" s="59" t="s">
        <v>597</v>
      </c>
      <c r="E573" s="42">
        <v>9033</v>
      </c>
      <c r="F573" s="42">
        <v>9363</v>
      </c>
      <c r="G573" s="42">
        <v>9198</v>
      </c>
      <c r="H573" s="59">
        <v>2.38</v>
      </c>
      <c r="I573" s="59">
        <v>2.36</v>
      </c>
      <c r="J573" s="59"/>
      <c r="K573" s="72">
        <v>2.37</v>
      </c>
      <c r="L573" s="59">
        <v>0.01</v>
      </c>
      <c r="M573" s="59">
        <v>2.4900000000000002</v>
      </c>
      <c r="N573" s="63">
        <v>71</v>
      </c>
      <c r="O573" s="37">
        <f>N573</f>
        <v>71</v>
      </c>
      <c r="P573" s="63">
        <v>-17.3</v>
      </c>
      <c r="Q573" s="63">
        <v>5.8</v>
      </c>
      <c r="R573" s="63">
        <v>37.1</v>
      </c>
      <c r="S573" s="63">
        <v>12.7</v>
      </c>
      <c r="T573" s="63">
        <v>2.9</v>
      </c>
      <c r="U573" s="63">
        <v>-18.8</v>
      </c>
      <c r="V573" s="63" t="s">
        <v>1104</v>
      </c>
      <c r="W573" s="59">
        <v>6</v>
      </c>
      <c r="X573" s="59">
        <v>13</v>
      </c>
      <c r="Y573" s="59"/>
      <c r="Z573" s="59"/>
      <c r="AA573" s="59"/>
    </row>
    <row r="574" spans="1:27" x14ac:dyDescent="0.35">
      <c r="A574" s="38" t="s">
        <v>635</v>
      </c>
      <c r="B574" s="59" t="s">
        <v>167</v>
      </c>
      <c r="C574" s="59" t="s">
        <v>150</v>
      </c>
      <c r="D574" s="59" t="s">
        <v>322</v>
      </c>
      <c r="E574" s="42">
        <v>9033</v>
      </c>
      <c r="F574" s="42">
        <v>9363</v>
      </c>
      <c r="G574" s="42">
        <v>9198</v>
      </c>
      <c r="H574" s="59"/>
      <c r="I574" s="59">
        <v>2.35</v>
      </c>
      <c r="J574" s="59">
        <v>2.36</v>
      </c>
      <c r="K574" s="72">
        <v>2.36</v>
      </c>
      <c r="L574" s="59">
        <v>0.01</v>
      </c>
      <c r="M574" s="59">
        <v>2.4900000000000002</v>
      </c>
      <c r="N574" s="63">
        <v>69.5</v>
      </c>
      <c r="O574" s="37">
        <f>N574*1.1155</f>
        <v>77.527249999999995</v>
      </c>
      <c r="P574" s="63">
        <v>-17.2</v>
      </c>
      <c r="Q574" s="63">
        <v>6.1</v>
      </c>
      <c r="R574" s="63">
        <v>41.1</v>
      </c>
      <c r="S574" s="63">
        <v>14.2</v>
      </c>
      <c r="T574" s="63">
        <v>2.9</v>
      </c>
      <c r="U574" s="63">
        <v>-18.7</v>
      </c>
      <c r="V574" s="63" t="s">
        <v>1104</v>
      </c>
      <c r="W574" s="59">
        <v>6</v>
      </c>
      <c r="X574" s="59">
        <v>13</v>
      </c>
      <c r="Y574" s="59"/>
      <c r="Z574" s="59"/>
      <c r="AA574" s="59"/>
    </row>
    <row r="575" spans="1:27" x14ac:dyDescent="0.35">
      <c r="A575" s="38" t="s">
        <v>635</v>
      </c>
      <c r="B575" s="59" t="s">
        <v>196</v>
      </c>
      <c r="C575" s="59" t="s">
        <v>150</v>
      </c>
      <c r="D575" s="59" t="s">
        <v>337</v>
      </c>
      <c r="E575" s="42">
        <v>9033</v>
      </c>
      <c r="F575" s="42">
        <v>9363</v>
      </c>
      <c r="G575" s="42">
        <v>9198</v>
      </c>
      <c r="H575" s="59">
        <v>2.76</v>
      </c>
      <c r="I575" s="59">
        <v>2.77</v>
      </c>
      <c r="J575" s="59"/>
      <c r="K575" s="72">
        <v>2.77</v>
      </c>
      <c r="L575" s="59">
        <v>0.01</v>
      </c>
      <c r="M575" s="59">
        <v>2.79</v>
      </c>
      <c r="N575" s="63">
        <v>118.3</v>
      </c>
      <c r="O575" s="37">
        <f>N575</f>
        <v>118.3</v>
      </c>
      <c r="P575" s="63">
        <v>-16.3</v>
      </c>
      <c r="Q575" s="63">
        <v>7.2</v>
      </c>
      <c r="R575" s="63">
        <v>34</v>
      </c>
      <c r="S575" s="63">
        <v>11.6</v>
      </c>
      <c r="T575" s="63">
        <v>2.9</v>
      </c>
      <c r="U575" s="63">
        <v>-17.8</v>
      </c>
      <c r="V575" s="63" t="s">
        <v>1104</v>
      </c>
      <c r="W575" s="59">
        <v>6</v>
      </c>
      <c r="X575" s="59">
        <v>13</v>
      </c>
      <c r="Y575" s="59"/>
      <c r="Z575" s="59"/>
      <c r="AA575" s="59"/>
    </row>
    <row r="576" spans="1:27" x14ac:dyDescent="0.35">
      <c r="A576" s="38" t="s">
        <v>635</v>
      </c>
      <c r="B576" s="27" t="s">
        <v>473</v>
      </c>
      <c r="C576" s="27" t="s">
        <v>150</v>
      </c>
      <c r="D576" s="39"/>
      <c r="E576" s="29">
        <v>9033</v>
      </c>
      <c r="F576" s="29">
        <v>9363</v>
      </c>
      <c r="G576" s="29">
        <v>9198</v>
      </c>
      <c r="H576" s="44"/>
      <c r="I576" s="44"/>
      <c r="J576" s="44"/>
      <c r="K576" s="44"/>
      <c r="L576" s="44"/>
      <c r="M576" s="39"/>
      <c r="N576" s="37"/>
      <c r="O576" s="37"/>
      <c r="P576" s="47">
        <v>-15.62</v>
      </c>
      <c r="Q576" s="52">
        <v>7.2574444444444444</v>
      </c>
      <c r="R576" s="52">
        <v>40.287635471439863</v>
      </c>
      <c r="S576" s="52">
        <v>13.739363176304304</v>
      </c>
      <c r="T576" s="47">
        <v>2.9322782253053941</v>
      </c>
      <c r="U576" s="47">
        <v>-17.119999999999997</v>
      </c>
      <c r="V576" s="63" t="s">
        <v>1104</v>
      </c>
      <c r="W576" s="59">
        <v>6</v>
      </c>
      <c r="X576" s="59">
        <v>13</v>
      </c>
      <c r="Y576" s="59"/>
      <c r="Z576" s="59"/>
      <c r="AA576" s="59"/>
    </row>
    <row r="577" spans="1:27" x14ac:dyDescent="0.35">
      <c r="A577" s="38" t="s">
        <v>635</v>
      </c>
      <c r="B577" s="59" t="s">
        <v>162</v>
      </c>
      <c r="C577" s="59" t="s">
        <v>150</v>
      </c>
      <c r="D577" s="59" t="s">
        <v>596</v>
      </c>
      <c r="E577" s="42">
        <v>9033</v>
      </c>
      <c r="F577" s="42">
        <v>9363</v>
      </c>
      <c r="G577" s="42">
        <v>9198</v>
      </c>
      <c r="H577" s="59"/>
      <c r="I577" s="59">
        <v>2.33</v>
      </c>
      <c r="J577" s="59">
        <v>2.29</v>
      </c>
      <c r="K577" s="72">
        <v>2.31</v>
      </c>
      <c r="L577" s="59">
        <v>0.03</v>
      </c>
      <c r="M577" s="59">
        <v>2.42</v>
      </c>
      <c r="N577" s="63">
        <v>65.2</v>
      </c>
      <c r="O577" s="37">
        <f>N577</f>
        <v>65.2</v>
      </c>
      <c r="P577" s="63">
        <v>-14.5</v>
      </c>
      <c r="Q577" s="63">
        <v>6.4</v>
      </c>
      <c r="R577" s="63">
        <v>41.2</v>
      </c>
      <c r="S577" s="63">
        <v>14.2</v>
      </c>
      <c r="T577" s="63">
        <v>2.9</v>
      </c>
      <c r="U577" s="63">
        <v>-16</v>
      </c>
      <c r="V577" s="63" t="s">
        <v>1104</v>
      </c>
      <c r="W577" s="59">
        <v>6</v>
      </c>
      <c r="X577" s="59">
        <v>13</v>
      </c>
      <c r="Y577" s="59"/>
      <c r="Z577" s="59"/>
      <c r="AA577" s="59"/>
    </row>
    <row r="578" spans="1:27" x14ac:dyDescent="0.35">
      <c r="A578" s="38" t="s">
        <v>904</v>
      </c>
      <c r="B578" s="77" t="s">
        <v>1066</v>
      </c>
      <c r="C578" s="84" t="s">
        <v>150</v>
      </c>
      <c r="D578" s="76"/>
      <c r="E578" s="42">
        <v>9033</v>
      </c>
      <c r="F578" s="42">
        <v>9363</v>
      </c>
      <c r="G578" s="42">
        <v>9198</v>
      </c>
      <c r="P578" s="123">
        <v>-14.28027272727272</v>
      </c>
      <c r="Q578" s="124">
        <v>5.6883090909090912</v>
      </c>
      <c r="R578" s="123">
        <v>29.569127453935067</v>
      </c>
      <c r="S578" s="124">
        <v>10.494238936669056</v>
      </c>
      <c r="T578" s="125">
        <v>2.8176533460291608</v>
      </c>
      <c r="V578" s="63" t="s">
        <v>1104</v>
      </c>
      <c r="W578" s="59">
        <v>6</v>
      </c>
    </row>
    <row r="579" spans="1:27" x14ac:dyDescent="0.35">
      <c r="A579" s="38" t="s">
        <v>635</v>
      </c>
      <c r="B579" s="59" t="s">
        <v>159</v>
      </c>
      <c r="C579" s="59" t="s">
        <v>150</v>
      </c>
      <c r="D579" s="59" t="s">
        <v>308</v>
      </c>
      <c r="E579" s="42">
        <v>9033</v>
      </c>
      <c r="F579" s="42">
        <v>9363</v>
      </c>
      <c r="G579" s="42">
        <v>9198</v>
      </c>
      <c r="H579" s="59"/>
      <c r="I579" s="59">
        <v>2.23</v>
      </c>
      <c r="J579" s="59">
        <v>2.23</v>
      </c>
      <c r="K579" s="72">
        <v>2.23</v>
      </c>
      <c r="L579" s="59">
        <v>0</v>
      </c>
      <c r="M579" s="59">
        <v>2.5299999999999998</v>
      </c>
      <c r="N579" s="63">
        <v>58.1</v>
      </c>
      <c r="O579" s="37">
        <f>N579*1.1155</f>
        <v>64.810549999999992</v>
      </c>
      <c r="P579" s="63">
        <v>-14</v>
      </c>
      <c r="Q579" s="63">
        <v>7.2</v>
      </c>
      <c r="R579" s="63">
        <v>40.9</v>
      </c>
      <c r="S579" s="63">
        <v>13.7</v>
      </c>
      <c r="T579" s="63">
        <v>3</v>
      </c>
      <c r="U579" s="63">
        <v>-15.5</v>
      </c>
      <c r="V579" s="63" t="s">
        <v>1104</v>
      </c>
      <c r="W579" s="59">
        <v>6</v>
      </c>
      <c r="X579" s="59">
        <v>13</v>
      </c>
      <c r="Y579" s="59"/>
      <c r="Z579" s="59"/>
      <c r="AA579" s="59"/>
    </row>
    <row r="580" spans="1:27" x14ac:dyDescent="0.35">
      <c r="A580" s="38" t="s">
        <v>635</v>
      </c>
      <c r="B580" s="27" t="s">
        <v>472</v>
      </c>
      <c r="C580" s="27" t="s">
        <v>150</v>
      </c>
      <c r="D580" s="39"/>
      <c r="E580" s="29">
        <v>9033</v>
      </c>
      <c r="F580" s="29">
        <v>9363</v>
      </c>
      <c r="G580" s="29">
        <v>9198</v>
      </c>
      <c r="H580" s="44"/>
      <c r="I580" s="44"/>
      <c r="J580" s="44"/>
      <c r="K580" s="44"/>
      <c r="L580" s="44"/>
      <c r="M580" s="39"/>
      <c r="N580" s="37"/>
      <c r="O580" s="37"/>
      <c r="P580" s="45">
        <v>-13.444555555555553</v>
      </c>
      <c r="Q580" s="46">
        <v>7.7584444444444438</v>
      </c>
      <c r="R580" s="45">
        <v>37.136231230612424</v>
      </c>
      <c r="S580" s="46">
        <v>12.905078359324252</v>
      </c>
      <c r="T580" s="45">
        <v>2.8776447687185516</v>
      </c>
      <c r="U580" s="47">
        <v>-14.944555555555553</v>
      </c>
      <c r="V580" s="63" t="s">
        <v>1104</v>
      </c>
      <c r="W580" s="42">
        <v>6</v>
      </c>
      <c r="X580" s="59">
        <v>13</v>
      </c>
      <c r="Y580" s="59"/>
      <c r="Z580" s="59"/>
      <c r="AA580" s="59"/>
    </row>
    <row r="581" spans="1:27" x14ac:dyDescent="0.35">
      <c r="A581" s="38" t="s">
        <v>635</v>
      </c>
      <c r="B581" s="27" t="s">
        <v>471</v>
      </c>
      <c r="C581" s="27" t="s">
        <v>150</v>
      </c>
      <c r="D581" s="39"/>
      <c r="E581" s="29">
        <v>9033</v>
      </c>
      <c r="F581" s="29">
        <v>9363</v>
      </c>
      <c r="G581" s="29">
        <v>9198</v>
      </c>
      <c r="H581" s="44"/>
      <c r="I581" s="44"/>
      <c r="J581" s="44"/>
      <c r="K581" s="44"/>
      <c r="L581" s="44"/>
      <c r="M581" s="39"/>
      <c r="N581" s="37"/>
      <c r="O581" s="37"/>
      <c r="P581" s="45">
        <v>-13.440555555555552</v>
      </c>
      <c r="Q581" s="46">
        <v>5.0284444444444443</v>
      </c>
      <c r="R581" s="45">
        <v>41.995843068233157</v>
      </c>
      <c r="S581" s="46">
        <v>14.625764804451846</v>
      </c>
      <c r="T581" s="45">
        <v>2.8713604812960143</v>
      </c>
      <c r="U581" s="47">
        <v>-14.940555555555552</v>
      </c>
      <c r="V581" s="63" t="s">
        <v>1104</v>
      </c>
      <c r="W581" s="42">
        <v>6</v>
      </c>
      <c r="X581" s="59">
        <v>13</v>
      </c>
      <c r="Y581" s="59"/>
      <c r="Z581" s="59"/>
      <c r="AA581" s="59"/>
    </row>
    <row r="582" spans="1:27" x14ac:dyDescent="0.35">
      <c r="A582" s="38" t="s">
        <v>635</v>
      </c>
      <c r="B582" s="59" t="s">
        <v>160</v>
      </c>
      <c r="C582" s="59" t="s">
        <v>150</v>
      </c>
      <c r="D582" s="59" t="s">
        <v>322</v>
      </c>
      <c r="E582" s="42">
        <v>9033</v>
      </c>
      <c r="F582" s="42">
        <v>9363</v>
      </c>
      <c r="G582" s="42">
        <v>9198</v>
      </c>
      <c r="H582" s="59"/>
      <c r="I582" s="59">
        <v>2.56</v>
      </c>
      <c r="J582" s="59">
        <v>2.5299999999999998</v>
      </c>
      <c r="K582" s="72">
        <v>2.5499999999999998</v>
      </c>
      <c r="L582" s="59">
        <v>0.02</v>
      </c>
      <c r="M582" s="59">
        <v>2.63</v>
      </c>
      <c r="N582" s="63">
        <v>89.9</v>
      </c>
      <c r="O582" s="37">
        <f>N582*1.1155</f>
        <v>100.28345</v>
      </c>
      <c r="P582" s="63">
        <v>-13.3</v>
      </c>
      <c r="Q582" s="63">
        <v>6</v>
      </c>
      <c r="R582" s="63">
        <v>42.4</v>
      </c>
      <c r="S582" s="63">
        <v>14.6</v>
      </c>
      <c r="T582" s="63">
        <v>2.9</v>
      </c>
      <c r="U582" s="63">
        <v>-14.8</v>
      </c>
      <c r="V582" s="63" t="s">
        <v>1104</v>
      </c>
      <c r="W582" s="59">
        <v>6</v>
      </c>
      <c r="X582" s="59">
        <v>13</v>
      </c>
      <c r="Y582" s="59"/>
      <c r="Z582" s="59"/>
      <c r="AA582" s="59"/>
    </row>
    <row r="583" spans="1:27" x14ac:dyDescent="0.35">
      <c r="A583" s="38" t="s">
        <v>635</v>
      </c>
      <c r="B583" s="59" t="s">
        <v>164</v>
      </c>
      <c r="C583" s="59" t="s">
        <v>150</v>
      </c>
      <c r="D583" s="59" t="s">
        <v>308</v>
      </c>
      <c r="E583" s="42">
        <v>9033</v>
      </c>
      <c r="F583" s="42">
        <v>9363</v>
      </c>
      <c r="G583" s="42">
        <v>9198</v>
      </c>
      <c r="H583" s="59"/>
      <c r="I583" s="59">
        <v>2.2200000000000002</v>
      </c>
      <c r="J583" s="59">
        <v>2.2400000000000002</v>
      </c>
      <c r="K583" s="72">
        <v>2.23</v>
      </c>
      <c r="L583" s="59">
        <v>0.01</v>
      </c>
      <c r="M583" s="59">
        <v>2.29</v>
      </c>
      <c r="N583" s="63">
        <v>58.1</v>
      </c>
      <c r="O583" s="37">
        <f>N583*1.1155</f>
        <v>64.810549999999992</v>
      </c>
      <c r="P583" s="63">
        <v>-12.9</v>
      </c>
      <c r="Q583" s="63">
        <v>7.1</v>
      </c>
      <c r="R583" s="63">
        <v>34.700000000000003</v>
      </c>
      <c r="S583" s="63">
        <v>11.5</v>
      </c>
      <c r="T583" s="63">
        <v>3</v>
      </c>
      <c r="U583" s="63">
        <v>-14.4</v>
      </c>
      <c r="V583" s="63" t="s">
        <v>1104</v>
      </c>
      <c r="W583" s="59">
        <v>6</v>
      </c>
      <c r="X583" s="59">
        <v>13</v>
      </c>
      <c r="Y583" s="59"/>
      <c r="Z583" s="59"/>
      <c r="AA583" s="59"/>
    </row>
    <row r="584" spans="1:27" x14ac:dyDescent="0.35">
      <c r="A584" s="38" t="s">
        <v>635</v>
      </c>
      <c r="B584" s="59" t="s">
        <v>195</v>
      </c>
      <c r="C584" s="59" t="s">
        <v>150</v>
      </c>
      <c r="D584" s="59" t="s">
        <v>596</v>
      </c>
      <c r="E584" s="42">
        <v>9033</v>
      </c>
      <c r="F584" s="42">
        <v>9363</v>
      </c>
      <c r="G584" s="42">
        <v>9198</v>
      </c>
      <c r="H584" s="59">
        <v>2.56</v>
      </c>
      <c r="I584" s="59"/>
      <c r="J584" s="59">
        <v>2.6</v>
      </c>
      <c r="K584" s="72">
        <v>2.58</v>
      </c>
      <c r="L584" s="59">
        <v>0.03</v>
      </c>
      <c r="M584" s="59">
        <v>2.4700000000000002</v>
      </c>
      <c r="N584" s="63">
        <v>94.1</v>
      </c>
      <c r="O584" s="37">
        <f>N584</f>
        <v>94.1</v>
      </c>
      <c r="P584" s="63">
        <v>-11.6</v>
      </c>
      <c r="Q584" s="63">
        <v>7.5</v>
      </c>
      <c r="R584" s="63">
        <v>39.799999999999997</v>
      </c>
      <c r="S584" s="63">
        <v>13.9</v>
      </c>
      <c r="T584" s="63">
        <v>2.9</v>
      </c>
      <c r="U584" s="63">
        <v>-13.1</v>
      </c>
      <c r="V584" s="63" t="s">
        <v>1104</v>
      </c>
      <c r="W584" s="59">
        <v>6</v>
      </c>
      <c r="X584" s="59">
        <v>13</v>
      </c>
      <c r="Y584" s="59"/>
      <c r="Z584" s="59"/>
      <c r="AA584" s="59"/>
    </row>
    <row r="585" spans="1:27" x14ac:dyDescent="0.35">
      <c r="A585" s="38" t="s">
        <v>635</v>
      </c>
      <c r="B585" s="59" t="s">
        <v>154</v>
      </c>
      <c r="C585" s="59" t="s">
        <v>150</v>
      </c>
      <c r="D585" s="59" t="s">
        <v>597</v>
      </c>
      <c r="E585" s="42">
        <v>9033</v>
      </c>
      <c r="F585" s="42">
        <v>9363</v>
      </c>
      <c r="G585" s="42">
        <v>9198</v>
      </c>
      <c r="H585" s="59">
        <v>2.69</v>
      </c>
      <c r="I585" s="59"/>
      <c r="J585" s="59">
        <v>2.77</v>
      </c>
      <c r="K585" s="72">
        <v>2.73</v>
      </c>
      <c r="L585" s="59">
        <v>0.06</v>
      </c>
      <c r="M585" s="59">
        <v>2.84</v>
      </c>
      <c r="N585" s="63">
        <v>113.4</v>
      </c>
      <c r="O585" s="37">
        <f>N585</f>
        <v>113.4</v>
      </c>
      <c r="P585" s="63">
        <v>-10.1</v>
      </c>
      <c r="Q585" s="63">
        <v>8</v>
      </c>
      <c r="R585" s="63">
        <v>39</v>
      </c>
      <c r="S585" s="63">
        <v>13.2</v>
      </c>
      <c r="T585" s="63">
        <v>3</v>
      </c>
      <c r="U585" s="63">
        <v>-11.6</v>
      </c>
      <c r="V585" s="63" t="s">
        <v>1104</v>
      </c>
      <c r="W585" s="59">
        <v>6</v>
      </c>
      <c r="X585" s="59">
        <v>13</v>
      </c>
      <c r="Y585" s="59"/>
      <c r="Z585" s="59"/>
      <c r="AA585" s="59"/>
    </row>
    <row r="586" spans="1:27" x14ac:dyDescent="0.35">
      <c r="A586" s="38" t="s">
        <v>635</v>
      </c>
      <c r="B586" s="59" t="s">
        <v>161</v>
      </c>
      <c r="C586" s="59" t="s">
        <v>150</v>
      </c>
      <c r="D586" s="59" t="s">
        <v>322</v>
      </c>
      <c r="E586" s="42">
        <v>9033</v>
      </c>
      <c r="F586" s="42">
        <v>9363</v>
      </c>
      <c r="G586" s="42">
        <v>9198</v>
      </c>
      <c r="H586" s="59">
        <v>2.4</v>
      </c>
      <c r="I586" s="59">
        <v>2.4500000000000002</v>
      </c>
      <c r="J586" s="59">
        <v>2.5099999999999998</v>
      </c>
      <c r="K586" s="72">
        <v>2.4500000000000002</v>
      </c>
      <c r="L586" s="59">
        <v>0.06</v>
      </c>
      <c r="M586" s="59"/>
      <c r="N586" s="63">
        <v>79.599999999999994</v>
      </c>
      <c r="O586" s="37">
        <f t="shared" ref="O586:O596" si="9">N586*1.1155</f>
        <v>88.79379999999999</v>
      </c>
      <c r="P586" s="63"/>
      <c r="Q586" s="63"/>
      <c r="R586" s="63"/>
      <c r="S586" s="63"/>
      <c r="T586" s="63"/>
      <c r="U586" s="63"/>
      <c r="V586" s="63"/>
      <c r="W586" s="59">
        <v>6</v>
      </c>
      <c r="X586" s="59">
        <v>13</v>
      </c>
      <c r="Y586" s="59"/>
      <c r="Z586" s="59"/>
      <c r="AA586" s="59"/>
    </row>
    <row r="587" spans="1:27" x14ac:dyDescent="0.35">
      <c r="A587" s="38" t="s">
        <v>635</v>
      </c>
      <c r="B587" s="59" t="s">
        <v>158</v>
      </c>
      <c r="C587" s="59" t="s">
        <v>150</v>
      </c>
      <c r="D587" s="59" t="s">
        <v>308</v>
      </c>
      <c r="E587" s="42">
        <v>9033</v>
      </c>
      <c r="F587" s="42">
        <v>9363</v>
      </c>
      <c r="G587" s="42">
        <v>9198</v>
      </c>
      <c r="H587" s="59"/>
      <c r="I587" s="59">
        <v>2.34</v>
      </c>
      <c r="J587" s="59">
        <v>2.33</v>
      </c>
      <c r="K587" s="72">
        <v>2.34</v>
      </c>
      <c r="L587" s="59">
        <v>0.01</v>
      </c>
      <c r="M587" s="59">
        <v>2.39</v>
      </c>
      <c r="N587" s="63">
        <v>67.599999999999994</v>
      </c>
      <c r="O587" s="37">
        <f t="shared" si="9"/>
        <v>75.407799999999995</v>
      </c>
      <c r="P587" s="63"/>
      <c r="Q587" s="63"/>
      <c r="R587" s="63"/>
      <c r="S587" s="63"/>
      <c r="T587" s="63"/>
      <c r="U587" s="63"/>
      <c r="V587" s="63"/>
      <c r="W587" s="59">
        <v>6</v>
      </c>
      <c r="X587" s="59">
        <v>13</v>
      </c>
      <c r="Y587" s="59"/>
      <c r="Z587" s="59"/>
      <c r="AA587" s="59"/>
    </row>
    <row r="588" spans="1:27" x14ac:dyDescent="0.35">
      <c r="A588" s="38" t="s">
        <v>635</v>
      </c>
      <c r="B588" s="59" t="s">
        <v>165</v>
      </c>
      <c r="C588" s="59" t="s">
        <v>150</v>
      </c>
      <c r="D588" s="59" t="s">
        <v>322</v>
      </c>
      <c r="E588" s="42">
        <v>9033</v>
      </c>
      <c r="F588" s="42">
        <v>9363</v>
      </c>
      <c r="G588" s="42">
        <v>9198</v>
      </c>
      <c r="H588" s="59">
        <v>2.25</v>
      </c>
      <c r="I588" s="59"/>
      <c r="J588" s="59">
        <v>2.21</v>
      </c>
      <c r="K588" s="72">
        <v>2.23</v>
      </c>
      <c r="L588" s="59">
        <v>0.03</v>
      </c>
      <c r="M588" s="59">
        <v>2.36</v>
      </c>
      <c r="N588" s="63">
        <v>58.1</v>
      </c>
      <c r="O588" s="37">
        <f t="shared" si="9"/>
        <v>64.810549999999992</v>
      </c>
      <c r="P588" s="63"/>
      <c r="Q588" s="63"/>
      <c r="R588" s="63"/>
      <c r="S588" s="63"/>
      <c r="T588" s="63"/>
      <c r="U588" s="63"/>
      <c r="V588" s="63"/>
      <c r="W588" s="59">
        <v>6</v>
      </c>
      <c r="X588" s="59">
        <v>13</v>
      </c>
      <c r="Y588" s="59"/>
      <c r="Z588" s="59"/>
      <c r="AA588" s="59"/>
    </row>
    <row r="589" spans="1:27" x14ac:dyDescent="0.35">
      <c r="A589" s="38" t="s">
        <v>635</v>
      </c>
      <c r="B589" s="59" t="s">
        <v>151</v>
      </c>
      <c r="C589" s="59" t="s">
        <v>150</v>
      </c>
      <c r="D589" s="59" t="s">
        <v>322</v>
      </c>
      <c r="E589" s="42">
        <v>9033</v>
      </c>
      <c r="F589" s="42">
        <v>9363</v>
      </c>
      <c r="G589" s="42">
        <v>9198</v>
      </c>
      <c r="H589" s="59"/>
      <c r="I589" s="59">
        <v>2.42</v>
      </c>
      <c r="J589" s="59">
        <v>2.4300000000000002</v>
      </c>
      <c r="K589" s="72">
        <v>2.4300000000000002</v>
      </c>
      <c r="L589" s="59">
        <v>0.01</v>
      </c>
      <c r="M589" s="59">
        <v>2.4700000000000002</v>
      </c>
      <c r="N589" s="63">
        <v>76.599999999999994</v>
      </c>
      <c r="O589" s="37">
        <f t="shared" si="9"/>
        <v>85.447299999999984</v>
      </c>
      <c r="P589" s="63"/>
      <c r="Q589" s="63"/>
      <c r="R589" s="63"/>
      <c r="S589" s="63"/>
      <c r="T589" s="63"/>
      <c r="U589" s="63"/>
      <c r="V589" s="63"/>
      <c r="W589" s="59">
        <v>6</v>
      </c>
      <c r="X589" s="59">
        <v>13</v>
      </c>
      <c r="Y589" s="59"/>
      <c r="Z589" s="59"/>
      <c r="AA589" s="59"/>
    </row>
    <row r="590" spans="1:27" x14ac:dyDescent="0.35">
      <c r="A590" s="38" t="s">
        <v>635</v>
      </c>
      <c r="B590" s="59" t="s">
        <v>153</v>
      </c>
      <c r="C590" s="59" t="s">
        <v>150</v>
      </c>
      <c r="D590" s="59" t="s">
        <v>322</v>
      </c>
      <c r="E590" s="42">
        <v>9033</v>
      </c>
      <c r="F590" s="42">
        <v>9363</v>
      </c>
      <c r="G590" s="42">
        <v>9198</v>
      </c>
      <c r="H590" s="59"/>
      <c r="I590" s="59">
        <v>2.23</v>
      </c>
      <c r="J590" s="59">
        <v>2.2200000000000002</v>
      </c>
      <c r="K590" s="72">
        <v>2.23</v>
      </c>
      <c r="L590" s="59">
        <v>0.01</v>
      </c>
      <c r="M590" s="59"/>
      <c r="N590" s="63">
        <v>57.6</v>
      </c>
      <c r="O590" s="37">
        <f t="shared" si="9"/>
        <v>64.252799999999993</v>
      </c>
      <c r="P590" s="63"/>
      <c r="Q590" s="63"/>
      <c r="R590" s="63"/>
      <c r="S590" s="63"/>
      <c r="T590" s="63"/>
      <c r="U590" s="63"/>
      <c r="V590" s="63"/>
      <c r="W590" s="59">
        <v>6</v>
      </c>
      <c r="X590" s="59">
        <v>13</v>
      </c>
      <c r="Y590" s="59"/>
      <c r="Z590" s="59"/>
      <c r="AA590" s="59"/>
    </row>
    <row r="591" spans="1:27" x14ac:dyDescent="0.35">
      <c r="A591" s="38" t="s">
        <v>635</v>
      </c>
      <c r="B591" s="59" t="s">
        <v>152</v>
      </c>
      <c r="C591" s="59" t="s">
        <v>150</v>
      </c>
      <c r="D591" s="59" t="s">
        <v>322</v>
      </c>
      <c r="E591" s="42">
        <v>9033</v>
      </c>
      <c r="F591" s="42">
        <v>9363</v>
      </c>
      <c r="G591" s="42">
        <v>9198</v>
      </c>
      <c r="H591" s="59"/>
      <c r="I591" s="59">
        <v>2.23</v>
      </c>
      <c r="J591" s="59">
        <v>2.21</v>
      </c>
      <c r="K591" s="72">
        <v>2.2200000000000002</v>
      </c>
      <c r="L591" s="59">
        <v>0.01</v>
      </c>
      <c r="M591" s="59">
        <v>2.29</v>
      </c>
      <c r="N591" s="63">
        <v>57.2</v>
      </c>
      <c r="O591" s="37">
        <f t="shared" si="9"/>
        <v>63.806599999999996</v>
      </c>
      <c r="P591" s="63"/>
      <c r="Q591" s="63"/>
      <c r="R591" s="63"/>
      <c r="S591" s="63"/>
      <c r="T591" s="63"/>
      <c r="U591" s="63"/>
      <c r="V591" s="63"/>
      <c r="W591" s="59">
        <v>6</v>
      </c>
      <c r="X591" s="59">
        <v>13</v>
      </c>
      <c r="Y591" s="59"/>
      <c r="Z591" s="59"/>
      <c r="AA591" s="59"/>
    </row>
    <row r="592" spans="1:27" x14ac:dyDescent="0.35">
      <c r="A592" s="38" t="s">
        <v>635</v>
      </c>
      <c r="B592" s="59" t="s">
        <v>166</v>
      </c>
      <c r="C592" s="59" t="s">
        <v>150</v>
      </c>
      <c r="D592" s="59" t="s">
        <v>308</v>
      </c>
      <c r="E592" s="42">
        <v>9033</v>
      </c>
      <c r="F592" s="42">
        <v>9363</v>
      </c>
      <c r="G592" s="42">
        <v>9198</v>
      </c>
      <c r="H592" s="59">
        <v>2.5099999999999998</v>
      </c>
      <c r="I592" s="59"/>
      <c r="J592" s="59">
        <v>2.54</v>
      </c>
      <c r="K592" s="72">
        <v>2.5299999999999998</v>
      </c>
      <c r="L592" s="59">
        <v>0.02</v>
      </c>
      <c r="M592" s="59">
        <v>2.6</v>
      </c>
      <c r="N592" s="63">
        <v>87.6</v>
      </c>
      <c r="O592" s="37">
        <f t="shared" si="9"/>
        <v>97.717799999999983</v>
      </c>
      <c r="P592" s="63"/>
      <c r="Q592" s="63"/>
      <c r="R592" s="63"/>
      <c r="S592" s="63"/>
      <c r="T592" s="63"/>
      <c r="U592" s="63"/>
      <c r="V592" s="63"/>
      <c r="W592" s="59">
        <v>6</v>
      </c>
      <c r="X592" s="59">
        <v>13</v>
      </c>
      <c r="Y592" s="59"/>
      <c r="Z592" s="59"/>
      <c r="AA592" s="59"/>
    </row>
    <row r="593" spans="1:28" x14ac:dyDescent="0.35">
      <c r="A593" s="38" t="s">
        <v>635</v>
      </c>
      <c r="B593" s="59" t="s">
        <v>163</v>
      </c>
      <c r="C593" s="59" t="s">
        <v>150</v>
      </c>
      <c r="D593" s="59" t="s">
        <v>308</v>
      </c>
      <c r="E593" s="42">
        <v>9033</v>
      </c>
      <c r="F593" s="42">
        <v>9363</v>
      </c>
      <c r="G593" s="42">
        <v>9198</v>
      </c>
      <c r="H593" s="59">
        <v>2.4</v>
      </c>
      <c r="I593" s="59">
        <v>2.37</v>
      </c>
      <c r="J593" s="59"/>
      <c r="K593" s="72">
        <v>2.39</v>
      </c>
      <c r="L593" s="59">
        <v>0.02</v>
      </c>
      <c r="M593" s="59">
        <v>2.3199999999999998</v>
      </c>
      <c r="N593" s="63">
        <v>72.5</v>
      </c>
      <c r="O593" s="37">
        <f t="shared" si="9"/>
        <v>80.873750000000001</v>
      </c>
      <c r="P593" s="63"/>
      <c r="Q593" s="63"/>
      <c r="R593" s="63"/>
      <c r="S593" s="63"/>
      <c r="T593" s="63"/>
      <c r="U593" s="63"/>
      <c r="V593" s="63"/>
      <c r="W593" s="59">
        <v>6</v>
      </c>
      <c r="X593" s="59">
        <v>13</v>
      </c>
      <c r="Y593" s="59"/>
      <c r="Z593" s="59"/>
      <c r="AA593" s="59"/>
    </row>
    <row r="594" spans="1:28" x14ac:dyDescent="0.35">
      <c r="A594" s="38" t="s">
        <v>635</v>
      </c>
      <c r="B594" s="59" t="s">
        <v>168</v>
      </c>
      <c r="C594" s="59" t="s">
        <v>150</v>
      </c>
      <c r="D594" s="59" t="s">
        <v>308</v>
      </c>
      <c r="E594" s="42">
        <v>9033</v>
      </c>
      <c r="F594" s="42">
        <v>9363</v>
      </c>
      <c r="G594" s="42">
        <v>9198</v>
      </c>
      <c r="H594" s="59"/>
      <c r="I594" s="59">
        <v>2.25</v>
      </c>
      <c r="J594" s="59">
        <v>2.1800000000000002</v>
      </c>
      <c r="K594" s="72">
        <v>2.2200000000000002</v>
      </c>
      <c r="L594" s="59">
        <v>0.05</v>
      </c>
      <c r="M594" s="59">
        <v>2.4300000000000002</v>
      </c>
      <c r="N594" s="63">
        <v>56.8</v>
      </c>
      <c r="O594" s="37">
        <f t="shared" si="9"/>
        <v>63.360399999999991</v>
      </c>
      <c r="P594" s="63"/>
      <c r="Q594" s="63"/>
      <c r="R594" s="63"/>
      <c r="S594" s="63"/>
      <c r="T594" s="63"/>
      <c r="U594" s="63"/>
      <c r="V594" s="63"/>
      <c r="W594" s="59">
        <v>6</v>
      </c>
      <c r="X594" s="59">
        <v>13</v>
      </c>
      <c r="Y594" s="59"/>
      <c r="Z594" s="59">
        <v>-14.659844444444444</v>
      </c>
      <c r="AA594" s="59">
        <v>6.9473521212121208</v>
      </c>
    </row>
    <row r="595" spans="1:28" x14ac:dyDescent="0.35">
      <c r="A595" s="38" t="s">
        <v>635</v>
      </c>
      <c r="B595" s="59" t="s">
        <v>197</v>
      </c>
      <c r="C595" s="59" t="s">
        <v>150</v>
      </c>
      <c r="D595" s="59" t="s">
        <v>308</v>
      </c>
      <c r="E595" s="42">
        <v>9033</v>
      </c>
      <c r="F595" s="42">
        <v>9363</v>
      </c>
      <c r="G595" s="42">
        <v>9198</v>
      </c>
      <c r="H595" s="59"/>
      <c r="I595" s="59">
        <v>2.57</v>
      </c>
      <c r="J595" s="59">
        <v>2.61</v>
      </c>
      <c r="K595" s="72">
        <v>2.59</v>
      </c>
      <c r="L595" s="59">
        <v>0.03</v>
      </c>
      <c r="M595" s="59">
        <v>2.68</v>
      </c>
      <c r="N595" s="63">
        <v>95.3</v>
      </c>
      <c r="O595" s="37">
        <f t="shared" si="9"/>
        <v>106.30714999999999</v>
      </c>
      <c r="P595" s="63"/>
      <c r="Q595" s="63"/>
      <c r="R595" s="63"/>
      <c r="S595" s="63"/>
      <c r="T595" s="63"/>
      <c r="U595" s="63"/>
      <c r="V595" s="63"/>
      <c r="W595" s="59">
        <v>6</v>
      </c>
      <c r="X595" s="59">
        <v>13</v>
      </c>
      <c r="Y595" s="59"/>
      <c r="Z595" s="59"/>
      <c r="AA595" s="59"/>
    </row>
    <row r="596" spans="1:28" x14ac:dyDescent="0.35">
      <c r="A596" s="38" t="s">
        <v>635</v>
      </c>
      <c r="B596" s="59" t="s">
        <v>198</v>
      </c>
      <c r="C596" s="59" t="s">
        <v>150</v>
      </c>
      <c r="D596" s="59" t="s">
        <v>308</v>
      </c>
      <c r="E596" s="42">
        <v>9033</v>
      </c>
      <c r="F596" s="42">
        <v>9363</v>
      </c>
      <c r="G596" s="42">
        <v>9198</v>
      </c>
      <c r="H596" s="59">
        <v>2.48</v>
      </c>
      <c r="I596" s="59"/>
      <c r="J596" s="59">
        <v>2.5299999999999998</v>
      </c>
      <c r="K596" s="72">
        <v>2.5099999999999998</v>
      </c>
      <c r="L596" s="59">
        <v>0.04</v>
      </c>
      <c r="M596" s="59">
        <v>2.61</v>
      </c>
      <c r="N596" s="63">
        <v>85.3</v>
      </c>
      <c r="O596" s="37">
        <f t="shared" si="9"/>
        <v>95.152149999999992</v>
      </c>
      <c r="P596" s="63"/>
      <c r="Q596" s="63"/>
      <c r="R596" s="63"/>
      <c r="S596" s="63"/>
      <c r="T596" s="63"/>
      <c r="U596" s="63"/>
      <c r="V596" s="63"/>
      <c r="W596" s="59">
        <v>6</v>
      </c>
      <c r="X596" s="59">
        <v>13</v>
      </c>
      <c r="Y596" s="59"/>
      <c r="Z596" s="59"/>
      <c r="AA596" s="59"/>
    </row>
    <row r="597" spans="1:28" x14ac:dyDescent="0.35">
      <c r="A597" s="38" t="s">
        <v>904</v>
      </c>
      <c r="B597" s="77" t="s">
        <v>1064</v>
      </c>
      <c r="C597" s="84" t="s">
        <v>150</v>
      </c>
      <c r="D597" s="76"/>
      <c r="E597" s="42">
        <v>9033</v>
      </c>
      <c r="F597" s="42">
        <v>9363</v>
      </c>
      <c r="G597" s="42">
        <v>9198</v>
      </c>
      <c r="P597" s="78"/>
      <c r="Q597" s="78"/>
      <c r="R597" s="78"/>
      <c r="S597" s="78"/>
      <c r="T597" s="78"/>
      <c r="W597" s="59">
        <v>6</v>
      </c>
    </row>
    <row r="598" spans="1:28" x14ac:dyDescent="0.35">
      <c r="A598" s="38" t="s">
        <v>904</v>
      </c>
      <c r="B598" s="77" t="s">
        <v>1065</v>
      </c>
      <c r="C598" s="84" t="s">
        <v>150</v>
      </c>
      <c r="D598" s="76"/>
      <c r="E598" s="42">
        <v>9033</v>
      </c>
      <c r="F598" s="42">
        <v>9363</v>
      </c>
      <c r="G598" s="42">
        <v>9198</v>
      </c>
      <c r="P598" s="78"/>
      <c r="Q598" s="78"/>
      <c r="R598" s="78"/>
      <c r="S598" s="78"/>
      <c r="T598" s="78"/>
      <c r="W598" s="59">
        <v>6</v>
      </c>
    </row>
    <row r="599" spans="1:28" x14ac:dyDescent="0.35">
      <c r="A599" s="38" t="s">
        <v>904</v>
      </c>
      <c r="B599" s="77" t="s">
        <v>1067</v>
      </c>
      <c r="C599" s="84" t="s">
        <v>150</v>
      </c>
      <c r="D599" s="76"/>
      <c r="E599" s="42">
        <v>9033</v>
      </c>
      <c r="F599" s="42">
        <v>9363</v>
      </c>
      <c r="G599" s="42">
        <v>9198</v>
      </c>
      <c r="P599" s="78"/>
      <c r="Q599" s="78"/>
      <c r="R599" s="78"/>
      <c r="S599" s="78"/>
      <c r="T599" s="78"/>
      <c r="W599" s="59">
        <v>6</v>
      </c>
    </row>
    <row r="600" spans="1:28" x14ac:dyDescent="0.35">
      <c r="A600" s="38" t="s">
        <v>904</v>
      </c>
      <c r="B600" s="77" t="s">
        <v>1068</v>
      </c>
      <c r="C600" s="84" t="s">
        <v>150</v>
      </c>
      <c r="D600" s="76"/>
      <c r="E600" s="42">
        <v>9033</v>
      </c>
      <c r="F600" s="42">
        <v>9363</v>
      </c>
      <c r="G600" s="42">
        <v>9198</v>
      </c>
      <c r="P600" s="78"/>
      <c r="Q600" s="78"/>
      <c r="R600" s="78"/>
      <c r="S600" s="78"/>
      <c r="T600" s="78"/>
      <c r="W600" s="59">
        <v>6</v>
      </c>
    </row>
    <row r="601" spans="1:28" x14ac:dyDescent="0.35">
      <c r="A601" s="38" t="s">
        <v>635</v>
      </c>
      <c r="B601" s="59" t="s">
        <v>170</v>
      </c>
      <c r="C601" s="59" t="s">
        <v>101</v>
      </c>
      <c r="D601" s="59" t="s">
        <v>308</v>
      </c>
      <c r="E601" s="42">
        <v>9363</v>
      </c>
      <c r="F601" s="42">
        <v>9692</v>
      </c>
      <c r="G601" s="42">
        <v>9528</v>
      </c>
      <c r="H601" s="59">
        <v>2.1800000000000002</v>
      </c>
      <c r="I601" s="59">
        <v>2.17</v>
      </c>
      <c r="J601" s="59"/>
      <c r="K601" s="72">
        <v>2.1800000000000002</v>
      </c>
      <c r="L601" s="59">
        <v>0.01</v>
      </c>
      <c r="M601" s="59">
        <v>2.3199999999999998</v>
      </c>
      <c r="N601" s="63">
        <v>53.5</v>
      </c>
      <c r="O601" s="37">
        <f>N601*1.1155</f>
        <v>59.679249999999996</v>
      </c>
      <c r="P601" s="63">
        <v>-20</v>
      </c>
      <c r="Q601" s="63">
        <v>4.5</v>
      </c>
      <c r="R601" s="63">
        <v>41.7</v>
      </c>
      <c r="S601" s="63">
        <v>14.4</v>
      </c>
      <c r="T601" s="63">
        <v>2.9</v>
      </c>
      <c r="U601" s="63">
        <v>-21.5</v>
      </c>
      <c r="V601" s="63" t="s">
        <v>1104</v>
      </c>
      <c r="W601" s="59">
        <v>6</v>
      </c>
      <c r="X601" s="59">
        <v>14</v>
      </c>
      <c r="Y601" s="59"/>
      <c r="Z601" s="59"/>
      <c r="AA601" s="59"/>
    </row>
    <row r="602" spans="1:28" x14ac:dyDescent="0.35">
      <c r="A602" s="38" t="s">
        <v>635</v>
      </c>
      <c r="B602" s="59" t="s">
        <v>474</v>
      </c>
      <c r="C602" s="59" t="s">
        <v>101</v>
      </c>
      <c r="D602" s="59" t="s">
        <v>596</v>
      </c>
      <c r="E602" s="42">
        <v>9363</v>
      </c>
      <c r="F602" s="42">
        <v>9692</v>
      </c>
      <c r="G602" s="42">
        <v>9528</v>
      </c>
      <c r="H602" s="59">
        <v>2.54</v>
      </c>
      <c r="I602" s="59">
        <v>2.5299999999999998</v>
      </c>
      <c r="J602" s="59"/>
      <c r="K602" s="72">
        <v>2.54</v>
      </c>
      <c r="L602" s="59">
        <v>0.01</v>
      </c>
      <c r="M602" s="59">
        <v>2.4700000000000002</v>
      </c>
      <c r="N602" s="63">
        <v>88.7</v>
      </c>
      <c r="O602" s="37">
        <f>N602</f>
        <v>88.7</v>
      </c>
      <c r="P602" s="63">
        <v>-18.100000000000001</v>
      </c>
      <c r="Q602" s="63">
        <v>4.5</v>
      </c>
      <c r="R602" s="63">
        <v>31</v>
      </c>
      <c r="S602" s="63">
        <v>10.7</v>
      </c>
      <c r="T602" s="63">
        <v>2.9</v>
      </c>
      <c r="U602" s="63">
        <v>-19.600000000000001</v>
      </c>
      <c r="V602" s="63" t="s">
        <v>1104</v>
      </c>
      <c r="W602" s="59">
        <v>6</v>
      </c>
      <c r="X602" s="59">
        <v>14</v>
      </c>
      <c r="Y602" s="59"/>
      <c r="Z602" s="59"/>
      <c r="AA602" s="59"/>
    </row>
    <row r="603" spans="1:28" x14ac:dyDescent="0.35">
      <c r="A603" s="38" t="s">
        <v>635</v>
      </c>
      <c r="B603" s="59" t="s">
        <v>144</v>
      </c>
      <c r="C603" s="59" t="s">
        <v>101</v>
      </c>
      <c r="D603" s="59" t="s">
        <v>322</v>
      </c>
      <c r="E603" s="42">
        <v>9363</v>
      </c>
      <c r="F603" s="42">
        <v>9692</v>
      </c>
      <c r="G603" s="42">
        <v>9528</v>
      </c>
      <c r="H603" s="59">
        <v>2.48</v>
      </c>
      <c r="I603" s="59">
        <v>2.46</v>
      </c>
      <c r="J603" s="59"/>
      <c r="K603" s="72">
        <v>2.4700000000000002</v>
      </c>
      <c r="L603" s="59">
        <v>0.01</v>
      </c>
      <c r="M603" s="59">
        <v>2.56</v>
      </c>
      <c r="N603" s="63">
        <v>81.400000000000006</v>
      </c>
      <c r="O603" s="37">
        <f>N603*1.1155</f>
        <v>90.801699999999997</v>
      </c>
      <c r="P603" s="63">
        <v>-17.899999999999999</v>
      </c>
      <c r="Q603" s="63">
        <v>5.6</v>
      </c>
      <c r="R603" s="63">
        <v>28.7</v>
      </c>
      <c r="S603" s="63">
        <v>9.6</v>
      </c>
      <c r="T603" s="63">
        <v>3</v>
      </c>
      <c r="U603" s="63">
        <v>-19.399999999999999</v>
      </c>
      <c r="V603" s="63" t="s">
        <v>1104</v>
      </c>
      <c r="W603" s="59">
        <v>6</v>
      </c>
      <c r="X603" s="59">
        <v>14</v>
      </c>
      <c r="Y603" s="59"/>
      <c r="Z603" s="59"/>
      <c r="AA603" s="59"/>
    </row>
    <row r="604" spans="1:28" x14ac:dyDescent="0.35">
      <c r="A604" s="38" t="s">
        <v>635</v>
      </c>
      <c r="B604" s="59" t="s">
        <v>210</v>
      </c>
      <c r="C604" s="59" t="s">
        <v>101</v>
      </c>
      <c r="D604" s="59" t="s">
        <v>596</v>
      </c>
      <c r="E604" s="42">
        <v>9363</v>
      </c>
      <c r="F604" s="42">
        <v>9692</v>
      </c>
      <c r="G604" s="42">
        <v>9528</v>
      </c>
      <c r="H604" s="59">
        <v>2.33</v>
      </c>
      <c r="I604" s="59">
        <v>2.41</v>
      </c>
      <c r="J604" s="59"/>
      <c r="K604" s="72">
        <v>2.37</v>
      </c>
      <c r="L604" s="59">
        <v>0.06</v>
      </c>
      <c r="M604" s="59">
        <v>2.21</v>
      </c>
      <c r="N604" s="63">
        <v>71</v>
      </c>
      <c r="O604" s="37">
        <f>N604</f>
        <v>71</v>
      </c>
      <c r="P604" s="63">
        <v>-17.100000000000001</v>
      </c>
      <c r="Q604" s="63">
        <v>7.4</v>
      </c>
      <c r="R604" s="63">
        <v>39.9</v>
      </c>
      <c r="S604" s="63">
        <v>13.9</v>
      </c>
      <c r="T604" s="63">
        <v>2.9</v>
      </c>
      <c r="U604" s="63">
        <v>-18.600000000000001</v>
      </c>
      <c r="V604" s="63" t="s">
        <v>1104</v>
      </c>
      <c r="W604" s="59">
        <v>6</v>
      </c>
      <c r="X604" s="59">
        <v>14</v>
      </c>
      <c r="Y604" s="59"/>
      <c r="Z604" s="59"/>
      <c r="AA604" s="59"/>
    </row>
    <row r="605" spans="1:28" x14ac:dyDescent="0.35">
      <c r="A605" s="38" t="s">
        <v>635</v>
      </c>
      <c r="B605" s="27" t="s">
        <v>476</v>
      </c>
      <c r="C605" s="27" t="s">
        <v>101</v>
      </c>
      <c r="D605" s="39"/>
      <c r="E605" s="29">
        <v>9363</v>
      </c>
      <c r="F605" s="29">
        <v>9692</v>
      </c>
      <c r="G605" s="29">
        <v>9527.5</v>
      </c>
      <c r="H605" s="44"/>
      <c r="I605" s="44"/>
      <c r="J605" s="44"/>
      <c r="K605" s="44"/>
      <c r="L605" s="44"/>
      <c r="M605" s="39"/>
      <c r="N605" s="37"/>
      <c r="O605" s="37"/>
      <c r="P605" s="47">
        <v>-17.032200000000003</v>
      </c>
      <c r="Q605" s="52">
        <v>7.2526000000000002</v>
      </c>
      <c r="R605" s="47">
        <v>33.854685774142986</v>
      </c>
      <c r="S605" s="52">
        <v>11.376516888193477</v>
      </c>
      <c r="T605" s="47">
        <v>2.9758392754883793</v>
      </c>
      <c r="U605" s="47">
        <v>-18.532200000000003</v>
      </c>
      <c r="V605" s="63" t="s">
        <v>1104</v>
      </c>
      <c r="W605" s="42">
        <v>6</v>
      </c>
      <c r="X605" s="59">
        <v>14</v>
      </c>
      <c r="Y605" s="59"/>
      <c r="Z605" s="59"/>
      <c r="AA605" s="59"/>
      <c r="AB605" s="53"/>
    </row>
    <row r="606" spans="1:28" x14ac:dyDescent="0.35">
      <c r="A606" s="38" t="s">
        <v>635</v>
      </c>
      <c r="B606" s="59" t="s">
        <v>105</v>
      </c>
      <c r="C606" s="59" t="s">
        <v>101</v>
      </c>
      <c r="D606" s="59" t="s">
        <v>337</v>
      </c>
      <c r="E606" s="42">
        <v>9363</v>
      </c>
      <c r="F606" s="42">
        <v>9692</v>
      </c>
      <c r="G606" s="42">
        <v>9528</v>
      </c>
      <c r="H606" s="59"/>
      <c r="I606" s="59">
        <v>2.63</v>
      </c>
      <c r="J606" s="59">
        <v>2.62</v>
      </c>
      <c r="K606" s="72">
        <v>2.63</v>
      </c>
      <c r="L606" s="59">
        <v>0.01</v>
      </c>
      <c r="M606" s="59">
        <v>2.58</v>
      </c>
      <c r="N606" s="63">
        <v>99.6</v>
      </c>
      <c r="O606" s="37">
        <f>N606</f>
        <v>99.6</v>
      </c>
      <c r="P606" s="63">
        <v>-16.8</v>
      </c>
      <c r="Q606" s="63">
        <v>6.6</v>
      </c>
      <c r="R606" s="63">
        <v>34.1</v>
      </c>
      <c r="S606" s="63">
        <v>11.4</v>
      </c>
      <c r="T606" s="63">
        <v>3</v>
      </c>
      <c r="U606" s="63">
        <v>-18.3</v>
      </c>
      <c r="V606" s="63" t="s">
        <v>1104</v>
      </c>
      <c r="W606" s="59">
        <v>6</v>
      </c>
      <c r="X606" s="59">
        <v>14</v>
      </c>
      <c r="Y606" s="59"/>
      <c r="Z606" s="59"/>
      <c r="AA606" s="59"/>
    </row>
    <row r="607" spans="1:28" x14ac:dyDescent="0.35">
      <c r="A607" s="38" t="s">
        <v>635</v>
      </c>
      <c r="B607" s="59" t="s">
        <v>246</v>
      </c>
      <c r="C607" s="59" t="s">
        <v>101</v>
      </c>
      <c r="D607" s="59" t="s">
        <v>596</v>
      </c>
      <c r="E607" s="42">
        <v>9363</v>
      </c>
      <c r="F607" s="42">
        <v>9692</v>
      </c>
      <c r="G607" s="42">
        <v>9528</v>
      </c>
      <c r="H607" s="59">
        <v>2.5499999999999998</v>
      </c>
      <c r="I607" s="59"/>
      <c r="J607" s="59">
        <v>2.57</v>
      </c>
      <c r="K607" s="72">
        <v>2.56</v>
      </c>
      <c r="L607" s="59">
        <v>0.01</v>
      </c>
      <c r="M607" s="59">
        <v>2.5099999999999998</v>
      </c>
      <c r="N607" s="63">
        <v>91.7</v>
      </c>
      <c r="O607" s="37">
        <f>N607</f>
        <v>91.7</v>
      </c>
      <c r="P607" s="63">
        <v>-16.399999999999999</v>
      </c>
      <c r="Q607" s="63">
        <v>7.3</v>
      </c>
      <c r="R607" s="63">
        <v>20</v>
      </c>
      <c r="S607" s="63">
        <v>6.5</v>
      </c>
      <c r="T607" s="63">
        <v>3.1</v>
      </c>
      <c r="U607" s="63">
        <v>-17.899999999999999</v>
      </c>
      <c r="V607" s="63" t="s">
        <v>1104</v>
      </c>
      <c r="W607" s="59">
        <v>6</v>
      </c>
      <c r="X607" s="59">
        <v>14</v>
      </c>
      <c r="Y607" s="59"/>
      <c r="Z607" s="59"/>
      <c r="AA607" s="59"/>
    </row>
    <row r="608" spans="1:28" x14ac:dyDescent="0.35">
      <c r="A608" s="38" t="s">
        <v>635</v>
      </c>
      <c r="B608" s="59" t="s">
        <v>102</v>
      </c>
      <c r="C608" s="59" t="s">
        <v>101</v>
      </c>
      <c r="D608" s="59" t="s">
        <v>337</v>
      </c>
      <c r="E608" s="42">
        <v>9363</v>
      </c>
      <c r="F608" s="42">
        <v>9692</v>
      </c>
      <c r="G608" s="42">
        <v>9528</v>
      </c>
      <c r="H608" s="59">
        <v>2.71</v>
      </c>
      <c r="I608" s="59">
        <v>2.72</v>
      </c>
      <c r="J608" s="59"/>
      <c r="K608" s="72">
        <v>2.72</v>
      </c>
      <c r="L608" s="59">
        <v>0.01</v>
      </c>
      <c r="M608" s="59">
        <v>2.81</v>
      </c>
      <c r="N608" s="63">
        <v>111.4</v>
      </c>
      <c r="O608" s="37">
        <f>N608</f>
        <v>111.4</v>
      </c>
      <c r="P608" s="63">
        <v>-16.3</v>
      </c>
      <c r="Q608" s="63">
        <v>9.3000000000000007</v>
      </c>
      <c r="R608" s="63">
        <v>40.200000000000003</v>
      </c>
      <c r="S608" s="63">
        <v>13.9</v>
      </c>
      <c r="T608" s="63">
        <v>2.9</v>
      </c>
      <c r="U608" s="63">
        <v>-17.8</v>
      </c>
      <c r="V608" s="63" t="s">
        <v>1104</v>
      </c>
      <c r="W608" s="59">
        <v>6</v>
      </c>
      <c r="X608" s="59">
        <v>14</v>
      </c>
      <c r="Y608" s="59"/>
      <c r="Z608" s="59"/>
      <c r="AA608" s="59"/>
    </row>
    <row r="609" spans="1:28" x14ac:dyDescent="0.35">
      <c r="A609" s="38" t="s">
        <v>635</v>
      </c>
      <c r="B609" s="59" t="s">
        <v>104</v>
      </c>
      <c r="C609" s="59" t="s">
        <v>101</v>
      </c>
      <c r="D609" s="59" t="s">
        <v>596</v>
      </c>
      <c r="E609" s="42">
        <v>9363</v>
      </c>
      <c r="F609" s="42">
        <v>9692</v>
      </c>
      <c r="G609" s="42">
        <v>9528</v>
      </c>
      <c r="H609" s="59">
        <v>2.52</v>
      </c>
      <c r="I609" s="59">
        <v>2.5299999999999998</v>
      </c>
      <c r="J609" s="59"/>
      <c r="K609" s="72">
        <v>2.5299999999999998</v>
      </c>
      <c r="L609" s="59">
        <v>0.01</v>
      </c>
      <c r="M609" s="59"/>
      <c r="N609" s="63">
        <v>87.6</v>
      </c>
      <c r="O609" s="37">
        <f>N609</f>
        <v>87.6</v>
      </c>
      <c r="P609" s="63">
        <v>-14.5</v>
      </c>
      <c r="Q609" s="63">
        <v>6.3</v>
      </c>
      <c r="R609" s="63">
        <v>40.799999999999997</v>
      </c>
      <c r="S609" s="63">
        <v>13.7</v>
      </c>
      <c r="T609" s="63">
        <v>3</v>
      </c>
      <c r="U609" s="63">
        <v>-16</v>
      </c>
      <c r="V609" s="63" t="s">
        <v>1104</v>
      </c>
      <c r="W609" s="59">
        <v>6</v>
      </c>
      <c r="X609" s="59">
        <v>14</v>
      </c>
      <c r="Y609" s="59"/>
      <c r="Z609" s="63">
        <v>-12.782038095238095</v>
      </c>
      <c r="AA609" s="63">
        <v>7.2545038095238086</v>
      </c>
    </row>
    <row r="610" spans="1:28" x14ac:dyDescent="0.35">
      <c r="A610" s="38" t="s">
        <v>635</v>
      </c>
      <c r="B610" s="59" t="s">
        <v>475</v>
      </c>
      <c r="C610" s="59" t="s">
        <v>101</v>
      </c>
      <c r="D610" s="59" t="s">
        <v>596</v>
      </c>
      <c r="E610" s="42">
        <v>9363</v>
      </c>
      <c r="F610" s="42">
        <v>9692</v>
      </c>
      <c r="G610" s="42">
        <v>9528</v>
      </c>
      <c r="H610" s="59"/>
      <c r="I610" s="59">
        <v>2.61</v>
      </c>
      <c r="J610" s="59">
        <v>2.59</v>
      </c>
      <c r="K610" s="72">
        <v>2.6</v>
      </c>
      <c r="L610" s="59">
        <v>0.01</v>
      </c>
      <c r="M610" s="59">
        <v>2.5</v>
      </c>
      <c r="N610" s="63">
        <v>96.5</v>
      </c>
      <c r="O610" s="37">
        <f>N610</f>
        <v>96.5</v>
      </c>
      <c r="P610" s="63">
        <v>-14.1</v>
      </c>
      <c r="Q610" s="63">
        <v>6</v>
      </c>
      <c r="R610" s="63">
        <v>42.3</v>
      </c>
      <c r="S610" s="63">
        <v>14.8</v>
      </c>
      <c r="T610" s="63">
        <v>2.9</v>
      </c>
      <c r="U610" s="63">
        <v>-15.6</v>
      </c>
      <c r="V610" s="63" t="s">
        <v>1104</v>
      </c>
      <c r="W610" s="59">
        <v>6</v>
      </c>
      <c r="X610" s="59">
        <v>14</v>
      </c>
      <c r="Y610" s="59"/>
      <c r="Z610" s="59"/>
      <c r="AA610" s="59"/>
      <c r="AB610" s="53"/>
    </row>
    <row r="611" spans="1:28" x14ac:dyDescent="0.35">
      <c r="A611" s="38" t="s">
        <v>635</v>
      </c>
      <c r="B611" s="59" t="s">
        <v>248</v>
      </c>
      <c r="C611" s="59" t="s">
        <v>101</v>
      </c>
      <c r="D611" s="59" t="s">
        <v>322</v>
      </c>
      <c r="E611" s="42">
        <v>9363</v>
      </c>
      <c r="F611" s="42">
        <v>9692</v>
      </c>
      <c r="G611" s="42">
        <v>9528</v>
      </c>
      <c r="H611" s="59"/>
      <c r="I611" s="59">
        <v>2.48</v>
      </c>
      <c r="J611" s="59">
        <v>2.5099999999999998</v>
      </c>
      <c r="K611" s="72">
        <v>2.5</v>
      </c>
      <c r="L611" s="59">
        <v>0.02</v>
      </c>
      <c r="M611" s="59">
        <v>2.48</v>
      </c>
      <c r="N611" s="63">
        <v>84.2</v>
      </c>
      <c r="O611" s="37">
        <f>N611*1.1155</f>
        <v>93.9251</v>
      </c>
      <c r="P611" s="63">
        <v>-13.8</v>
      </c>
      <c r="Q611" s="63">
        <v>8.6</v>
      </c>
      <c r="R611" s="63">
        <v>16.100000000000001</v>
      </c>
      <c r="S611" s="63">
        <v>5.4</v>
      </c>
      <c r="T611" s="63">
        <v>3</v>
      </c>
      <c r="U611" s="63">
        <v>-15.3</v>
      </c>
      <c r="V611" s="63" t="s">
        <v>1104</v>
      </c>
      <c r="W611" s="59">
        <v>6</v>
      </c>
      <c r="X611" s="59">
        <v>14</v>
      </c>
      <c r="Y611" s="59"/>
      <c r="Z611" s="59"/>
      <c r="AA611" s="59"/>
    </row>
    <row r="612" spans="1:28" x14ac:dyDescent="0.35">
      <c r="A612" s="38" t="s">
        <v>635</v>
      </c>
      <c r="B612" s="59" t="s">
        <v>117</v>
      </c>
      <c r="C612" s="59" t="s">
        <v>101</v>
      </c>
      <c r="D612" s="59" t="s">
        <v>596</v>
      </c>
      <c r="E612" s="42">
        <v>9363</v>
      </c>
      <c r="F612" s="42">
        <v>9692</v>
      </c>
      <c r="G612" s="42">
        <v>9528</v>
      </c>
      <c r="H612" s="59">
        <v>2.5299999999999998</v>
      </c>
      <c r="I612" s="59">
        <v>2.5099999999999998</v>
      </c>
      <c r="J612" s="59"/>
      <c r="K612" s="72">
        <v>2.52</v>
      </c>
      <c r="L612" s="59">
        <v>0.01</v>
      </c>
      <c r="M612" s="59">
        <v>2.61</v>
      </c>
      <c r="N612" s="63">
        <v>87</v>
      </c>
      <c r="O612" s="37">
        <f>N612</f>
        <v>87</v>
      </c>
      <c r="P612" s="63">
        <v>-13.4</v>
      </c>
      <c r="Q612" s="63">
        <v>6.9</v>
      </c>
      <c r="R612" s="63">
        <v>41.9</v>
      </c>
      <c r="S612" s="63">
        <v>14</v>
      </c>
      <c r="T612" s="63">
        <v>3</v>
      </c>
      <c r="U612" s="63">
        <v>-14.9</v>
      </c>
      <c r="V612" s="63" t="s">
        <v>1104</v>
      </c>
      <c r="W612" s="59">
        <v>6</v>
      </c>
      <c r="X612" s="59">
        <v>14</v>
      </c>
      <c r="Y612" s="59"/>
      <c r="Z612" s="59"/>
      <c r="AA612" s="59"/>
    </row>
    <row r="613" spans="1:28" x14ac:dyDescent="0.35">
      <c r="A613" s="38" t="s">
        <v>635</v>
      </c>
      <c r="B613" s="59" t="s">
        <v>247</v>
      </c>
      <c r="C613" s="59" t="s">
        <v>101</v>
      </c>
      <c r="D613" s="59" t="s">
        <v>596</v>
      </c>
      <c r="E613" s="42">
        <v>9363</v>
      </c>
      <c r="F613" s="42">
        <v>9692</v>
      </c>
      <c r="G613" s="42">
        <v>9528</v>
      </c>
      <c r="H613" s="59"/>
      <c r="I613" s="59">
        <v>2.52</v>
      </c>
      <c r="J613" s="59">
        <v>2.5299999999999998</v>
      </c>
      <c r="K613" s="72">
        <v>2.5299999999999998</v>
      </c>
      <c r="L613" s="59">
        <v>0.01</v>
      </c>
      <c r="M613" s="59">
        <v>2.4700000000000002</v>
      </c>
      <c r="N613" s="63">
        <v>87.6</v>
      </c>
      <c r="O613" s="37">
        <f>N613</f>
        <v>87.6</v>
      </c>
      <c r="P613" s="63">
        <v>-11.9</v>
      </c>
      <c r="Q613" s="63">
        <v>8.8000000000000007</v>
      </c>
      <c r="R613" s="63">
        <v>32.200000000000003</v>
      </c>
      <c r="S613" s="63">
        <v>11.1</v>
      </c>
      <c r="T613" s="63">
        <v>2.9</v>
      </c>
      <c r="U613" s="63">
        <v>-13.4</v>
      </c>
      <c r="V613" s="63" t="s">
        <v>1104</v>
      </c>
      <c r="W613" s="59">
        <v>6</v>
      </c>
      <c r="X613" s="59">
        <v>14</v>
      </c>
      <c r="Y613" s="59"/>
      <c r="Z613" s="59"/>
      <c r="AA613" s="59"/>
    </row>
    <row r="614" spans="1:28" x14ac:dyDescent="0.35">
      <c r="A614" s="38" t="s">
        <v>635</v>
      </c>
      <c r="B614" s="59" t="s">
        <v>169</v>
      </c>
      <c r="C614" s="59" t="s">
        <v>101</v>
      </c>
      <c r="D614" s="59" t="s">
        <v>597</v>
      </c>
      <c r="E614" s="42">
        <v>9363</v>
      </c>
      <c r="F614" s="42">
        <v>9692</v>
      </c>
      <c r="G614" s="42">
        <v>9528</v>
      </c>
      <c r="H614" s="59">
        <v>2.52</v>
      </c>
      <c r="I614" s="59">
        <v>2.5</v>
      </c>
      <c r="J614" s="59">
        <v>2.5099999999999998</v>
      </c>
      <c r="K614" s="72">
        <v>2.5099999999999998</v>
      </c>
      <c r="L614" s="59">
        <v>0.01</v>
      </c>
      <c r="M614" s="59"/>
      <c r="N614" s="63">
        <v>85.9</v>
      </c>
      <c r="O614" s="37">
        <f>N614</f>
        <v>85.9</v>
      </c>
      <c r="P614" s="63"/>
      <c r="Q614" s="63"/>
      <c r="R614" s="63"/>
      <c r="S614" s="63"/>
      <c r="T614" s="63"/>
      <c r="U614" s="63"/>
      <c r="V614" s="63"/>
      <c r="W614" s="59">
        <v>6</v>
      </c>
      <c r="X614" s="59">
        <v>14</v>
      </c>
      <c r="Y614" s="59"/>
      <c r="Z614" s="59"/>
      <c r="AA614" s="59"/>
    </row>
    <row r="615" spans="1:28" x14ac:dyDescent="0.35">
      <c r="A615" s="38" t="s">
        <v>635</v>
      </c>
      <c r="B615" s="59" t="s">
        <v>103</v>
      </c>
      <c r="C615" s="59" t="s">
        <v>101</v>
      </c>
      <c r="D615" s="59" t="s">
        <v>337</v>
      </c>
      <c r="E615" s="42">
        <v>9363</v>
      </c>
      <c r="F615" s="42">
        <v>9692</v>
      </c>
      <c r="G615" s="42">
        <v>9528</v>
      </c>
      <c r="H615" s="59"/>
      <c r="I615" s="59">
        <v>2.68</v>
      </c>
      <c r="J615" s="59">
        <v>2.71</v>
      </c>
      <c r="K615" s="72">
        <v>2.7</v>
      </c>
      <c r="L615" s="59">
        <v>0.02</v>
      </c>
      <c r="M615" s="59">
        <v>2.5499999999999998</v>
      </c>
      <c r="N615" s="63">
        <v>108.7</v>
      </c>
      <c r="O615" s="37">
        <f>N615</f>
        <v>108.7</v>
      </c>
      <c r="P615" s="63"/>
      <c r="Q615" s="63"/>
      <c r="R615" s="63"/>
      <c r="S615" s="63"/>
      <c r="T615" s="63"/>
      <c r="U615" s="63"/>
      <c r="V615" s="63"/>
      <c r="W615" s="59">
        <v>6</v>
      </c>
      <c r="X615" s="59">
        <v>14</v>
      </c>
      <c r="Y615" s="59"/>
      <c r="Z615" s="59"/>
      <c r="AA615" s="59"/>
    </row>
    <row r="616" spans="1:28" x14ac:dyDescent="0.35">
      <c r="A616" s="38" t="s">
        <v>635</v>
      </c>
      <c r="B616" s="59" t="s">
        <v>143</v>
      </c>
      <c r="C616" s="59" t="s">
        <v>101</v>
      </c>
      <c r="D616" s="59" t="s">
        <v>308</v>
      </c>
      <c r="E616" s="42">
        <v>9363</v>
      </c>
      <c r="F616" s="42">
        <v>9692</v>
      </c>
      <c r="G616" s="42">
        <v>9528</v>
      </c>
      <c r="H616" s="59">
        <v>2.37</v>
      </c>
      <c r="I616" s="59">
        <v>2.35</v>
      </c>
      <c r="J616" s="59"/>
      <c r="K616" s="72">
        <v>2.36</v>
      </c>
      <c r="L616" s="59">
        <v>0.01</v>
      </c>
      <c r="M616" s="59">
        <v>2.44</v>
      </c>
      <c r="N616" s="63">
        <v>70</v>
      </c>
      <c r="O616" s="37">
        <f>N616*1.1155</f>
        <v>78.084999999999994</v>
      </c>
      <c r="P616" s="63"/>
      <c r="Q616" s="63"/>
      <c r="R616" s="63"/>
      <c r="S616" s="63"/>
      <c r="T616" s="63"/>
      <c r="U616" s="63"/>
      <c r="V616" s="63"/>
      <c r="W616" s="59">
        <v>6</v>
      </c>
      <c r="X616" s="59">
        <v>14</v>
      </c>
      <c r="Y616" s="59"/>
      <c r="Z616" s="59"/>
      <c r="AA616" s="59"/>
    </row>
    <row r="617" spans="1:28" x14ac:dyDescent="0.35">
      <c r="A617" s="38" t="s">
        <v>635</v>
      </c>
      <c r="B617" s="59" t="s">
        <v>145</v>
      </c>
      <c r="C617" s="59" t="s">
        <v>101</v>
      </c>
      <c r="D617" s="59" t="s">
        <v>308</v>
      </c>
      <c r="E617" s="42">
        <v>9363</v>
      </c>
      <c r="F617" s="42">
        <v>9692</v>
      </c>
      <c r="G617" s="42">
        <v>9528</v>
      </c>
      <c r="H617" s="59"/>
      <c r="I617" s="59">
        <v>2.36</v>
      </c>
      <c r="J617" s="59">
        <v>2.37</v>
      </c>
      <c r="K617" s="72">
        <v>2.37</v>
      </c>
      <c r="L617" s="59">
        <v>0.01</v>
      </c>
      <c r="M617" s="59">
        <v>2.33</v>
      </c>
      <c r="N617" s="63">
        <v>70.5</v>
      </c>
      <c r="O617" s="37">
        <f>N617*1.1155</f>
        <v>78.642749999999992</v>
      </c>
      <c r="P617" s="63"/>
      <c r="Q617" s="63"/>
      <c r="R617" s="63"/>
      <c r="S617" s="63"/>
      <c r="T617" s="63"/>
      <c r="U617" s="63"/>
      <c r="V617" s="63"/>
      <c r="W617" s="59">
        <v>6</v>
      </c>
      <c r="X617" s="59">
        <v>14</v>
      </c>
      <c r="Y617" s="59"/>
      <c r="Z617" s="59"/>
      <c r="AA617" s="59"/>
    </row>
    <row r="618" spans="1:28" x14ac:dyDescent="0.35">
      <c r="A618" s="38" t="s">
        <v>635</v>
      </c>
      <c r="B618" s="59" t="s">
        <v>249</v>
      </c>
      <c r="C618" s="59" t="s">
        <v>101</v>
      </c>
      <c r="D618" s="59" t="s">
        <v>596</v>
      </c>
      <c r="E618" s="42">
        <v>9363</v>
      </c>
      <c r="F618" s="42">
        <v>9692</v>
      </c>
      <c r="G618" s="42">
        <v>9528</v>
      </c>
      <c r="H618" s="59"/>
      <c r="I618" s="59">
        <v>2.44</v>
      </c>
      <c r="J618" s="59">
        <v>2.4300000000000002</v>
      </c>
      <c r="K618" s="72">
        <v>2.44</v>
      </c>
      <c r="L618" s="59">
        <v>0.01</v>
      </c>
      <c r="M618" s="59">
        <v>2.4700000000000002</v>
      </c>
      <c r="N618" s="63">
        <v>77.7</v>
      </c>
      <c r="O618" s="37">
        <f>N618</f>
        <v>77.7</v>
      </c>
      <c r="P618" s="63"/>
      <c r="Q618" s="63"/>
      <c r="R618" s="63"/>
      <c r="S618" s="63"/>
      <c r="T618" s="63"/>
      <c r="U618" s="63"/>
      <c r="V618" s="63"/>
      <c r="W618" s="59">
        <v>6</v>
      </c>
      <c r="X618" s="59">
        <v>14</v>
      </c>
      <c r="Y618" s="59"/>
      <c r="Z618" s="59"/>
      <c r="AA618" s="59"/>
    </row>
    <row r="619" spans="1:28" x14ac:dyDescent="0.35">
      <c r="A619" s="38" t="s">
        <v>635</v>
      </c>
      <c r="B619" s="59" t="s">
        <v>250</v>
      </c>
      <c r="C619" s="59" t="s">
        <v>101</v>
      </c>
      <c r="D619" s="59" t="s">
        <v>596</v>
      </c>
      <c r="E619" s="42">
        <v>9363</v>
      </c>
      <c r="F619" s="42">
        <v>9692</v>
      </c>
      <c r="G619" s="42">
        <v>9528</v>
      </c>
      <c r="H619" s="59">
        <v>2.34</v>
      </c>
      <c r="I619" s="59"/>
      <c r="J619" s="59">
        <v>2.33</v>
      </c>
      <c r="K619" s="72">
        <v>2.34</v>
      </c>
      <c r="L619" s="59">
        <v>0.01</v>
      </c>
      <c r="M619" s="59">
        <v>2.2599999999999998</v>
      </c>
      <c r="N619" s="63">
        <v>67.599999999999994</v>
      </c>
      <c r="O619" s="37">
        <f>N619</f>
        <v>67.599999999999994</v>
      </c>
      <c r="P619" s="63"/>
      <c r="Q619" s="63"/>
      <c r="R619" s="63"/>
      <c r="S619" s="63"/>
      <c r="T619" s="63"/>
      <c r="U619" s="63"/>
      <c r="V619" s="63"/>
      <c r="W619" s="59">
        <v>6</v>
      </c>
      <c r="X619" s="59">
        <v>14</v>
      </c>
      <c r="Y619" s="59"/>
      <c r="Z619" s="59"/>
      <c r="AA619" s="59"/>
    </row>
    <row r="620" spans="1:28" x14ac:dyDescent="0.35">
      <c r="A620" s="38" t="s">
        <v>635</v>
      </c>
      <c r="B620" s="59" t="s">
        <v>245</v>
      </c>
      <c r="C620" s="59" t="s">
        <v>101</v>
      </c>
      <c r="D620" s="59" t="s">
        <v>322</v>
      </c>
      <c r="E620" s="42">
        <v>9363</v>
      </c>
      <c r="F620" s="42">
        <v>9692</v>
      </c>
      <c r="G620" s="42">
        <v>9528</v>
      </c>
      <c r="H620" s="59"/>
      <c r="I620" s="59">
        <v>2.62</v>
      </c>
      <c r="J620" s="59">
        <v>2.59</v>
      </c>
      <c r="K620" s="72">
        <v>2.61</v>
      </c>
      <c r="L620" s="59">
        <v>0.02</v>
      </c>
      <c r="M620" s="59">
        <v>2.5</v>
      </c>
      <c r="N620" s="63">
        <v>97.1</v>
      </c>
      <c r="O620" s="37">
        <f>N620*1.1155</f>
        <v>108.31504999999999</v>
      </c>
      <c r="P620" s="63"/>
      <c r="Q620" s="63"/>
      <c r="R620" s="63"/>
      <c r="S620" s="63"/>
      <c r="T620" s="63"/>
      <c r="U620" s="63"/>
      <c r="V620" s="63"/>
      <c r="W620" s="59">
        <v>6</v>
      </c>
      <c r="X620" s="59">
        <v>14</v>
      </c>
      <c r="Y620" s="59"/>
      <c r="Z620" s="59"/>
      <c r="AA620" s="59"/>
    </row>
    <row r="621" spans="1:28" x14ac:dyDescent="0.35">
      <c r="A621" s="38" t="s">
        <v>635</v>
      </c>
      <c r="B621" s="59" t="s">
        <v>561</v>
      </c>
      <c r="C621" s="59" t="s">
        <v>101</v>
      </c>
      <c r="D621" s="59" t="s">
        <v>322</v>
      </c>
      <c r="E621" s="42">
        <v>9363</v>
      </c>
      <c r="F621" s="42">
        <v>9692</v>
      </c>
      <c r="G621" s="42">
        <v>9528</v>
      </c>
      <c r="H621" s="59">
        <v>2.4900000000000002</v>
      </c>
      <c r="I621" s="59">
        <v>2.5099999999999998</v>
      </c>
      <c r="J621" s="59"/>
      <c r="K621" s="72">
        <v>2.5</v>
      </c>
      <c r="L621" s="59">
        <v>0.01</v>
      </c>
      <c r="M621" s="59">
        <v>2.39</v>
      </c>
      <c r="N621" s="63">
        <v>84.8</v>
      </c>
      <c r="O621" s="37">
        <f>N621*1.1155</f>
        <v>94.594399999999993</v>
      </c>
      <c r="P621" s="63"/>
      <c r="Q621" s="63"/>
      <c r="R621" s="63"/>
      <c r="S621" s="63"/>
      <c r="T621" s="63"/>
      <c r="U621" s="63"/>
      <c r="V621" s="63"/>
      <c r="W621" s="59">
        <v>6</v>
      </c>
      <c r="X621" s="59">
        <v>14</v>
      </c>
      <c r="Y621" s="59"/>
      <c r="Z621" s="59"/>
      <c r="AA621" s="59"/>
    </row>
    <row r="622" spans="1:28" x14ac:dyDescent="0.35">
      <c r="A622" s="38" t="s">
        <v>635</v>
      </c>
      <c r="B622" s="59" t="s">
        <v>562</v>
      </c>
      <c r="C622" s="59" t="s">
        <v>101</v>
      </c>
      <c r="D622" s="59" t="s">
        <v>337</v>
      </c>
      <c r="E622" s="42">
        <v>9363</v>
      </c>
      <c r="F622" s="42">
        <v>9692</v>
      </c>
      <c r="G622" s="42">
        <v>9528</v>
      </c>
      <c r="H622" s="59">
        <v>2.64</v>
      </c>
      <c r="I622" s="59">
        <v>2.65</v>
      </c>
      <c r="J622" s="59"/>
      <c r="K622" s="72">
        <v>2.65</v>
      </c>
      <c r="L622" s="59">
        <v>0.01</v>
      </c>
      <c r="M622" s="59">
        <v>2.62</v>
      </c>
      <c r="N622" s="63">
        <v>102.1</v>
      </c>
      <c r="O622" s="37">
        <f>N622</f>
        <v>102.1</v>
      </c>
      <c r="P622" s="63"/>
      <c r="Q622" s="63"/>
      <c r="R622" s="63"/>
      <c r="S622" s="63"/>
      <c r="T622" s="63"/>
      <c r="U622" s="63"/>
      <c r="V622" s="63"/>
      <c r="W622" s="59">
        <v>6</v>
      </c>
      <c r="X622" s="59">
        <v>14</v>
      </c>
      <c r="Y622" s="59"/>
      <c r="Z622" s="59"/>
      <c r="AA622" s="59"/>
    </row>
    <row r="623" spans="1:28" x14ac:dyDescent="0.35">
      <c r="A623" s="38" t="s">
        <v>635</v>
      </c>
      <c r="B623" s="59" t="s">
        <v>592</v>
      </c>
      <c r="C623" s="59" t="s">
        <v>101</v>
      </c>
      <c r="D623" s="59" t="s">
        <v>596</v>
      </c>
      <c r="E623" s="42">
        <v>9363</v>
      </c>
      <c r="F623" s="42">
        <v>9692</v>
      </c>
      <c r="G623" s="42">
        <v>9528</v>
      </c>
      <c r="H623" s="59"/>
      <c r="I623" s="59">
        <v>2.27</v>
      </c>
      <c r="J623" s="59">
        <v>2.27</v>
      </c>
      <c r="K623" s="72">
        <v>2.27</v>
      </c>
      <c r="L623" s="59">
        <v>0</v>
      </c>
      <c r="M623" s="59">
        <v>2.4</v>
      </c>
      <c r="N623" s="63">
        <v>61.6</v>
      </c>
      <c r="O623" s="37">
        <f>N623</f>
        <v>61.6</v>
      </c>
      <c r="P623" s="63"/>
      <c r="Q623" s="63"/>
      <c r="R623" s="63"/>
      <c r="S623" s="63"/>
      <c r="T623" s="63"/>
      <c r="U623" s="63"/>
      <c r="V623" s="63"/>
      <c r="W623" s="59">
        <v>6</v>
      </c>
      <c r="X623" s="59">
        <v>14</v>
      </c>
      <c r="Y623" s="59"/>
      <c r="Z623" s="59"/>
      <c r="AA623" s="59"/>
    </row>
    <row r="624" spans="1:28" x14ac:dyDescent="0.35">
      <c r="A624" s="38" t="s">
        <v>649</v>
      </c>
      <c r="B624" s="84" t="s">
        <v>743</v>
      </c>
      <c r="C624" s="84" t="s">
        <v>101</v>
      </c>
      <c r="D624" s="102" t="s">
        <v>337</v>
      </c>
      <c r="E624" s="134">
        <v>9363</v>
      </c>
      <c r="F624" s="134">
        <v>9692</v>
      </c>
      <c r="G624" s="131">
        <v>9527.5</v>
      </c>
      <c r="L624" s="94"/>
      <c r="M624" s="80">
        <v>1.855</v>
      </c>
      <c r="N624">
        <v>31.757425534115054</v>
      </c>
      <c r="O624"/>
      <c r="P624"/>
      <c r="Q624"/>
      <c r="R624"/>
      <c r="S624"/>
      <c r="T624"/>
      <c r="U624" s="45"/>
      <c r="V624" s="45"/>
      <c r="W624" s="59">
        <v>6</v>
      </c>
    </row>
    <row r="625" spans="1:27" x14ac:dyDescent="0.35">
      <c r="A625" s="38" t="s">
        <v>649</v>
      </c>
      <c r="B625" s="84" t="s">
        <v>744</v>
      </c>
      <c r="C625" s="84" t="s">
        <v>101</v>
      </c>
      <c r="D625" s="83" t="s">
        <v>637</v>
      </c>
      <c r="E625" s="134">
        <v>9363</v>
      </c>
      <c r="F625" s="134">
        <v>9692</v>
      </c>
      <c r="G625" s="131">
        <v>9527.5</v>
      </c>
      <c r="L625" s="76"/>
      <c r="M625" s="78"/>
      <c r="N625" s="78"/>
      <c r="O625"/>
      <c r="P625"/>
      <c r="Q625"/>
      <c r="R625"/>
      <c r="S625"/>
      <c r="T625"/>
      <c r="U625" s="48"/>
      <c r="V625" s="48"/>
      <c r="W625" s="59">
        <v>6</v>
      </c>
    </row>
    <row r="626" spans="1:27" x14ac:dyDescent="0.35">
      <c r="A626" s="38" t="s">
        <v>649</v>
      </c>
      <c r="B626" s="84" t="s">
        <v>745</v>
      </c>
      <c r="C626" s="84" t="s">
        <v>101</v>
      </c>
      <c r="D626" s="100" t="s">
        <v>322</v>
      </c>
      <c r="E626" s="134">
        <v>9363</v>
      </c>
      <c r="F626" s="134">
        <v>9692</v>
      </c>
      <c r="G626" s="131">
        <v>9527.5</v>
      </c>
      <c r="L626" s="79"/>
      <c r="M626" s="80">
        <v>1.8380000000000001</v>
      </c>
      <c r="N626">
        <v>30.797722267431176</v>
      </c>
      <c r="O626"/>
      <c r="P626"/>
      <c r="Q626"/>
      <c r="R626"/>
      <c r="S626"/>
      <c r="T626"/>
      <c r="U626" s="47"/>
      <c r="V626" s="47"/>
      <c r="W626" s="59">
        <v>6</v>
      </c>
    </row>
    <row r="627" spans="1:27" x14ac:dyDescent="0.35">
      <c r="A627" s="38" t="s">
        <v>649</v>
      </c>
      <c r="B627" s="84" t="s">
        <v>746</v>
      </c>
      <c r="C627" s="84" t="s">
        <v>101</v>
      </c>
      <c r="D627" s="83" t="s">
        <v>637</v>
      </c>
      <c r="E627" s="134">
        <v>9363</v>
      </c>
      <c r="F627" s="134">
        <v>9692</v>
      </c>
      <c r="G627" s="131">
        <v>9527.5</v>
      </c>
      <c r="L627" s="76"/>
      <c r="M627" s="78"/>
      <c r="N627" s="78"/>
      <c r="O627"/>
      <c r="P627"/>
      <c r="Q627"/>
      <c r="R627"/>
      <c r="S627"/>
      <c r="T627"/>
      <c r="U627" s="45"/>
      <c r="V627" s="45"/>
      <c r="W627" s="59">
        <v>6</v>
      </c>
    </row>
    <row r="628" spans="1:27" x14ac:dyDescent="0.35">
      <c r="A628" s="38" t="s">
        <v>649</v>
      </c>
      <c r="B628" s="84" t="s">
        <v>747</v>
      </c>
      <c r="C628" s="84" t="s">
        <v>101</v>
      </c>
      <c r="D628" s="83" t="s">
        <v>637</v>
      </c>
      <c r="E628" s="134">
        <v>9363</v>
      </c>
      <c r="F628" s="134">
        <v>9692</v>
      </c>
      <c r="G628" s="131">
        <v>9527.5</v>
      </c>
      <c r="L628" s="76"/>
      <c r="M628" s="78"/>
      <c r="N628" s="78"/>
      <c r="O628"/>
      <c r="P628"/>
      <c r="Q628"/>
      <c r="R628"/>
      <c r="S628"/>
      <c r="T628"/>
      <c r="U628" s="47"/>
      <c r="V628" s="47"/>
      <c r="W628" s="59">
        <v>6</v>
      </c>
    </row>
    <row r="629" spans="1:27" x14ac:dyDescent="0.35">
      <c r="A629" s="38" t="s">
        <v>649</v>
      </c>
      <c r="B629" s="84" t="s">
        <v>748</v>
      </c>
      <c r="C629" s="84" t="s">
        <v>101</v>
      </c>
      <c r="D629" s="100" t="s">
        <v>308</v>
      </c>
      <c r="E629" s="134">
        <v>9363</v>
      </c>
      <c r="F629" s="134">
        <v>9692</v>
      </c>
      <c r="G629" s="131">
        <v>9527.5</v>
      </c>
      <c r="L629" s="79"/>
      <c r="M629" s="95">
        <v>1.8340000000000001</v>
      </c>
      <c r="N629">
        <v>30.574896428428278</v>
      </c>
      <c r="O629"/>
      <c r="P629"/>
      <c r="Q629"/>
      <c r="R629"/>
      <c r="S629"/>
      <c r="T629"/>
      <c r="U629" s="47"/>
      <c r="V629" s="47"/>
      <c r="W629" s="59">
        <v>6</v>
      </c>
    </row>
    <row r="630" spans="1:27" x14ac:dyDescent="0.35">
      <c r="A630" s="38" t="s">
        <v>904</v>
      </c>
      <c r="B630" s="77" t="s">
        <v>1069</v>
      </c>
      <c r="C630" s="84" t="s">
        <v>101</v>
      </c>
      <c r="D630" s="76"/>
      <c r="E630" s="134">
        <v>9363</v>
      </c>
      <c r="F630" s="134">
        <v>9692</v>
      </c>
      <c r="G630" s="131">
        <v>9527.5</v>
      </c>
      <c r="P630" s="121"/>
      <c r="Q630" s="84"/>
      <c r="R630" s="84"/>
      <c r="S630" s="122"/>
      <c r="T630" s="78"/>
      <c r="W630" s="59">
        <v>6</v>
      </c>
    </row>
    <row r="631" spans="1:27" x14ac:dyDescent="0.35">
      <c r="A631" s="38" t="s">
        <v>649</v>
      </c>
      <c r="B631" s="84" t="s">
        <v>757</v>
      </c>
      <c r="C631" s="84" t="s">
        <v>256</v>
      </c>
      <c r="D631" s="83" t="s">
        <v>637</v>
      </c>
      <c r="E631" s="134">
        <v>9692</v>
      </c>
      <c r="F631" s="134">
        <v>10021</v>
      </c>
      <c r="G631" s="131">
        <v>9856.5</v>
      </c>
      <c r="L631" s="83"/>
      <c r="M631" s="78"/>
      <c r="N631" s="78"/>
      <c r="O631"/>
      <c r="P631" s="81">
        <v>-29.638311764705882</v>
      </c>
      <c r="Q631" s="92"/>
      <c r="R631" s="81">
        <v>40.696673335846704</v>
      </c>
      <c r="S631" s="92">
        <v>0.85947564550010536</v>
      </c>
      <c r="T631" s="32">
        <v>47.350583520218798</v>
      </c>
      <c r="U631" s="47"/>
      <c r="V631" s="47" t="s">
        <v>1105</v>
      </c>
      <c r="W631" s="59">
        <v>7</v>
      </c>
    </row>
    <row r="632" spans="1:27" x14ac:dyDescent="0.35">
      <c r="A632" s="38" t="s">
        <v>649</v>
      </c>
      <c r="B632" s="84" t="s">
        <v>758</v>
      </c>
      <c r="C632" s="84" t="s">
        <v>256</v>
      </c>
      <c r="D632" s="100" t="s">
        <v>596</v>
      </c>
      <c r="E632" s="134">
        <v>9692</v>
      </c>
      <c r="F632" s="134">
        <v>10021</v>
      </c>
      <c r="G632" s="131">
        <v>9856.5</v>
      </c>
      <c r="L632" s="79"/>
      <c r="M632" s="95">
        <v>1.819</v>
      </c>
      <c r="N632">
        <v>29.749345069296446</v>
      </c>
      <c r="O632"/>
      <c r="P632" s="81">
        <v>-28.863911764705882</v>
      </c>
      <c r="Q632" s="92"/>
      <c r="R632" s="81">
        <v>28.324513168140236</v>
      </c>
      <c r="S632" s="92">
        <v>0.87521743112727912</v>
      </c>
      <c r="T632" s="32">
        <v>32.362830264541572</v>
      </c>
      <c r="U632" s="47"/>
      <c r="V632" s="47" t="s">
        <v>1105</v>
      </c>
      <c r="W632" s="59">
        <v>7</v>
      </c>
    </row>
    <row r="633" spans="1:27" x14ac:dyDescent="0.35">
      <c r="A633" s="38" t="s">
        <v>649</v>
      </c>
      <c r="B633" s="84" t="s">
        <v>756</v>
      </c>
      <c r="C633" s="84" t="s">
        <v>256</v>
      </c>
      <c r="D633" s="83" t="s">
        <v>637</v>
      </c>
      <c r="E633" s="134">
        <v>9692</v>
      </c>
      <c r="F633" s="134">
        <v>10021</v>
      </c>
      <c r="G633" s="131">
        <v>9856.5</v>
      </c>
      <c r="L633" s="76"/>
      <c r="M633" s="78"/>
      <c r="N633" s="78"/>
      <c r="O633"/>
      <c r="P633" s="81">
        <v>-28.789411764705882</v>
      </c>
      <c r="Q633" s="92"/>
      <c r="R633" s="81">
        <v>33.692089935894629</v>
      </c>
      <c r="S633" s="92">
        <v>0.918853963163628</v>
      </c>
      <c r="T633" s="32">
        <v>36.667513322674537</v>
      </c>
      <c r="U633" s="45"/>
      <c r="V633" s="45" t="s">
        <v>1105</v>
      </c>
      <c r="W633" s="59">
        <v>7</v>
      </c>
    </row>
    <row r="634" spans="1:27" x14ac:dyDescent="0.35">
      <c r="A634" s="38" t="s">
        <v>649</v>
      </c>
      <c r="B634" s="104" t="s">
        <v>863</v>
      </c>
      <c r="C634" s="104" t="s">
        <v>256</v>
      </c>
      <c r="D634" s="100" t="s">
        <v>308</v>
      </c>
      <c r="E634" s="134">
        <v>9692</v>
      </c>
      <c r="F634" s="134">
        <v>10021</v>
      </c>
      <c r="G634" s="131">
        <v>9856.5</v>
      </c>
      <c r="P634" s="105">
        <v>-19.3</v>
      </c>
      <c r="Q634" s="105">
        <v>9.1999999999999993</v>
      </c>
      <c r="R634" s="105">
        <v>36.200000000000003</v>
      </c>
      <c r="S634" s="105">
        <v>12.8</v>
      </c>
      <c r="T634" s="105">
        <v>2.8</v>
      </c>
      <c r="U634" s="106"/>
      <c r="V634" s="63" t="s">
        <v>1104</v>
      </c>
      <c r="W634" s="59">
        <v>7</v>
      </c>
      <c r="X634" s="107"/>
      <c r="Y634" s="111"/>
    </row>
    <row r="635" spans="1:27" x14ac:dyDescent="0.35">
      <c r="A635" s="38" t="s">
        <v>635</v>
      </c>
      <c r="B635" s="59" t="s">
        <v>477</v>
      </c>
      <c r="C635" s="59" t="s">
        <v>256</v>
      </c>
      <c r="D635" s="59" t="s">
        <v>308</v>
      </c>
      <c r="E635" s="42">
        <v>9692</v>
      </c>
      <c r="F635" s="42">
        <v>10021</v>
      </c>
      <c r="G635" s="42">
        <v>9857</v>
      </c>
      <c r="H635" s="59">
        <v>2.54</v>
      </c>
      <c r="I635" s="59">
        <v>2.57</v>
      </c>
      <c r="J635" s="59">
        <v>2.59</v>
      </c>
      <c r="K635" s="72">
        <v>2.57</v>
      </c>
      <c r="L635" s="59">
        <v>0.03</v>
      </c>
      <c r="M635" s="59"/>
      <c r="N635" s="63">
        <v>92.5</v>
      </c>
      <c r="O635" s="37">
        <f>N635*1.1155</f>
        <v>103.18374999999999</v>
      </c>
      <c r="P635" s="63">
        <v>-18.3</v>
      </c>
      <c r="Q635" s="63">
        <v>6.3</v>
      </c>
      <c r="R635" s="63">
        <v>43.5</v>
      </c>
      <c r="S635" s="63">
        <v>15.2</v>
      </c>
      <c r="T635" s="63">
        <v>2.9</v>
      </c>
      <c r="U635" s="63">
        <v>-19.8</v>
      </c>
      <c r="V635" s="63" t="s">
        <v>1104</v>
      </c>
      <c r="W635" s="59">
        <v>7</v>
      </c>
      <c r="X635" s="59">
        <v>15</v>
      </c>
      <c r="Y635" s="59"/>
      <c r="Z635" s="59"/>
      <c r="AA635" s="59"/>
    </row>
    <row r="636" spans="1:27" x14ac:dyDescent="0.35">
      <c r="A636" s="38" t="s">
        <v>649</v>
      </c>
      <c r="B636" s="104" t="s">
        <v>858</v>
      </c>
      <c r="C636" s="104" t="s">
        <v>256</v>
      </c>
      <c r="D636" s="93" t="s">
        <v>637</v>
      </c>
      <c r="E636" s="134">
        <v>9692</v>
      </c>
      <c r="F636" s="134">
        <v>10021</v>
      </c>
      <c r="G636" s="131">
        <v>9856.5</v>
      </c>
      <c r="P636" s="105">
        <v>-18</v>
      </c>
      <c r="Q636" s="105">
        <v>7.9</v>
      </c>
      <c r="R636" s="105">
        <v>42.9</v>
      </c>
      <c r="S636" s="105">
        <v>15.6</v>
      </c>
      <c r="T636" s="105">
        <v>2.8</v>
      </c>
      <c r="U636" s="106"/>
      <c r="V636" s="63" t="s">
        <v>1104</v>
      </c>
      <c r="W636" s="59">
        <v>7</v>
      </c>
      <c r="X636" s="107"/>
      <c r="Y636" s="105"/>
    </row>
    <row r="637" spans="1:27" x14ac:dyDescent="0.35">
      <c r="A637" s="38" t="s">
        <v>649</v>
      </c>
      <c r="B637" s="104" t="s">
        <v>859</v>
      </c>
      <c r="C637" s="104" t="s">
        <v>256</v>
      </c>
      <c r="D637" s="100" t="s">
        <v>337</v>
      </c>
      <c r="E637" s="134">
        <v>9692</v>
      </c>
      <c r="F637" s="134">
        <v>10021</v>
      </c>
      <c r="G637" s="131">
        <v>9856.5</v>
      </c>
      <c r="P637" s="105">
        <v>-18</v>
      </c>
      <c r="Q637" s="105">
        <v>9.3000000000000007</v>
      </c>
      <c r="R637" s="105">
        <v>36.299999999999997</v>
      </c>
      <c r="S637" s="105">
        <v>13.1</v>
      </c>
      <c r="T637" s="105">
        <v>2.8</v>
      </c>
      <c r="U637" s="106"/>
      <c r="V637" s="63" t="s">
        <v>1104</v>
      </c>
      <c r="W637" s="59">
        <v>7</v>
      </c>
      <c r="X637" s="107"/>
      <c r="Y637" s="105"/>
    </row>
    <row r="638" spans="1:27" x14ac:dyDescent="0.35">
      <c r="A638" s="38" t="s">
        <v>649</v>
      </c>
      <c r="B638" s="104" t="s">
        <v>864</v>
      </c>
      <c r="C638" s="104" t="s">
        <v>256</v>
      </c>
      <c r="D638" s="100" t="s">
        <v>308</v>
      </c>
      <c r="E638" s="134">
        <v>9692</v>
      </c>
      <c r="F638" s="134">
        <v>10021</v>
      </c>
      <c r="G638" s="131">
        <v>9856.5</v>
      </c>
      <c r="P638" s="105">
        <v>-17.8</v>
      </c>
      <c r="Q638" s="105">
        <v>6.4</v>
      </c>
      <c r="R638" s="105">
        <v>27.5</v>
      </c>
      <c r="S638" s="105">
        <v>9.8000000000000007</v>
      </c>
      <c r="T638" s="105">
        <v>2.8</v>
      </c>
      <c r="U638" s="106"/>
      <c r="V638" s="63" t="s">
        <v>1104</v>
      </c>
      <c r="W638" s="59">
        <v>7</v>
      </c>
      <c r="X638" s="107"/>
      <c r="Y638" s="111"/>
    </row>
    <row r="639" spans="1:27" x14ac:dyDescent="0.35">
      <c r="A639" s="38" t="s">
        <v>649</v>
      </c>
      <c r="B639" s="104" t="s">
        <v>857</v>
      </c>
      <c r="C639" s="104" t="s">
        <v>256</v>
      </c>
      <c r="D639" s="100" t="s">
        <v>596</v>
      </c>
      <c r="E639" s="134">
        <v>9692</v>
      </c>
      <c r="F639" s="134">
        <v>10021</v>
      </c>
      <c r="G639" s="131">
        <v>9856.5</v>
      </c>
      <c r="P639" s="105">
        <v>-17.2</v>
      </c>
      <c r="Q639" s="105">
        <v>7</v>
      </c>
      <c r="R639" s="105">
        <v>38.5</v>
      </c>
      <c r="S639" s="105">
        <v>14.2</v>
      </c>
      <c r="T639" s="105">
        <v>2.7</v>
      </c>
      <c r="U639" s="106"/>
      <c r="V639" s="63" t="s">
        <v>1104</v>
      </c>
      <c r="W639" s="59">
        <v>7</v>
      </c>
      <c r="X639" s="107"/>
      <c r="Y639" s="105"/>
    </row>
    <row r="640" spans="1:27" x14ac:dyDescent="0.35">
      <c r="A640" s="38" t="s">
        <v>649</v>
      </c>
      <c r="B640" s="104" t="s">
        <v>860</v>
      </c>
      <c r="C640" s="104" t="s">
        <v>256</v>
      </c>
      <c r="D640" s="100" t="s">
        <v>337</v>
      </c>
      <c r="E640" s="134">
        <v>9692</v>
      </c>
      <c r="F640" s="134">
        <v>10021</v>
      </c>
      <c r="G640" s="131">
        <v>9856.5</v>
      </c>
      <c r="P640" s="108">
        <v>-16.2</v>
      </c>
      <c r="Q640" s="109">
        <v>5.7</v>
      </c>
      <c r="R640" s="108">
        <v>8.6</v>
      </c>
      <c r="S640" s="109">
        <v>2.7</v>
      </c>
      <c r="T640" s="108">
        <v>3.2</v>
      </c>
      <c r="U640" s="91"/>
      <c r="V640" s="91" t="s">
        <v>1105</v>
      </c>
      <c r="W640" s="59">
        <v>7</v>
      </c>
      <c r="X640" s="110"/>
      <c r="Y640" s="108" t="s">
        <v>902</v>
      </c>
    </row>
    <row r="641" spans="1:27" x14ac:dyDescent="0.35">
      <c r="A641" s="38" t="s">
        <v>635</v>
      </c>
      <c r="B641" s="27" t="s">
        <v>481</v>
      </c>
      <c r="C641" s="27" t="s">
        <v>256</v>
      </c>
      <c r="D641" s="39"/>
      <c r="E641" s="41">
        <v>9692</v>
      </c>
      <c r="F641" s="41">
        <v>10021</v>
      </c>
      <c r="G641" s="43">
        <v>9856.5</v>
      </c>
      <c r="H641" s="44"/>
      <c r="I641" s="44"/>
      <c r="J641" s="44"/>
      <c r="K641" s="44"/>
      <c r="L641" s="44"/>
      <c r="M641" s="39"/>
      <c r="N641" s="37"/>
      <c r="O641" s="37"/>
      <c r="P641" s="45">
        <v>-15.896555555555551</v>
      </c>
      <c r="Q641" s="46">
        <v>5.1354444444444436</v>
      </c>
      <c r="R641" s="45">
        <v>36.029968465893994</v>
      </c>
      <c r="S641" s="46">
        <v>12.368815399019745</v>
      </c>
      <c r="T641" s="45">
        <v>2.9129684051028399</v>
      </c>
      <c r="U641" s="47">
        <v>-17.396555555555551</v>
      </c>
      <c r="V641" s="63" t="s">
        <v>1104</v>
      </c>
      <c r="W641" s="42">
        <v>7</v>
      </c>
      <c r="X641" s="59">
        <v>15</v>
      </c>
      <c r="Y641" s="59"/>
      <c r="Z641" s="59"/>
      <c r="AA641" s="59"/>
    </row>
    <row r="642" spans="1:27" x14ac:dyDescent="0.35">
      <c r="A642" s="38" t="s">
        <v>649</v>
      </c>
      <c r="B642" s="104" t="s">
        <v>862</v>
      </c>
      <c r="C642" s="104" t="s">
        <v>256</v>
      </c>
      <c r="D642" s="93" t="s">
        <v>637</v>
      </c>
      <c r="E642" s="134">
        <v>9692</v>
      </c>
      <c r="F642" s="134">
        <v>10021</v>
      </c>
      <c r="G642" s="131">
        <v>9856.5</v>
      </c>
      <c r="P642" s="105">
        <v>-15.5</v>
      </c>
      <c r="Q642" s="105">
        <v>8.9</v>
      </c>
      <c r="R642" s="105">
        <v>39.799999999999997</v>
      </c>
      <c r="S642" s="105">
        <v>14</v>
      </c>
      <c r="T642" s="105">
        <v>2.8</v>
      </c>
      <c r="U642" s="106"/>
      <c r="V642" s="63" t="s">
        <v>1104</v>
      </c>
      <c r="W642" s="59">
        <v>7</v>
      </c>
      <c r="X642" s="107"/>
      <c r="Y642" s="111"/>
    </row>
    <row r="643" spans="1:27" x14ac:dyDescent="0.35">
      <c r="A643" s="38" t="s">
        <v>649</v>
      </c>
      <c r="B643" s="104" t="s">
        <v>856</v>
      </c>
      <c r="C643" s="104" t="s">
        <v>256</v>
      </c>
      <c r="D643" s="100" t="s">
        <v>596</v>
      </c>
      <c r="E643" s="134">
        <v>9692</v>
      </c>
      <c r="F643" s="134">
        <v>10021</v>
      </c>
      <c r="G643" s="131">
        <v>9856.5</v>
      </c>
      <c r="P643" s="105">
        <v>-15.3</v>
      </c>
      <c r="Q643" s="105">
        <v>7.5</v>
      </c>
      <c r="R643" s="105">
        <v>45.3</v>
      </c>
      <c r="S643" s="105">
        <v>16.3</v>
      </c>
      <c r="T643" s="105">
        <v>2.8</v>
      </c>
      <c r="U643" s="106"/>
      <c r="V643" s="63" t="s">
        <v>1104</v>
      </c>
      <c r="W643" s="59">
        <v>7</v>
      </c>
      <c r="X643" s="107"/>
      <c r="Y643" s="105"/>
    </row>
    <row r="644" spans="1:27" x14ac:dyDescent="0.35">
      <c r="A644" s="38" t="s">
        <v>635</v>
      </c>
      <c r="B644" s="27" t="s">
        <v>480</v>
      </c>
      <c r="C644" s="27" t="s">
        <v>256</v>
      </c>
      <c r="D644" s="39"/>
      <c r="E644" s="41">
        <v>9692</v>
      </c>
      <c r="F644" s="41">
        <v>10021</v>
      </c>
      <c r="G644" s="43">
        <v>9856.5</v>
      </c>
      <c r="H644" s="44"/>
      <c r="I644" s="44"/>
      <c r="J644" s="44"/>
      <c r="K644" s="44"/>
      <c r="L644" s="44"/>
      <c r="M644" s="39"/>
      <c r="N644" s="37"/>
      <c r="O644" s="37"/>
      <c r="P644" s="45">
        <v>-14.624555555555553</v>
      </c>
      <c r="Q644" s="46">
        <v>6.4794444444444439</v>
      </c>
      <c r="R644" s="45">
        <v>34.599019620831129</v>
      </c>
      <c r="S644" s="46">
        <v>11.923857070801606</v>
      </c>
      <c r="T644" s="45">
        <v>2.9016633976228245</v>
      </c>
      <c r="U644" s="47">
        <v>-16.124555555555553</v>
      </c>
      <c r="V644" s="63" t="s">
        <v>1104</v>
      </c>
      <c r="W644" s="42">
        <v>7</v>
      </c>
      <c r="X644" s="59">
        <v>15</v>
      </c>
      <c r="Y644" s="59"/>
      <c r="Z644" s="59"/>
      <c r="AA644" s="59"/>
    </row>
    <row r="645" spans="1:27" x14ac:dyDescent="0.35">
      <c r="A645" s="38" t="s">
        <v>649</v>
      </c>
      <c r="B645" s="104" t="s">
        <v>861</v>
      </c>
      <c r="C645" s="104" t="s">
        <v>256</v>
      </c>
      <c r="D645" s="93" t="s">
        <v>637</v>
      </c>
      <c r="E645" s="134">
        <v>9692</v>
      </c>
      <c r="F645" s="134">
        <v>10021</v>
      </c>
      <c r="G645" s="131">
        <v>9856.5</v>
      </c>
      <c r="P645" s="105">
        <v>-13.8</v>
      </c>
      <c r="Q645" s="105">
        <v>9.1</v>
      </c>
      <c r="R645" s="105">
        <v>36.700000000000003</v>
      </c>
      <c r="S645" s="105">
        <v>13.3</v>
      </c>
      <c r="T645" s="105">
        <v>2.8</v>
      </c>
      <c r="U645" s="106"/>
      <c r="V645" s="63" t="s">
        <v>1104</v>
      </c>
      <c r="W645" s="59">
        <v>7</v>
      </c>
      <c r="X645" s="107"/>
      <c r="Y645" s="111"/>
    </row>
    <row r="646" spans="1:27" x14ac:dyDescent="0.35">
      <c r="A646" s="38" t="s">
        <v>635</v>
      </c>
      <c r="B646" s="27" t="s">
        <v>478</v>
      </c>
      <c r="C646" s="27" t="s">
        <v>256</v>
      </c>
      <c r="D646" s="39"/>
      <c r="E646" s="41">
        <v>9692</v>
      </c>
      <c r="F646" s="41">
        <v>10021</v>
      </c>
      <c r="G646" s="43">
        <v>9856.5</v>
      </c>
      <c r="H646" s="44"/>
      <c r="I646" s="44"/>
      <c r="J646" s="44"/>
      <c r="K646" s="44"/>
      <c r="L646" s="44"/>
      <c r="M646" s="39"/>
      <c r="N646" s="37"/>
      <c r="O646" s="37"/>
      <c r="P646" s="47">
        <v>-12.205</v>
      </c>
      <c r="Q646" s="52">
        <v>6.6654444444444447</v>
      </c>
      <c r="R646" s="52">
        <v>33.481904004577373</v>
      </c>
      <c r="S646" s="52">
        <v>11.265343321559573</v>
      </c>
      <c r="T646" s="47">
        <v>2.9721157224298551</v>
      </c>
      <c r="U646" s="47">
        <v>-13.705</v>
      </c>
      <c r="V646" s="63" t="s">
        <v>1104</v>
      </c>
      <c r="W646" s="42">
        <v>7</v>
      </c>
      <c r="X646" s="59">
        <v>15</v>
      </c>
      <c r="Y646" s="59"/>
      <c r="Z646" s="59"/>
      <c r="AA646" s="59"/>
    </row>
    <row r="647" spans="1:27" x14ac:dyDescent="0.35">
      <c r="A647" s="38" t="s">
        <v>635</v>
      </c>
      <c r="B647" s="59" t="s">
        <v>479</v>
      </c>
      <c r="C647" s="59" t="s">
        <v>256</v>
      </c>
      <c r="D647" s="59" t="s">
        <v>322</v>
      </c>
      <c r="E647" s="42">
        <v>9692</v>
      </c>
      <c r="F647" s="42">
        <v>10021</v>
      </c>
      <c r="G647" s="42">
        <v>9857</v>
      </c>
      <c r="H647" s="59">
        <v>2.61</v>
      </c>
      <c r="I647" s="59">
        <v>2.65</v>
      </c>
      <c r="J647" s="59"/>
      <c r="K647" s="72">
        <v>2.63</v>
      </c>
      <c r="L647" s="59">
        <v>0.03</v>
      </c>
      <c r="M647" s="59">
        <v>2.52</v>
      </c>
      <c r="N647" s="63">
        <v>100.2</v>
      </c>
      <c r="O647" s="37">
        <f>N647*1.1155</f>
        <v>111.7731</v>
      </c>
      <c r="P647" s="63">
        <v>-11.9</v>
      </c>
      <c r="Q647" s="63">
        <v>7.9</v>
      </c>
      <c r="R647" s="63">
        <v>41.8</v>
      </c>
      <c r="S647" s="63">
        <v>14.5</v>
      </c>
      <c r="T647" s="63">
        <v>2.9</v>
      </c>
      <c r="U647" s="63">
        <v>-13.4</v>
      </c>
      <c r="V647" s="63" t="s">
        <v>1104</v>
      </c>
      <c r="W647" s="59">
        <v>7</v>
      </c>
      <c r="X647" s="59">
        <v>15</v>
      </c>
      <c r="Y647" s="59"/>
      <c r="Z647" s="59"/>
      <c r="AA647" s="59"/>
    </row>
    <row r="648" spans="1:27" x14ac:dyDescent="0.35">
      <c r="A648" s="38" t="s">
        <v>635</v>
      </c>
      <c r="B648" s="27" t="s">
        <v>482</v>
      </c>
      <c r="C648" s="27" t="s">
        <v>256</v>
      </c>
      <c r="D648" s="39"/>
      <c r="E648" s="41">
        <v>9692</v>
      </c>
      <c r="F648" s="41">
        <v>10021</v>
      </c>
      <c r="G648" s="43">
        <v>9856.5</v>
      </c>
      <c r="H648" s="44"/>
      <c r="I648" s="44"/>
      <c r="J648" s="44"/>
      <c r="K648" s="44"/>
      <c r="L648" s="44"/>
      <c r="M648" s="39"/>
      <c r="N648" s="37"/>
      <c r="O648" s="37"/>
      <c r="P648" s="47">
        <v>-11.577999999999999</v>
      </c>
      <c r="Q648" s="52">
        <v>6.6344444444444441</v>
      </c>
      <c r="R648" s="52">
        <v>36.429569292027303</v>
      </c>
      <c r="S648" s="52">
        <v>12.51923876829826</v>
      </c>
      <c r="T648" s="47">
        <v>2.9098869321252807</v>
      </c>
      <c r="U648" s="47">
        <v>-13.077999999999999</v>
      </c>
      <c r="V648" s="63" t="s">
        <v>1104</v>
      </c>
      <c r="W648" s="42">
        <v>7</v>
      </c>
      <c r="X648" s="59">
        <v>15</v>
      </c>
      <c r="Y648" s="59"/>
      <c r="Z648" s="59"/>
      <c r="AA648" s="59"/>
    </row>
    <row r="649" spans="1:27" x14ac:dyDescent="0.35">
      <c r="A649" s="38" t="s">
        <v>635</v>
      </c>
      <c r="B649" s="59" t="s">
        <v>484</v>
      </c>
      <c r="C649" s="59" t="s">
        <v>256</v>
      </c>
      <c r="D649" s="59" t="s">
        <v>596</v>
      </c>
      <c r="E649" s="42">
        <v>9692</v>
      </c>
      <c r="F649" s="42">
        <v>10021</v>
      </c>
      <c r="G649" s="42">
        <v>9857</v>
      </c>
      <c r="H649" s="59">
        <v>2.64</v>
      </c>
      <c r="I649" s="59">
        <v>2.7</v>
      </c>
      <c r="J649" s="59"/>
      <c r="K649" s="72">
        <v>2.67</v>
      </c>
      <c r="L649" s="59">
        <v>0.04</v>
      </c>
      <c r="M649" s="59">
        <v>2.54</v>
      </c>
      <c r="N649" s="63">
        <v>105.4</v>
      </c>
      <c r="O649" s="37">
        <f>N649</f>
        <v>105.4</v>
      </c>
      <c r="P649" s="63">
        <v>-10.3</v>
      </c>
      <c r="Q649" s="63">
        <v>7.8</v>
      </c>
      <c r="R649" s="63">
        <v>40.700000000000003</v>
      </c>
      <c r="S649" s="63">
        <v>14</v>
      </c>
      <c r="T649" s="63">
        <v>2.9</v>
      </c>
      <c r="U649" s="63">
        <v>-11.8</v>
      </c>
      <c r="V649" s="63" t="s">
        <v>1104</v>
      </c>
      <c r="W649" s="59">
        <v>7</v>
      </c>
      <c r="X649" s="59">
        <v>15</v>
      </c>
      <c r="Y649" s="59"/>
      <c r="Z649" s="59"/>
      <c r="AA649" s="59"/>
    </row>
    <row r="650" spans="1:27" x14ac:dyDescent="0.35">
      <c r="A650" s="38" t="s">
        <v>904</v>
      </c>
      <c r="B650" s="77" t="s">
        <v>1070</v>
      </c>
      <c r="C650" s="84" t="s">
        <v>256</v>
      </c>
      <c r="D650" s="76"/>
      <c r="E650" s="42">
        <v>9692</v>
      </c>
      <c r="F650" s="42">
        <v>10021</v>
      </c>
      <c r="G650" s="42">
        <v>9857</v>
      </c>
      <c r="P650" s="123">
        <v>-9.9692727272727204</v>
      </c>
      <c r="Q650" s="124">
        <v>7.1593090909090913</v>
      </c>
      <c r="R650" s="123">
        <v>39.965775427191836</v>
      </c>
      <c r="S650" s="124">
        <v>14.03708789362744</v>
      </c>
      <c r="T650" s="125">
        <v>2.8471557441294864</v>
      </c>
      <c r="V650" s="63" t="s">
        <v>1104</v>
      </c>
      <c r="W650" s="59">
        <v>7</v>
      </c>
    </row>
    <row r="651" spans="1:27" x14ac:dyDescent="0.35">
      <c r="A651" s="38" t="s">
        <v>635</v>
      </c>
      <c r="B651" s="59" t="s">
        <v>483</v>
      </c>
      <c r="C651" s="59" t="s">
        <v>256</v>
      </c>
      <c r="D651" s="59" t="s">
        <v>322</v>
      </c>
      <c r="E651" s="42">
        <v>9692</v>
      </c>
      <c r="F651" s="42">
        <v>10021</v>
      </c>
      <c r="G651" s="42">
        <v>9857</v>
      </c>
      <c r="H651" s="59"/>
      <c r="I651" s="59">
        <v>2.29</v>
      </c>
      <c r="J651" s="59">
        <v>2.29</v>
      </c>
      <c r="K651" s="72">
        <v>2.29</v>
      </c>
      <c r="L651" s="59">
        <v>0</v>
      </c>
      <c r="M651" s="59">
        <v>2.25</v>
      </c>
      <c r="N651" s="63">
        <v>63.4</v>
      </c>
      <c r="O651" s="37">
        <f>N651*1.1155</f>
        <v>70.722699999999989</v>
      </c>
      <c r="P651" s="63">
        <v>-9.3000000000000007</v>
      </c>
      <c r="Q651" s="63">
        <v>8.4</v>
      </c>
      <c r="R651" s="63">
        <v>41.2</v>
      </c>
      <c r="S651" s="63">
        <v>14.4</v>
      </c>
      <c r="T651" s="63">
        <v>2.9</v>
      </c>
      <c r="U651" s="63">
        <v>-10.8</v>
      </c>
      <c r="V651" s="63" t="s">
        <v>1104</v>
      </c>
      <c r="W651" s="59">
        <v>7</v>
      </c>
      <c r="X651" s="59">
        <v>15</v>
      </c>
      <c r="Y651" s="59"/>
      <c r="Z651" s="59"/>
      <c r="AA651" s="59"/>
    </row>
    <row r="652" spans="1:27" x14ac:dyDescent="0.35">
      <c r="A652" s="38" t="s">
        <v>635</v>
      </c>
      <c r="B652" s="59" t="s">
        <v>563</v>
      </c>
      <c r="C652" s="59" t="s">
        <v>256</v>
      </c>
      <c r="D652" s="59" t="s">
        <v>322</v>
      </c>
      <c r="E652" s="42">
        <v>9692</v>
      </c>
      <c r="F652" s="42">
        <v>10021</v>
      </c>
      <c r="G652" s="42">
        <v>9857</v>
      </c>
      <c r="H652" s="59"/>
      <c r="I652" s="59">
        <v>2.4300000000000002</v>
      </c>
      <c r="J652" s="59">
        <v>2.46</v>
      </c>
      <c r="K652" s="72">
        <v>2.4500000000000002</v>
      </c>
      <c r="L652" s="59">
        <v>0.02</v>
      </c>
      <c r="M652" s="59">
        <v>2.36</v>
      </c>
      <c r="N652" s="63">
        <v>78.7</v>
      </c>
      <c r="O652" s="37">
        <f>N652*1.1155</f>
        <v>87.789850000000001</v>
      </c>
      <c r="P652" s="63"/>
      <c r="Q652" s="63"/>
      <c r="R652" s="63"/>
      <c r="S652" s="63"/>
      <c r="T652" s="63"/>
      <c r="U652" s="63"/>
      <c r="V652" s="63"/>
      <c r="W652" s="59">
        <v>7</v>
      </c>
      <c r="X652" s="59">
        <v>15</v>
      </c>
      <c r="Y652" s="59"/>
      <c r="Z652" s="59"/>
      <c r="AA652" s="59"/>
    </row>
    <row r="653" spans="1:27" x14ac:dyDescent="0.35">
      <c r="A653" s="38" t="s">
        <v>635</v>
      </c>
      <c r="B653" s="59" t="s">
        <v>564</v>
      </c>
      <c r="C653" s="59" t="s">
        <v>256</v>
      </c>
      <c r="D653" s="59" t="s">
        <v>596</v>
      </c>
      <c r="E653" s="42">
        <v>9692</v>
      </c>
      <c r="F653" s="42">
        <v>10021</v>
      </c>
      <c r="G653" s="42">
        <v>9857</v>
      </c>
      <c r="H653" s="59">
        <v>2.6</v>
      </c>
      <c r="I653" s="59">
        <v>2.6</v>
      </c>
      <c r="J653" s="59">
        <v>2.6</v>
      </c>
      <c r="K653" s="72">
        <v>2.6</v>
      </c>
      <c r="L653" s="59">
        <v>0</v>
      </c>
      <c r="M653" s="59"/>
      <c r="N653" s="63">
        <v>96.5</v>
      </c>
      <c r="O653" s="37">
        <f>N653</f>
        <v>96.5</v>
      </c>
      <c r="P653" s="63"/>
      <c r="Q653" s="63"/>
      <c r="R653" s="63"/>
      <c r="S653" s="63"/>
      <c r="T653" s="63"/>
      <c r="U653" s="63"/>
      <c r="V653" s="63"/>
      <c r="W653" s="59">
        <v>7</v>
      </c>
      <c r="X653" s="59">
        <v>15</v>
      </c>
      <c r="Y653" s="59"/>
      <c r="Z653" s="59"/>
      <c r="AA653" s="59"/>
    </row>
    <row r="654" spans="1:27" x14ac:dyDescent="0.35">
      <c r="A654" s="38" t="s">
        <v>635</v>
      </c>
      <c r="B654" s="59" t="s">
        <v>565</v>
      </c>
      <c r="C654" s="59" t="s">
        <v>256</v>
      </c>
      <c r="D654" s="59" t="s">
        <v>596</v>
      </c>
      <c r="E654" s="42">
        <v>9692</v>
      </c>
      <c r="F654" s="42">
        <v>10021</v>
      </c>
      <c r="G654" s="42">
        <v>9857</v>
      </c>
      <c r="H654" s="59">
        <v>2.54</v>
      </c>
      <c r="I654" s="59"/>
      <c r="J654" s="59">
        <v>2.54</v>
      </c>
      <c r="K654" s="72">
        <v>2.54</v>
      </c>
      <c r="L654" s="59">
        <v>0</v>
      </c>
      <c r="M654" s="59">
        <v>2.5099999999999998</v>
      </c>
      <c r="N654" s="63">
        <v>89.3</v>
      </c>
      <c r="O654" s="37">
        <f>N654</f>
        <v>89.3</v>
      </c>
      <c r="P654" s="63"/>
      <c r="Q654" s="63"/>
      <c r="R654" s="63"/>
      <c r="S654" s="63"/>
      <c r="T654" s="63"/>
      <c r="U654" s="63"/>
      <c r="V654" s="63"/>
      <c r="W654" s="59">
        <v>7</v>
      </c>
      <c r="X654" s="59">
        <v>15</v>
      </c>
      <c r="Y654" s="59"/>
      <c r="Z654" s="59"/>
      <c r="AA654" s="59"/>
    </row>
    <row r="655" spans="1:27" x14ac:dyDescent="0.35">
      <c r="A655" s="38" t="s">
        <v>635</v>
      </c>
      <c r="B655" s="59" t="s">
        <v>566</v>
      </c>
      <c r="C655" s="59" t="s">
        <v>256</v>
      </c>
      <c r="D655" s="59" t="s">
        <v>596</v>
      </c>
      <c r="E655" s="42">
        <v>9692</v>
      </c>
      <c r="F655" s="42">
        <v>10021</v>
      </c>
      <c r="G655" s="42">
        <v>9857</v>
      </c>
      <c r="H655" s="59">
        <v>2.31</v>
      </c>
      <c r="I655" s="59">
        <v>2.31</v>
      </c>
      <c r="J655" s="59"/>
      <c r="K655" s="72">
        <v>2.31</v>
      </c>
      <c r="L655" s="59">
        <v>0</v>
      </c>
      <c r="M655" s="59">
        <v>2.4300000000000002</v>
      </c>
      <c r="N655" s="63">
        <v>65.2</v>
      </c>
      <c r="O655" s="37">
        <f>N655</f>
        <v>65.2</v>
      </c>
      <c r="P655" s="63"/>
      <c r="Q655" s="63"/>
      <c r="R655" s="63"/>
      <c r="S655" s="63"/>
      <c r="T655" s="63"/>
      <c r="U655" s="63"/>
      <c r="V655" s="63"/>
      <c r="W655" s="59">
        <v>7</v>
      </c>
      <c r="X655" s="59">
        <v>15</v>
      </c>
      <c r="Y655" s="59"/>
      <c r="Z655" s="59"/>
      <c r="AA655" s="59"/>
    </row>
    <row r="656" spans="1:27" x14ac:dyDescent="0.35">
      <c r="A656" s="38" t="s">
        <v>635</v>
      </c>
      <c r="B656" s="59" t="s">
        <v>567</v>
      </c>
      <c r="C656" s="59" t="s">
        <v>256</v>
      </c>
      <c r="D656" s="59" t="s">
        <v>337</v>
      </c>
      <c r="E656" s="42">
        <v>9692</v>
      </c>
      <c r="F656" s="42">
        <v>10021</v>
      </c>
      <c r="G656" s="42">
        <v>9857</v>
      </c>
      <c r="H656" s="59">
        <v>2.68</v>
      </c>
      <c r="I656" s="59"/>
      <c r="J656" s="59">
        <v>2.69</v>
      </c>
      <c r="K656" s="72">
        <v>2.69</v>
      </c>
      <c r="L656" s="59">
        <v>0.01</v>
      </c>
      <c r="M656" s="59">
        <v>2.64</v>
      </c>
      <c r="N656" s="63">
        <v>107.4</v>
      </c>
      <c r="O656" s="37">
        <f>N656</f>
        <v>107.4</v>
      </c>
      <c r="P656" s="63"/>
      <c r="Q656" s="63"/>
      <c r="R656" s="63"/>
      <c r="S656" s="63"/>
      <c r="T656" s="63"/>
      <c r="U656" s="63"/>
      <c r="V656" s="63"/>
      <c r="W656" s="59">
        <v>7</v>
      </c>
      <c r="X656" s="59">
        <v>15</v>
      </c>
      <c r="Y656" s="59"/>
      <c r="Z656" s="59"/>
      <c r="AA656" s="59"/>
    </row>
    <row r="657" spans="1:27" x14ac:dyDescent="0.35">
      <c r="A657" s="38" t="s">
        <v>635</v>
      </c>
      <c r="B657" s="59" t="s">
        <v>568</v>
      </c>
      <c r="C657" s="59" t="s">
        <v>256</v>
      </c>
      <c r="D657" s="59" t="s">
        <v>322</v>
      </c>
      <c r="E657" s="42">
        <v>9692</v>
      </c>
      <c r="F657" s="42">
        <v>10021</v>
      </c>
      <c r="G657" s="42">
        <v>9857</v>
      </c>
      <c r="H657" s="59">
        <v>2.71</v>
      </c>
      <c r="I657" s="59">
        <v>2.71</v>
      </c>
      <c r="J657" s="59"/>
      <c r="K657" s="72">
        <v>2.71</v>
      </c>
      <c r="L657" s="59">
        <v>0</v>
      </c>
      <c r="M657" s="59">
        <v>2.66</v>
      </c>
      <c r="N657" s="63">
        <v>110.7</v>
      </c>
      <c r="O657" s="37">
        <f>N657*1.1155</f>
        <v>123.48585</v>
      </c>
      <c r="P657" s="63"/>
      <c r="Q657" s="63"/>
      <c r="R657" s="63"/>
      <c r="S657" s="63"/>
      <c r="T657" s="63"/>
      <c r="U657" s="63"/>
      <c r="V657" s="63"/>
      <c r="W657" s="59">
        <v>7</v>
      </c>
      <c r="X657" s="59">
        <v>15</v>
      </c>
      <c r="Y657" s="59"/>
      <c r="Z657" s="47">
        <v>-13.269466666666666</v>
      </c>
      <c r="AA657" s="52">
        <v>6.2623733333333336</v>
      </c>
    </row>
    <row r="658" spans="1:27" x14ac:dyDescent="0.35">
      <c r="A658" s="38" t="s">
        <v>635</v>
      </c>
      <c r="B658" s="59" t="s">
        <v>569</v>
      </c>
      <c r="C658" s="59" t="s">
        <v>256</v>
      </c>
      <c r="D658" s="59" t="s">
        <v>322</v>
      </c>
      <c r="E658" s="42">
        <v>9692</v>
      </c>
      <c r="F658" s="42">
        <v>10021</v>
      </c>
      <c r="G658" s="42">
        <v>9857</v>
      </c>
      <c r="H658" s="59">
        <v>2.39</v>
      </c>
      <c r="I658" s="59"/>
      <c r="J658" s="59">
        <v>2.41</v>
      </c>
      <c r="K658" s="72">
        <v>2.4</v>
      </c>
      <c r="L658" s="59">
        <v>0.01</v>
      </c>
      <c r="M658" s="59">
        <v>2.64</v>
      </c>
      <c r="N658" s="63">
        <v>74</v>
      </c>
      <c r="O658" s="37">
        <f>N658*1.1155</f>
        <v>82.546999999999997</v>
      </c>
      <c r="P658" s="63"/>
      <c r="Q658" s="63"/>
      <c r="R658" s="63"/>
      <c r="S658" s="63"/>
      <c r="T658" s="63"/>
      <c r="U658" s="63"/>
      <c r="V658" s="63"/>
      <c r="W658" s="59">
        <v>7</v>
      </c>
      <c r="X658" s="59">
        <v>15</v>
      </c>
      <c r="Y658" s="59"/>
      <c r="Z658" s="63">
        <v>-15.570466666666665</v>
      </c>
      <c r="AA658" s="63">
        <v>7.3936733333333331</v>
      </c>
    </row>
    <row r="659" spans="1:27" x14ac:dyDescent="0.35">
      <c r="A659" s="38" t="s">
        <v>635</v>
      </c>
      <c r="B659" s="59" t="s">
        <v>570</v>
      </c>
      <c r="C659" s="59" t="s">
        <v>256</v>
      </c>
      <c r="D659" s="59" t="s">
        <v>337</v>
      </c>
      <c r="E659" s="42">
        <v>9692</v>
      </c>
      <c r="F659" s="42">
        <v>10021</v>
      </c>
      <c r="G659" s="42">
        <v>9857</v>
      </c>
      <c r="H659" s="59">
        <v>2.48</v>
      </c>
      <c r="I659" s="59">
        <v>2.4900000000000002</v>
      </c>
      <c r="J659" s="59"/>
      <c r="K659" s="72">
        <v>2.4900000000000002</v>
      </c>
      <c r="L659" s="59">
        <v>0.01</v>
      </c>
      <c r="M659" s="59">
        <v>2.5099999999999998</v>
      </c>
      <c r="N659" s="63">
        <v>83.1</v>
      </c>
      <c r="O659" s="37">
        <f t="shared" ref="O659:O665" si="10">N659</f>
        <v>83.1</v>
      </c>
      <c r="P659" s="63"/>
      <c r="Q659" s="63"/>
      <c r="R659" s="63"/>
      <c r="S659" s="63"/>
      <c r="T659" s="63"/>
      <c r="U659" s="63"/>
      <c r="V659" s="63"/>
      <c r="W659" s="59">
        <v>7</v>
      </c>
      <c r="X659" s="59">
        <v>15</v>
      </c>
      <c r="Y659" s="59"/>
      <c r="Z659" s="59"/>
      <c r="AA659" s="59"/>
    </row>
    <row r="660" spans="1:27" x14ac:dyDescent="0.35">
      <c r="A660" s="38" t="s">
        <v>635</v>
      </c>
      <c r="B660" s="59" t="s">
        <v>582</v>
      </c>
      <c r="C660" s="59" t="s">
        <v>256</v>
      </c>
      <c r="D660" s="59" t="s">
        <v>596</v>
      </c>
      <c r="E660" s="42">
        <v>9692</v>
      </c>
      <c r="F660" s="42">
        <v>10021</v>
      </c>
      <c r="G660" s="42">
        <v>9857</v>
      </c>
      <c r="H660" s="59"/>
      <c r="I660" s="59">
        <v>2.5</v>
      </c>
      <c r="J660" s="59">
        <v>2.5299999999999998</v>
      </c>
      <c r="K660" s="72">
        <v>2.52</v>
      </c>
      <c r="L660" s="59">
        <v>0.02</v>
      </c>
      <c r="M660" s="59">
        <v>2.6</v>
      </c>
      <c r="N660" s="63">
        <v>86.5</v>
      </c>
      <c r="O660" s="37">
        <f t="shared" si="10"/>
        <v>86.5</v>
      </c>
      <c r="P660" s="63"/>
      <c r="Q660" s="63"/>
      <c r="R660" s="63"/>
      <c r="S660" s="63"/>
      <c r="T660" s="63"/>
      <c r="U660" s="63"/>
      <c r="V660" s="63"/>
      <c r="W660" s="59">
        <v>7</v>
      </c>
      <c r="X660" s="59">
        <v>15</v>
      </c>
      <c r="Y660" s="59"/>
      <c r="Z660" s="59"/>
      <c r="AA660" s="59"/>
    </row>
    <row r="661" spans="1:27" x14ac:dyDescent="0.35">
      <c r="A661" s="38" t="s">
        <v>635</v>
      </c>
      <c r="B661" s="59" t="s">
        <v>583</v>
      </c>
      <c r="C661" s="59" t="s">
        <v>256</v>
      </c>
      <c r="D661" s="59" t="s">
        <v>337</v>
      </c>
      <c r="E661" s="42">
        <v>9692</v>
      </c>
      <c r="F661" s="42">
        <v>10021</v>
      </c>
      <c r="G661" s="42">
        <v>9857</v>
      </c>
      <c r="H661" s="59">
        <v>2.62</v>
      </c>
      <c r="I661" s="59">
        <v>2.61</v>
      </c>
      <c r="J661" s="59">
        <v>2.61</v>
      </c>
      <c r="K661" s="72">
        <v>2.61</v>
      </c>
      <c r="L661" s="59">
        <v>0.01</v>
      </c>
      <c r="M661" s="59"/>
      <c r="N661" s="63">
        <v>98.2</v>
      </c>
      <c r="O661" s="37">
        <f t="shared" si="10"/>
        <v>98.2</v>
      </c>
      <c r="P661" s="63"/>
      <c r="Q661" s="63"/>
      <c r="R661" s="63"/>
      <c r="S661" s="63"/>
      <c r="T661" s="63"/>
      <c r="U661" s="63"/>
      <c r="V661" s="63"/>
      <c r="W661" s="59">
        <v>7</v>
      </c>
      <c r="X661" s="59">
        <v>15</v>
      </c>
      <c r="Y661" s="59"/>
      <c r="Z661" s="59"/>
      <c r="AA661" s="59"/>
    </row>
    <row r="662" spans="1:27" x14ac:dyDescent="0.35">
      <c r="A662" s="38" t="s">
        <v>635</v>
      </c>
      <c r="B662" s="59" t="s">
        <v>584</v>
      </c>
      <c r="C662" s="59" t="s">
        <v>256</v>
      </c>
      <c r="D662" s="59" t="s">
        <v>337</v>
      </c>
      <c r="E662" s="42">
        <v>9692</v>
      </c>
      <c r="F662" s="42">
        <v>10021</v>
      </c>
      <c r="G662" s="42">
        <v>9857</v>
      </c>
      <c r="H662" s="59">
        <v>2.58</v>
      </c>
      <c r="I662" s="59"/>
      <c r="J662" s="59">
        <v>2.56</v>
      </c>
      <c r="K662" s="72">
        <v>2.57</v>
      </c>
      <c r="L662" s="59">
        <v>0.01</v>
      </c>
      <c r="M662" s="59">
        <v>2.5099999999999998</v>
      </c>
      <c r="N662" s="63">
        <v>92.9</v>
      </c>
      <c r="O662" s="37">
        <f t="shared" si="10"/>
        <v>92.9</v>
      </c>
      <c r="P662" s="63"/>
      <c r="Q662" s="63"/>
      <c r="R662" s="63"/>
      <c r="S662" s="63"/>
      <c r="T662" s="63"/>
      <c r="U662" s="63"/>
      <c r="V662" s="63"/>
      <c r="W662" s="59">
        <v>7</v>
      </c>
      <c r="X662" s="59">
        <v>15</v>
      </c>
      <c r="Y662" s="59"/>
      <c r="Z662" s="59"/>
      <c r="AA662" s="59"/>
    </row>
    <row r="663" spans="1:27" x14ac:dyDescent="0.35">
      <c r="A663" s="38" t="s">
        <v>635</v>
      </c>
      <c r="B663" s="59" t="s">
        <v>585</v>
      </c>
      <c r="C663" s="59" t="s">
        <v>256</v>
      </c>
      <c r="D663" s="59" t="s">
        <v>337</v>
      </c>
      <c r="E663" s="42">
        <v>9692</v>
      </c>
      <c r="F663" s="42">
        <v>10021</v>
      </c>
      <c r="G663" s="42">
        <v>9857</v>
      </c>
      <c r="H663" s="59"/>
      <c r="I663" s="59">
        <v>2.58</v>
      </c>
      <c r="J663" s="59">
        <v>2.64</v>
      </c>
      <c r="K663" s="72">
        <v>2.61</v>
      </c>
      <c r="L663" s="59">
        <v>0.04</v>
      </c>
      <c r="M663" s="59">
        <v>2.4700000000000002</v>
      </c>
      <c r="N663" s="63">
        <v>97.7</v>
      </c>
      <c r="O663" s="37">
        <f t="shared" si="10"/>
        <v>97.7</v>
      </c>
      <c r="P663" s="63"/>
      <c r="Q663" s="63"/>
      <c r="R663" s="63"/>
      <c r="S663" s="63"/>
      <c r="T663" s="63"/>
      <c r="U663" s="63"/>
      <c r="V663" s="63"/>
      <c r="W663" s="59">
        <v>7</v>
      </c>
      <c r="X663" s="59">
        <v>15</v>
      </c>
      <c r="Y663" s="59"/>
      <c r="Z663" s="63">
        <v>-16.537411764705887</v>
      </c>
      <c r="AA663" s="63">
        <v>5.0858725490196068</v>
      </c>
    </row>
    <row r="664" spans="1:27" x14ac:dyDescent="0.35">
      <c r="A664" s="38" t="s">
        <v>635</v>
      </c>
      <c r="B664" s="59" t="s">
        <v>586</v>
      </c>
      <c r="C664" s="59" t="s">
        <v>256</v>
      </c>
      <c r="D664" s="59" t="s">
        <v>596</v>
      </c>
      <c r="E664" s="42">
        <v>9692</v>
      </c>
      <c r="F664" s="42">
        <v>10021</v>
      </c>
      <c r="G664" s="42">
        <v>9857</v>
      </c>
      <c r="H664" s="59"/>
      <c r="I664" s="59">
        <v>2.39</v>
      </c>
      <c r="J664" s="59">
        <v>2.29</v>
      </c>
      <c r="K664" s="72">
        <v>2.34</v>
      </c>
      <c r="L664" s="59">
        <v>7.0000000000000007E-2</v>
      </c>
      <c r="M664" s="59">
        <v>2.5099999999999998</v>
      </c>
      <c r="N664" s="63">
        <v>68.099999999999994</v>
      </c>
      <c r="O664" s="37">
        <f t="shared" si="10"/>
        <v>68.099999999999994</v>
      </c>
      <c r="P664" s="63"/>
      <c r="Q664" s="63"/>
      <c r="R664" s="63"/>
      <c r="S664" s="63"/>
      <c r="T664" s="63"/>
      <c r="U664" s="63"/>
      <c r="V664" s="63"/>
      <c r="W664" s="59">
        <v>7</v>
      </c>
      <c r="X664" s="59">
        <v>15</v>
      </c>
      <c r="Y664" s="59"/>
      <c r="Z664" s="59"/>
      <c r="AA664" s="59"/>
    </row>
    <row r="665" spans="1:27" x14ac:dyDescent="0.35">
      <c r="A665" s="38" t="s">
        <v>635</v>
      </c>
      <c r="B665" s="59" t="s">
        <v>587</v>
      </c>
      <c r="C665" s="59" t="s">
        <v>256</v>
      </c>
      <c r="D665" s="59" t="s">
        <v>596</v>
      </c>
      <c r="E665" s="42">
        <v>9692</v>
      </c>
      <c r="F665" s="42">
        <v>10021</v>
      </c>
      <c r="G665" s="42">
        <v>9857</v>
      </c>
      <c r="H665" s="59">
        <v>2.31</v>
      </c>
      <c r="I665" s="59"/>
      <c r="J665" s="59">
        <v>2.29</v>
      </c>
      <c r="K665" s="72">
        <v>2.2999999999999998</v>
      </c>
      <c r="L665" s="59">
        <v>0.01</v>
      </c>
      <c r="M665" s="59">
        <v>2.39</v>
      </c>
      <c r="N665" s="63">
        <v>64.3</v>
      </c>
      <c r="O665" s="37">
        <f t="shared" si="10"/>
        <v>64.3</v>
      </c>
      <c r="P665" s="63"/>
      <c r="Q665" s="63"/>
      <c r="R665" s="63"/>
      <c r="S665" s="63"/>
      <c r="T665" s="63"/>
      <c r="U665" s="63"/>
      <c r="V665" s="63"/>
      <c r="W665" s="59">
        <v>7</v>
      </c>
      <c r="X665" s="59">
        <v>15</v>
      </c>
      <c r="Y665" s="59"/>
      <c r="Z665" s="59"/>
      <c r="AA665" s="59"/>
    </row>
    <row r="666" spans="1:27" x14ac:dyDescent="0.35">
      <c r="A666" s="38" t="s">
        <v>635</v>
      </c>
      <c r="B666" s="59" t="s">
        <v>588</v>
      </c>
      <c r="C666" s="59" t="s">
        <v>256</v>
      </c>
      <c r="D666" s="59" t="s">
        <v>322</v>
      </c>
      <c r="E666" s="42">
        <v>9692</v>
      </c>
      <c r="F666" s="42">
        <v>10021</v>
      </c>
      <c r="G666" s="42">
        <v>9857</v>
      </c>
      <c r="H666" s="59"/>
      <c r="I666" s="59">
        <v>2.56</v>
      </c>
      <c r="J666" s="59">
        <v>2.56</v>
      </c>
      <c r="K666" s="72">
        <v>2.56</v>
      </c>
      <c r="L666" s="59">
        <v>0</v>
      </c>
      <c r="M666" s="59">
        <v>2.44</v>
      </c>
      <c r="N666" s="63">
        <v>91.7</v>
      </c>
      <c r="O666" s="37">
        <f>N666*1.1155</f>
        <v>102.29134999999999</v>
      </c>
      <c r="P666" s="63"/>
      <c r="Q666" s="63"/>
      <c r="R666" s="63"/>
      <c r="S666" s="63"/>
      <c r="T666" s="63"/>
      <c r="U666" s="63"/>
      <c r="V666" s="63"/>
      <c r="W666" s="59">
        <v>7</v>
      </c>
      <c r="X666" s="59">
        <v>15</v>
      </c>
      <c r="Y666" s="59"/>
      <c r="Z666" s="59"/>
      <c r="AA666" s="59"/>
    </row>
    <row r="667" spans="1:27" x14ac:dyDescent="0.35">
      <c r="A667" s="38" t="s">
        <v>635</v>
      </c>
      <c r="B667" s="59" t="s">
        <v>589</v>
      </c>
      <c r="C667" s="59" t="s">
        <v>256</v>
      </c>
      <c r="D667" s="59" t="s">
        <v>596</v>
      </c>
      <c r="E667" s="42">
        <v>9692</v>
      </c>
      <c r="F667" s="42">
        <v>10021</v>
      </c>
      <c r="G667" s="42">
        <v>9857</v>
      </c>
      <c r="H667" s="59"/>
      <c r="I667" s="59">
        <v>2.19</v>
      </c>
      <c r="J667" s="59">
        <v>2.2000000000000002</v>
      </c>
      <c r="K667" s="72">
        <v>2.2000000000000002</v>
      </c>
      <c r="L667" s="59">
        <v>0.01</v>
      </c>
      <c r="M667" s="59">
        <v>2.2799999999999998</v>
      </c>
      <c r="N667" s="63">
        <v>55.1</v>
      </c>
      <c r="O667" s="37">
        <f>N667</f>
        <v>55.1</v>
      </c>
      <c r="P667" s="63"/>
      <c r="Q667" s="63"/>
      <c r="R667" s="63"/>
      <c r="S667" s="63"/>
      <c r="T667" s="63"/>
      <c r="U667" s="63"/>
      <c r="V667" s="63"/>
      <c r="W667" s="59">
        <v>7</v>
      </c>
      <c r="X667" s="59">
        <v>15</v>
      </c>
      <c r="Y667" s="59"/>
      <c r="Z667" s="59"/>
      <c r="AA667" s="59"/>
    </row>
    <row r="668" spans="1:27" x14ac:dyDescent="0.35">
      <c r="A668" s="38" t="s">
        <v>635</v>
      </c>
      <c r="B668" s="59" t="s">
        <v>590</v>
      </c>
      <c r="C668" s="59" t="s">
        <v>256</v>
      </c>
      <c r="D668" s="59" t="s">
        <v>308</v>
      </c>
      <c r="E668" s="42">
        <v>9692</v>
      </c>
      <c r="F668" s="42">
        <v>10021</v>
      </c>
      <c r="G668" s="42">
        <v>9857</v>
      </c>
      <c r="H668" s="59">
        <v>2.2799999999999998</v>
      </c>
      <c r="I668" s="59">
        <v>2.19</v>
      </c>
      <c r="J668" s="59"/>
      <c r="K668" s="72">
        <v>2.2400000000000002</v>
      </c>
      <c r="L668" s="59">
        <v>0.06</v>
      </c>
      <c r="M668" s="59">
        <v>2.09</v>
      </c>
      <c r="N668" s="63">
        <v>58.5</v>
      </c>
      <c r="O668" s="37">
        <f>N668*1.1155</f>
        <v>65.256749999999997</v>
      </c>
      <c r="P668" s="63"/>
      <c r="Q668" s="63"/>
      <c r="R668" s="63"/>
      <c r="S668" s="63"/>
      <c r="T668" s="63"/>
      <c r="U668" s="63"/>
      <c r="V668" s="63"/>
      <c r="W668" s="59">
        <v>7</v>
      </c>
      <c r="X668" s="59">
        <v>15</v>
      </c>
      <c r="Y668" s="59"/>
      <c r="Z668" s="59"/>
      <c r="AA668" s="59"/>
    </row>
    <row r="669" spans="1:27" x14ac:dyDescent="0.35">
      <c r="A669" s="38" t="s">
        <v>635</v>
      </c>
      <c r="B669" s="59" t="s">
        <v>591</v>
      </c>
      <c r="C669" s="59" t="s">
        <v>256</v>
      </c>
      <c r="D669" s="59" t="s">
        <v>322</v>
      </c>
      <c r="E669" s="42">
        <v>9692</v>
      </c>
      <c r="F669" s="42">
        <v>10021</v>
      </c>
      <c r="G669" s="42">
        <v>9857</v>
      </c>
      <c r="H669" s="59">
        <v>2.4300000000000002</v>
      </c>
      <c r="I669" s="59">
        <v>2.44</v>
      </c>
      <c r="J669" s="59"/>
      <c r="K669" s="72">
        <v>2.44</v>
      </c>
      <c r="L669" s="59">
        <v>0.01</v>
      </c>
      <c r="M669" s="59">
        <v>2.37</v>
      </c>
      <c r="N669" s="63">
        <v>77.7</v>
      </c>
      <c r="O669" s="37">
        <f>N669*1.1155</f>
        <v>86.674350000000004</v>
      </c>
      <c r="P669" s="63"/>
      <c r="Q669" s="63"/>
      <c r="R669" s="63"/>
      <c r="S669" s="63"/>
      <c r="T669" s="63"/>
      <c r="U669" s="63"/>
      <c r="V669" s="63"/>
      <c r="W669" s="59">
        <v>7</v>
      </c>
      <c r="X669" s="59">
        <v>15</v>
      </c>
      <c r="Y669" s="59"/>
      <c r="Z669" s="59"/>
      <c r="AA669" s="59"/>
    </row>
    <row r="670" spans="1:27" x14ac:dyDescent="0.35">
      <c r="A670" s="38" t="s">
        <v>649</v>
      </c>
      <c r="B670" s="84" t="s">
        <v>749</v>
      </c>
      <c r="C670" s="84" t="s">
        <v>256</v>
      </c>
      <c r="D670" s="93" t="s">
        <v>637</v>
      </c>
      <c r="E670" s="134">
        <v>9692</v>
      </c>
      <c r="F670" s="134">
        <v>10021</v>
      </c>
      <c r="G670" s="131">
        <v>9856.5</v>
      </c>
      <c r="L670" s="78"/>
      <c r="M670" s="78"/>
      <c r="N670" s="78"/>
      <c r="O670"/>
      <c r="P670"/>
      <c r="Q670"/>
      <c r="R670"/>
      <c r="S670"/>
      <c r="T670"/>
      <c r="U670" s="47"/>
      <c r="V670" s="47"/>
      <c r="W670" s="59">
        <v>7</v>
      </c>
    </row>
    <row r="671" spans="1:27" x14ac:dyDescent="0.35">
      <c r="A671" s="38" t="s">
        <v>649</v>
      </c>
      <c r="B671" s="84" t="s">
        <v>750</v>
      </c>
      <c r="C671" s="84" t="s">
        <v>256</v>
      </c>
      <c r="D671" s="93" t="s">
        <v>637</v>
      </c>
      <c r="E671" s="134">
        <v>9692</v>
      </c>
      <c r="F671" s="134">
        <v>10021</v>
      </c>
      <c r="G671" s="131">
        <v>9856.5</v>
      </c>
      <c r="L671" s="93"/>
      <c r="M671" s="78"/>
      <c r="N671" s="78"/>
      <c r="O671"/>
      <c r="P671"/>
      <c r="Q671"/>
      <c r="R671"/>
      <c r="S671"/>
      <c r="T671"/>
      <c r="U671" s="47"/>
      <c r="V671" s="47"/>
      <c r="W671" s="59">
        <v>7</v>
      </c>
    </row>
    <row r="672" spans="1:27" x14ac:dyDescent="0.35">
      <c r="A672" s="38" t="s">
        <v>649</v>
      </c>
      <c r="B672" s="84" t="s">
        <v>751</v>
      </c>
      <c r="C672" s="84" t="s">
        <v>256</v>
      </c>
      <c r="D672" s="83" t="s">
        <v>637</v>
      </c>
      <c r="E672" s="134">
        <v>9692</v>
      </c>
      <c r="F672" s="134">
        <v>10021</v>
      </c>
      <c r="G672" s="131">
        <v>9856.5</v>
      </c>
      <c r="L672" s="76"/>
      <c r="M672" s="78"/>
      <c r="N672" s="78"/>
      <c r="O672"/>
      <c r="P672"/>
      <c r="Q672"/>
      <c r="R672"/>
      <c r="S672"/>
      <c r="T672"/>
      <c r="U672" s="47"/>
      <c r="V672" s="47"/>
      <c r="W672" s="59">
        <v>7</v>
      </c>
    </row>
    <row r="673" spans="1:23" x14ac:dyDescent="0.35">
      <c r="A673" s="38" t="s">
        <v>649</v>
      </c>
      <c r="B673" s="84" t="s">
        <v>752</v>
      </c>
      <c r="C673" s="84" t="s">
        <v>256</v>
      </c>
      <c r="D673" s="83" t="s">
        <v>637</v>
      </c>
      <c r="E673" s="134">
        <v>9692</v>
      </c>
      <c r="F673" s="134">
        <v>10021</v>
      </c>
      <c r="G673" s="131">
        <v>9856.5</v>
      </c>
      <c r="L673" s="76"/>
      <c r="M673" s="78"/>
      <c r="N673" s="78"/>
      <c r="O673"/>
      <c r="P673" s="96"/>
      <c r="Q673" s="92"/>
      <c r="R673" s="96">
        <v>8.7846050984152271</v>
      </c>
      <c r="S673" s="92">
        <v>1.5304031647640071</v>
      </c>
      <c r="T673" s="32">
        <v>5.7400594174606532</v>
      </c>
      <c r="U673" s="45"/>
      <c r="V673" s="45"/>
      <c r="W673" s="59">
        <v>7</v>
      </c>
    </row>
    <row r="674" spans="1:23" x14ac:dyDescent="0.35">
      <c r="A674" s="38" t="s">
        <v>649</v>
      </c>
      <c r="B674" s="84" t="s">
        <v>753</v>
      </c>
      <c r="C674" s="84" t="s">
        <v>256</v>
      </c>
      <c r="D674" s="100" t="s">
        <v>337</v>
      </c>
      <c r="E674" s="134">
        <v>9692</v>
      </c>
      <c r="F674" s="134">
        <v>10021</v>
      </c>
      <c r="G674" s="131">
        <v>9856.5</v>
      </c>
      <c r="L674" s="79"/>
      <c r="M674" s="95">
        <v>1.8759999999999999</v>
      </c>
      <c r="N674">
        <v>32.971602777631738</v>
      </c>
      <c r="O674"/>
      <c r="P674" s="96"/>
      <c r="Q674" s="92"/>
      <c r="R674" s="96">
        <v>6.228189153630435</v>
      </c>
      <c r="S674" s="92">
        <v>1.6120638582443936</v>
      </c>
      <c r="T674" s="32">
        <v>3.8634878648127495</v>
      </c>
      <c r="U674" s="45"/>
      <c r="V674" s="45"/>
      <c r="W674" s="59">
        <v>7</v>
      </c>
    </row>
    <row r="675" spans="1:23" x14ac:dyDescent="0.35">
      <c r="A675" s="38" t="s">
        <v>649</v>
      </c>
      <c r="B675" s="84" t="s">
        <v>754</v>
      </c>
      <c r="C675" s="84" t="s">
        <v>256</v>
      </c>
      <c r="D675" s="83" t="s">
        <v>637</v>
      </c>
      <c r="E675" s="134">
        <v>9692</v>
      </c>
      <c r="F675" s="134">
        <v>10021</v>
      </c>
      <c r="G675" s="131">
        <v>9856.5</v>
      </c>
      <c r="L675" s="76"/>
      <c r="M675" s="78"/>
      <c r="N675" s="78"/>
      <c r="O675"/>
      <c r="P675"/>
      <c r="Q675"/>
      <c r="R675"/>
      <c r="S675"/>
      <c r="T675"/>
      <c r="U675" s="47"/>
      <c r="V675" s="47"/>
      <c r="W675" s="59">
        <v>7</v>
      </c>
    </row>
    <row r="676" spans="1:23" x14ac:dyDescent="0.35">
      <c r="A676" s="38" t="s">
        <v>649</v>
      </c>
      <c r="B676" s="84" t="s">
        <v>755</v>
      </c>
      <c r="C676" s="84" t="s">
        <v>256</v>
      </c>
      <c r="D676" s="100" t="s">
        <v>596</v>
      </c>
      <c r="E676" s="134">
        <v>9692</v>
      </c>
      <c r="F676" s="134">
        <v>10021</v>
      </c>
      <c r="G676" s="131">
        <v>9856.5</v>
      </c>
      <c r="L676" s="79"/>
      <c r="M676" s="95">
        <v>1.899</v>
      </c>
      <c r="N676">
        <v>34.338295265260747</v>
      </c>
      <c r="O676"/>
      <c r="P676"/>
      <c r="Q676"/>
      <c r="R676"/>
      <c r="S676"/>
      <c r="T676"/>
      <c r="U676" s="45"/>
      <c r="V676" s="45"/>
      <c r="W676" s="59">
        <v>7</v>
      </c>
    </row>
    <row r="677" spans="1:23" x14ac:dyDescent="0.35">
      <c r="A677" s="38" t="s">
        <v>649</v>
      </c>
      <c r="B677" s="84" t="s">
        <v>759</v>
      </c>
      <c r="C677" s="84" t="s">
        <v>256</v>
      </c>
      <c r="D677" s="83" t="s">
        <v>637</v>
      </c>
      <c r="E677" s="134">
        <v>9692</v>
      </c>
      <c r="F677" s="134">
        <v>10021</v>
      </c>
      <c r="G677" s="131">
        <v>9856.5</v>
      </c>
      <c r="L677" s="83"/>
      <c r="M677" s="78"/>
      <c r="N677" s="78"/>
      <c r="O677"/>
      <c r="P677"/>
      <c r="Q677"/>
      <c r="R677"/>
      <c r="S677"/>
      <c r="T677"/>
      <c r="U677" s="45"/>
      <c r="V677" s="45"/>
      <c r="W677" s="59">
        <v>7</v>
      </c>
    </row>
    <row r="678" spans="1:23" x14ac:dyDescent="0.35">
      <c r="A678" s="38" t="s">
        <v>649</v>
      </c>
      <c r="B678" s="84" t="s">
        <v>760</v>
      </c>
      <c r="C678" s="84" t="s">
        <v>256</v>
      </c>
      <c r="D678" s="100" t="s">
        <v>308</v>
      </c>
      <c r="E678" s="134">
        <v>9692</v>
      </c>
      <c r="F678" s="134">
        <v>10021</v>
      </c>
      <c r="G678" s="131">
        <v>9856.5</v>
      </c>
      <c r="L678" s="79"/>
      <c r="M678" s="95">
        <v>1.9490000000000001</v>
      </c>
      <c r="N678">
        <v>37.44534902753341</v>
      </c>
      <c r="O678"/>
      <c r="P678"/>
      <c r="Q678"/>
      <c r="R678"/>
      <c r="S678"/>
      <c r="T678"/>
      <c r="U678" s="47"/>
      <c r="V678" s="47"/>
      <c r="W678" s="59">
        <v>7</v>
      </c>
    </row>
    <row r="679" spans="1:23" x14ac:dyDescent="0.35">
      <c r="A679" s="38" t="s">
        <v>904</v>
      </c>
      <c r="B679" s="77" t="s">
        <v>1071</v>
      </c>
      <c r="C679" s="84" t="s">
        <v>256</v>
      </c>
      <c r="D679" s="76"/>
      <c r="E679" s="134">
        <v>9692</v>
      </c>
      <c r="F679" s="134">
        <v>10021</v>
      </c>
      <c r="G679" s="131">
        <v>9856.5</v>
      </c>
      <c r="P679" s="121"/>
      <c r="Q679" s="84"/>
      <c r="R679" s="84"/>
      <c r="S679" s="122"/>
      <c r="T679" s="78"/>
      <c r="W679" s="59">
        <v>7</v>
      </c>
    </row>
    <row r="680" spans="1:23" x14ac:dyDescent="0.35">
      <c r="A680" s="38" t="s">
        <v>904</v>
      </c>
      <c r="B680" s="77" t="s">
        <v>1072</v>
      </c>
      <c r="C680" s="84" t="s">
        <v>256</v>
      </c>
      <c r="D680" s="76"/>
      <c r="E680" s="134">
        <v>9692</v>
      </c>
      <c r="F680" s="134">
        <v>10021</v>
      </c>
      <c r="G680" s="131">
        <v>9856.5</v>
      </c>
      <c r="P680" s="121"/>
      <c r="Q680" s="84"/>
      <c r="R680" s="84"/>
      <c r="S680" s="122"/>
      <c r="T680" s="78"/>
      <c r="W680" s="59">
        <v>7</v>
      </c>
    </row>
    <row r="681" spans="1:23" x14ac:dyDescent="0.35">
      <c r="A681" s="38" t="s">
        <v>904</v>
      </c>
      <c r="B681" s="77" t="s">
        <v>1073</v>
      </c>
      <c r="C681" s="84" t="s">
        <v>256</v>
      </c>
      <c r="D681" s="76"/>
      <c r="E681" s="134">
        <v>9692</v>
      </c>
      <c r="F681" s="134">
        <v>10021</v>
      </c>
      <c r="G681" s="131">
        <v>9856.5</v>
      </c>
      <c r="P681" s="121"/>
      <c r="Q681" s="84"/>
      <c r="R681" s="84"/>
      <c r="S681" s="122"/>
      <c r="T681" s="78"/>
      <c r="W681" s="59">
        <v>7</v>
      </c>
    </row>
    <row r="682" spans="1:23" x14ac:dyDescent="0.35">
      <c r="A682" s="38" t="s">
        <v>904</v>
      </c>
      <c r="B682" s="77" t="s">
        <v>1074</v>
      </c>
      <c r="C682" s="84" t="s">
        <v>256</v>
      </c>
      <c r="D682" s="76"/>
      <c r="E682" s="134">
        <v>9692</v>
      </c>
      <c r="F682" s="134">
        <v>10021</v>
      </c>
      <c r="G682" s="131">
        <v>9856.5</v>
      </c>
      <c r="P682" s="78"/>
      <c r="Q682" s="78"/>
      <c r="R682" s="78"/>
      <c r="S682" s="78"/>
      <c r="T682" s="78"/>
      <c r="W682" s="59">
        <v>7</v>
      </c>
    </row>
    <row r="683" spans="1:23" x14ac:dyDescent="0.35">
      <c r="A683" s="38" t="s">
        <v>649</v>
      </c>
      <c r="B683" s="84" t="s">
        <v>762</v>
      </c>
      <c r="C683" s="84" t="s">
        <v>296</v>
      </c>
      <c r="D683" s="100" t="s">
        <v>337</v>
      </c>
      <c r="E683" s="134">
        <v>9692</v>
      </c>
      <c r="F683" s="134">
        <v>10680</v>
      </c>
      <c r="G683" s="131">
        <v>10186</v>
      </c>
      <c r="L683" s="79"/>
      <c r="M683" s="98">
        <v>1.883</v>
      </c>
      <c r="N683">
        <v>33.383444094127704</v>
      </c>
      <c r="O683" s="78"/>
      <c r="P683" s="81">
        <v>-27.472111764705879</v>
      </c>
      <c r="Q683" s="92"/>
      <c r="R683" s="81">
        <v>43.687100848370143</v>
      </c>
      <c r="S683" s="92" t="s">
        <v>641</v>
      </c>
      <c r="T683" s="32"/>
      <c r="U683" s="45"/>
      <c r="V683" s="45" t="s">
        <v>1105</v>
      </c>
      <c r="W683" s="59">
        <v>7</v>
      </c>
    </row>
    <row r="684" spans="1:23" x14ac:dyDescent="0.35">
      <c r="A684" s="38" t="s">
        <v>649</v>
      </c>
      <c r="B684" s="84" t="s">
        <v>761</v>
      </c>
      <c r="C684" s="84" t="s">
        <v>296</v>
      </c>
      <c r="D684" s="100" t="s">
        <v>308</v>
      </c>
      <c r="E684" s="134">
        <v>9692</v>
      </c>
      <c r="F684" s="134">
        <v>10680</v>
      </c>
      <c r="G684" s="131">
        <v>10186</v>
      </c>
      <c r="L684" s="79"/>
      <c r="M684" s="98">
        <v>2.06</v>
      </c>
      <c r="N684">
        <v>45.037520074191107</v>
      </c>
      <c r="O684" s="78"/>
      <c r="P684"/>
      <c r="Q684"/>
      <c r="R684"/>
      <c r="S684"/>
      <c r="T684"/>
      <c r="U684" s="47"/>
      <c r="V684" s="47"/>
      <c r="W684" s="59">
        <v>7</v>
      </c>
    </row>
    <row r="685" spans="1:23" x14ac:dyDescent="0.35">
      <c r="A685" s="38" t="s">
        <v>649</v>
      </c>
      <c r="B685" s="84" t="s">
        <v>763</v>
      </c>
      <c r="C685" s="84" t="s">
        <v>296</v>
      </c>
      <c r="D685" s="100" t="s">
        <v>337</v>
      </c>
      <c r="E685" s="134">
        <v>9692</v>
      </c>
      <c r="F685" s="134">
        <v>10680</v>
      </c>
      <c r="G685" s="131">
        <v>10186</v>
      </c>
      <c r="L685" s="79"/>
      <c r="M685" s="98">
        <v>1.996</v>
      </c>
      <c r="N685">
        <v>40.540592618032711</v>
      </c>
      <c r="O685" s="78"/>
      <c r="P685" s="96"/>
      <c r="Q685" s="92"/>
      <c r="R685" s="96">
        <v>5.8143326813492768</v>
      </c>
      <c r="S685" s="92" t="s">
        <v>641</v>
      </c>
      <c r="T685" s="32"/>
      <c r="U685" s="45"/>
      <c r="V685" s="45"/>
      <c r="W685" s="59">
        <v>7</v>
      </c>
    </row>
    <row r="686" spans="1:23" x14ac:dyDescent="0.35">
      <c r="A686" s="38" t="s">
        <v>649</v>
      </c>
      <c r="B686" s="84" t="s">
        <v>764</v>
      </c>
      <c r="C686" s="84" t="s">
        <v>296</v>
      </c>
      <c r="D686" s="100" t="s">
        <v>337</v>
      </c>
      <c r="E686" s="134">
        <v>9692</v>
      </c>
      <c r="F686" s="134">
        <v>10680</v>
      </c>
      <c r="G686" s="131">
        <v>10186</v>
      </c>
      <c r="L686" s="79"/>
      <c r="M686" s="98">
        <v>1.9419999999999999</v>
      </c>
      <c r="N686">
        <v>36.998974938377231</v>
      </c>
      <c r="O686" s="78"/>
      <c r="P686" s="96"/>
      <c r="Q686" s="92"/>
      <c r="R686" s="96">
        <v>5.7251800828573751</v>
      </c>
      <c r="S686" s="92">
        <v>0.93233519080227412</v>
      </c>
      <c r="T686" s="32">
        <v>6.1406886057050576</v>
      </c>
      <c r="U686" s="45"/>
      <c r="V686" s="45"/>
      <c r="W686" s="59">
        <v>7</v>
      </c>
    </row>
    <row r="687" spans="1:23" x14ac:dyDescent="0.35">
      <c r="A687" s="38" t="s">
        <v>649</v>
      </c>
      <c r="B687" s="84" t="s">
        <v>765</v>
      </c>
      <c r="C687" s="84" t="s">
        <v>296</v>
      </c>
      <c r="D687" s="100" t="s">
        <v>337</v>
      </c>
      <c r="E687" s="134">
        <v>9692</v>
      </c>
      <c r="F687" s="134">
        <v>10680</v>
      </c>
      <c r="G687" s="131">
        <v>10186</v>
      </c>
      <c r="L687" s="79"/>
      <c r="M687" s="98">
        <v>1.8140000000000001</v>
      </c>
      <c r="N687">
        <v>29.477665511979787</v>
      </c>
      <c r="O687" s="78"/>
      <c r="P687"/>
      <c r="Q687"/>
      <c r="R687"/>
      <c r="S687"/>
      <c r="T687"/>
      <c r="U687" s="47"/>
      <c r="V687" s="47"/>
      <c r="W687" s="59">
        <v>7</v>
      </c>
    </row>
    <row r="688" spans="1:23" x14ac:dyDescent="0.35">
      <c r="A688" s="38" t="s">
        <v>649</v>
      </c>
      <c r="B688" s="84" t="s">
        <v>766</v>
      </c>
      <c r="C688" s="84" t="s">
        <v>296</v>
      </c>
      <c r="D688" s="100" t="s">
        <v>337</v>
      </c>
      <c r="E688" s="134">
        <v>9692</v>
      </c>
      <c r="F688" s="134">
        <v>10680</v>
      </c>
      <c r="G688" s="131">
        <v>10186</v>
      </c>
      <c r="L688" s="79"/>
      <c r="M688" s="98">
        <v>1.89</v>
      </c>
      <c r="N688">
        <v>33.798872786259892</v>
      </c>
      <c r="O688" s="78"/>
      <c r="P688"/>
      <c r="Q688"/>
      <c r="R688"/>
      <c r="S688"/>
      <c r="T688"/>
      <c r="U688" s="47"/>
      <c r="V688" s="47"/>
      <c r="W688" s="59">
        <v>7</v>
      </c>
    </row>
    <row r="689" spans="1:23" x14ac:dyDescent="0.35">
      <c r="A689" s="38" t="s">
        <v>649</v>
      </c>
      <c r="B689" s="84" t="s">
        <v>767</v>
      </c>
      <c r="C689" s="84" t="s">
        <v>296</v>
      </c>
      <c r="D689" s="100" t="s">
        <v>596</v>
      </c>
      <c r="E689" s="134">
        <v>9692</v>
      </c>
      <c r="F689" s="134">
        <v>10680</v>
      </c>
      <c r="G689" s="131">
        <v>10186</v>
      </c>
      <c r="L689" s="79"/>
      <c r="M689" s="98">
        <v>1.8380000000000001</v>
      </c>
      <c r="N689">
        <v>30.797722267431176</v>
      </c>
      <c r="O689" s="78"/>
      <c r="P689"/>
      <c r="Q689"/>
      <c r="R689"/>
      <c r="S689"/>
      <c r="T689"/>
      <c r="U689" s="47"/>
      <c r="V689" s="47"/>
      <c r="W689" s="59">
        <v>7</v>
      </c>
    </row>
    <row r="690" spans="1:23" x14ac:dyDescent="0.35">
      <c r="A690" s="38" t="s">
        <v>649</v>
      </c>
      <c r="B690" s="84" t="s">
        <v>768</v>
      </c>
      <c r="C690" s="84" t="s">
        <v>296</v>
      </c>
      <c r="D690" s="100" t="s">
        <v>337</v>
      </c>
      <c r="E690" s="134">
        <v>9692</v>
      </c>
      <c r="F690" s="134">
        <v>10680</v>
      </c>
      <c r="G690" s="131">
        <v>10186</v>
      </c>
      <c r="L690" s="79"/>
      <c r="M690" s="98">
        <v>1.9650000000000001</v>
      </c>
      <c r="N690">
        <v>38.479765618132753</v>
      </c>
      <c r="O690" s="78"/>
      <c r="P690" s="96"/>
      <c r="Q690" s="92"/>
      <c r="R690" s="96">
        <v>13.172940890014806</v>
      </c>
      <c r="S690" s="92">
        <v>3.8986805809799479</v>
      </c>
      <c r="T690" s="32">
        <v>3.378820248645181</v>
      </c>
      <c r="U690" s="47"/>
      <c r="V690" s="47"/>
      <c r="W690" s="59">
        <v>7</v>
      </c>
    </row>
    <row r="691" spans="1:23" x14ac:dyDescent="0.35">
      <c r="A691" s="38" t="s">
        <v>649</v>
      </c>
      <c r="B691" s="84" t="s">
        <v>769</v>
      </c>
      <c r="C691" s="84" t="s">
        <v>296</v>
      </c>
      <c r="D691" s="100" t="s">
        <v>337</v>
      </c>
      <c r="E691" s="134">
        <v>9692</v>
      </c>
      <c r="F691" s="134">
        <v>10680</v>
      </c>
      <c r="G691" s="131">
        <v>10186</v>
      </c>
      <c r="L691" s="79"/>
      <c r="M691" s="98">
        <v>1.891</v>
      </c>
      <c r="N691">
        <v>33.858513626186031</v>
      </c>
      <c r="O691" s="78"/>
      <c r="P691" s="96"/>
      <c r="Q691" s="92"/>
      <c r="R691" s="92" t="s">
        <v>641</v>
      </c>
      <c r="S691" s="92" t="s">
        <v>641</v>
      </c>
      <c r="T691" s="99"/>
      <c r="U691" s="45"/>
      <c r="V691" s="45"/>
      <c r="W691" s="59">
        <v>7</v>
      </c>
    </row>
    <row r="692" spans="1:23" x14ac:dyDescent="0.35">
      <c r="A692" s="38" t="s">
        <v>649</v>
      </c>
      <c r="B692" s="84" t="s">
        <v>770</v>
      </c>
      <c r="C692" s="84" t="s">
        <v>296</v>
      </c>
      <c r="D692" s="100" t="s">
        <v>337</v>
      </c>
      <c r="E692" s="134">
        <v>9692</v>
      </c>
      <c r="F692" s="134">
        <v>10680</v>
      </c>
      <c r="G692" s="131">
        <v>10186</v>
      </c>
      <c r="L692" s="79"/>
      <c r="M692" s="98">
        <v>1.784</v>
      </c>
      <c r="N692">
        <v>27.883934788944995</v>
      </c>
      <c r="O692" s="78"/>
      <c r="P692"/>
      <c r="Q692"/>
      <c r="R692"/>
      <c r="S692"/>
      <c r="T692"/>
      <c r="U692" s="47"/>
      <c r="V692" s="47"/>
      <c r="W692" s="59">
        <v>7</v>
      </c>
    </row>
    <row r="693" spans="1:23" x14ac:dyDescent="0.35">
      <c r="A693" s="38" t="s">
        <v>649</v>
      </c>
      <c r="B693" s="84" t="s">
        <v>771</v>
      </c>
      <c r="C693" s="84" t="s">
        <v>296</v>
      </c>
      <c r="D693" s="100" t="s">
        <v>596</v>
      </c>
      <c r="E693" s="134">
        <v>9692</v>
      </c>
      <c r="F693" s="134">
        <v>10680</v>
      </c>
      <c r="G693" s="131">
        <v>10186</v>
      </c>
      <c r="L693" s="79"/>
      <c r="M693" s="98">
        <v>1.9339999999999999</v>
      </c>
      <c r="N693">
        <v>36.493409200086901</v>
      </c>
      <c r="O693" s="78"/>
      <c r="P693"/>
      <c r="Q693"/>
      <c r="R693"/>
      <c r="S693"/>
      <c r="T693"/>
      <c r="U693" s="45"/>
      <c r="V693" s="45"/>
      <c r="W693" s="59">
        <v>7</v>
      </c>
    </row>
    <row r="694" spans="1:23" x14ac:dyDescent="0.35">
      <c r="A694" s="38" t="s">
        <v>649</v>
      </c>
      <c r="B694" s="84" t="s">
        <v>772</v>
      </c>
      <c r="C694" s="84" t="s">
        <v>296</v>
      </c>
      <c r="D694" s="100" t="s">
        <v>596</v>
      </c>
      <c r="E694" s="134">
        <v>9692</v>
      </c>
      <c r="F694" s="134">
        <v>10680</v>
      </c>
      <c r="G694" s="131">
        <v>10186</v>
      </c>
      <c r="L694" s="79"/>
      <c r="M694" s="98">
        <v>2.0030000000000001</v>
      </c>
      <c r="N694">
        <v>41.016408257402908</v>
      </c>
      <c r="O694" s="78"/>
      <c r="P694" s="96"/>
      <c r="Q694" s="92"/>
      <c r="R694" s="92" t="s">
        <v>641</v>
      </c>
      <c r="S694" s="92" t="s">
        <v>641</v>
      </c>
      <c r="T694" s="99"/>
      <c r="U694" s="47"/>
      <c r="V694" s="47"/>
      <c r="W694" s="59">
        <v>7</v>
      </c>
    </row>
    <row r="695" spans="1:23" x14ac:dyDescent="0.35">
      <c r="A695" s="38" t="s">
        <v>649</v>
      </c>
      <c r="B695" s="84" t="s">
        <v>773</v>
      </c>
      <c r="C695" s="84" t="s">
        <v>296</v>
      </c>
      <c r="D695" s="100" t="s">
        <v>596</v>
      </c>
      <c r="E695" s="134">
        <v>9692</v>
      </c>
      <c r="F695" s="134">
        <v>10680</v>
      </c>
      <c r="G695" s="131">
        <v>10186</v>
      </c>
      <c r="L695" s="79"/>
      <c r="M695" s="98">
        <v>1.8939999999999999</v>
      </c>
      <c r="N695">
        <v>34.03787811333968</v>
      </c>
      <c r="O695" s="78"/>
      <c r="P695" s="96"/>
      <c r="Q695" s="92"/>
      <c r="R695" s="96">
        <v>7.274667265403</v>
      </c>
      <c r="S695" s="92">
        <v>0.9749786030933314</v>
      </c>
      <c r="T695" s="32">
        <v>7.4613609389196212</v>
      </c>
      <c r="U695" s="45"/>
      <c r="V695" s="45"/>
      <c r="W695" s="59">
        <v>7</v>
      </c>
    </row>
    <row r="696" spans="1:23" x14ac:dyDescent="0.35">
      <c r="A696" s="38" t="s">
        <v>649</v>
      </c>
      <c r="B696" s="84" t="s">
        <v>774</v>
      </c>
      <c r="C696" s="84" t="s">
        <v>296</v>
      </c>
      <c r="D696" s="100" t="s">
        <v>596</v>
      </c>
      <c r="E696" s="134">
        <v>9692</v>
      </c>
      <c r="F696" s="134">
        <v>10680</v>
      </c>
      <c r="G696" s="131">
        <v>10186</v>
      </c>
      <c r="L696" s="79"/>
      <c r="M696" s="98">
        <v>1.56</v>
      </c>
      <c r="N696">
        <v>17.829505964428549</v>
      </c>
      <c r="O696" s="78"/>
      <c r="P696" s="96"/>
      <c r="Q696" s="92"/>
      <c r="R696" s="92" t="s">
        <v>641</v>
      </c>
      <c r="S696" s="92" t="s">
        <v>641</v>
      </c>
      <c r="T696" s="99"/>
      <c r="U696" s="47"/>
      <c r="V696" s="47"/>
      <c r="W696" s="59">
        <v>7</v>
      </c>
    </row>
    <row r="697" spans="1:23" x14ac:dyDescent="0.35">
      <c r="A697" s="38" t="s">
        <v>649</v>
      </c>
      <c r="B697" s="84" t="s">
        <v>775</v>
      </c>
      <c r="C697" s="84" t="s">
        <v>296</v>
      </c>
      <c r="D697" s="100" t="s">
        <v>596</v>
      </c>
      <c r="E697" s="134">
        <v>9692</v>
      </c>
      <c r="F697" s="134">
        <v>10680</v>
      </c>
      <c r="G697" s="131">
        <v>10186</v>
      </c>
      <c r="L697" s="79"/>
      <c r="M697" s="98">
        <v>1.9239999999999999</v>
      </c>
      <c r="N697">
        <v>35.868276904047555</v>
      </c>
      <c r="O697" s="78"/>
      <c r="P697" s="96"/>
      <c r="Q697" s="92"/>
      <c r="R697" s="96">
        <v>7.4370499524048359</v>
      </c>
      <c r="S697" s="92">
        <v>1.4839966402663762</v>
      </c>
      <c r="T697" s="32">
        <v>5.0115005321507269</v>
      </c>
      <c r="U697" s="47"/>
      <c r="V697" s="47"/>
      <c r="W697" s="59">
        <v>7</v>
      </c>
    </row>
    <row r="698" spans="1:23" x14ac:dyDescent="0.35">
      <c r="A698" s="38" t="s">
        <v>649</v>
      </c>
      <c r="B698" s="84" t="s">
        <v>776</v>
      </c>
      <c r="C698" s="84" t="s">
        <v>296</v>
      </c>
      <c r="D698" s="83" t="s">
        <v>637</v>
      </c>
      <c r="E698" s="134">
        <v>9692</v>
      </c>
      <c r="F698" s="134">
        <v>10680</v>
      </c>
      <c r="G698" s="131">
        <v>10186</v>
      </c>
      <c r="L698" s="83"/>
      <c r="M698" s="78"/>
      <c r="N698" s="78"/>
      <c r="O698" s="78"/>
      <c r="P698" s="96"/>
      <c r="Q698" s="92"/>
      <c r="R698" s="96">
        <v>3.677750982306339</v>
      </c>
      <c r="S698" s="92" t="s">
        <v>641</v>
      </c>
      <c r="T698" s="32"/>
      <c r="U698" s="47"/>
      <c r="V698" s="47"/>
      <c r="W698" s="59">
        <v>7</v>
      </c>
    </row>
    <row r="699" spans="1:23" x14ac:dyDescent="0.35">
      <c r="A699" s="38" t="s">
        <v>649</v>
      </c>
      <c r="B699" s="84" t="s">
        <v>777</v>
      </c>
      <c r="C699" s="84" t="s">
        <v>296</v>
      </c>
      <c r="D699" s="83" t="s">
        <v>637</v>
      </c>
      <c r="E699" s="134">
        <v>9692</v>
      </c>
      <c r="F699" s="134">
        <v>10680</v>
      </c>
      <c r="G699" s="131">
        <v>10186</v>
      </c>
      <c r="L699" s="83"/>
      <c r="M699" s="78"/>
      <c r="N699" s="78"/>
      <c r="O699" s="78"/>
      <c r="P699"/>
      <c r="Q699"/>
      <c r="R699"/>
      <c r="S699"/>
      <c r="T699"/>
      <c r="U699" s="45"/>
      <c r="V699" s="45"/>
      <c r="W699" s="59">
        <v>7</v>
      </c>
    </row>
    <row r="700" spans="1:23" x14ac:dyDescent="0.35">
      <c r="A700" s="38" t="s">
        <v>649</v>
      </c>
      <c r="B700" s="84" t="s">
        <v>778</v>
      </c>
      <c r="C700" s="84" t="s">
        <v>296</v>
      </c>
      <c r="D700" s="83" t="s">
        <v>637</v>
      </c>
      <c r="E700" s="134">
        <v>9692</v>
      </c>
      <c r="F700" s="134">
        <v>10680</v>
      </c>
      <c r="G700" s="131">
        <v>10186</v>
      </c>
      <c r="L700" s="83"/>
      <c r="M700" s="78"/>
      <c r="N700" s="78"/>
      <c r="O700" s="78"/>
      <c r="P700"/>
      <c r="Q700"/>
      <c r="R700"/>
      <c r="S700"/>
      <c r="T700"/>
      <c r="U700" s="47"/>
      <c r="V700" s="47"/>
      <c r="W700" s="59">
        <v>7</v>
      </c>
    </row>
    <row r="701" spans="1:23" x14ac:dyDescent="0.35">
      <c r="A701" s="38" t="s">
        <v>649</v>
      </c>
      <c r="B701" s="84" t="s">
        <v>779</v>
      </c>
      <c r="C701" s="84" t="s">
        <v>296</v>
      </c>
      <c r="D701" s="83" t="s">
        <v>637</v>
      </c>
      <c r="E701" s="134">
        <v>9692</v>
      </c>
      <c r="F701" s="134">
        <v>10680</v>
      </c>
      <c r="G701" s="131">
        <v>10186</v>
      </c>
      <c r="L701" s="83"/>
      <c r="M701" s="78"/>
      <c r="N701" s="78"/>
      <c r="O701" s="78"/>
      <c r="P701" s="96"/>
      <c r="Q701" s="92"/>
      <c r="R701" s="96">
        <v>8.26433631461361</v>
      </c>
      <c r="S701" s="92">
        <v>2.5255176974502724</v>
      </c>
      <c r="T701" s="32">
        <v>3.2723335587619</v>
      </c>
      <c r="U701" s="45"/>
      <c r="V701" s="45"/>
      <c r="W701" s="59">
        <v>7</v>
      </c>
    </row>
    <row r="702" spans="1:23" x14ac:dyDescent="0.35">
      <c r="A702" s="38" t="s">
        <v>649</v>
      </c>
      <c r="B702" s="84" t="s">
        <v>780</v>
      </c>
      <c r="C702" s="84" t="s">
        <v>296</v>
      </c>
      <c r="D702" s="83" t="s">
        <v>637</v>
      </c>
      <c r="E702" s="134">
        <v>9692</v>
      </c>
      <c r="F702" s="134">
        <v>10680</v>
      </c>
      <c r="G702" s="131">
        <v>10186</v>
      </c>
      <c r="L702" s="83"/>
      <c r="M702" s="78"/>
      <c r="N702" s="78"/>
      <c r="O702" s="78"/>
      <c r="P702" s="96"/>
      <c r="Q702" s="92"/>
      <c r="R702" s="96">
        <v>4.8137150204789583</v>
      </c>
      <c r="S702" s="92" t="s">
        <v>641</v>
      </c>
      <c r="T702" s="32"/>
      <c r="U702" s="45"/>
      <c r="V702" s="45"/>
      <c r="W702" s="59">
        <v>7</v>
      </c>
    </row>
    <row r="703" spans="1:23" x14ac:dyDescent="0.35">
      <c r="A703" s="38" t="s">
        <v>649</v>
      </c>
      <c r="B703" s="84" t="s">
        <v>781</v>
      </c>
      <c r="C703" s="84" t="s">
        <v>296</v>
      </c>
      <c r="D703" s="83" t="s">
        <v>637</v>
      </c>
      <c r="E703" s="134">
        <v>9692</v>
      </c>
      <c r="F703" s="134">
        <v>10680</v>
      </c>
      <c r="G703" s="131">
        <v>10186</v>
      </c>
      <c r="L703" s="83"/>
      <c r="M703" s="78"/>
      <c r="N703" s="78"/>
      <c r="O703" s="78"/>
      <c r="P703"/>
      <c r="Q703"/>
      <c r="R703"/>
      <c r="S703"/>
      <c r="T703"/>
      <c r="U703" s="47"/>
      <c r="V703" s="47"/>
      <c r="W703" s="59">
        <v>7</v>
      </c>
    </row>
    <row r="704" spans="1:23" x14ac:dyDescent="0.35">
      <c r="A704" s="38" t="s">
        <v>649</v>
      </c>
      <c r="B704" s="84" t="s">
        <v>782</v>
      </c>
      <c r="C704" s="84" t="s">
        <v>296</v>
      </c>
      <c r="D704" s="83" t="s">
        <v>637</v>
      </c>
      <c r="E704" s="134">
        <v>9692</v>
      </c>
      <c r="F704" s="134">
        <v>10680</v>
      </c>
      <c r="G704" s="131">
        <v>10186</v>
      </c>
      <c r="L704" s="83"/>
      <c r="M704" s="78"/>
      <c r="N704" s="78"/>
      <c r="O704" s="78"/>
      <c r="P704"/>
      <c r="Q704"/>
      <c r="R704"/>
      <c r="S704"/>
      <c r="T704"/>
      <c r="U704" s="47"/>
      <c r="V704" s="47"/>
      <c r="W704" s="59">
        <v>7</v>
      </c>
    </row>
    <row r="705" spans="1:29" x14ac:dyDescent="0.35">
      <c r="A705" s="38" t="s">
        <v>649</v>
      </c>
      <c r="B705" s="84" t="s">
        <v>783</v>
      </c>
      <c r="C705" s="84" t="s">
        <v>296</v>
      </c>
      <c r="D705" s="83" t="s">
        <v>637</v>
      </c>
      <c r="E705" s="134">
        <v>9692</v>
      </c>
      <c r="F705" s="134">
        <v>10680</v>
      </c>
      <c r="G705" s="131">
        <v>10186</v>
      </c>
      <c r="L705" s="83"/>
      <c r="M705" s="78"/>
      <c r="N705" s="78"/>
      <c r="O705" s="78"/>
      <c r="P705" s="96"/>
      <c r="Q705" s="92"/>
      <c r="R705" s="96">
        <v>7.6236173981882516</v>
      </c>
      <c r="S705" s="92">
        <v>0.85382396113683146</v>
      </c>
      <c r="T705" s="32">
        <v>8.928792989175097</v>
      </c>
      <c r="U705" s="45"/>
      <c r="V705" s="45"/>
      <c r="W705" s="59">
        <v>7</v>
      </c>
    </row>
    <row r="706" spans="1:29" x14ac:dyDescent="0.35">
      <c r="A706" s="38" t="s">
        <v>649</v>
      </c>
      <c r="B706" s="84" t="s">
        <v>784</v>
      </c>
      <c r="C706" s="84" t="s">
        <v>296</v>
      </c>
      <c r="D706" s="100" t="s">
        <v>337</v>
      </c>
      <c r="E706" s="134">
        <v>9692</v>
      </c>
      <c r="F706" s="134">
        <v>10680</v>
      </c>
      <c r="G706" s="131">
        <v>10186</v>
      </c>
      <c r="L706" s="79"/>
      <c r="M706" s="98">
        <v>2.0489999999999999</v>
      </c>
      <c r="N706">
        <v>44.240942505067473</v>
      </c>
      <c r="O706" s="78"/>
      <c r="P706"/>
      <c r="Q706"/>
      <c r="R706"/>
      <c r="S706"/>
      <c r="T706"/>
      <c r="U706" s="45"/>
      <c r="V706" s="45"/>
      <c r="W706" s="59">
        <v>7</v>
      </c>
    </row>
    <row r="707" spans="1:29" x14ac:dyDescent="0.35">
      <c r="A707" s="38" t="s">
        <v>649</v>
      </c>
      <c r="B707" s="84" t="s">
        <v>785</v>
      </c>
      <c r="C707" s="84" t="s">
        <v>296</v>
      </c>
      <c r="D707" s="100" t="s">
        <v>596</v>
      </c>
      <c r="E707" s="134">
        <v>9692</v>
      </c>
      <c r="F707" s="134">
        <v>10680</v>
      </c>
      <c r="G707" s="131">
        <v>10186</v>
      </c>
      <c r="L707" s="79"/>
      <c r="M707" s="98">
        <v>1.9</v>
      </c>
      <c r="N707">
        <v>34.398600614162177</v>
      </c>
      <c r="O707" s="78"/>
      <c r="P707"/>
      <c r="Q707"/>
      <c r="R707"/>
      <c r="S707"/>
      <c r="T707"/>
      <c r="U707" s="47"/>
      <c r="V707" s="47"/>
      <c r="W707" s="59">
        <v>7</v>
      </c>
    </row>
    <row r="708" spans="1:29" x14ac:dyDescent="0.35">
      <c r="A708" s="38" t="s">
        <v>649</v>
      </c>
      <c r="B708" s="84" t="s">
        <v>786</v>
      </c>
      <c r="C708" s="84" t="s">
        <v>296</v>
      </c>
      <c r="D708" s="83" t="s">
        <v>637</v>
      </c>
      <c r="E708" s="134">
        <v>9692</v>
      </c>
      <c r="F708" s="134">
        <v>10680</v>
      </c>
      <c r="G708" s="131">
        <v>10186</v>
      </c>
      <c r="L708" s="83"/>
      <c r="M708" s="78"/>
      <c r="N708" s="78"/>
      <c r="O708" s="78"/>
      <c r="P708"/>
      <c r="Q708"/>
      <c r="R708"/>
      <c r="S708"/>
      <c r="T708"/>
      <c r="U708" s="47"/>
      <c r="V708" s="47"/>
      <c r="W708" s="59">
        <v>7</v>
      </c>
    </row>
    <row r="709" spans="1:29" x14ac:dyDescent="0.35">
      <c r="A709" s="38" t="s">
        <v>649</v>
      </c>
      <c r="B709" s="84" t="s">
        <v>787</v>
      </c>
      <c r="C709" s="84" t="s">
        <v>296</v>
      </c>
      <c r="D709" s="100" t="s">
        <v>308</v>
      </c>
      <c r="E709" s="134">
        <v>9692</v>
      </c>
      <c r="F709" s="134">
        <v>10680</v>
      </c>
      <c r="G709" s="131">
        <v>10186</v>
      </c>
      <c r="L709" s="79"/>
      <c r="M709" s="98">
        <v>2.1379999999999999</v>
      </c>
      <c r="N709">
        <v>50.97657938611561</v>
      </c>
      <c r="O709" s="78"/>
      <c r="P709"/>
      <c r="Q709"/>
      <c r="R709"/>
      <c r="S709"/>
      <c r="T709"/>
      <c r="U709" s="47"/>
      <c r="V709" s="47"/>
      <c r="W709" s="59">
        <v>7</v>
      </c>
    </row>
    <row r="710" spans="1:29" x14ac:dyDescent="0.35">
      <c r="A710" s="38" t="s">
        <v>904</v>
      </c>
      <c r="B710" s="77" t="s">
        <v>1075</v>
      </c>
      <c r="C710" s="84" t="s">
        <v>296</v>
      </c>
      <c r="D710" s="76"/>
      <c r="E710" s="134">
        <v>9692</v>
      </c>
      <c r="F710" s="134">
        <v>10680</v>
      </c>
      <c r="G710" s="131">
        <v>10186</v>
      </c>
      <c r="P710" s="121"/>
      <c r="Q710" s="84"/>
      <c r="R710" s="84"/>
      <c r="S710" s="122"/>
      <c r="T710" s="78"/>
      <c r="W710" s="59">
        <v>7</v>
      </c>
    </row>
    <row r="711" spans="1:29" x14ac:dyDescent="0.35">
      <c r="A711" s="38" t="s">
        <v>649</v>
      </c>
      <c r="B711" s="104" t="s">
        <v>877</v>
      </c>
      <c r="C711" s="104" t="s">
        <v>12</v>
      </c>
      <c r="D711" s="118" t="s">
        <v>637</v>
      </c>
      <c r="E711" s="134">
        <v>10021</v>
      </c>
      <c r="F711" s="134">
        <v>10351</v>
      </c>
      <c r="G711" s="131">
        <v>10186</v>
      </c>
      <c r="P711" s="113">
        <v>-20.0764</v>
      </c>
      <c r="Q711" s="114">
        <v>8.1348200000000013</v>
      </c>
      <c r="R711" s="81">
        <v>22.579262405288411</v>
      </c>
      <c r="S711" s="114">
        <v>7.3968521505890807</v>
      </c>
      <c r="T711" s="99">
        <v>3.052550185620543</v>
      </c>
      <c r="U711" s="89"/>
      <c r="V711" s="63" t="s">
        <v>1104</v>
      </c>
      <c r="W711" s="59">
        <v>7</v>
      </c>
      <c r="X711" s="107"/>
      <c r="Y711" s="112"/>
    </row>
    <row r="712" spans="1:29" x14ac:dyDescent="0.35">
      <c r="A712" s="38" t="s">
        <v>649</v>
      </c>
      <c r="B712" s="104" t="s">
        <v>900</v>
      </c>
      <c r="C712" s="104" t="s">
        <v>12</v>
      </c>
      <c r="D712" s="120" t="s">
        <v>322</v>
      </c>
      <c r="E712" s="134">
        <v>10021</v>
      </c>
      <c r="F712" s="134">
        <v>10351</v>
      </c>
      <c r="G712" s="131">
        <v>10186</v>
      </c>
      <c r="P712" s="81">
        <v>-19.927399999999999</v>
      </c>
      <c r="Q712" s="82">
        <v>8.8478200000000005</v>
      </c>
      <c r="R712" s="81">
        <v>40.324196861800594</v>
      </c>
      <c r="S712" s="82">
        <v>14.276737815451947</v>
      </c>
      <c r="T712" s="99">
        <v>2.8244685433780998</v>
      </c>
      <c r="U712" s="89"/>
      <c r="V712" s="63" t="s">
        <v>1104</v>
      </c>
      <c r="W712" s="59">
        <v>7</v>
      </c>
      <c r="X712" s="107"/>
      <c r="Y712" s="107"/>
    </row>
    <row r="713" spans="1:29" x14ac:dyDescent="0.35">
      <c r="A713" s="38" t="s">
        <v>649</v>
      </c>
      <c r="B713" s="104" t="s">
        <v>874</v>
      </c>
      <c r="C713" s="104" t="s">
        <v>12</v>
      </c>
      <c r="D713" s="120" t="s">
        <v>596</v>
      </c>
      <c r="E713" s="134">
        <v>10021</v>
      </c>
      <c r="F713" s="134">
        <v>10351</v>
      </c>
      <c r="G713" s="131">
        <v>10186</v>
      </c>
      <c r="P713" s="81">
        <v>-19.602399999999999</v>
      </c>
      <c r="Q713" s="82">
        <v>3.5188200000000003</v>
      </c>
      <c r="R713" s="81">
        <v>32.8514020326202</v>
      </c>
      <c r="S713" s="82">
        <v>10.971778255636327</v>
      </c>
      <c r="T713" s="99">
        <v>2.9941729833761506</v>
      </c>
      <c r="U713" s="89"/>
      <c r="V713" s="63" t="s">
        <v>1104</v>
      </c>
      <c r="W713" s="59">
        <v>7</v>
      </c>
      <c r="X713" s="107"/>
      <c r="Y713" s="112"/>
    </row>
    <row r="714" spans="1:29" x14ac:dyDescent="0.35">
      <c r="A714" s="38" t="s">
        <v>649</v>
      </c>
      <c r="B714" s="104" t="s">
        <v>867</v>
      </c>
      <c r="C714" s="104" t="s">
        <v>12</v>
      </c>
      <c r="D714" s="120" t="s">
        <v>596</v>
      </c>
      <c r="E714" s="134">
        <v>10021</v>
      </c>
      <c r="F714" s="134">
        <v>10351</v>
      </c>
      <c r="G714" s="131">
        <v>10186</v>
      </c>
      <c r="P714" s="81">
        <v>-19.4864</v>
      </c>
      <c r="Q714" s="82">
        <v>7.1612200000000001</v>
      </c>
      <c r="R714" s="81">
        <v>39.287995555220022</v>
      </c>
      <c r="S714" s="82">
        <v>13.535182105321971</v>
      </c>
      <c r="T714" s="99">
        <v>2.9026573303193435</v>
      </c>
      <c r="U714" s="89"/>
      <c r="V714" s="63" t="s">
        <v>1104</v>
      </c>
      <c r="W714" s="59">
        <v>7</v>
      </c>
      <c r="X714" s="107"/>
      <c r="Y714" s="112"/>
    </row>
    <row r="715" spans="1:29" x14ac:dyDescent="0.35">
      <c r="A715" s="38" t="s">
        <v>649</v>
      </c>
      <c r="B715" s="104" t="s">
        <v>890</v>
      </c>
      <c r="C715" s="104" t="s">
        <v>12</v>
      </c>
      <c r="D715" s="120" t="s">
        <v>308</v>
      </c>
      <c r="E715" s="134">
        <v>10021</v>
      </c>
      <c r="F715" s="134">
        <v>10351</v>
      </c>
      <c r="G715" s="131">
        <v>10186</v>
      </c>
      <c r="P715" s="81">
        <v>-19.006399999999999</v>
      </c>
      <c r="Q715" s="82">
        <v>9.4568200000000004</v>
      </c>
      <c r="R715" s="81">
        <v>42.571183859187869</v>
      </c>
      <c r="S715" s="82">
        <v>14.678516646864244</v>
      </c>
      <c r="T715" s="99">
        <v>2.9002374615477446</v>
      </c>
      <c r="U715" s="89"/>
      <c r="V715" s="63" t="s">
        <v>1104</v>
      </c>
      <c r="W715" s="59">
        <v>7</v>
      </c>
      <c r="X715" s="107"/>
      <c r="Y715" s="112"/>
    </row>
    <row r="716" spans="1:29" x14ac:dyDescent="0.35">
      <c r="A716" s="38" t="s">
        <v>649</v>
      </c>
      <c r="B716" s="104" t="s">
        <v>899</v>
      </c>
      <c r="C716" s="104" t="s">
        <v>12</v>
      </c>
      <c r="D716" s="120" t="s">
        <v>322</v>
      </c>
      <c r="E716" s="134">
        <v>10021</v>
      </c>
      <c r="F716" s="134">
        <v>10351</v>
      </c>
      <c r="G716" s="131">
        <v>10186</v>
      </c>
      <c r="P716" s="81">
        <v>-18.9024</v>
      </c>
      <c r="Q716" s="82">
        <v>8.5228199999999994</v>
      </c>
      <c r="R716" s="81">
        <v>34.130768455686471</v>
      </c>
      <c r="S716" s="82">
        <v>11.806423884177386</v>
      </c>
      <c r="T716" s="99">
        <v>2.8908642270101366</v>
      </c>
      <c r="U716" s="89"/>
      <c r="V716" s="63" t="s">
        <v>1104</v>
      </c>
      <c r="W716" s="59">
        <v>7</v>
      </c>
      <c r="X716" s="107"/>
      <c r="Y716" s="107"/>
    </row>
    <row r="717" spans="1:29" x14ac:dyDescent="0.35">
      <c r="A717" s="38" t="s">
        <v>649</v>
      </c>
      <c r="B717" s="104" t="s">
        <v>878</v>
      </c>
      <c r="C717" s="104" t="s">
        <v>12</v>
      </c>
      <c r="D717" s="120" t="s">
        <v>337</v>
      </c>
      <c r="E717" s="134">
        <v>10021</v>
      </c>
      <c r="F717" s="134">
        <v>10351</v>
      </c>
      <c r="G717" s="131">
        <v>10186</v>
      </c>
      <c r="P717" s="113">
        <v>-18.845400000000001</v>
      </c>
      <c r="Q717" s="114">
        <v>10.289820000000001</v>
      </c>
      <c r="R717" s="81">
        <v>43.551507384969668</v>
      </c>
      <c r="S717" s="114">
        <v>14.984438603250283</v>
      </c>
      <c r="T717" s="99">
        <v>2.9064490527875289</v>
      </c>
      <c r="U717" s="89"/>
      <c r="V717" s="63" t="s">
        <v>1104</v>
      </c>
      <c r="W717" s="59">
        <v>7</v>
      </c>
      <c r="X717" s="107"/>
      <c r="Y717" s="112"/>
    </row>
    <row r="718" spans="1:29" x14ac:dyDescent="0.35">
      <c r="A718" s="38" t="s">
        <v>635</v>
      </c>
      <c r="B718" s="59" t="s">
        <v>6</v>
      </c>
      <c r="C718" s="59" t="s">
        <v>12</v>
      </c>
      <c r="D718" s="59" t="s">
        <v>596</v>
      </c>
      <c r="E718" s="42">
        <v>10021</v>
      </c>
      <c r="F718" s="42">
        <v>10351</v>
      </c>
      <c r="G718" s="42">
        <v>10186</v>
      </c>
      <c r="H718" s="59">
        <v>2.5</v>
      </c>
      <c r="I718" s="59">
        <v>2.5099999999999998</v>
      </c>
      <c r="J718" s="59"/>
      <c r="K718" s="72">
        <v>2.5099999999999998</v>
      </c>
      <c r="L718" s="59">
        <v>0.01</v>
      </c>
      <c r="M718" s="59">
        <v>2.58</v>
      </c>
      <c r="N718" s="63">
        <v>85.3</v>
      </c>
      <c r="O718" s="37">
        <f>N718</f>
        <v>85.3</v>
      </c>
      <c r="P718" s="63">
        <v>-18.7</v>
      </c>
      <c r="Q718" s="63">
        <v>6.5</v>
      </c>
      <c r="R718" s="63">
        <v>32.6</v>
      </c>
      <c r="S718" s="63">
        <v>11.1</v>
      </c>
      <c r="T718" s="63">
        <v>2.9</v>
      </c>
      <c r="U718" s="63">
        <v>-20.2</v>
      </c>
      <c r="V718" s="63" t="s">
        <v>1104</v>
      </c>
      <c r="W718" s="59">
        <v>7</v>
      </c>
      <c r="X718" s="59">
        <v>16</v>
      </c>
      <c r="Y718" s="59"/>
      <c r="Z718" s="59"/>
      <c r="AA718" s="59"/>
      <c r="AB718" s="38"/>
      <c r="AC718" s="38"/>
    </row>
    <row r="719" spans="1:29" x14ac:dyDescent="0.35">
      <c r="A719" s="38" t="s">
        <v>649</v>
      </c>
      <c r="B719" s="104" t="s">
        <v>889</v>
      </c>
      <c r="C719" s="104" t="s">
        <v>12</v>
      </c>
      <c r="D719" s="120" t="s">
        <v>308</v>
      </c>
      <c r="E719" s="134">
        <v>10021</v>
      </c>
      <c r="F719" s="134">
        <v>10351</v>
      </c>
      <c r="G719" s="131">
        <v>10186</v>
      </c>
      <c r="P719" s="81">
        <v>-18.6264</v>
      </c>
      <c r="Q719" s="82">
        <v>4.7998200000000004</v>
      </c>
      <c r="R719" s="81">
        <v>35.18531371133421</v>
      </c>
      <c r="S719" s="82">
        <v>12.529292354799711</v>
      </c>
      <c r="T719" s="99">
        <v>2.8082442898585129</v>
      </c>
      <c r="U719" s="89"/>
      <c r="V719" s="63" t="s">
        <v>1104</v>
      </c>
      <c r="W719" s="59">
        <v>7</v>
      </c>
      <c r="X719" s="107"/>
      <c r="Y719" s="112"/>
    </row>
    <row r="720" spans="1:29" x14ac:dyDescent="0.35">
      <c r="A720" s="38" t="s">
        <v>649</v>
      </c>
      <c r="B720" s="104" t="s">
        <v>896</v>
      </c>
      <c r="C720" s="104" t="s">
        <v>12</v>
      </c>
      <c r="D720" s="120" t="s">
        <v>322</v>
      </c>
      <c r="E720" s="134">
        <v>10021</v>
      </c>
      <c r="F720" s="134">
        <v>10351</v>
      </c>
      <c r="G720" s="131">
        <v>10186</v>
      </c>
      <c r="P720" s="113">
        <v>-18.580400000000001</v>
      </c>
      <c r="Q720" s="114">
        <v>8.6038200000000007</v>
      </c>
      <c r="R720" s="81">
        <v>26.3746400004596</v>
      </c>
      <c r="S720" s="114">
        <v>9.3492447322251273</v>
      </c>
      <c r="T720" s="99">
        <v>2.8210449887519862</v>
      </c>
      <c r="U720" s="89"/>
      <c r="V720" s="63" t="s">
        <v>1104</v>
      </c>
      <c r="W720" s="59">
        <v>7</v>
      </c>
      <c r="X720" s="107"/>
      <c r="Y720" s="107"/>
    </row>
    <row r="721" spans="1:27" x14ac:dyDescent="0.35">
      <c r="A721" s="38" t="s">
        <v>635</v>
      </c>
      <c r="B721" s="30" t="s">
        <v>209</v>
      </c>
      <c r="C721" s="27" t="s">
        <v>12</v>
      </c>
      <c r="D721" s="39"/>
      <c r="E721" s="41">
        <v>10021</v>
      </c>
      <c r="F721" s="41">
        <v>10351</v>
      </c>
      <c r="G721" s="43">
        <v>10186</v>
      </c>
      <c r="H721" s="44"/>
      <c r="I721" s="44"/>
      <c r="J721" s="44"/>
      <c r="K721" s="44"/>
      <c r="L721" s="44"/>
      <c r="M721" s="39"/>
      <c r="N721" s="37"/>
      <c r="O721" s="37"/>
      <c r="P721" s="47">
        <v>-18.375466666666664</v>
      </c>
      <c r="Q721" s="52">
        <v>6.7451733333333337</v>
      </c>
      <c r="R721" s="47">
        <v>20.902445046108991</v>
      </c>
      <c r="S721" s="52">
        <v>7.0753142658861243</v>
      </c>
      <c r="T721" s="52">
        <v>2.9542779671131871</v>
      </c>
      <c r="U721" s="47">
        <v>-19.875466666666664</v>
      </c>
      <c r="V721" s="63" t="s">
        <v>1104</v>
      </c>
      <c r="W721" s="42">
        <v>7</v>
      </c>
      <c r="X721" s="59">
        <v>16</v>
      </c>
      <c r="Y721" s="59"/>
      <c r="Z721" s="59"/>
      <c r="AA721" s="59"/>
    </row>
    <row r="722" spans="1:27" x14ac:dyDescent="0.35">
      <c r="A722" s="38" t="s">
        <v>649</v>
      </c>
      <c r="B722" s="104" t="s">
        <v>872</v>
      </c>
      <c r="C722" s="104" t="s">
        <v>12</v>
      </c>
      <c r="D722" s="120" t="s">
        <v>596</v>
      </c>
      <c r="E722" s="134">
        <v>10021</v>
      </c>
      <c r="F722" s="134">
        <v>10351</v>
      </c>
      <c r="G722" s="131">
        <v>10186</v>
      </c>
      <c r="P722" s="81">
        <v>-18.368400000000001</v>
      </c>
      <c r="Q722" s="82">
        <v>8.7648200000000003</v>
      </c>
      <c r="R722" s="81">
        <v>44.39883725981845</v>
      </c>
      <c r="S722" s="82">
        <v>15.629088834522465</v>
      </c>
      <c r="T722" s="99">
        <v>2.8407821933769837</v>
      </c>
      <c r="U722" s="89"/>
      <c r="V722" s="63" t="s">
        <v>1104</v>
      </c>
      <c r="W722" s="59">
        <v>7</v>
      </c>
      <c r="X722" s="107"/>
      <c r="Y722" s="112"/>
    </row>
    <row r="723" spans="1:27" x14ac:dyDescent="0.35">
      <c r="A723" s="38" t="s">
        <v>649</v>
      </c>
      <c r="B723" s="104" t="s">
        <v>883</v>
      </c>
      <c r="C723" s="104" t="s">
        <v>12</v>
      </c>
      <c r="D723" s="120" t="s">
        <v>337</v>
      </c>
      <c r="E723" s="134">
        <v>10021</v>
      </c>
      <c r="F723" s="134">
        <v>10351</v>
      </c>
      <c r="G723" s="131">
        <v>10186</v>
      </c>
      <c r="P723" s="113">
        <v>-18.2394</v>
      </c>
      <c r="Q723" s="114">
        <v>11.500820000000001</v>
      </c>
      <c r="R723" s="81">
        <v>21.435584183924462</v>
      </c>
      <c r="S723" s="114">
        <v>7.1886196556154518</v>
      </c>
      <c r="T723" s="99">
        <v>2.9818776358796324</v>
      </c>
      <c r="U723" s="89"/>
      <c r="V723" s="63" t="s">
        <v>1104</v>
      </c>
      <c r="W723" s="59">
        <v>7</v>
      </c>
      <c r="X723" s="107"/>
      <c r="Y723" s="112"/>
    </row>
    <row r="724" spans="1:27" x14ac:dyDescent="0.35">
      <c r="A724" s="38" t="s">
        <v>649</v>
      </c>
      <c r="B724" s="104" t="s">
        <v>895</v>
      </c>
      <c r="C724" s="104" t="s">
        <v>12</v>
      </c>
      <c r="D724" s="120" t="s">
        <v>322</v>
      </c>
      <c r="E724" s="134">
        <v>10021</v>
      </c>
      <c r="F724" s="134">
        <v>10351</v>
      </c>
      <c r="G724" s="131">
        <v>10186</v>
      </c>
      <c r="P724" s="113">
        <v>-18.060400000000001</v>
      </c>
      <c r="Q724" s="114">
        <v>9.1978200000000001</v>
      </c>
      <c r="R724" s="81">
        <v>20.090114461597906</v>
      </c>
      <c r="S724" s="114">
        <v>6.99758276220527</v>
      </c>
      <c r="T724" s="99">
        <v>2.8710077671545196</v>
      </c>
      <c r="U724" s="89"/>
      <c r="V724" s="63" t="s">
        <v>1104</v>
      </c>
      <c r="W724" s="59">
        <v>7</v>
      </c>
      <c r="X724" s="107"/>
      <c r="Y724" s="107"/>
    </row>
    <row r="725" spans="1:27" x14ac:dyDescent="0.35">
      <c r="A725" s="38" t="s">
        <v>649</v>
      </c>
      <c r="B725" s="104" t="s">
        <v>880</v>
      </c>
      <c r="C725" s="104" t="s">
        <v>12</v>
      </c>
      <c r="D725" s="120" t="s">
        <v>337</v>
      </c>
      <c r="E725" s="134">
        <v>10021</v>
      </c>
      <c r="F725" s="134">
        <v>10351</v>
      </c>
      <c r="G725" s="131">
        <v>10186</v>
      </c>
      <c r="P725" s="113">
        <v>-17.6584</v>
      </c>
      <c r="Q725" s="114">
        <v>6.54582</v>
      </c>
      <c r="R725" s="81">
        <v>40.341013218590106</v>
      </c>
      <c r="S725" s="114">
        <v>13.906803834571591</v>
      </c>
      <c r="T725" s="99">
        <v>2.9008112646490667</v>
      </c>
      <c r="U725" s="89"/>
      <c r="V725" s="63" t="s">
        <v>1104</v>
      </c>
      <c r="W725" s="59">
        <v>7</v>
      </c>
      <c r="X725" s="107"/>
      <c r="Y725" s="112"/>
    </row>
    <row r="726" spans="1:27" x14ac:dyDescent="0.35">
      <c r="A726" s="38" t="s">
        <v>649</v>
      </c>
      <c r="B726" s="104" t="s">
        <v>869</v>
      </c>
      <c r="C726" s="104" t="s">
        <v>12</v>
      </c>
      <c r="D726" s="120" t="s">
        <v>596</v>
      </c>
      <c r="E726" s="134">
        <v>10021</v>
      </c>
      <c r="F726" s="134">
        <v>10351</v>
      </c>
      <c r="G726" s="131">
        <v>10186</v>
      </c>
      <c r="P726" s="81">
        <v>-17.6434</v>
      </c>
      <c r="Q726" s="82">
        <v>9.9888200000000005</v>
      </c>
      <c r="R726" s="81">
        <v>41.568956655858507</v>
      </c>
      <c r="S726" s="82">
        <v>14.534786699159772</v>
      </c>
      <c r="T726" s="99">
        <v>2.8599633084578757</v>
      </c>
      <c r="U726" s="89"/>
      <c r="V726" s="63" t="s">
        <v>1104</v>
      </c>
      <c r="W726" s="59">
        <v>7</v>
      </c>
      <c r="X726" s="107"/>
      <c r="Y726" s="112"/>
    </row>
    <row r="727" spans="1:27" x14ac:dyDescent="0.35">
      <c r="A727" s="38" t="s">
        <v>649</v>
      </c>
      <c r="B727" s="104" t="s">
        <v>868</v>
      </c>
      <c r="C727" s="104" t="s">
        <v>12</v>
      </c>
      <c r="D727" s="120" t="s">
        <v>596</v>
      </c>
      <c r="E727" s="134">
        <v>10021</v>
      </c>
      <c r="F727" s="134">
        <v>10351</v>
      </c>
      <c r="G727" s="131">
        <v>10186</v>
      </c>
      <c r="P727" s="81">
        <v>-17.638400000000001</v>
      </c>
      <c r="Q727" s="82">
        <v>7.6068199999999999</v>
      </c>
      <c r="R727" s="81">
        <v>35.895402788540423</v>
      </c>
      <c r="S727" s="82">
        <v>13.07913402929092</v>
      </c>
      <c r="T727" s="99">
        <v>2.7444785494324107</v>
      </c>
      <c r="U727" s="89"/>
      <c r="V727" s="63" t="s">
        <v>1104</v>
      </c>
      <c r="W727" s="59">
        <v>7</v>
      </c>
      <c r="X727" s="107"/>
      <c r="Y727" s="112"/>
    </row>
    <row r="728" spans="1:27" x14ac:dyDescent="0.35">
      <c r="A728" s="38" t="s">
        <v>649</v>
      </c>
      <c r="B728" s="104" t="s">
        <v>891</v>
      </c>
      <c r="C728" s="104" t="s">
        <v>12</v>
      </c>
      <c r="D728" s="120" t="s">
        <v>308</v>
      </c>
      <c r="E728" s="134">
        <v>10021</v>
      </c>
      <c r="F728" s="134">
        <v>10351</v>
      </c>
      <c r="G728" s="131">
        <v>10186</v>
      </c>
      <c r="P728" s="81">
        <v>-17.464400000000001</v>
      </c>
      <c r="Q728" s="82">
        <v>8.3698200000000007</v>
      </c>
      <c r="R728" s="81">
        <v>43.941641900025033</v>
      </c>
      <c r="S728" s="82">
        <v>15.469509381813872</v>
      </c>
      <c r="T728" s="99">
        <v>2.8405323540307825</v>
      </c>
      <c r="U728" s="89"/>
      <c r="V728" s="63" t="s">
        <v>1104</v>
      </c>
      <c r="W728" s="59">
        <v>7</v>
      </c>
      <c r="X728" s="107"/>
      <c r="Y728" s="112"/>
    </row>
    <row r="729" spans="1:27" x14ac:dyDescent="0.35">
      <c r="A729" s="38" t="s">
        <v>649</v>
      </c>
      <c r="B729" s="104" t="s">
        <v>888</v>
      </c>
      <c r="C729" s="104" t="s">
        <v>12</v>
      </c>
      <c r="D729" s="120" t="s">
        <v>308</v>
      </c>
      <c r="E729" s="134">
        <v>10021</v>
      </c>
      <c r="F729" s="134">
        <v>10351</v>
      </c>
      <c r="G729" s="131">
        <v>10186</v>
      </c>
      <c r="P729" s="113">
        <v>-17.4514</v>
      </c>
      <c r="Q729" s="114">
        <v>7.2538200000000002</v>
      </c>
      <c r="R729" s="81">
        <v>18.560399826865581</v>
      </c>
      <c r="S729" s="114">
        <v>6.192574193018868</v>
      </c>
      <c r="T729" s="99">
        <v>2.9972026573035571</v>
      </c>
      <c r="U729" s="89"/>
      <c r="V729" s="63" t="s">
        <v>1104</v>
      </c>
      <c r="W729" s="59">
        <v>7</v>
      </c>
      <c r="X729" s="107"/>
      <c r="Y729" s="112"/>
    </row>
    <row r="730" spans="1:27" x14ac:dyDescent="0.35">
      <c r="A730" s="38" t="s">
        <v>649</v>
      </c>
      <c r="B730" s="104" t="s">
        <v>886</v>
      </c>
      <c r="C730" s="104" t="s">
        <v>12</v>
      </c>
      <c r="D730" s="120" t="s">
        <v>337</v>
      </c>
      <c r="E730" s="134">
        <v>10021</v>
      </c>
      <c r="F730" s="134">
        <v>10351</v>
      </c>
      <c r="G730" s="131">
        <v>10186</v>
      </c>
      <c r="P730" s="113">
        <v>-17.446400000000001</v>
      </c>
      <c r="Q730" s="114">
        <v>10.686820000000001</v>
      </c>
      <c r="R730" s="81">
        <v>44.24324751404464</v>
      </c>
      <c r="S730" s="114">
        <v>15.575544677729452</v>
      </c>
      <c r="T730" s="99">
        <v>2.8405586083487302</v>
      </c>
      <c r="U730" s="89"/>
      <c r="V730" s="63" t="s">
        <v>1104</v>
      </c>
      <c r="W730" s="59">
        <v>7</v>
      </c>
      <c r="X730" s="107"/>
      <c r="Y730" s="112"/>
    </row>
    <row r="731" spans="1:27" x14ac:dyDescent="0.35">
      <c r="A731" s="38" t="s">
        <v>649</v>
      </c>
      <c r="B731" s="104" t="s">
        <v>897</v>
      </c>
      <c r="C731" s="104" t="s">
        <v>12</v>
      </c>
      <c r="D731" s="120" t="s">
        <v>322</v>
      </c>
      <c r="E731" s="134">
        <v>10021</v>
      </c>
      <c r="F731" s="134">
        <v>10351</v>
      </c>
      <c r="G731" s="131">
        <v>10186</v>
      </c>
      <c r="P731" s="113">
        <v>-17.039400000000001</v>
      </c>
      <c r="Q731" s="114">
        <v>6.28782</v>
      </c>
      <c r="R731" s="81">
        <v>19.87142883161102</v>
      </c>
      <c r="S731" s="114">
        <v>6.4298126118472032</v>
      </c>
      <c r="T731" s="99">
        <v>3.0905144568283478</v>
      </c>
      <c r="U731" s="89"/>
      <c r="V731" s="63" t="s">
        <v>1104</v>
      </c>
      <c r="W731" s="59">
        <v>7</v>
      </c>
      <c r="X731" s="107"/>
      <c r="Y731" s="107"/>
    </row>
    <row r="732" spans="1:27" x14ac:dyDescent="0.35">
      <c r="A732" s="38" t="s">
        <v>649</v>
      </c>
      <c r="B732" s="104" t="s">
        <v>887</v>
      </c>
      <c r="C732" s="104" t="s">
        <v>12</v>
      </c>
      <c r="D732" s="120" t="s">
        <v>337</v>
      </c>
      <c r="E732" s="134">
        <v>10021</v>
      </c>
      <c r="F732" s="134">
        <v>10351</v>
      </c>
      <c r="G732" s="131">
        <v>10186</v>
      </c>
      <c r="P732" s="113">
        <v>-17.022399999999998</v>
      </c>
      <c r="Q732" s="114">
        <v>7.1428200000000004</v>
      </c>
      <c r="R732" s="81">
        <v>38.174282219181116</v>
      </c>
      <c r="S732" s="114">
        <v>13.045001078208671</v>
      </c>
      <c r="T732" s="99">
        <v>2.9263533203496812</v>
      </c>
      <c r="U732" s="89"/>
      <c r="V732" s="63" t="s">
        <v>1104</v>
      </c>
      <c r="W732" s="59">
        <v>7</v>
      </c>
      <c r="X732" s="107"/>
      <c r="Y732" s="112"/>
    </row>
    <row r="733" spans="1:27" x14ac:dyDescent="0.35">
      <c r="A733" s="38" t="s">
        <v>649</v>
      </c>
      <c r="B733" s="104" t="s">
        <v>876</v>
      </c>
      <c r="C733" s="104" t="s">
        <v>12</v>
      </c>
      <c r="D733" s="118" t="s">
        <v>637</v>
      </c>
      <c r="E733" s="134">
        <v>10021</v>
      </c>
      <c r="F733" s="134">
        <v>10351</v>
      </c>
      <c r="G733" s="131">
        <v>10186</v>
      </c>
      <c r="P733" s="81">
        <v>-17.017400000000002</v>
      </c>
      <c r="Q733" s="82">
        <v>9.9008199999999995</v>
      </c>
      <c r="R733" s="81">
        <v>43.63262823893097</v>
      </c>
      <c r="S733" s="82">
        <v>15.212605401344447</v>
      </c>
      <c r="T733" s="99">
        <v>2.8681890503171035</v>
      </c>
      <c r="U733" s="89"/>
      <c r="V733" s="63" t="s">
        <v>1104</v>
      </c>
      <c r="W733" s="59">
        <v>7</v>
      </c>
      <c r="X733" s="107"/>
      <c r="Y733" s="112"/>
    </row>
    <row r="734" spans="1:27" x14ac:dyDescent="0.35">
      <c r="A734" s="38" t="s">
        <v>649</v>
      </c>
      <c r="B734" s="104" t="s">
        <v>884</v>
      </c>
      <c r="C734" s="104" t="s">
        <v>12</v>
      </c>
      <c r="D734" s="120" t="s">
        <v>337</v>
      </c>
      <c r="E734" s="134">
        <v>10021</v>
      </c>
      <c r="F734" s="134">
        <v>10351</v>
      </c>
      <c r="G734" s="131">
        <v>10186</v>
      </c>
      <c r="P734" s="113">
        <v>-16.802399999999999</v>
      </c>
      <c r="Q734" s="114">
        <v>10.44182</v>
      </c>
      <c r="R734" s="81">
        <v>42.78222868286521</v>
      </c>
      <c r="S734" s="114">
        <v>14.914153710362626</v>
      </c>
      <c r="T734" s="99">
        <v>2.8685656265658128</v>
      </c>
      <c r="U734" s="89"/>
      <c r="V734" s="63" t="s">
        <v>1104</v>
      </c>
      <c r="W734" s="59">
        <v>7</v>
      </c>
      <c r="X734" s="107"/>
      <c r="Y734" s="112"/>
    </row>
    <row r="735" spans="1:27" x14ac:dyDescent="0.35">
      <c r="A735" s="38" t="s">
        <v>649</v>
      </c>
      <c r="B735" s="104" t="s">
        <v>892</v>
      </c>
      <c r="C735" s="104" t="s">
        <v>12</v>
      </c>
      <c r="D735" s="119" t="s">
        <v>637</v>
      </c>
      <c r="E735" s="134">
        <v>10021</v>
      </c>
      <c r="F735" s="134">
        <v>10351</v>
      </c>
      <c r="G735" s="131">
        <v>10186</v>
      </c>
      <c r="P735" s="108">
        <v>-16.7514</v>
      </c>
      <c r="Q735" s="116">
        <v>6.5108199999999998</v>
      </c>
      <c r="R735" s="108">
        <v>12.750384131224743</v>
      </c>
      <c r="S735" s="116">
        <v>4.1513168870191395</v>
      </c>
      <c r="T735" s="117">
        <v>3.0714070927936747</v>
      </c>
      <c r="U735" s="91"/>
      <c r="V735" s="91" t="s">
        <v>1105</v>
      </c>
      <c r="W735" s="59">
        <v>7</v>
      </c>
      <c r="X735" s="110"/>
      <c r="Y735" s="108" t="s">
        <v>903</v>
      </c>
    </row>
    <row r="736" spans="1:27" x14ac:dyDescent="0.35">
      <c r="A736" s="38" t="s">
        <v>649</v>
      </c>
      <c r="B736" s="104" t="s">
        <v>894</v>
      </c>
      <c r="C736" s="104" t="s">
        <v>12</v>
      </c>
      <c r="D736" s="104" t="s">
        <v>637</v>
      </c>
      <c r="E736" s="134">
        <v>10021</v>
      </c>
      <c r="F736" s="134">
        <v>10351</v>
      </c>
      <c r="G736" s="131">
        <v>10186</v>
      </c>
      <c r="P736" s="81">
        <v>-16.7514</v>
      </c>
      <c r="Q736" s="82">
        <v>10.26882</v>
      </c>
      <c r="R736" s="81">
        <v>43.460607280055143</v>
      </c>
      <c r="S736" s="82">
        <v>15.225829743562624</v>
      </c>
      <c r="T736" s="99">
        <v>2.8543999251292029</v>
      </c>
      <c r="U736" s="89"/>
      <c r="V736" s="63" t="s">
        <v>1104</v>
      </c>
      <c r="W736" s="59">
        <v>7</v>
      </c>
      <c r="X736" s="107"/>
      <c r="Y736" s="107"/>
    </row>
    <row r="737" spans="1:27" x14ac:dyDescent="0.35">
      <c r="A737" s="38" t="s">
        <v>649</v>
      </c>
      <c r="B737" s="104" t="s">
        <v>885</v>
      </c>
      <c r="C737" s="104" t="s">
        <v>12</v>
      </c>
      <c r="D737" s="120" t="s">
        <v>337</v>
      </c>
      <c r="E737" s="134">
        <v>10021</v>
      </c>
      <c r="F737" s="134">
        <v>10351</v>
      </c>
      <c r="G737" s="131">
        <v>10186</v>
      </c>
      <c r="P737" s="113">
        <v>-16.4664</v>
      </c>
      <c r="Q737" s="114">
        <v>8.6958199999999994</v>
      </c>
      <c r="R737" s="81">
        <v>42.937146518315153</v>
      </c>
      <c r="S737" s="114">
        <v>15.158038972891923</v>
      </c>
      <c r="T737" s="99">
        <v>2.832632017578419</v>
      </c>
      <c r="U737" s="89"/>
      <c r="V737" s="63" t="s">
        <v>1104</v>
      </c>
      <c r="W737" s="59">
        <v>7</v>
      </c>
      <c r="X737" s="107"/>
      <c r="Y737" s="112"/>
    </row>
    <row r="738" spans="1:27" x14ac:dyDescent="0.35">
      <c r="A738" s="38" t="s">
        <v>649</v>
      </c>
      <c r="B738" s="104" t="s">
        <v>901</v>
      </c>
      <c r="C738" s="104" t="s">
        <v>12</v>
      </c>
      <c r="D738" s="120" t="s">
        <v>322</v>
      </c>
      <c r="E738" s="134">
        <v>10021</v>
      </c>
      <c r="F738" s="134">
        <v>10351</v>
      </c>
      <c r="G738" s="131">
        <v>10186</v>
      </c>
      <c r="P738" s="81">
        <v>-15.6434</v>
      </c>
      <c r="Q738" s="82">
        <v>6.9828200000000002</v>
      </c>
      <c r="R738" s="81">
        <v>30.021723694591632</v>
      </c>
      <c r="S738" s="82">
        <v>10.698582591115539</v>
      </c>
      <c r="T738" s="99">
        <v>2.8061402937172888</v>
      </c>
      <c r="U738" s="89"/>
      <c r="V738" s="63" t="s">
        <v>1104</v>
      </c>
      <c r="W738" s="59">
        <v>7</v>
      </c>
      <c r="X738" s="107"/>
      <c r="Y738" s="107"/>
    </row>
    <row r="739" spans="1:27" x14ac:dyDescent="0.35">
      <c r="A739" s="38" t="s">
        <v>649</v>
      </c>
      <c r="B739" s="104" t="s">
        <v>873</v>
      </c>
      <c r="C739" s="104" t="s">
        <v>12</v>
      </c>
      <c r="D739" s="120" t="s">
        <v>596</v>
      </c>
      <c r="E739" s="134">
        <v>10021</v>
      </c>
      <c r="F739" s="134">
        <v>10351</v>
      </c>
      <c r="G739" s="131">
        <v>10186</v>
      </c>
      <c r="P739" s="81">
        <v>-15.5204</v>
      </c>
      <c r="Q739" s="82">
        <v>10.638820000000001</v>
      </c>
      <c r="R739" s="81">
        <v>42.312129054393004</v>
      </c>
      <c r="S739" s="82">
        <v>14.91793045193929</v>
      </c>
      <c r="T739" s="99">
        <v>2.836327008676498</v>
      </c>
      <c r="U739" s="89"/>
      <c r="V739" s="63" t="s">
        <v>1104</v>
      </c>
      <c r="W739" s="59">
        <v>7</v>
      </c>
      <c r="X739" s="107"/>
      <c r="Y739" s="112"/>
    </row>
    <row r="740" spans="1:27" x14ac:dyDescent="0.35">
      <c r="A740" s="38" t="s">
        <v>635</v>
      </c>
      <c r="B740" s="59" t="s">
        <v>4</v>
      </c>
      <c r="C740" s="59" t="s">
        <v>12</v>
      </c>
      <c r="D740" s="59" t="s">
        <v>337</v>
      </c>
      <c r="E740" s="42">
        <v>10021</v>
      </c>
      <c r="F740" s="42">
        <v>10351</v>
      </c>
      <c r="G740" s="42">
        <v>10186</v>
      </c>
      <c r="H740" s="59"/>
      <c r="I740" s="59">
        <v>2.4</v>
      </c>
      <c r="J740" s="59">
        <v>2.39</v>
      </c>
      <c r="K740" s="72">
        <v>2.4</v>
      </c>
      <c r="L740" s="59">
        <v>0.01</v>
      </c>
      <c r="M740" s="59">
        <v>2.4500000000000002</v>
      </c>
      <c r="N740" s="63">
        <v>73.5</v>
      </c>
      <c r="O740" s="37">
        <f>N740</f>
        <v>73.5</v>
      </c>
      <c r="P740" s="63">
        <v>-15.5</v>
      </c>
      <c r="Q740" s="63">
        <v>7.1</v>
      </c>
      <c r="R740" s="63">
        <v>32.4</v>
      </c>
      <c r="S740" s="63">
        <v>10.6</v>
      </c>
      <c r="T740" s="63">
        <v>3.1</v>
      </c>
      <c r="U740" s="63">
        <v>-17</v>
      </c>
      <c r="V740" s="63" t="s">
        <v>1104</v>
      </c>
      <c r="W740" s="59">
        <v>7</v>
      </c>
      <c r="X740" s="59">
        <v>16</v>
      </c>
      <c r="Y740" s="30"/>
      <c r="Z740" s="59"/>
      <c r="AA740" s="59"/>
    </row>
    <row r="741" spans="1:27" x14ac:dyDescent="0.35">
      <c r="A741" s="38" t="s">
        <v>649</v>
      </c>
      <c r="B741" s="104" t="s">
        <v>879</v>
      </c>
      <c r="C741" s="104" t="s">
        <v>12</v>
      </c>
      <c r="D741" s="120" t="s">
        <v>337</v>
      </c>
      <c r="E741" s="134">
        <v>10021</v>
      </c>
      <c r="F741" s="134">
        <v>10351</v>
      </c>
      <c r="G741" s="131">
        <v>10186</v>
      </c>
      <c r="P741" s="113">
        <v>-15.1684</v>
      </c>
      <c r="Q741" s="114">
        <v>8.3098200000000002</v>
      </c>
      <c r="R741" s="81">
        <v>39.526537628546734</v>
      </c>
      <c r="S741" s="114">
        <v>13.99272098126823</v>
      </c>
      <c r="T741" s="99">
        <v>2.8247928105948876</v>
      </c>
      <c r="U741" s="89"/>
      <c r="V741" s="63" t="s">
        <v>1104</v>
      </c>
      <c r="W741" s="59">
        <v>7</v>
      </c>
      <c r="X741" s="107"/>
      <c r="Y741" s="112"/>
    </row>
    <row r="742" spans="1:27" x14ac:dyDescent="0.35">
      <c r="A742" s="38" t="s">
        <v>649</v>
      </c>
      <c r="B742" s="104" t="s">
        <v>866</v>
      </c>
      <c r="C742" s="104" t="s">
        <v>12</v>
      </c>
      <c r="D742" s="120" t="s">
        <v>596</v>
      </c>
      <c r="E742" s="134">
        <v>10021</v>
      </c>
      <c r="F742" s="134">
        <v>10351</v>
      </c>
      <c r="G742" s="131">
        <v>10186</v>
      </c>
      <c r="P742" s="113">
        <v>-15.0084</v>
      </c>
      <c r="Q742" s="114">
        <v>8.145620000000001</v>
      </c>
      <c r="R742" s="113">
        <v>17.218013251338959</v>
      </c>
      <c r="S742" s="114">
        <v>5.8300576882660717</v>
      </c>
      <c r="T742" s="115">
        <v>2.9533178181054671</v>
      </c>
      <c r="U742" s="89"/>
      <c r="V742" s="63" t="s">
        <v>1104</v>
      </c>
      <c r="W742" s="59">
        <v>7</v>
      </c>
      <c r="X742" s="107"/>
      <c r="Y742" s="112"/>
    </row>
    <row r="743" spans="1:27" x14ac:dyDescent="0.35">
      <c r="A743" s="38" t="s">
        <v>649</v>
      </c>
      <c r="B743" s="104" t="s">
        <v>898</v>
      </c>
      <c r="C743" s="104" t="s">
        <v>12</v>
      </c>
      <c r="D743" s="120" t="s">
        <v>322</v>
      </c>
      <c r="E743" s="134">
        <v>10021</v>
      </c>
      <c r="F743" s="134">
        <v>10351</v>
      </c>
      <c r="G743" s="131">
        <v>10186</v>
      </c>
      <c r="P743" s="81">
        <v>-14.8934</v>
      </c>
      <c r="Q743" s="82">
        <v>7.6228199999999999</v>
      </c>
      <c r="R743" s="81">
        <v>43.331606974953054</v>
      </c>
      <c r="S743" s="82">
        <v>15.259105533610743</v>
      </c>
      <c r="T743" s="99">
        <v>2.839721298178842</v>
      </c>
      <c r="U743" s="89"/>
      <c r="V743" s="63" t="s">
        <v>1104</v>
      </c>
      <c r="W743" s="59">
        <v>7</v>
      </c>
      <c r="X743" s="107"/>
      <c r="Y743" s="107"/>
    </row>
    <row r="744" spans="1:27" x14ac:dyDescent="0.35">
      <c r="A744" s="38" t="s">
        <v>649</v>
      </c>
      <c r="B744" s="104" t="s">
        <v>881</v>
      </c>
      <c r="C744" s="104" t="s">
        <v>12</v>
      </c>
      <c r="D744" s="120" t="s">
        <v>337</v>
      </c>
      <c r="E744" s="134">
        <v>10021</v>
      </c>
      <c r="F744" s="134">
        <v>10351</v>
      </c>
      <c r="G744" s="131">
        <v>10186</v>
      </c>
      <c r="P744" s="113">
        <v>-14.7814</v>
      </c>
      <c r="Q744" s="114">
        <v>9.2248199999999994</v>
      </c>
      <c r="R744" s="81">
        <v>38.036025434176274</v>
      </c>
      <c r="S744" s="114">
        <v>13.512317771999159</v>
      </c>
      <c r="T744" s="99">
        <v>2.8149149595191032</v>
      </c>
      <c r="U744" s="89"/>
      <c r="V744" s="63" t="s">
        <v>1104</v>
      </c>
      <c r="W744" s="59">
        <v>7</v>
      </c>
      <c r="X744" s="107"/>
      <c r="Y744" s="112"/>
    </row>
    <row r="745" spans="1:27" x14ac:dyDescent="0.35">
      <c r="A745" s="38" t="s">
        <v>649</v>
      </c>
      <c r="B745" s="104" t="s">
        <v>865</v>
      </c>
      <c r="C745" s="104" t="s">
        <v>12</v>
      </c>
      <c r="D745" s="120" t="s">
        <v>596</v>
      </c>
      <c r="E745" s="134">
        <v>10021</v>
      </c>
      <c r="F745" s="134">
        <v>10351</v>
      </c>
      <c r="G745" s="131">
        <v>10186</v>
      </c>
      <c r="P745" s="81">
        <v>-14.7714</v>
      </c>
      <c r="Q745" s="82">
        <v>8.2880199999999995</v>
      </c>
      <c r="R745" s="81">
        <v>39.71245404225256</v>
      </c>
      <c r="S745" s="82">
        <v>14.031806352343992</v>
      </c>
      <c r="T745" s="99">
        <v>2.8301740378293245</v>
      </c>
      <c r="U745" s="89"/>
      <c r="V745" s="63" t="s">
        <v>1104</v>
      </c>
      <c r="W745" s="59">
        <v>7</v>
      </c>
      <c r="X745" s="107"/>
      <c r="Y745" s="112"/>
    </row>
    <row r="746" spans="1:27" x14ac:dyDescent="0.35">
      <c r="A746" s="38" t="s">
        <v>649</v>
      </c>
      <c r="B746" s="104" t="s">
        <v>871</v>
      </c>
      <c r="C746" s="104" t="s">
        <v>12</v>
      </c>
      <c r="D746" s="120" t="s">
        <v>596</v>
      </c>
      <c r="E746" s="134">
        <v>10021</v>
      </c>
      <c r="F746" s="134">
        <v>10351</v>
      </c>
      <c r="G746" s="131">
        <v>10186</v>
      </c>
      <c r="P746" s="81">
        <v>-14.7104</v>
      </c>
      <c r="Q746" s="82">
        <v>8.4678199999999997</v>
      </c>
      <c r="R746" s="81">
        <v>45.338669470866478</v>
      </c>
      <c r="S746" s="82">
        <v>16.259271661931564</v>
      </c>
      <c r="T746" s="99">
        <v>2.7884809611133803</v>
      </c>
      <c r="U746" s="89"/>
      <c r="V746" s="63" t="s">
        <v>1104</v>
      </c>
      <c r="W746" s="59">
        <v>7</v>
      </c>
      <c r="X746" s="107"/>
      <c r="Y746" s="112"/>
    </row>
    <row r="747" spans="1:27" x14ac:dyDescent="0.35">
      <c r="A747" s="38" t="s">
        <v>649</v>
      </c>
      <c r="B747" s="104" t="s">
        <v>870</v>
      </c>
      <c r="C747" s="104" t="s">
        <v>12</v>
      </c>
      <c r="D747" s="120" t="s">
        <v>596</v>
      </c>
      <c r="E747" s="134">
        <v>10021</v>
      </c>
      <c r="F747" s="134">
        <v>10351</v>
      </c>
      <c r="G747" s="131">
        <v>10186</v>
      </c>
      <c r="P747" s="81">
        <v>-14.5854</v>
      </c>
      <c r="Q747" s="82">
        <v>10.519820000000001</v>
      </c>
      <c r="R747" s="81">
        <v>44.193581732246678</v>
      </c>
      <c r="S747" s="82">
        <v>15.660252934832375</v>
      </c>
      <c r="T747" s="99">
        <v>2.8220222186800661</v>
      </c>
      <c r="U747" s="89"/>
      <c r="V747" s="63" t="s">
        <v>1104</v>
      </c>
      <c r="W747" s="59">
        <v>7</v>
      </c>
      <c r="X747" s="107"/>
      <c r="Y747" s="112"/>
    </row>
    <row r="748" spans="1:27" x14ac:dyDescent="0.35">
      <c r="A748" s="38" t="s">
        <v>635</v>
      </c>
      <c r="B748" s="59" t="s">
        <v>213</v>
      </c>
      <c r="C748" s="59" t="s">
        <v>12</v>
      </c>
      <c r="D748" s="59" t="s">
        <v>322</v>
      </c>
      <c r="E748" s="42">
        <v>10021</v>
      </c>
      <c r="F748" s="42">
        <v>10351</v>
      </c>
      <c r="G748" s="42">
        <v>10186</v>
      </c>
      <c r="H748" s="59">
        <v>2.29</v>
      </c>
      <c r="I748" s="59">
        <v>2.2799999999999998</v>
      </c>
      <c r="J748" s="59"/>
      <c r="K748" s="72">
        <v>2.29</v>
      </c>
      <c r="L748" s="59">
        <v>0.01</v>
      </c>
      <c r="M748" s="59">
        <v>2.23</v>
      </c>
      <c r="N748" s="63">
        <v>62.9</v>
      </c>
      <c r="O748" s="37">
        <f>N748*1.1155</f>
        <v>70.16494999999999</v>
      </c>
      <c r="P748" s="63">
        <v>-13.6</v>
      </c>
      <c r="Q748" s="63">
        <v>7.6</v>
      </c>
      <c r="R748" s="63">
        <v>27.7</v>
      </c>
      <c r="S748" s="63">
        <v>9</v>
      </c>
      <c r="T748" s="63">
        <v>3.1</v>
      </c>
      <c r="U748" s="63">
        <v>-15.1</v>
      </c>
      <c r="V748" s="63" t="s">
        <v>1104</v>
      </c>
      <c r="W748" s="59">
        <v>7</v>
      </c>
      <c r="X748" s="59">
        <v>16</v>
      </c>
      <c r="Y748" s="59"/>
      <c r="Z748" s="59"/>
      <c r="AA748" s="59"/>
    </row>
    <row r="749" spans="1:27" x14ac:dyDescent="0.35">
      <c r="A749" s="38" t="s">
        <v>635</v>
      </c>
      <c r="B749" s="59" t="s">
        <v>1</v>
      </c>
      <c r="C749" s="59" t="s">
        <v>12</v>
      </c>
      <c r="D749" s="59" t="s">
        <v>596</v>
      </c>
      <c r="E749" s="42">
        <v>10021</v>
      </c>
      <c r="F749" s="42">
        <v>10351</v>
      </c>
      <c r="G749" s="42">
        <v>10186</v>
      </c>
      <c r="H749" s="59"/>
      <c r="I749" s="59">
        <v>2.5299999999999998</v>
      </c>
      <c r="J749" s="59">
        <v>2.5099999999999998</v>
      </c>
      <c r="K749" s="72">
        <v>2.52</v>
      </c>
      <c r="L749" s="59">
        <v>0.01</v>
      </c>
      <c r="M749" s="59">
        <v>2.59</v>
      </c>
      <c r="N749" s="63">
        <v>87</v>
      </c>
      <c r="O749" s="37">
        <f>N749</f>
        <v>87</v>
      </c>
      <c r="P749" s="63">
        <v>-13.4</v>
      </c>
      <c r="Q749" s="63">
        <v>6.4</v>
      </c>
      <c r="R749" s="63">
        <v>40.5</v>
      </c>
      <c r="S749" s="63">
        <v>14.2</v>
      </c>
      <c r="T749" s="63">
        <v>2.9</v>
      </c>
      <c r="U749" s="63">
        <v>-14.9</v>
      </c>
      <c r="V749" s="63" t="s">
        <v>1104</v>
      </c>
      <c r="W749" s="59">
        <v>7</v>
      </c>
      <c r="X749" s="59">
        <v>16</v>
      </c>
      <c r="Y749" s="59"/>
      <c r="Z749" s="59"/>
      <c r="AA749" s="59"/>
    </row>
    <row r="750" spans="1:27" x14ac:dyDescent="0.35">
      <c r="A750" s="38" t="s">
        <v>649</v>
      </c>
      <c r="B750" s="104" t="s">
        <v>893</v>
      </c>
      <c r="C750" s="104" t="s">
        <v>12</v>
      </c>
      <c r="D750" s="104" t="s">
        <v>637</v>
      </c>
      <c r="E750" s="134">
        <v>10021</v>
      </c>
      <c r="F750" s="134">
        <v>10351</v>
      </c>
      <c r="G750" s="131">
        <v>10186</v>
      </c>
      <c r="P750" s="81">
        <v>-12.779400000000001</v>
      </c>
      <c r="Q750" s="82">
        <v>7.5868200000000003</v>
      </c>
      <c r="R750" s="81">
        <v>44.885004527610313</v>
      </c>
      <c r="S750" s="82">
        <v>16.159382756042064</v>
      </c>
      <c r="T750" s="99">
        <v>2.7776435031732642</v>
      </c>
      <c r="U750" s="89"/>
      <c r="V750" s="63" t="s">
        <v>1104</v>
      </c>
      <c r="W750" s="59">
        <v>7</v>
      </c>
      <c r="X750" s="107"/>
      <c r="Y750" s="107"/>
    </row>
    <row r="751" spans="1:27" x14ac:dyDescent="0.35">
      <c r="A751" s="38" t="s">
        <v>635</v>
      </c>
      <c r="B751" s="30" t="s">
        <v>212</v>
      </c>
      <c r="C751" s="27" t="s">
        <v>12</v>
      </c>
      <c r="D751" s="39"/>
      <c r="E751" s="41">
        <v>10021</v>
      </c>
      <c r="F751" s="41">
        <v>10351</v>
      </c>
      <c r="G751" s="43">
        <v>10186</v>
      </c>
      <c r="H751" s="44"/>
      <c r="I751" s="44"/>
      <c r="J751" s="44"/>
      <c r="K751" s="44"/>
      <c r="L751" s="44"/>
      <c r="M751" s="39"/>
      <c r="N751" s="37"/>
      <c r="O751" s="37"/>
      <c r="P751" s="47">
        <v>-12.665466666666665</v>
      </c>
      <c r="Q751" s="52">
        <v>7.1700733333333329</v>
      </c>
      <c r="R751" s="47">
        <v>40.607676126919067</v>
      </c>
      <c r="S751" s="52">
        <v>14.397456223935626</v>
      </c>
      <c r="T751" s="52">
        <v>2.8204757490013561</v>
      </c>
      <c r="U751" s="47">
        <v>-14.165466666666665</v>
      </c>
      <c r="V751" s="63" t="s">
        <v>1104</v>
      </c>
      <c r="W751" s="42">
        <v>7</v>
      </c>
      <c r="X751" s="59">
        <v>16</v>
      </c>
      <c r="Y751" s="59"/>
      <c r="Z751" s="59"/>
      <c r="AA751" s="59"/>
    </row>
    <row r="752" spans="1:27" x14ac:dyDescent="0.35">
      <c r="A752" s="38" t="s">
        <v>649</v>
      </c>
      <c r="B752" s="104" t="s">
        <v>882</v>
      </c>
      <c r="C752" s="104" t="s">
        <v>12</v>
      </c>
      <c r="D752" s="120" t="s">
        <v>337</v>
      </c>
      <c r="E752" s="134">
        <v>10021</v>
      </c>
      <c r="F752" s="134">
        <v>10351</v>
      </c>
      <c r="G752" s="131">
        <v>10186</v>
      </c>
      <c r="P752" s="113">
        <v>-12.5244</v>
      </c>
      <c r="Q752" s="114">
        <v>6.4728200000000005</v>
      </c>
      <c r="R752" s="81">
        <v>43.514460324039831</v>
      </c>
      <c r="S752" s="114">
        <v>14.790129946454345</v>
      </c>
      <c r="T752" s="99">
        <v>2.9421283302836434</v>
      </c>
      <c r="U752" s="89"/>
      <c r="V752" s="63" t="s">
        <v>1104</v>
      </c>
      <c r="W752" s="59">
        <v>7</v>
      </c>
      <c r="X752" s="107"/>
      <c r="Y752" s="112"/>
    </row>
    <row r="753" spans="1:27" x14ac:dyDescent="0.35">
      <c r="A753" s="38" t="s">
        <v>635</v>
      </c>
      <c r="B753" s="59" t="s">
        <v>38</v>
      </c>
      <c r="C753" s="59" t="s">
        <v>12</v>
      </c>
      <c r="D753" s="59" t="s">
        <v>596</v>
      </c>
      <c r="E753" s="42">
        <v>10021</v>
      </c>
      <c r="F753" s="42">
        <v>10351</v>
      </c>
      <c r="G753" s="42">
        <v>10186</v>
      </c>
      <c r="H753" s="59"/>
      <c r="I753" s="59">
        <v>2.2599999999999998</v>
      </c>
      <c r="J753" s="59">
        <v>2.25</v>
      </c>
      <c r="K753" s="72">
        <v>2.2599999999999998</v>
      </c>
      <c r="L753" s="59">
        <v>0.01</v>
      </c>
      <c r="M753" s="59">
        <v>2.2999999999999998</v>
      </c>
      <c r="N753" s="63">
        <v>60.2</v>
      </c>
      <c r="O753" s="37">
        <f>N753</f>
        <v>60.2</v>
      </c>
      <c r="P753" s="63">
        <v>-12.5</v>
      </c>
      <c r="Q753" s="63">
        <v>7.5</v>
      </c>
      <c r="R753" s="63">
        <v>34.299999999999997</v>
      </c>
      <c r="S753" s="63">
        <v>11.8</v>
      </c>
      <c r="T753" s="63">
        <v>2.9</v>
      </c>
      <c r="U753" s="63">
        <v>-14</v>
      </c>
      <c r="V753" s="63" t="s">
        <v>1104</v>
      </c>
      <c r="W753" s="59">
        <v>7</v>
      </c>
      <c r="X753" s="59">
        <v>16</v>
      </c>
      <c r="Y753" s="59"/>
      <c r="Z753" s="59"/>
      <c r="AA753" s="59"/>
    </row>
    <row r="754" spans="1:27" x14ac:dyDescent="0.35">
      <c r="A754" s="38" t="s">
        <v>649</v>
      </c>
      <c r="B754" s="104" t="s">
        <v>875</v>
      </c>
      <c r="C754" s="104" t="s">
        <v>12</v>
      </c>
      <c r="D754" s="120" t="s">
        <v>596</v>
      </c>
      <c r="E754" s="134">
        <v>10021</v>
      </c>
      <c r="F754" s="134">
        <v>10351</v>
      </c>
      <c r="G754" s="131">
        <v>10186</v>
      </c>
      <c r="P754" s="81">
        <v>-11.1884</v>
      </c>
      <c r="Q754" s="82">
        <v>7.8528200000000004</v>
      </c>
      <c r="R754" s="81">
        <v>37.954642365449423</v>
      </c>
      <c r="S754" s="82">
        <v>13.123368623683023</v>
      </c>
      <c r="T754" s="99">
        <v>2.8921417552010817</v>
      </c>
      <c r="U754" s="89"/>
      <c r="V754" s="63" t="s">
        <v>1104</v>
      </c>
      <c r="W754" s="59">
        <v>7</v>
      </c>
      <c r="X754" s="107"/>
      <c r="Y754" s="112"/>
    </row>
    <row r="755" spans="1:27" x14ac:dyDescent="0.35">
      <c r="A755" s="38" t="s">
        <v>635</v>
      </c>
      <c r="B755" s="59" t="s">
        <v>216</v>
      </c>
      <c r="C755" s="59" t="s">
        <v>12</v>
      </c>
      <c r="D755" s="59" t="s">
        <v>322</v>
      </c>
      <c r="E755" s="42">
        <v>10021</v>
      </c>
      <c r="F755" s="42">
        <v>10351</v>
      </c>
      <c r="G755" s="42">
        <v>10186</v>
      </c>
      <c r="H755" s="59"/>
      <c r="I755" s="59">
        <v>2.2000000000000002</v>
      </c>
      <c r="J755" s="59">
        <v>2.16</v>
      </c>
      <c r="K755" s="72">
        <v>2.1800000000000002</v>
      </c>
      <c r="L755" s="59">
        <v>0.03</v>
      </c>
      <c r="M755" s="59"/>
      <c r="N755" s="63">
        <v>53.9</v>
      </c>
      <c r="O755" s="37">
        <f>N755*1.1155</f>
        <v>60.125449999999994</v>
      </c>
      <c r="P755" s="63">
        <v>-11</v>
      </c>
      <c r="Q755" s="63">
        <v>6.5</v>
      </c>
      <c r="R755" s="63">
        <v>32.799999999999997</v>
      </c>
      <c r="S755" s="63">
        <v>11</v>
      </c>
      <c r="T755" s="63">
        <v>3</v>
      </c>
      <c r="U755" s="63">
        <v>-12.5</v>
      </c>
      <c r="V755" s="63" t="s">
        <v>1104</v>
      </c>
      <c r="W755" s="59">
        <v>7</v>
      </c>
      <c r="X755" s="59">
        <v>16</v>
      </c>
      <c r="Y755" s="59"/>
      <c r="Z755" s="63">
        <v>-14.312038095238092</v>
      </c>
      <c r="AA755" s="63">
        <v>7.3440742857142851</v>
      </c>
    </row>
    <row r="756" spans="1:27" x14ac:dyDescent="0.35">
      <c r="A756" s="38" t="s">
        <v>635</v>
      </c>
      <c r="B756" s="30" t="s">
        <v>220</v>
      </c>
      <c r="C756" s="27" t="s">
        <v>12</v>
      </c>
      <c r="D756" s="39"/>
      <c r="E756" s="41">
        <v>10021</v>
      </c>
      <c r="F756" s="41">
        <v>10351</v>
      </c>
      <c r="G756" s="43">
        <v>10186</v>
      </c>
      <c r="H756" s="44"/>
      <c r="I756" s="44"/>
      <c r="J756" s="44"/>
      <c r="K756" s="44"/>
      <c r="L756" s="44"/>
      <c r="M756" s="39"/>
      <c r="N756" s="37"/>
      <c r="O756" s="37"/>
      <c r="P756" s="47">
        <v>-10.712466666666666</v>
      </c>
      <c r="Q756" s="52">
        <v>8.3677733333333322</v>
      </c>
      <c r="R756" s="47">
        <v>25.191005168206736</v>
      </c>
      <c r="S756" s="52">
        <v>8.4365818632370146</v>
      </c>
      <c r="T756" s="52">
        <v>2.9859255296245357</v>
      </c>
      <c r="U756" s="47">
        <v>-12.212466666666666</v>
      </c>
      <c r="V756" s="63" t="s">
        <v>1104</v>
      </c>
      <c r="W756" s="42">
        <v>7</v>
      </c>
      <c r="X756" s="59">
        <v>16</v>
      </c>
      <c r="Y756" s="59"/>
      <c r="Z756" s="59"/>
      <c r="AA756" s="59"/>
    </row>
    <row r="757" spans="1:27" x14ac:dyDescent="0.35">
      <c r="A757" s="38" t="s">
        <v>635</v>
      </c>
      <c r="B757" s="59" t="s">
        <v>37</v>
      </c>
      <c r="C757" s="59" t="s">
        <v>12</v>
      </c>
      <c r="D757" s="59" t="s">
        <v>322</v>
      </c>
      <c r="E757" s="42">
        <v>10021</v>
      </c>
      <c r="F757" s="42">
        <v>10351</v>
      </c>
      <c r="G757" s="42">
        <v>10186</v>
      </c>
      <c r="H757" s="59">
        <v>2.46</v>
      </c>
      <c r="I757" s="59"/>
      <c r="J757" s="59">
        <v>2.4900000000000002</v>
      </c>
      <c r="K757" s="72">
        <v>2.48</v>
      </c>
      <c r="L757" s="59">
        <v>0.02</v>
      </c>
      <c r="M757" s="59">
        <v>2.39</v>
      </c>
      <c r="N757" s="63">
        <v>82</v>
      </c>
      <c r="O757" s="37">
        <f>N757*1.1155</f>
        <v>91.470999999999989</v>
      </c>
      <c r="P757" s="63">
        <v>-9.8000000000000007</v>
      </c>
      <c r="Q757" s="63">
        <v>7.3</v>
      </c>
      <c r="R757" s="63">
        <v>43</v>
      </c>
      <c r="S757" s="63">
        <v>15.1</v>
      </c>
      <c r="T757" s="63">
        <v>2.8</v>
      </c>
      <c r="U757" s="63">
        <v>-11.3</v>
      </c>
      <c r="V757" s="63" t="s">
        <v>1104</v>
      </c>
      <c r="W757" s="59">
        <v>7</v>
      </c>
      <c r="X757" s="59">
        <v>16</v>
      </c>
      <c r="Y757" s="59"/>
      <c r="Z757" s="59"/>
      <c r="AA757" s="59"/>
    </row>
    <row r="758" spans="1:27" x14ac:dyDescent="0.35">
      <c r="A758" s="38" t="s">
        <v>635</v>
      </c>
      <c r="B758" s="59" t="s">
        <v>2</v>
      </c>
      <c r="C758" s="59" t="s">
        <v>12</v>
      </c>
      <c r="D758" s="59" t="s">
        <v>337</v>
      </c>
      <c r="E758" s="42">
        <v>10021</v>
      </c>
      <c r="F758" s="42">
        <v>10351</v>
      </c>
      <c r="G758" s="42">
        <v>10186</v>
      </c>
      <c r="H758" s="59"/>
      <c r="I758" s="59">
        <v>2.41</v>
      </c>
      <c r="J758" s="59">
        <v>2.4</v>
      </c>
      <c r="K758" s="72">
        <v>2.41</v>
      </c>
      <c r="L758" s="59">
        <v>0.01</v>
      </c>
      <c r="M758" s="59">
        <v>2.4700000000000002</v>
      </c>
      <c r="N758" s="63">
        <v>74.599999999999994</v>
      </c>
      <c r="O758" s="37">
        <f t="shared" ref="O758:O769" si="11">N758</f>
        <v>74.599999999999994</v>
      </c>
      <c r="P758" s="63"/>
      <c r="Q758" s="63"/>
      <c r="R758" s="63"/>
      <c r="S758" s="63"/>
      <c r="T758" s="63"/>
      <c r="U758" s="63"/>
      <c r="V758" s="63"/>
      <c r="W758" s="59">
        <v>7</v>
      </c>
      <c r="X758" s="59">
        <v>16</v>
      </c>
      <c r="Y758" s="30"/>
      <c r="Z758" s="59"/>
      <c r="AA758" s="59"/>
    </row>
    <row r="759" spans="1:27" x14ac:dyDescent="0.35">
      <c r="A759" s="38" t="s">
        <v>635</v>
      </c>
      <c r="B759" s="59" t="s">
        <v>31</v>
      </c>
      <c r="C759" s="59" t="s">
        <v>12</v>
      </c>
      <c r="D759" s="59" t="s">
        <v>337</v>
      </c>
      <c r="E759" s="42">
        <v>10021</v>
      </c>
      <c r="F759" s="42">
        <v>10351</v>
      </c>
      <c r="G759" s="42">
        <v>10186</v>
      </c>
      <c r="H759" s="59">
        <v>2.6</v>
      </c>
      <c r="I759" s="59">
        <v>2.61</v>
      </c>
      <c r="J759" s="59"/>
      <c r="K759" s="72">
        <v>2.61</v>
      </c>
      <c r="L759" s="59">
        <v>0.01</v>
      </c>
      <c r="M759" s="59"/>
      <c r="N759" s="63">
        <v>97.1</v>
      </c>
      <c r="O759" s="37">
        <f t="shared" si="11"/>
        <v>97.1</v>
      </c>
      <c r="P759" s="63"/>
      <c r="Q759" s="63"/>
      <c r="R759" s="63"/>
      <c r="S759" s="63"/>
      <c r="T759" s="63"/>
      <c r="U759" s="63"/>
      <c r="V759" s="63"/>
      <c r="W759" s="59">
        <v>7</v>
      </c>
      <c r="X759" s="59">
        <v>16</v>
      </c>
      <c r="Y759" s="30"/>
      <c r="Z759" s="59"/>
      <c r="AA759" s="59"/>
    </row>
    <row r="760" spans="1:27" x14ac:dyDescent="0.35">
      <c r="A760" s="38" t="s">
        <v>635</v>
      </c>
      <c r="B760" s="59" t="s">
        <v>8</v>
      </c>
      <c r="C760" s="59" t="s">
        <v>12</v>
      </c>
      <c r="D760" s="59" t="s">
        <v>337</v>
      </c>
      <c r="E760" s="42">
        <v>10021</v>
      </c>
      <c r="F760" s="42">
        <v>10351</v>
      </c>
      <c r="G760" s="42">
        <v>10186</v>
      </c>
      <c r="H760" s="59"/>
      <c r="I760" s="59">
        <v>2.66</v>
      </c>
      <c r="J760" s="59">
        <v>2.61</v>
      </c>
      <c r="K760" s="72">
        <v>2.64</v>
      </c>
      <c r="L760" s="59">
        <v>0.04</v>
      </c>
      <c r="M760" s="59"/>
      <c r="N760" s="63">
        <v>100.9</v>
      </c>
      <c r="O760" s="37">
        <f t="shared" si="11"/>
        <v>100.9</v>
      </c>
      <c r="P760" s="63"/>
      <c r="Q760" s="63"/>
      <c r="R760" s="63"/>
      <c r="S760" s="63"/>
      <c r="T760" s="63"/>
      <c r="U760" s="63"/>
      <c r="V760" s="63"/>
      <c r="W760" s="59">
        <v>7</v>
      </c>
      <c r="X760" s="59">
        <v>16</v>
      </c>
      <c r="Y760" s="27"/>
      <c r="Z760" s="59"/>
      <c r="AA760" s="59"/>
    </row>
    <row r="761" spans="1:27" x14ac:dyDescent="0.35">
      <c r="A761" s="38" t="s">
        <v>635</v>
      </c>
      <c r="B761" s="59" t="s">
        <v>10</v>
      </c>
      <c r="C761" s="59" t="s">
        <v>12</v>
      </c>
      <c r="D761" s="59" t="s">
        <v>337</v>
      </c>
      <c r="E761" s="42">
        <v>10021</v>
      </c>
      <c r="F761" s="42">
        <v>10351</v>
      </c>
      <c r="G761" s="42">
        <v>10186</v>
      </c>
      <c r="H761" s="59">
        <v>2.48</v>
      </c>
      <c r="I761" s="59"/>
      <c r="J761" s="59">
        <v>2.52</v>
      </c>
      <c r="K761" s="72">
        <v>2.5</v>
      </c>
      <c r="L761" s="59">
        <v>0.03</v>
      </c>
      <c r="M761" s="59">
        <v>2.4</v>
      </c>
      <c r="N761" s="63">
        <v>84.8</v>
      </c>
      <c r="O761" s="37">
        <f t="shared" si="11"/>
        <v>84.8</v>
      </c>
      <c r="P761" s="63"/>
      <c r="Q761" s="63"/>
      <c r="R761" s="63"/>
      <c r="S761" s="63"/>
      <c r="T761" s="63"/>
      <c r="U761" s="63"/>
      <c r="V761" s="63"/>
      <c r="W761" s="59">
        <v>7</v>
      </c>
      <c r="X761" s="59">
        <v>16</v>
      </c>
      <c r="Y761" s="59"/>
      <c r="Z761" s="59"/>
      <c r="AA761" s="59"/>
    </row>
    <row r="762" spans="1:27" x14ac:dyDescent="0.35">
      <c r="A762" s="38" t="s">
        <v>635</v>
      </c>
      <c r="B762" s="59" t="s">
        <v>9</v>
      </c>
      <c r="C762" s="59" t="s">
        <v>12</v>
      </c>
      <c r="D762" s="59" t="s">
        <v>337</v>
      </c>
      <c r="E762" s="42">
        <v>10021</v>
      </c>
      <c r="F762" s="42">
        <v>10351</v>
      </c>
      <c r="G762" s="42">
        <v>10186</v>
      </c>
      <c r="H762" s="59"/>
      <c r="I762" s="59">
        <v>2.41</v>
      </c>
      <c r="J762" s="59">
        <v>2.4300000000000002</v>
      </c>
      <c r="K762" s="72">
        <v>2.42</v>
      </c>
      <c r="L762" s="59">
        <v>0.01</v>
      </c>
      <c r="M762" s="59">
        <v>2.48</v>
      </c>
      <c r="N762" s="63">
        <v>76.099999999999994</v>
      </c>
      <c r="O762" s="37">
        <f t="shared" si="11"/>
        <v>76.099999999999994</v>
      </c>
      <c r="P762" s="63"/>
      <c r="Q762" s="63"/>
      <c r="R762" s="63"/>
      <c r="S762" s="63"/>
      <c r="T762" s="63"/>
      <c r="U762" s="63"/>
      <c r="V762" s="63"/>
      <c r="W762" s="59">
        <v>7</v>
      </c>
      <c r="X762" s="59">
        <v>16</v>
      </c>
      <c r="Y762" s="59"/>
      <c r="Z762" s="59"/>
      <c r="AA762" s="59"/>
    </row>
    <row r="763" spans="1:27" x14ac:dyDescent="0.35">
      <c r="A763" s="38" t="s">
        <v>635</v>
      </c>
      <c r="B763" s="59" t="s">
        <v>7</v>
      </c>
      <c r="C763" s="59" t="s">
        <v>12</v>
      </c>
      <c r="D763" s="59" t="s">
        <v>337</v>
      </c>
      <c r="E763" s="42">
        <v>10021</v>
      </c>
      <c r="F763" s="42">
        <v>10351</v>
      </c>
      <c r="G763" s="42">
        <v>10186</v>
      </c>
      <c r="H763" s="59">
        <v>2.52</v>
      </c>
      <c r="I763" s="59">
        <v>2.5</v>
      </c>
      <c r="J763" s="59"/>
      <c r="K763" s="72">
        <v>2.5099999999999998</v>
      </c>
      <c r="L763" s="59">
        <v>0.01</v>
      </c>
      <c r="M763" s="59">
        <v>2.62</v>
      </c>
      <c r="N763" s="63">
        <v>85.9</v>
      </c>
      <c r="O763" s="37">
        <f t="shared" si="11"/>
        <v>85.9</v>
      </c>
      <c r="P763" s="63"/>
      <c r="Q763" s="63"/>
      <c r="R763" s="63"/>
      <c r="S763" s="63"/>
      <c r="T763" s="63"/>
      <c r="U763" s="63"/>
      <c r="V763" s="63"/>
      <c r="W763" s="59">
        <v>7</v>
      </c>
      <c r="X763" s="59">
        <v>16</v>
      </c>
      <c r="Y763" s="59"/>
      <c r="Z763" s="59"/>
      <c r="AA763" s="59"/>
    </row>
    <row r="764" spans="1:27" x14ac:dyDescent="0.35">
      <c r="A764" s="38" t="s">
        <v>635</v>
      </c>
      <c r="B764" s="59" t="s">
        <v>30</v>
      </c>
      <c r="C764" s="59" t="s">
        <v>12</v>
      </c>
      <c r="D764" s="59" t="s">
        <v>337</v>
      </c>
      <c r="E764" s="42">
        <v>10021</v>
      </c>
      <c r="F764" s="42">
        <v>10351</v>
      </c>
      <c r="G764" s="42">
        <v>10186</v>
      </c>
      <c r="H764" s="59">
        <v>2.4</v>
      </c>
      <c r="I764" s="59">
        <v>2.5299999999999998</v>
      </c>
      <c r="J764" s="59"/>
      <c r="K764" s="72">
        <v>2.4700000000000002</v>
      </c>
      <c r="L764" s="59">
        <v>0.09</v>
      </c>
      <c r="M764" s="59"/>
      <c r="N764" s="63">
        <v>80.900000000000006</v>
      </c>
      <c r="O764" s="37">
        <f t="shared" si="11"/>
        <v>80.900000000000006</v>
      </c>
      <c r="P764" s="63"/>
      <c r="Q764" s="63"/>
      <c r="R764" s="63"/>
      <c r="S764" s="63"/>
      <c r="T764" s="63"/>
      <c r="U764" s="63"/>
      <c r="V764" s="63"/>
      <c r="W764" s="59">
        <v>7</v>
      </c>
      <c r="X764" s="59">
        <v>16</v>
      </c>
      <c r="Y764" s="59"/>
      <c r="Z764" s="59"/>
      <c r="AA764" s="59"/>
    </row>
    <row r="765" spans="1:27" x14ac:dyDescent="0.35">
      <c r="A765" s="38" t="s">
        <v>635</v>
      </c>
      <c r="B765" s="59" t="s">
        <v>3</v>
      </c>
      <c r="C765" s="59" t="s">
        <v>12</v>
      </c>
      <c r="D765" s="59" t="s">
        <v>596</v>
      </c>
      <c r="E765" s="42">
        <v>10021</v>
      </c>
      <c r="F765" s="42">
        <v>10351</v>
      </c>
      <c r="G765" s="42">
        <v>10186</v>
      </c>
      <c r="H765" s="59">
        <v>2.4500000000000002</v>
      </c>
      <c r="I765" s="59"/>
      <c r="J765" s="59">
        <v>2.4300000000000002</v>
      </c>
      <c r="K765" s="72">
        <v>2.44</v>
      </c>
      <c r="L765" s="59">
        <v>0.01</v>
      </c>
      <c r="M765" s="59">
        <v>2.59</v>
      </c>
      <c r="N765" s="63">
        <v>78.2</v>
      </c>
      <c r="O765" s="37">
        <f t="shared" si="11"/>
        <v>78.2</v>
      </c>
      <c r="P765" s="63"/>
      <c r="Q765" s="63"/>
      <c r="R765" s="63"/>
      <c r="S765" s="63"/>
      <c r="T765" s="63"/>
      <c r="U765" s="63"/>
      <c r="V765" s="63"/>
      <c r="W765" s="59">
        <v>7</v>
      </c>
      <c r="X765" s="59">
        <v>16</v>
      </c>
      <c r="Y765" s="59"/>
      <c r="Z765" s="59"/>
      <c r="AA765" s="59"/>
    </row>
    <row r="766" spans="1:27" x14ac:dyDescent="0.35">
      <c r="A766" s="38" t="s">
        <v>635</v>
      </c>
      <c r="B766" s="59" t="s">
        <v>0</v>
      </c>
      <c r="C766" s="59" t="s">
        <v>12</v>
      </c>
      <c r="D766" s="59" t="s">
        <v>596</v>
      </c>
      <c r="E766" s="42">
        <v>10021</v>
      </c>
      <c r="F766" s="42">
        <v>10351</v>
      </c>
      <c r="G766" s="42">
        <v>10186</v>
      </c>
      <c r="H766" s="59">
        <v>2.57</v>
      </c>
      <c r="I766" s="59">
        <v>2.58</v>
      </c>
      <c r="J766" s="59"/>
      <c r="K766" s="72">
        <v>2.58</v>
      </c>
      <c r="L766" s="59">
        <v>0.01</v>
      </c>
      <c r="M766" s="59">
        <v>2.61</v>
      </c>
      <c r="N766" s="63">
        <v>93.5</v>
      </c>
      <c r="O766" s="37">
        <f t="shared" si="11"/>
        <v>93.5</v>
      </c>
      <c r="P766" s="63"/>
      <c r="Q766" s="63"/>
      <c r="R766" s="63"/>
      <c r="S766" s="63"/>
      <c r="T766" s="63"/>
      <c r="U766" s="63"/>
      <c r="V766" s="63"/>
      <c r="W766" s="59">
        <v>7</v>
      </c>
      <c r="X766" s="59">
        <v>16</v>
      </c>
      <c r="Y766" s="59"/>
      <c r="Z766" s="59"/>
      <c r="AA766" s="59"/>
    </row>
    <row r="767" spans="1:27" x14ac:dyDescent="0.35">
      <c r="A767" s="38" t="s">
        <v>635</v>
      </c>
      <c r="B767" s="59" t="s">
        <v>29</v>
      </c>
      <c r="C767" s="59" t="s">
        <v>12</v>
      </c>
      <c r="D767" s="59" t="s">
        <v>596</v>
      </c>
      <c r="E767" s="42">
        <v>10021</v>
      </c>
      <c r="F767" s="42">
        <v>10351</v>
      </c>
      <c r="G767" s="42">
        <v>10186</v>
      </c>
      <c r="H767" s="59">
        <v>2.5499999999999998</v>
      </c>
      <c r="I767" s="59"/>
      <c r="J767" s="59"/>
      <c r="K767" s="72">
        <v>2.5499999999999998</v>
      </c>
      <c r="L767" s="59"/>
      <c r="M767" s="59"/>
      <c r="N767" s="63">
        <v>90.5</v>
      </c>
      <c r="O767" s="37">
        <f t="shared" si="11"/>
        <v>90.5</v>
      </c>
      <c r="P767" s="63"/>
      <c r="Q767" s="63"/>
      <c r="R767" s="63"/>
      <c r="S767" s="63"/>
      <c r="T767" s="63"/>
      <c r="U767" s="63"/>
      <c r="V767" s="63"/>
      <c r="W767" s="59">
        <v>7</v>
      </c>
      <c r="X767" s="59">
        <v>16</v>
      </c>
      <c r="Y767" s="59"/>
      <c r="Z767" s="59"/>
      <c r="AA767" s="59"/>
    </row>
    <row r="768" spans="1:27" x14ac:dyDescent="0.35">
      <c r="A768" s="38" t="s">
        <v>635</v>
      </c>
      <c r="B768" s="59" t="s">
        <v>32</v>
      </c>
      <c r="C768" s="59" t="s">
        <v>12</v>
      </c>
      <c r="D768" s="59" t="s">
        <v>596</v>
      </c>
      <c r="E768" s="42">
        <v>10021</v>
      </c>
      <c r="F768" s="42">
        <v>10351</v>
      </c>
      <c r="G768" s="42">
        <v>10186</v>
      </c>
      <c r="H768" s="59">
        <v>2.63</v>
      </c>
      <c r="I768" s="59"/>
      <c r="J768" s="59"/>
      <c r="K768" s="72">
        <v>2.63</v>
      </c>
      <c r="L768" s="59"/>
      <c r="M768" s="59"/>
      <c r="N768" s="63">
        <v>100.2</v>
      </c>
      <c r="O768" s="37">
        <f t="shared" si="11"/>
        <v>100.2</v>
      </c>
      <c r="P768" s="63"/>
      <c r="Q768" s="63"/>
      <c r="R768" s="63"/>
      <c r="S768" s="63"/>
      <c r="T768" s="63"/>
      <c r="U768" s="63"/>
      <c r="V768" s="63"/>
      <c r="W768" s="59">
        <v>7</v>
      </c>
      <c r="X768" s="59">
        <v>16</v>
      </c>
      <c r="Y768" s="59"/>
      <c r="Z768" s="59"/>
      <c r="AA768" s="59"/>
    </row>
    <row r="769" spans="1:29" x14ac:dyDescent="0.35">
      <c r="A769" s="38" t="s">
        <v>635</v>
      </c>
      <c r="B769" s="59" t="s">
        <v>5</v>
      </c>
      <c r="C769" s="59" t="s">
        <v>12</v>
      </c>
      <c r="D769" s="59" t="s">
        <v>596</v>
      </c>
      <c r="E769" s="42">
        <v>10021</v>
      </c>
      <c r="F769" s="42">
        <v>10351</v>
      </c>
      <c r="G769" s="42">
        <v>10186</v>
      </c>
      <c r="H769" s="59">
        <v>2.63</v>
      </c>
      <c r="I769" s="59">
        <v>2.65</v>
      </c>
      <c r="J769" s="59"/>
      <c r="K769" s="72">
        <v>2.64</v>
      </c>
      <c r="L769" s="59">
        <v>0.01</v>
      </c>
      <c r="M769" s="59"/>
      <c r="N769" s="63">
        <v>101.5</v>
      </c>
      <c r="O769" s="37">
        <f t="shared" si="11"/>
        <v>101.5</v>
      </c>
      <c r="P769" s="63"/>
      <c r="Q769" s="63"/>
      <c r="R769" s="63"/>
      <c r="S769" s="63"/>
      <c r="T769" s="63"/>
      <c r="U769" s="63"/>
      <c r="V769" s="63"/>
      <c r="W769" s="59">
        <v>7</v>
      </c>
      <c r="X769" s="59">
        <v>16</v>
      </c>
      <c r="Y769" s="59"/>
      <c r="Z769" s="59"/>
      <c r="AA769" s="59"/>
    </row>
    <row r="770" spans="1:29" x14ac:dyDescent="0.35">
      <c r="A770" s="38" t="s">
        <v>635</v>
      </c>
      <c r="B770" s="59" t="s">
        <v>39</v>
      </c>
      <c r="C770" s="59" t="s">
        <v>12</v>
      </c>
      <c r="D770" s="59" t="s">
        <v>308</v>
      </c>
      <c r="E770" s="42">
        <v>10021</v>
      </c>
      <c r="F770" s="42">
        <v>10351</v>
      </c>
      <c r="G770" s="42">
        <v>10186</v>
      </c>
      <c r="H770" s="59">
        <v>2.44</v>
      </c>
      <c r="I770" s="59"/>
      <c r="J770" s="59">
        <v>2.42</v>
      </c>
      <c r="K770" s="72">
        <v>2.4300000000000002</v>
      </c>
      <c r="L770" s="59">
        <v>0.01</v>
      </c>
      <c r="M770" s="59">
        <v>2.4900000000000002</v>
      </c>
      <c r="N770" s="63">
        <v>77.2</v>
      </c>
      <c r="O770" s="37">
        <f>N770*1.1155</f>
        <v>86.116599999999991</v>
      </c>
      <c r="P770" s="63"/>
      <c r="Q770" s="63"/>
      <c r="R770" s="63"/>
      <c r="S770" s="63"/>
      <c r="T770" s="63"/>
      <c r="U770" s="63"/>
      <c r="V770" s="63"/>
      <c r="W770" s="59">
        <v>7</v>
      </c>
      <c r="X770" s="59">
        <v>16</v>
      </c>
      <c r="Y770" s="59"/>
      <c r="Z770" s="59"/>
      <c r="AA770" s="59"/>
    </row>
    <row r="771" spans="1:29" x14ac:dyDescent="0.35">
      <c r="A771" s="38" t="s">
        <v>635</v>
      </c>
      <c r="B771" s="39" t="s">
        <v>601</v>
      </c>
      <c r="C771" s="40" t="s">
        <v>12</v>
      </c>
      <c r="D771" s="39" t="s">
        <v>308</v>
      </c>
      <c r="E771" s="41">
        <v>10021</v>
      </c>
      <c r="F771" s="41">
        <v>10351</v>
      </c>
      <c r="G771" s="43">
        <v>10186</v>
      </c>
      <c r="H771" s="44"/>
      <c r="I771" s="44">
        <v>2.44</v>
      </c>
      <c r="J771" s="44">
        <v>2.5</v>
      </c>
      <c r="K771" s="44">
        <f>AVERAGE(H771:J771)</f>
        <v>2.4699999999999998</v>
      </c>
      <c r="L771" s="44">
        <f>STDEV(H771:J771)</f>
        <v>4.2426406871192889E-2</v>
      </c>
      <c r="M771" s="39">
        <v>2.62</v>
      </c>
      <c r="N771" s="37">
        <f>10^((3.31*(LOG(K771)))+0.611)</f>
        <v>81.437965461622241</v>
      </c>
      <c r="O771" s="57"/>
      <c r="P771" s="73"/>
      <c r="Q771" s="37"/>
      <c r="R771" s="37"/>
      <c r="S771" s="37"/>
      <c r="T771" s="37"/>
      <c r="U771" s="37"/>
      <c r="V771" s="37"/>
      <c r="W771" s="39">
        <v>7</v>
      </c>
      <c r="X771" s="59">
        <v>16</v>
      </c>
      <c r="Y771" s="39"/>
      <c r="Z771" s="39"/>
      <c r="AA771" s="39"/>
      <c r="AB771"/>
      <c r="AC771"/>
    </row>
    <row r="772" spans="1:29" x14ac:dyDescent="0.35">
      <c r="A772" s="38" t="s">
        <v>635</v>
      </c>
      <c r="B772" s="59" t="s">
        <v>57</v>
      </c>
      <c r="C772" s="59" t="s">
        <v>12</v>
      </c>
      <c r="D772" s="59" t="s">
        <v>322</v>
      </c>
      <c r="E772" s="42">
        <v>10021</v>
      </c>
      <c r="F772" s="42">
        <v>10351</v>
      </c>
      <c r="G772" s="42">
        <v>10186</v>
      </c>
      <c r="H772" s="59">
        <v>2.67</v>
      </c>
      <c r="I772" s="59"/>
      <c r="J772" s="59">
        <v>2.61</v>
      </c>
      <c r="K772" s="72">
        <v>2.64</v>
      </c>
      <c r="L772" s="59">
        <v>0.04</v>
      </c>
      <c r="M772" s="59"/>
      <c r="N772" s="63">
        <v>101.5</v>
      </c>
      <c r="O772" s="37">
        <f>N772*1.1155</f>
        <v>113.22324999999999</v>
      </c>
      <c r="P772" s="63"/>
      <c r="Q772" s="63"/>
      <c r="R772" s="63"/>
      <c r="S772" s="63"/>
      <c r="T772" s="63"/>
      <c r="U772" s="63"/>
      <c r="V772" s="63"/>
      <c r="W772" s="59">
        <v>7</v>
      </c>
      <c r="X772" s="59">
        <v>16</v>
      </c>
      <c r="Y772" s="59"/>
      <c r="Z772" s="59"/>
      <c r="AA772" s="59"/>
    </row>
    <row r="773" spans="1:29" x14ac:dyDescent="0.35">
      <c r="A773" s="38" t="s">
        <v>635</v>
      </c>
      <c r="B773" s="59" t="s">
        <v>58</v>
      </c>
      <c r="C773" s="59" t="s">
        <v>12</v>
      </c>
      <c r="D773" s="59" t="s">
        <v>322</v>
      </c>
      <c r="E773" s="42">
        <v>10021</v>
      </c>
      <c r="F773" s="42">
        <v>10351</v>
      </c>
      <c r="G773" s="42">
        <v>10186</v>
      </c>
      <c r="H773" s="59"/>
      <c r="I773" s="59">
        <v>2.31</v>
      </c>
      <c r="J773" s="59">
        <v>2.2999999999999998</v>
      </c>
      <c r="K773" s="72">
        <v>2.31</v>
      </c>
      <c r="L773" s="59">
        <v>0.01</v>
      </c>
      <c r="M773" s="59">
        <v>2.21</v>
      </c>
      <c r="N773" s="63">
        <v>64.8</v>
      </c>
      <c r="O773" s="37">
        <f>N773*1.1155</f>
        <v>72.284399999999991</v>
      </c>
      <c r="P773" s="63"/>
      <c r="Q773" s="63"/>
      <c r="R773" s="63"/>
      <c r="S773" s="63"/>
      <c r="T773" s="63"/>
      <c r="U773" s="63"/>
      <c r="V773" s="63"/>
      <c r="W773" s="59">
        <v>7</v>
      </c>
      <c r="X773" s="59">
        <v>16</v>
      </c>
      <c r="Y773" s="59"/>
      <c r="Z773" s="59"/>
      <c r="AA773" s="59"/>
    </row>
    <row r="774" spans="1:29" x14ac:dyDescent="0.35">
      <c r="A774" s="38" t="s">
        <v>635</v>
      </c>
      <c r="B774" s="59" t="s">
        <v>62</v>
      </c>
      <c r="C774" s="59" t="s">
        <v>12</v>
      </c>
      <c r="D774" s="59" t="s">
        <v>596</v>
      </c>
      <c r="E774" s="42">
        <v>10021</v>
      </c>
      <c r="F774" s="42">
        <v>10351</v>
      </c>
      <c r="G774" s="42">
        <v>10186</v>
      </c>
      <c r="H774" s="59">
        <v>2.5099999999999998</v>
      </c>
      <c r="I774" s="59">
        <v>2.56</v>
      </c>
      <c r="J774" s="59"/>
      <c r="K774" s="72">
        <v>2.54</v>
      </c>
      <c r="L774" s="59">
        <v>0.04</v>
      </c>
      <c r="M774" s="59">
        <v>2.41</v>
      </c>
      <c r="N774" s="63">
        <v>88.7</v>
      </c>
      <c r="O774" s="37">
        <f t="shared" ref="O774:O781" si="12">N774</f>
        <v>88.7</v>
      </c>
      <c r="P774" s="63"/>
      <c r="Q774" s="63"/>
      <c r="R774" s="63"/>
      <c r="S774" s="63"/>
      <c r="T774" s="63"/>
      <c r="U774" s="63"/>
      <c r="V774" s="63"/>
      <c r="W774" s="59">
        <v>7</v>
      </c>
      <c r="X774" s="59">
        <v>16</v>
      </c>
      <c r="Y774" s="59"/>
      <c r="Z774" s="59"/>
      <c r="AA774" s="59"/>
    </row>
    <row r="775" spans="1:29" x14ac:dyDescent="0.35">
      <c r="A775" s="38" t="s">
        <v>635</v>
      </c>
      <c r="B775" s="59" t="s">
        <v>60</v>
      </c>
      <c r="C775" s="59" t="s">
        <v>12</v>
      </c>
      <c r="D775" s="59" t="s">
        <v>596</v>
      </c>
      <c r="E775" s="42">
        <v>10021</v>
      </c>
      <c r="F775" s="42">
        <v>10351</v>
      </c>
      <c r="G775" s="42">
        <v>10186</v>
      </c>
      <c r="H775" s="59"/>
      <c r="I775" s="59">
        <v>2.3199999999999998</v>
      </c>
      <c r="J775" s="59">
        <v>2.36</v>
      </c>
      <c r="K775" s="72">
        <v>2.34</v>
      </c>
      <c r="L775" s="59">
        <v>0.03</v>
      </c>
      <c r="M775" s="59">
        <v>2.4</v>
      </c>
      <c r="N775" s="63">
        <v>68.099999999999994</v>
      </c>
      <c r="O775" s="37">
        <f t="shared" si="12"/>
        <v>68.099999999999994</v>
      </c>
      <c r="P775" s="63"/>
      <c r="Q775" s="63"/>
      <c r="R775" s="63"/>
      <c r="S775" s="63"/>
      <c r="T775" s="63"/>
      <c r="U775" s="63"/>
      <c r="V775" s="63"/>
      <c r="W775" s="59">
        <v>7</v>
      </c>
      <c r="X775" s="59">
        <v>16</v>
      </c>
      <c r="Y775" s="59"/>
      <c r="Z775" s="59"/>
      <c r="AA775" s="59"/>
    </row>
    <row r="776" spans="1:29" x14ac:dyDescent="0.35">
      <c r="A776" s="38" t="s">
        <v>635</v>
      </c>
      <c r="B776" s="59" t="s">
        <v>70</v>
      </c>
      <c r="C776" s="59" t="s">
        <v>12</v>
      </c>
      <c r="D776" s="59" t="s">
        <v>596</v>
      </c>
      <c r="E776" s="42">
        <v>10021</v>
      </c>
      <c r="F776" s="42">
        <v>10351</v>
      </c>
      <c r="G776" s="42">
        <v>10186</v>
      </c>
      <c r="H776" s="59"/>
      <c r="I776" s="59">
        <v>2.5</v>
      </c>
      <c r="J776" s="59">
        <v>2.5</v>
      </c>
      <c r="K776" s="72">
        <v>2.5</v>
      </c>
      <c r="L776" s="59">
        <v>0</v>
      </c>
      <c r="M776" s="59">
        <v>2.64</v>
      </c>
      <c r="N776" s="63">
        <v>84.8</v>
      </c>
      <c r="O776" s="37">
        <f t="shared" si="12"/>
        <v>84.8</v>
      </c>
      <c r="P776" s="63"/>
      <c r="Q776" s="63"/>
      <c r="R776" s="63"/>
      <c r="S776" s="63"/>
      <c r="T776" s="63"/>
      <c r="U776" s="63"/>
      <c r="V776" s="63"/>
      <c r="W776" s="59">
        <v>7</v>
      </c>
      <c r="X776" s="59">
        <v>16</v>
      </c>
      <c r="Y776" s="59"/>
      <c r="Z776" s="59"/>
      <c r="AA776" s="59"/>
    </row>
    <row r="777" spans="1:29" x14ac:dyDescent="0.35">
      <c r="A777" s="38" t="s">
        <v>635</v>
      </c>
      <c r="B777" s="59" t="s">
        <v>59</v>
      </c>
      <c r="C777" s="59" t="s">
        <v>12</v>
      </c>
      <c r="D777" s="59" t="s">
        <v>337</v>
      </c>
      <c r="E777" s="42">
        <v>10021</v>
      </c>
      <c r="F777" s="42">
        <v>10351</v>
      </c>
      <c r="G777" s="42">
        <v>10186</v>
      </c>
      <c r="H777" s="59">
        <v>2.79</v>
      </c>
      <c r="I777" s="59">
        <v>2.84</v>
      </c>
      <c r="J777" s="59">
        <v>2.73</v>
      </c>
      <c r="K777" s="72">
        <v>2.79</v>
      </c>
      <c r="L777" s="59">
        <v>0.06</v>
      </c>
      <c r="M777" s="59"/>
      <c r="N777" s="63">
        <v>121.4</v>
      </c>
      <c r="O777" s="37">
        <f t="shared" si="12"/>
        <v>121.4</v>
      </c>
      <c r="P777" s="63"/>
      <c r="Q777" s="63"/>
      <c r="R777" s="63"/>
      <c r="S777" s="63"/>
      <c r="T777" s="63"/>
      <c r="U777" s="63"/>
      <c r="V777" s="63"/>
      <c r="W777" s="59">
        <v>7</v>
      </c>
      <c r="X777" s="59">
        <v>16</v>
      </c>
      <c r="Y777" s="59"/>
      <c r="Z777" s="59"/>
      <c r="AA777" s="59"/>
    </row>
    <row r="778" spans="1:29" x14ac:dyDescent="0.35">
      <c r="A778" s="38" t="s">
        <v>635</v>
      </c>
      <c r="B778" s="59" t="s">
        <v>63</v>
      </c>
      <c r="C778" s="59" t="s">
        <v>12</v>
      </c>
      <c r="D778" s="59" t="s">
        <v>337</v>
      </c>
      <c r="E778" s="42">
        <v>10021</v>
      </c>
      <c r="F778" s="42">
        <v>10351</v>
      </c>
      <c r="G778" s="42">
        <v>10186</v>
      </c>
      <c r="H778" s="59">
        <v>2.59</v>
      </c>
      <c r="I778" s="59">
        <v>2.64</v>
      </c>
      <c r="J778" s="59"/>
      <c r="K778" s="72">
        <v>2.62</v>
      </c>
      <c r="L778" s="59">
        <v>0.04</v>
      </c>
      <c r="M778" s="59">
        <v>2.5099999999999998</v>
      </c>
      <c r="N778" s="63">
        <v>98.4</v>
      </c>
      <c r="O778" s="37">
        <f t="shared" si="12"/>
        <v>98.4</v>
      </c>
      <c r="P778" s="63"/>
      <c r="Q778" s="63"/>
      <c r="R778" s="63"/>
      <c r="S778" s="63"/>
      <c r="T778" s="63"/>
      <c r="U778" s="63"/>
      <c r="V778" s="63"/>
      <c r="W778" s="59">
        <v>7</v>
      </c>
      <c r="X778" s="59">
        <v>16</v>
      </c>
      <c r="Y778" s="59"/>
      <c r="Z778" s="59"/>
      <c r="AA778" s="59"/>
    </row>
    <row r="779" spans="1:29" x14ac:dyDescent="0.35">
      <c r="A779" s="38" t="s">
        <v>635</v>
      </c>
      <c r="B779" s="59" t="s">
        <v>65</v>
      </c>
      <c r="C779" s="59" t="s">
        <v>12</v>
      </c>
      <c r="D779" s="59" t="s">
        <v>337</v>
      </c>
      <c r="E779" s="42">
        <v>10021</v>
      </c>
      <c r="F779" s="42">
        <v>10351</v>
      </c>
      <c r="G779" s="42">
        <v>10186</v>
      </c>
      <c r="H779" s="59">
        <v>2.7</v>
      </c>
      <c r="I779" s="59">
        <v>2.66</v>
      </c>
      <c r="J779" s="59"/>
      <c r="K779" s="72">
        <v>2.68</v>
      </c>
      <c r="L779" s="59">
        <v>0.03</v>
      </c>
      <c r="M779" s="59">
        <v>2.58</v>
      </c>
      <c r="N779" s="63">
        <v>106.7</v>
      </c>
      <c r="O779" s="37">
        <f t="shared" si="12"/>
        <v>106.7</v>
      </c>
      <c r="P779" s="63"/>
      <c r="Q779" s="63"/>
      <c r="R779" s="63"/>
      <c r="S779" s="63"/>
      <c r="T779" s="63"/>
      <c r="U779" s="63"/>
      <c r="V779" s="63"/>
      <c r="W779" s="59">
        <v>7</v>
      </c>
      <c r="X779" s="59">
        <v>16</v>
      </c>
      <c r="Y779" s="59"/>
      <c r="Z779" s="59" t="s">
        <v>576</v>
      </c>
      <c r="AA779" s="59" t="s">
        <v>576</v>
      </c>
    </row>
    <row r="780" spans="1:29" x14ac:dyDescent="0.35">
      <c r="A780" s="38" t="s">
        <v>635</v>
      </c>
      <c r="B780" s="59" t="s">
        <v>61</v>
      </c>
      <c r="C780" s="59" t="s">
        <v>12</v>
      </c>
      <c r="D780" s="59" t="s">
        <v>337</v>
      </c>
      <c r="E780" s="42">
        <v>10021</v>
      </c>
      <c r="F780" s="42">
        <v>10351</v>
      </c>
      <c r="G780" s="42">
        <v>10186</v>
      </c>
      <c r="H780" s="59">
        <v>2.75</v>
      </c>
      <c r="I780" s="59">
        <v>2.72</v>
      </c>
      <c r="J780" s="59"/>
      <c r="K780" s="72">
        <v>2.74</v>
      </c>
      <c r="L780" s="59">
        <v>0.02</v>
      </c>
      <c r="M780" s="59"/>
      <c r="N780" s="63">
        <v>114.1</v>
      </c>
      <c r="O780" s="37">
        <f t="shared" si="12"/>
        <v>114.1</v>
      </c>
      <c r="P780" s="63"/>
      <c r="Q780" s="63"/>
      <c r="R780" s="63"/>
      <c r="S780" s="63"/>
      <c r="T780" s="63"/>
      <c r="U780" s="63"/>
      <c r="V780" s="63"/>
      <c r="W780" s="59">
        <v>7</v>
      </c>
      <c r="X780" s="59">
        <v>16</v>
      </c>
      <c r="Y780" s="59"/>
      <c r="Z780" s="59"/>
      <c r="AA780" s="59"/>
    </row>
    <row r="781" spans="1:29" x14ac:dyDescent="0.35">
      <c r="A781" s="38" t="s">
        <v>635</v>
      </c>
      <c r="B781" s="59" t="s">
        <v>64</v>
      </c>
      <c r="C781" s="59" t="s">
        <v>12</v>
      </c>
      <c r="D781" s="59" t="s">
        <v>337</v>
      </c>
      <c r="E781" s="42">
        <v>10021</v>
      </c>
      <c r="F781" s="42">
        <v>10351</v>
      </c>
      <c r="G781" s="42">
        <v>10186</v>
      </c>
      <c r="H781" s="59">
        <v>2.4700000000000002</v>
      </c>
      <c r="I781" s="59">
        <v>2.4</v>
      </c>
      <c r="J781" s="59"/>
      <c r="K781" s="72">
        <v>2.44</v>
      </c>
      <c r="L781" s="59">
        <v>0.05</v>
      </c>
      <c r="M781" s="59"/>
      <c r="N781" s="63">
        <v>77.7</v>
      </c>
      <c r="O781" s="37">
        <f t="shared" si="12"/>
        <v>77.7</v>
      </c>
      <c r="P781" s="63"/>
      <c r="Q781" s="63"/>
      <c r="R781" s="63"/>
      <c r="S781" s="63"/>
      <c r="T781" s="63"/>
      <c r="U781" s="63"/>
      <c r="V781" s="63"/>
      <c r="W781" s="59">
        <v>7</v>
      </c>
      <c r="X781" s="59">
        <v>16</v>
      </c>
      <c r="Y781" s="59"/>
      <c r="Z781" s="59"/>
      <c r="AA781" s="59"/>
    </row>
    <row r="782" spans="1:29" x14ac:dyDescent="0.35">
      <c r="A782" s="38" t="s">
        <v>635</v>
      </c>
      <c r="B782" s="59" t="s">
        <v>131</v>
      </c>
      <c r="C782" s="59" t="s">
        <v>12</v>
      </c>
      <c r="D782" s="59" t="s">
        <v>308</v>
      </c>
      <c r="E782" s="42">
        <v>10021</v>
      </c>
      <c r="F782" s="42">
        <v>10351</v>
      </c>
      <c r="G782" s="42">
        <v>10186</v>
      </c>
      <c r="H782" s="59">
        <v>2.52</v>
      </c>
      <c r="I782" s="59"/>
      <c r="J782" s="59">
        <v>2.54</v>
      </c>
      <c r="K782" s="72">
        <v>2.5299999999999998</v>
      </c>
      <c r="L782" s="59">
        <v>0.01</v>
      </c>
      <c r="M782" s="59">
        <v>2.48</v>
      </c>
      <c r="N782" s="63">
        <v>88.2</v>
      </c>
      <c r="O782" s="37">
        <f>N782*1.1155</f>
        <v>98.387100000000004</v>
      </c>
      <c r="P782" s="63"/>
      <c r="Q782" s="63"/>
      <c r="R782" s="63"/>
      <c r="S782" s="63"/>
      <c r="T782" s="63"/>
      <c r="U782" s="63"/>
      <c r="V782" s="63"/>
      <c r="W782" s="59">
        <v>7</v>
      </c>
      <c r="X782" s="59">
        <v>16</v>
      </c>
      <c r="Y782" s="59"/>
      <c r="Z782" s="63">
        <v>-14.631216666666665</v>
      </c>
      <c r="AA782" s="63">
        <v>6.9863483333333321</v>
      </c>
    </row>
    <row r="783" spans="1:29" x14ac:dyDescent="0.35">
      <c r="A783" s="38" t="s">
        <v>635</v>
      </c>
      <c r="B783" s="59" t="s">
        <v>128</v>
      </c>
      <c r="C783" s="59" t="s">
        <v>12</v>
      </c>
      <c r="D783" s="59" t="s">
        <v>308</v>
      </c>
      <c r="E783" s="42">
        <v>10021</v>
      </c>
      <c r="F783" s="42">
        <v>10351</v>
      </c>
      <c r="G783" s="42">
        <v>10186</v>
      </c>
      <c r="H783" s="59">
        <v>2.1800000000000002</v>
      </c>
      <c r="I783" s="59"/>
      <c r="J783" s="59">
        <v>2.12</v>
      </c>
      <c r="K783" s="72">
        <v>2.15</v>
      </c>
      <c r="L783" s="59">
        <v>0.04</v>
      </c>
      <c r="M783" s="59">
        <v>2.04</v>
      </c>
      <c r="N783" s="63">
        <v>51.4</v>
      </c>
      <c r="O783" s="37">
        <f>N783*1.1155</f>
        <v>57.336699999999993</v>
      </c>
      <c r="P783" s="63"/>
      <c r="Q783" s="63"/>
      <c r="R783" s="63"/>
      <c r="S783" s="63"/>
      <c r="T783" s="63"/>
      <c r="U783" s="63"/>
      <c r="V783" s="63"/>
      <c r="W783" s="59">
        <v>7</v>
      </c>
      <c r="X783" s="59">
        <v>16</v>
      </c>
      <c r="Y783" s="59"/>
      <c r="Z783" s="63">
        <v>-15.234376190476192</v>
      </c>
      <c r="AA783" s="63">
        <v>6.4076000000000004</v>
      </c>
    </row>
    <row r="784" spans="1:29" x14ac:dyDescent="0.35">
      <c r="A784" s="38" t="s">
        <v>635</v>
      </c>
      <c r="B784" s="59" t="s">
        <v>132</v>
      </c>
      <c r="C784" s="59" t="s">
        <v>12</v>
      </c>
      <c r="D784" s="59" t="s">
        <v>322</v>
      </c>
      <c r="E784" s="42">
        <v>10021</v>
      </c>
      <c r="F784" s="42">
        <v>10351</v>
      </c>
      <c r="G784" s="42">
        <v>10186</v>
      </c>
      <c r="H784" s="59"/>
      <c r="I784" s="59">
        <v>2.1</v>
      </c>
      <c r="J784" s="59">
        <v>2.23</v>
      </c>
      <c r="K784" s="72">
        <v>2.17</v>
      </c>
      <c r="L784" s="59">
        <v>0.09</v>
      </c>
      <c r="M784" s="59"/>
      <c r="N784" s="63">
        <v>52.6</v>
      </c>
      <c r="O784" s="37">
        <f>N784*1.1155</f>
        <v>58.6753</v>
      </c>
      <c r="P784" s="63"/>
      <c r="Q784" s="63"/>
      <c r="R784" s="63"/>
      <c r="S784" s="63"/>
      <c r="T784" s="63"/>
      <c r="U784" s="63"/>
      <c r="V784" s="63"/>
      <c r="W784" s="59">
        <v>7</v>
      </c>
      <c r="X784" s="59">
        <v>16</v>
      </c>
      <c r="Y784" s="59"/>
      <c r="Z784" s="59"/>
      <c r="AA784" s="59"/>
    </row>
    <row r="785" spans="1:27" x14ac:dyDescent="0.35">
      <c r="A785" s="38" t="s">
        <v>635</v>
      </c>
      <c r="B785" s="59" t="s">
        <v>129</v>
      </c>
      <c r="C785" s="59" t="s">
        <v>12</v>
      </c>
      <c r="D785" s="59" t="s">
        <v>322</v>
      </c>
      <c r="E785" s="42">
        <v>10021</v>
      </c>
      <c r="F785" s="42">
        <v>10351</v>
      </c>
      <c r="G785" s="42">
        <v>10186</v>
      </c>
      <c r="H785" s="59">
        <v>2.2400000000000002</v>
      </c>
      <c r="I785" s="59"/>
      <c r="J785" s="59">
        <v>2.29</v>
      </c>
      <c r="K785" s="72">
        <v>2.27</v>
      </c>
      <c r="L785" s="59">
        <v>0.04</v>
      </c>
      <c r="M785" s="59"/>
      <c r="N785" s="63">
        <v>61.1</v>
      </c>
      <c r="O785" s="37">
        <f>N785*1.1155</f>
        <v>68.157049999999998</v>
      </c>
      <c r="P785" s="63"/>
      <c r="Q785" s="63"/>
      <c r="R785" s="63"/>
      <c r="S785" s="63"/>
      <c r="T785" s="63"/>
      <c r="U785" s="63"/>
      <c r="V785" s="63"/>
      <c r="W785" s="59">
        <v>7</v>
      </c>
      <c r="X785" s="59">
        <v>16</v>
      </c>
      <c r="Y785" s="59"/>
      <c r="Z785" s="59"/>
      <c r="AA785" s="59"/>
    </row>
    <row r="786" spans="1:27" x14ac:dyDescent="0.35">
      <c r="A786" s="38" t="s">
        <v>635</v>
      </c>
      <c r="B786" s="59" t="s">
        <v>130</v>
      </c>
      <c r="C786" s="59" t="s">
        <v>12</v>
      </c>
      <c r="D786" s="59" t="s">
        <v>337</v>
      </c>
      <c r="E786" s="42">
        <v>10021</v>
      </c>
      <c r="F786" s="42">
        <v>10351</v>
      </c>
      <c r="G786" s="42">
        <v>10186</v>
      </c>
      <c r="H786" s="59">
        <v>2.5099999999999998</v>
      </c>
      <c r="I786" s="59">
        <v>2.5</v>
      </c>
      <c r="J786" s="59"/>
      <c r="K786" s="72">
        <v>2.5099999999999998</v>
      </c>
      <c r="L786" s="59">
        <v>0.01</v>
      </c>
      <c r="M786" s="59">
        <v>2.39</v>
      </c>
      <c r="N786" s="63">
        <v>85.3</v>
      </c>
      <c r="O786" s="37">
        <f>N786</f>
        <v>85.3</v>
      </c>
      <c r="P786" s="63"/>
      <c r="Q786" s="63"/>
      <c r="R786" s="63"/>
      <c r="S786" s="63"/>
      <c r="T786" s="63"/>
      <c r="U786" s="63"/>
      <c r="V786" s="63"/>
      <c r="W786" s="59">
        <v>7</v>
      </c>
      <c r="X786" s="59">
        <v>16</v>
      </c>
      <c r="Y786" s="59"/>
      <c r="Z786" s="59"/>
      <c r="AA786" s="59"/>
    </row>
    <row r="787" spans="1:27" x14ac:dyDescent="0.35">
      <c r="A787" s="38" t="s">
        <v>635</v>
      </c>
      <c r="B787" s="59" t="s">
        <v>127</v>
      </c>
      <c r="C787" s="59" t="s">
        <v>12</v>
      </c>
      <c r="D787" s="59" t="s">
        <v>337</v>
      </c>
      <c r="E787" s="42">
        <v>10021</v>
      </c>
      <c r="F787" s="42">
        <v>10351</v>
      </c>
      <c r="G787" s="42">
        <v>10186</v>
      </c>
      <c r="H787" s="59">
        <v>2.31</v>
      </c>
      <c r="I787" s="59">
        <v>2.34</v>
      </c>
      <c r="J787" s="59"/>
      <c r="K787" s="72">
        <v>2.33</v>
      </c>
      <c r="L787" s="59">
        <v>0.02</v>
      </c>
      <c r="M787" s="59"/>
      <c r="N787" s="63">
        <v>66.7</v>
      </c>
      <c r="O787" s="37">
        <f>N787</f>
        <v>66.7</v>
      </c>
      <c r="P787" s="63"/>
      <c r="Q787" s="63"/>
      <c r="R787" s="63"/>
      <c r="S787" s="63"/>
      <c r="T787" s="63"/>
      <c r="U787" s="63"/>
      <c r="V787" s="63"/>
      <c r="W787" s="59">
        <v>7</v>
      </c>
      <c r="X787" s="59">
        <v>16</v>
      </c>
      <c r="Y787" s="59"/>
      <c r="Z787" s="59"/>
      <c r="AA787" s="59"/>
    </row>
    <row r="788" spans="1:27" x14ac:dyDescent="0.35">
      <c r="A788" s="38" t="s">
        <v>635</v>
      </c>
      <c r="B788" s="59" t="s">
        <v>133</v>
      </c>
      <c r="C788" s="59" t="s">
        <v>12</v>
      </c>
      <c r="D788" s="59" t="s">
        <v>596</v>
      </c>
      <c r="E788" s="42">
        <v>10021</v>
      </c>
      <c r="F788" s="42">
        <v>10351</v>
      </c>
      <c r="G788" s="42">
        <v>10186</v>
      </c>
      <c r="H788" s="59">
        <v>2.63</v>
      </c>
      <c r="I788" s="59"/>
      <c r="J788" s="59">
        <v>2.71</v>
      </c>
      <c r="K788" s="72">
        <v>2.67</v>
      </c>
      <c r="L788" s="59">
        <v>0.06</v>
      </c>
      <c r="M788" s="59">
        <v>2.5499999999999998</v>
      </c>
      <c r="N788" s="63">
        <v>105.4</v>
      </c>
      <c r="O788" s="37">
        <f>N788</f>
        <v>105.4</v>
      </c>
      <c r="P788" s="63"/>
      <c r="Q788" s="63"/>
      <c r="R788" s="63"/>
      <c r="S788" s="63"/>
      <c r="T788" s="63"/>
      <c r="U788" s="63"/>
      <c r="V788" s="63"/>
      <c r="W788" s="59">
        <v>7</v>
      </c>
      <c r="X788" s="59">
        <v>16</v>
      </c>
      <c r="Y788" s="59"/>
      <c r="Z788" s="63">
        <v>-15.953613675213676</v>
      </c>
      <c r="AA788" s="63">
        <v>6.8392227350427337</v>
      </c>
    </row>
    <row r="789" spans="1:27" x14ac:dyDescent="0.35">
      <c r="A789" s="38" t="s">
        <v>635</v>
      </c>
      <c r="B789" s="59" t="s">
        <v>194</v>
      </c>
      <c r="C789" s="59" t="s">
        <v>12</v>
      </c>
      <c r="D789" s="59" t="s">
        <v>322</v>
      </c>
      <c r="E789" s="42">
        <v>10021</v>
      </c>
      <c r="F789" s="42">
        <v>10351</v>
      </c>
      <c r="G789" s="42">
        <v>10186</v>
      </c>
      <c r="H789" s="59">
        <v>2.4700000000000002</v>
      </c>
      <c r="I789" s="59">
        <v>2.4500000000000002</v>
      </c>
      <c r="J789" s="59"/>
      <c r="K789" s="72">
        <v>2.46</v>
      </c>
      <c r="L789" s="59">
        <v>0.01</v>
      </c>
      <c r="M789" s="59">
        <v>2.5499999999999998</v>
      </c>
      <c r="N789" s="63">
        <v>80.400000000000006</v>
      </c>
      <c r="O789" s="37">
        <f>N789*1.1155</f>
        <v>89.686199999999999</v>
      </c>
      <c r="P789" s="63"/>
      <c r="Q789" s="63"/>
      <c r="R789" s="63"/>
      <c r="S789" s="63"/>
      <c r="T789" s="63"/>
      <c r="U789" s="63"/>
      <c r="V789" s="63"/>
      <c r="W789" s="59">
        <v>7</v>
      </c>
      <c r="X789" s="59">
        <v>16</v>
      </c>
      <c r="Y789" s="59"/>
      <c r="Z789" s="59"/>
      <c r="AA789" s="59"/>
    </row>
    <row r="790" spans="1:27" x14ac:dyDescent="0.35">
      <c r="A790" s="38" t="s">
        <v>635</v>
      </c>
      <c r="B790" s="59" t="s">
        <v>193</v>
      </c>
      <c r="C790" s="59" t="s">
        <v>12</v>
      </c>
      <c r="D790" s="59" t="s">
        <v>308</v>
      </c>
      <c r="E790" s="42">
        <v>10021</v>
      </c>
      <c r="F790" s="42">
        <v>10351</v>
      </c>
      <c r="G790" s="42">
        <v>10186</v>
      </c>
      <c r="H790" s="59">
        <v>2.61</v>
      </c>
      <c r="I790" s="59"/>
      <c r="J790" s="59">
        <v>2.6</v>
      </c>
      <c r="K790" s="72">
        <v>2.61</v>
      </c>
      <c r="L790" s="59">
        <v>0.01</v>
      </c>
      <c r="M790" s="59">
        <v>2.56</v>
      </c>
      <c r="N790" s="63">
        <v>97.1</v>
      </c>
      <c r="O790" s="37">
        <f>N790*1.1155</f>
        <v>108.31504999999999</v>
      </c>
      <c r="P790" s="63"/>
      <c r="Q790" s="63"/>
      <c r="R790" s="63"/>
      <c r="S790" s="63"/>
      <c r="T790" s="63"/>
      <c r="U790" s="63"/>
      <c r="V790" s="63"/>
      <c r="W790" s="59">
        <v>7</v>
      </c>
      <c r="X790" s="59">
        <v>16</v>
      </c>
      <c r="Y790" s="59"/>
      <c r="Z790" s="59"/>
      <c r="AA790" s="59"/>
    </row>
    <row r="791" spans="1:27" x14ac:dyDescent="0.35">
      <c r="A791" s="38" t="s">
        <v>635</v>
      </c>
      <c r="B791" s="59" t="s">
        <v>191</v>
      </c>
      <c r="C791" s="59" t="s">
        <v>12</v>
      </c>
      <c r="D791" s="59" t="s">
        <v>596</v>
      </c>
      <c r="E791" s="42">
        <v>10021</v>
      </c>
      <c r="F791" s="42">
        <v>10351</v>
      </c>
      <c r="G791" s="42">
        <v>10186</v>
      </c>
      <c r="H791" s="59"/>
      <c r="I791" s="59">
        <v>2.56</v>
      </c>
      <c r="J791" s="59">
        <v>2.5499999999999998</v>
      </c>
      <c r="K791" s="72">
        <v>2.56</v>
      </c>
      <c r="L791" s="59">
        <v>0.01</v>
      </c>
      <c r="M791" s="59">
        <v>2.52</v>
      </c>
      <c r="N791" s="63">
        <v>91.1</v>
      </c>
      <c r="O791" s="37">
        <f>N791</f>
        <v>91.1</v>
      </c>
      <c r="P791" s="63"/>
      <c r="Q791" s="63"/>
      <c r="R791" s="63"/>
      <c r="S791" s="63"/>
      <c r="T791" s="63"/>
      <c r="U791" s="63"/>
      <c r="V791" s="63"/>
      <c r="W791" s="59">
        <v>7</v>
      </c>
      <c r="X791" s="59">
        <v>16</v>
      </c>
      <c r="Y791" s="59"/>
      <c r="Z791" s="71">
        <v>-12.377433333333334</v>
      </c>
      <c r="AA791" s="71">
        <v>6.7509888888888883</v>
      </c>
    </row>
    <row r="792" spans="1:27" x14ac:dyDescent="0.35">
      <c r="A792" s="38" t="s">
        <v>635</v>
      </c>
      <c r="B792" s="59" t="s">
        <v>190</v>
      </c>
      <c r="C792" s="59" t="s">
        <v>12</v>
      </c>
      <c r="D792" s="59" t="s">
        <v>596</v>
      </c>
      <c r="E792" s="42">
        <v>10021</v>
      </c>
      <c r="F792" s="42">
        <v>10351</v>
      </c>
      <c r="G792" s="42">
        <v>10186</v>
      </c>
      <c r="H792" s="59">
        <v>2.77</v>
      </c>
      <c r="I792" s="59">
        <v>2.76</v>
      </c>
      <c r="J792" s="59"/>
      <c r="K792" s="72">
        <v>2.77</v>
      </c>
      <c r="L792" s="59">
        <v>0.01</v>
      </c>
      <c r="M792" s="59">
        <v>2.8</v>
      </c>
      <c r="N792" s="63">
        <v>118.3</v>
      </c>
      <c r="O792" s="37">
        <f>N792</f>
        <v>118.3</v>
      </c>
      <c r="P792" s="63"/>
      <c r="Q792" s="63"/>
      <c r="R792" s="63"/>
      <c r="S792" s="63"/>
      <c r="T792" s="63"/>
      <c r="U792" s="63"/>
      <c r="V792" s="63"/>
      <c r="W792" s="59">
        <v>7</v>
      </c>
      <c r="X792" s="59">
        <v>16</v>
      </c>
      <c r="Y792" s="59"/>
      <c r="Z792" s="59"/>
      <c r="AA792" s="59"/>
    </row>
    <row r="793" spans="1:27" x14ac:dyDescent="0.35">
      <c r="A793" s="38" t="s">
        <v>635</v>
      </c>
      <c r="B793" s="59" t="s">
        <v>189</v>
      </c>
      <c r="C793" s="59" t="s">
        <v>12</v>
      </c>
      <c r="D793" s="59" t="s">
        <v>596</v>
      </c>
      <c r="E793" s="42">
        <v>10021</v>
      </c>
      <c r="F793" s="42">
        <v>10351</v>
      </c>
      <c r="G793" s="42">
        <v>10186</v>
      </c>
      <c r="H793" s="59">
        <v>2.4700000000000002</v>
      </c>
      <c r="I793" s="59">
        <v>2.48</v>
      </c>
      <c r="J793" s="59"/>
      <c r="K793" s="72">
        <v>2.48</v>
      </c>
      <c r="L793" s="59">
        <v>0.01</v>
      </c>
      <c r="M793" s="59">
        <v>2.44</v>
      </c>
      <c r="N793" s="63">
        <v>82</v>
      </c>
      <c r="O793" s="37">
        <f>N793</f>
        <v>82</v>
      </c>
      <c r="P793" s="63"/>
      <c r="Q793" s="63"/>
      <c r="R793" s="63"/>
      <c r="S793" s="63"/>
      <c r="T793" s="63"/>
      <c r="U793" s="63"/>
      <c r="V793" s="63"/>
      <c r="W793" s="59">
        <v>7</v>
      </c>
      <c r="X793" s="59">
        <v>16</v>
      </c>
      <c r="Y793" s="59"/>
      <c r="Z793" s="59"/>
      <c r="AA793" s="59"/>
    </row>
    <row r="794" spans="1:27" x14ac:dyDescent="0.35">
      <c r="A794" s="38" t="s">
        <v>635</v>
      </c>
      <c r="B794" s="59" t="s">
        <v>192</v>
      </c>
      <c r="C794" s="59" t="s">
        <v>12</v>
      </c>
      <c r="D794" s="59" t="s">
        <v>337</v>
      </c>
      <c r="E794" s="42">
        <v>10021</v>
      </c>
      <c r="F794" s="42">
        <v>10351</v>
      </c>
      <c r="G794" s="42">
        <v>10186</v>
      </c>
      <c r="H794" s="59">
        <v>2.52</v>
      </c>
      <c r="I794" s="59"/>
      <c r="J794" s="59">
        <v>2.52</v>
      </c>
      <c r="K794" s="72">
        <v>2.52</v>
      </c>
      <c r="L794" s="59">
        <v>0</v>
      </c>
      <c r="M794" s="59">
        <v>2.56</v>
      </c>
      <c r="N794" s="63">
        <v>87</v>
      </c>
      <c r="O794" s="37">
        <f>N794</f>
        <v>87</v>
      </c>
      <c r="P794" s="63"/>
      <c r="Q794" s="63"/>
      <c r="R794" s="63"/>
      <c r="S794" s="63"/>
      <c r="T794" s="63"/>
      <c r="U794" s="63"/>
      <c r="V794" s="63"/>
      <c r="W794" s="59">
        <v>7</v>
      </c>
      <c r="X794" s="59">
        <v>16</v>
      </c>
      <c r="Y794" s="59"/>
      <c r="Z794" s="59"/>
      <c r="AA794" s="59"/>
    </row>
    <row r="795" spans="1:27" x14ac:dyDescent="0.35">
      <c r="A795" s="38" t="s">
        <v>649</v>
      </c>
      <c r="B795" s="84" t="s">
        <v>788</v>
      </c>
      <c r="C795" s="84" t="s">
        <v>12</v>
      </c>
      <c r="D795" s="100" t="s">
        <v>337</v>
      </c>
      <c r="E795" s="134">
        <v>10021</v>
      </c>
      <c r="F795" s="134">
        <v>10351</v>
      </c>
      <c r="G795" s="131">
        <v>10186</v>
      </c>
      <c r="L795" s="79"/>
      <c r="M795" s="95">
        <v>1.944</v>
      </c>
      <c r="N795">
        <v>37.126128179848543</v>
      </c>
      <c r="O795"/>
      <c r="P795"/>
      <c r="Q795"/>
      <c r="R795"/>
      <c r="S795"/>
      <c r="T795"/>
      <c r="U795" s="45"/>
      <c r="V795" s="45"/>
      <c r="W795" s="59">
        <v>7</v>
      </c>
    </row>
    <row r="796" spans="1:27" x14ac:dyDescent="0.35">
      <c r="A796" s="38" t="s">
        <v>649</v>
      </c>
      <c r="B796" s="84" t="s">
        <v>789</v>
      </c>
      <c r="C796" s="84" t="s">
        <v>12</v>
      </c>
      <c r="D796" s="100" t="s">
        <v>337</v>
      </c>
      <c r="E796" s="134">
        <v>10021</v>
      </c>
      <c r="F796" s="134">
        <v>10351</v>
      </c>
      <c r="G796" s="131">
        <v>10186</v>
      </c>
      <c r="L796" s="79"/>
      <c r="M796" s="80">
        <v>1.9379999999999999</v>
      </c>
      <c r="N796">
        <v>36.745583461157267</v>
      </c>
      <c r="O796"/>
      <c r="P796"/>
      <c r="Q796"/>
      <c r="R796"/>
      <c r="S796"/>
      <c r="T796"/>
      <c r="U796" s="47"/>
      <c r="V796" s="47"/>
      <c r="W796" s="59">
        <v>7</v>
      </c>
    </row>
    <row r="797" spans="1:27" x14ac:dyDescent="0.35">
      <c r="A797" s="38" t="s">
        <v>649</v>
      </c>
      <c r="B797" s="84" t="s">
        <v>790</v>
      </c>
      <c r="C797" s="84" t="s">
        <v>12</v>
      </c>
      <c r="D797" s="83" t="s">
        <v>637</v>
      </c>
      <c r="E797" s="134">
        <v>10021</v>
      </c>
      <c r="F797" s="134">
        <v>10351</v>
      </c>
      <c r="G797" s="131">
        <v>10186</v>
      </c>
      <c r="L797" s="83"/>
      <c r="M797" s="78"/>
      <c r="N797" s="78"/>
      <c r="O797"/>
      <c r="P797"/>
      <c r="Q797"/>
      <c r="R797"/>
      <c r="S797"/>
      <c r="T797"/>
      <c r="U797" s="45"/>
      <c r="V797" s="45"/>
      <c r="W797" s="59">
        <v>7</v>
      </c>
    </row>
    <row r="798" spans="1:27" x14ac:dyDescent="0.35">
      <c r="A798" s="38" t="s">
        <v>649</v>
      </c>
      <c r="B798" s="84" t="s">
        <v>791</v>
      </c>
      <c r="C798" s="84" t="s">
        <v>12</v>
      </c>
      <c r="D798" s="100" t="s">
        <v>596</v>
      </c>
      <c r="E798" s="134">
        <v>10021</v>
      </c>
      <c r="F798" s="134">
        <v>10351</v>
      </c>
      <c r="G798" s="131">
        <v>10186</v>
      </c>
      <c r="L798" s="79"/>
      <c r="M798" s="80">
        <v>1.863</v>
      </c>
      <c r="N798">
        <v>32.216211561134671</v>
      </c>
      <c r="O798"/>
      <c r="P798"/>
      <c r="Q798"/>
      <c r="R798"/>
      <c r="S798"/>
      <c r="T798"/>
      <c r="U798" s="47"/>
      <c r="V798" s="47"/>
      <c r="W798" s="59">
        <v>7</v>
      </c>
    </row>
    <row r="799" spans="1:27" x14ac:dyDescent="0.35">
      <c r="A799" s="38" t="s">
        <v>649</v>
      </c>
      <c r="B799" s="84" t="s">
        <v>792</v>
      </c>
      <c r="C799" s="84" t="s">
        <v>12</v>
      </c>
      <c r="D799" s="83" t="s">
        <v>637</v>
      </c>
      <c r="E799" s="134">
        <v>10021</v>
      </c>
      <c r="F799" s="134">
        <v>10351</v>
      </c>
      <c r="G799" s="131">
        <v>10186</v>
      </c>
      <c r="L799" s="83"/>
      <c r="M799" s="78"/>
      <c r="N799" s="78"/>
      <c r="O799"/>
      <c r="P799"/>
      <c r="Q799"/>
      <c r="R799"/>
      <c r="S799"/>
      <c r="T799"/>
      <c r="U799" s="47"/>
      <c r="V799" s="47"/>
      <c r="W799" s="59">
        <v>7</v>
      </c>
    </row>
    <row r="800" spans="1:27" x14ac:dyDescent="0.35">
      <c r="A800" s="38" t="s">
        <v>904</v>
      </c>
      <c r="B800" s="77" t="s">
        <v>1076</v>
      </c>
      <c r="C800" s="84" t="s">
        <v>12</v>
      </c>
      <c r="D800" s="76"/>
      <c r="E800" s="134">
        <v>10021</v>
      </c>
      <c r="F800" s="134">
        <v>10351</v>
      </c>
      <c r="G800" s="131">
        <v>10186</v>
      </c>
      <c r="P800" s="78"/>
      <c r="Q800" s="78"/>
      <c r="R800" s="78"/>
      <c r="S800" s="78"/>
      <c r="T800" s="78"/>
      <c r="W800" s="59">
        <v>7</v>
      </c>
    </row>
    <row r="801" spans="1:27" x14ac:dyDescent="0.35">
      <c r="A801" s="38" t="s">
        <v>904</v>
      </c>
      <c r="B801" s="77" t="s">
        <v>1077</v>
      </c>
      <c r="C801" s="84" t="s">
        <v>12</v>
      </c>
      <c r="D801" s="76"/>
      <c r="E801" s="134">
        <v>10021</v>
      </c>
      <c r="F801" s="134">
        <v>10351</v>
      </c>
      <c r="G801" s="131">
        <v>10186</v>
      </c>
      <c r="P801" s="78"/>
      <c r="Q801" s="78"/>
      <c r="R801" s="78"/>
      <c r="S801" s="78"/>
      <c r="T801" s="78"/>
      <c r="W801" s="59">
        <v>7</v>
      </c>
    </row>
    <row r="802" spans="1:27" x14ac:dyDescent="0.35">
      <c r="A802" s="38" t="s">
        <v>904</v>
      </c>
      <c r="B802" s="77" t="s">
        <v>1078</v>
      </c>
      <c r="C802" s="84" t="s">
        <v>12</v>
      </c>
      <c r="D802" s="76"/>
      <c r="E802" s="134">
        <v>10021</v>
      </c>
      <c r="F802" s="134">
        <v>10351</v>
      </c>
      <c r="G802" s="131">
        <v>10186</v>
      </c>
      <c r="P802" s="78"/>
      <c r="Q802" s="78"/>
      <c r="R802" s="78"/>
      <c r="S802" s="78"/>
      <c r="T802" s="78"/>
      <c r="W802" s="59">
        <v>7</v>
      </c>
    </row>
    <row r="803" spans="1:27" x14ac:dyDescent="0.35">
      <c r="A803" s="38" t="s">
        <v>904</v>
      </c>
      <c r="B803" s="77" t="s">
        <v>1079</v>
      </c>
      <c r="C803" s="84" t="s">
        <v>12</v>
      </c>
      <c r="D803" s="76"/>
      <c r="E803" s="134">
        <v>10021</v>
      </c>
      <c r="F803" s="134">
        <v>10351</v>
      </c>
      <c r="G803" s="131">
        <v>10186</v>
      </c>
      <c r="P803" s="78"/>
      <c r="Q803" s="78"/>
      <c r="R803" s="78"/>
      <c r="S803" s="78"/>
      <c r="T803" s="78"/>
      <c r="W803" s="59">
        <v>7</v>
      </c>
    </row>
    <row r="804" spans="1:27" x14ac:dyDescent="0.35">
      <c r="A804" s="38" t="s">
        <v>635</v>
      </c>
      <c r="B804" s="27" t="s">
        <v>486</v>
      </c>
      <c r="C804" s="27" t="s">
        <v>53</v>
      </c>
      <c r="D804" s="39"/>
      <c r="E804" s="41">
        <v>10351</v>
      </c>
      <c r="F804" s="41">
        <v>10680</v>
      </c>
      <c r="G804" s="43">
        <v>10515.5</v>
      </c>
      <c r="H804" s="44"/>
      <c r="I804" s="44"/>
      <c r="J804" s="44"/>
      <c r="K804" s="44"/>
      <c r="L804" s="44"/>
      <c r="M804" s="39"/>
      <c r="N804" s="37"/>
      <c r="O804" s="37"/>
      <c r="P804" s="47">
        <v>-22.059000000000001</v>
      </c>
      <c r="Q804" s="52">
        <v>5.7434444444444441</v>
      </c>
      <c r="R804" s="52">
        <v>43.144880673647137</v>
      </c>
      <c r="S804" s="52">
        <v>14.440314207152756</v>
      </c>
      <c r="T804" s="47">
        <v>2.9878076096347042</v>
      </c>
      <c r="U804" s="47">
        <v>-23.559000000000001</v>
      </c>
      <c r="V804" s="47" t="s">
        <v>1104</v>
      </c>
      <c r="W804" s="42">
        <v>7</v>
      </c>
      <c r="X804" s="59">
        <v>17</v>
      </c>
      <c r="Y804" s="59"/>
      <c r="Z804" s="59"/>
      <c r="AA804" s="59"/>
    </row>
    <row r="805" spans="1:27" x14ac:dyDescent="0.35">
      <c r="A805" s="38" t="s">
        <v>635</v>
      </c>
      <c r="B805" s="59" t="s">
        <v>135</v>
      </c>
      <c r="C805" s="59" t="s">
        <v>53</v>
      </c>
      <c r="D805" s="59" t="s">
        <v>596</v>
      </c>
      <c r="E805" s="42">
        <v>10351</v>
      </c>
      <c r="F805" s="42">
        <v>10680</v>
      </c>
      <c r="G805" s="42">
        <v>10516</v>
      </c>
      <c r="H805" s="59">
        <v>1.91</v>
      </c>
      <c r="I805" s="59"/>
      <c r="J805" s="59">
        <v>1.88</v>
      </c>
      <c r="K805" s="72">
        <v>1.9</v>
      </c>
      <c r="L805" s="59">
        <v>0.02</v>
      </c>
      <c r="M805" s="59">
        <v>1.98</v>
      </c>
      <c r="N805" s="63">
        <v>33.9</v>
      </c>
      <c r="O805" s="37">
        <f>N805</f>
        <v>33.9</v>
      </c>
      <c r="P805" s="63">
        <v>-21.7</v>
      </c>
      <c r="Q805" s="63">
        <v>5</v>
      </c>
      <c r="R805" s="63">
        <v>28.8</v>
      </c>
      <c r="S805" s="63">
        <v>9.6</v>
      </c>
      <c r="T805" s="63">
        <v>3</v>
      </c>
      <c r="U805" s="63">
        <v>-23.2</v>
      </c>
      <c r="V805" s="63" t="s">
        <v>1104</v>
      </c>
      <c r="W805" s="59">
        <v>7</v>
      </c>
      <c r="X805" s="59">
        <v>17</v>
      </c>
      <c r="Y805" s="59"/>
      <c r="Z805" s="47">
        <v>-21.130466666666667</v>
      </c>
      <c r="AA805" s="52">
        <v>6.8482266666666662</v>
      </c>
    </row>
    <row r="806" spans="1:27" x14ac:dyDescent="0.35">
      <c r="A806" s="38" t="s">
        <v>635</v>
      </c>
      <c r="B806" s="59" t="s">
        <v>120</v>
      </c>
      <c r="C806" s="59" t="s">
        <v>53</v>
      </c>
      <c r="D806" s="59" t="s">
        <v>308</v>
      </c>
      <c r="E806" s="42">
        <v>10351</v>
      </c>
      <c r="F806" s="42">
        <v>10680</v>
      </c>
      <c r="G806" s="42">
        <v>10516</v>
      </c>
      <c r="H806" s="59">
        <v>2.52</v>
      </c>
      <c r="I806" s="59"/>
      <c r="J806" s="59"/>
      <c r="K806" s="72">
        <v>2.52</v>
      </c>
      <c r="L806" s="59"/>
      <c r="M806" s="59"/>
      <c r="N806" s="63">
        <v>87</v>
      </c>
      <c r="O806" s="37">
        <f>N806*1.1155</f>
        <v>97.04849999999999</v>
      </c>
      <c r="P806" s="63">
        <v>-18.8</v>
      </c>
      <c r="Q806" s="63">
        <v>6.8</v>
      </c>
      <c r="R806" s="63">
        <v>35.700000000000003</v>
      </c>
      <c r="S806" s="63">
        <v>11.7</v>
      </c>
      <c r="T806" s="63">
        <v>3.1</v>
      </c>
      <c r="U806" s="63">
        <v>-20.3</v>
      </c>
      <c r="V806" s="63" t="s">
        <v>1104</v>
      </c>
      <c r="W806" s="59">
        <v>7</v>
      </c>
      <c r="X806" s="59">
        <v>17</v>
      </c>
      <c r="Y806" s="59"/>
      <c r="Z806" s="59"/>
      <c r="AA806" s="59"/>
    </row>
    <row r="807" spans="1:27" x14ac:dyDescent="0.35">
      <c r="A807" s="38" t="s">
        <v>635</v>
      </c>
      <c r="B807" s="59" t="s">
        <v>485</v>
      </c>
      <c r="C807" s="59" t="s">
        <v>53</v>
      </c>
      <c r="D807" s="59" t="s">
        <v>596</v>
      </c>
      <c r="E807" s="42">
        <v>10351</v>
      </c>
      <c r="F807" s="42">
        <v>10680</v>
      </c>
      <c r="G807" s="42">
        <v>10516</v>
      </c>
      <c r="H807" s="59">
        <v>2.5099999999999998</v>
      </c>
      <c r="I807" s="59">
        <v>2.4700000000000002</v>
      </c>
      <c r="J807" s="59">
        <v>2.54</v>
      </c>
      <c r="K807" s="72">
        <v>2.5099999999999998</v>
      </c>
      <c r="L807" s="59">
        <v>0.04</v>
      </c>
      <c r="M807" s="59"/>
      <c r="N807" s="63">
        <v>85.5</v>
      </c>
      <c r="O807" s="37">
        <f>N807</f>
        <v>85.5</v>
      </c>
      <c r="P807" s="63">
        <v>-18.8</v>
      </c>
      <c r="Q807" s="63">
        <v>7.9</v>
      </c>
      <c r="R807" s="63">
        <v>38.4</v>
      </c>
      <c r="S807" s="63">
        <v>13.1</v>
      </c>
      <c r="T807" s="63">
        <v>2.9</v>
      </c>
      <c r="U807" s="63">
        <v>-20.3</v>
      </c>
      <c r="V807" s="63" t="s">
        <v>1104</v>
      </c>
      <c r="W807" s="59">
        <v>7</v>
      </c>
      <c r="X807" s="59">
        <v>17</v>
      </c>
      <c r="Y807" s="59"/>
      <c r="Z807" s="59"/>
      <c r="AA807" s="59"/>
    </row>
    <row r="808" spans="1:27" x14ac:dyDescent="0.35">
      <c r="A808" s="38" t="s">
        <v>635</v>
      </c>
      <c r="B808" s="59" t="s">
        <v>55</v>
      </c>
      <c r="C808" s="59" t="s">
        <v>53</v>
      </c>
      <c r="D808" s="59" t="s">
        <v>322</v>
      </c>
      <c r="E808" s="42">
        <v>10351</v>
      </c>
      <c r="F808" s="42">
        <v>10680</v>
      </c>
      <c r="G808" s="42">
        <v>10516</v>
      </c>
      <c r="H808" s="59">
        <v>2.36</v>
      </c>
      <c r="I808" s="59">
        <v>2.39</v>
      </c>
      <c r="J808" s="59"/>
      <c r="K808" s="72">
        <v>2.38</v>
      </c>
      <c r="L808" s="59">
        <v>0.02</v>
      </c>
      <c r="M808" s="59"/>
      <c r="N808" s="63">
        <v>71.5</v>
      </c>
      <c r="O808" s="37">
        <f>N808*1.1155</f>
        <v>79.75824999999999</v>
      </c>
      <c r="P808" s="63">
        <v>-16.5</v>
      </c>
      <c r="Q808" s="63">
        <v>6.6</v>
      </c>
      <c r="R808" s="63">
        <v>41.4</v>
      </c>
      <c r="S808" s="63">
        <v>14.4</v>
      </c>
      <c r="T808" s="63">
        <v>2.9</v>
      </c>
      <c r="U808" s="63">
        <v>-18</v>
      </c>
      <c r="V808" s="63" t="s">
        <v>1104</v>
      </c>
      <c r="W808" s="59">
        <v>7</v>
      </c>
      <c r="X808" s="59">
        <v>17</v>
      </c>
      <c r="Y808" s="59"/>
      <c r="Z808" s="59"/>
      <c r="AA808" s="59"/>
    </row>
    <row r="809" spans="1:27" x14ac:dyDescent="0.35">
      <c r="A809" s="38" t="s">
        <v>635</v>
      </c>
      <c r="B809" s="59" t="s">
        <v>54</v>
      </c>
      <c r="C809" s="59" t="s">
        <v>53</v>
      </c>
      <c r="D809" s="59" t="s">
        <v>337</v>
      </c>
      <c r="E809" s="42">
        <v>10351</v>
      </c>
      <c r="F809" s="42">
        <v>10680</v>
      </c>
      <c r="G809" s="42">
        <v>10516</v>
      </c>
      <c r="H809" s="59">
        <v>2.54</v>
      </c>
      <c r="I809" s="59">
        <v>2.5299999999999998</v>
      </c>
      <c r="J809" s="59"/>
      <c r="K809" s="72">
        <v>2.54</v>
      </c>
      <c r="L809" s="59">
        <v>0.01</v>
      </c>
      <c r="M809" s="59"/>
      <c r="N809" s="63">
        <v>88.7</v>
      </c>
      <c r="O809" s="37">
        <f>N809</f>
        <v>88.7</v>
      </c>
      <c r="P809" s="63">
        <v>-15.9</v>
      </c>
      <c r="Q809" s="63">
        <v>5.4</v>
      </c>
      <c r="R809" s="63">
        <v>39.6</v>
      </c>
      <c r="S809" s="63">
        <v>13.7</v>
      </c>
      <c r="T809" s="63">
        <v>2.9</v>
      </c>
      <c r="U809" s="63">
        <v>-17.399999999999999</v>
      </c>
      <c r="V809" s="63" t="s">
        <v>1104</v>
      </c>
      <c r="W809" s="59">
        <v>7</v>
      </c>
      <c r="X809" s="59">
        <v>17</v>
      </c>
      <c r="Y809" s="59"/>
      <c r="Z809" s="63">
        <v>-14.351966666666664</v>
      </c>
      <c r="AA809" s="63">
        <v>7.4060422222222213</v>
      </c>
    </row>
    <row r="810" spans="1:27" x14ac:dyDescent="0.35">
      <c r="A810" s="38" t="s">
        <v>635</v>
      </c>
      <c r="B810" s="59" t="s">
        <v>489</v>
      </c>
      <c r="C810" s="59" t="s">
        <v>53</v>
      </c>
      <c r="D810" s="59" t="s">
        <v>322</v>
      </c>
      <c r="E810" s="42">
        <v>10351</v>
      </c>
      <c r="F810" s="42">
        <v>10680</v>
      </c>
      <c r="G810" s="42">
        <v>10516</v>
      </c>
      <c r="H810" s="59"/>
      <c r="I810" s="59">
        <v>2.4300000000000002</v>
      </c>
      <c r="J810" s="59">
        <v>2.4500000000000002</v>
      </c>
      <c r="K810" s="72">
        <v>2.44</v>
      </c>
      <c r="L810" s="59">
        <v>0.01</v>
      </c>
      <c r="M810" s="59">
        <v>2.67</v>
      </c>
      <c r="N810" s="63">
        <v>78.2</v>
      </c>
      <c r="O810" s="37">
        <f>N810*1.1155</f>
        <v>87.232100000000003</v>
      </c>
      <c r="P810" s="63">
        <v>-15.7</v>
      </c>
      <c r="Q810" s="63">
        <v>7.2</v>
      </c>
      <c r="R810" s="63">
        <v>40.5</v>
      </c>
      <c r="S810" s="63">
        <v>14.1</v>
      </c>
      <c r="T810" s="63">
        <v>2.9</v>
      </c>
      <c r="U810" s="63">
        <v>-17.2</v>
      </c>
      <c r="V810" s="63" t="s">
        <v>1104</v>
      </c>
      <c r="W810" s="59">
        <v>7</v>
      </c>
      <c r="X810" s="59">
        <v>17</v>
      </c>
      <c r="Y810" s="59"/>
      <c r="Z810" s="59"/>
      <c r="AA810" s="59"/>
    </row>
    <row r="811" spans="1:27" x14ac:dyDescent="0.35">
      <c r="A811" s="38" t="s">
        <v>635</v>
      </c>
      <c r="B811" s="59" t="s">
        <v>74</v>
      </c>
      <c r="C811" s="59" t="s">
        <v>53</v>
      </c>
      <c r="D811" s="59" t="s">
        <v>596</v>
      </c>
      <c r="E811" s="42">
        <v>10351</v>
      </c>
      <c r="F811" s="42">
        <v>10680</v>
      </c>
      <c r="G811" s="42">
        <v>10516</v>
      </c>
      <c r="H811" s="59">
        <v>2.2000000000000002</v>
      </c>
      <c r="I811" s="59"/>
      <c r="J811" s="59">
        <v>2.29</v>
      </c>
      <c r="K811" s="72">
        <v>2.25</v>
      </c>
      <c r="L811" s="59">
        <v>0.06</v>
      </c>
      <c r="M811" s="59"/>
      <c r="N811" s="63">
        <v>59.4</v>
      </c>
      <c r="O811" s="37">
        <f>N811</f>
        <v>59.4</v>
      </c>
      <c r="P811" s="63">
        <v>-15.3</v>
      </c>
      <c r="Q811" s="63">
        <v>6.8</v>
      </c>
      <c r="R811" s="63">
        <v>33.9</v>
      </c>
      <c r="S811" s="63">
        <v>11.5</v>
      </c>
      <c r="T811" s="63">
        <v>2.9</v>
      </c>
      <c r="U811" s="63">
        <v>-16.8</v>
      </c>
      <c r="V811" s="63" t="s">
        <v>1104</v>
      </c>
      <c r="W811" s="59">
        <v>7</v>
      </c>
      <c r="X811" s="59">
        <v>17</v>
      </c>
      <c r="Y811" s="59"/>
      <c r="Z811" s="59"/>
      <c r="AA811" s="59"/>
    </row>
    <row r="812" spans="1:27" x14ac:dyDescent="0.35">
      <c r="A812" s="38" t="s">
        <v>635</v>
      </c>
      <c r="B812" s="59" t="s">
        <v>488</v>
      </c>
      <c r="C812" s="59" t="s">
        <v>53</v>
      </c>
      <c r="D812" s="59" t="s">
        <v>308</v>
      </c>
      <c r="E812" s="42">
        <v>10351</v>
      </c>
      <c r="F812" s="42">
        <v>10680</v>
      </c>
      <c r="G812" s="42">
        <v>10516</v>
      </c>
      <c r="H812" s="59">
        <v>2.41</v>
      </c>
      <c r="I812" s="59"/>
      <c r="J812" s="59">
        <v>2.42</v>
      </c>
      <c r="K812" s="72">
        <v>2.42</v>
      </c>
      <c r="L812" s="59">
        <v>0.01</v>
      </c>
      <c r="M812" s="59">
        <v>2.4900000000000002</v>
      </c>
      <c r="N812" s="63">
        <v>75.599999999999994</v>
      </c>
      <c r="O812" s="37">
        <f>N812*1.1155</f>
        <v>84.331799999999987</v>
      </c>
      <c r="P812" s="63">
        <v>-14.7</v>
      </c>
      <c r="Q812" s="63">
        <v>6.6</v>
      </c>
      <c r="R812" s="63">
        <v>41.3</v>
      </c>
      <c r="S812" s="63">
        <v>14.3</v>
      </c>
      <c r="T812" s="63">
        <v>2.9</v>
      </c>
      <c r="U812" s="63">
        <v>-16.2</v>
      </c>
      <c r="V812" s="63" t="s">
        <v>1104</v>
      </c>
      <c r="W812" s="59">
        <v>7</v>
      </c>
      <c r="X812" s="59">
        <v>17</v>
      </c>
      <c r="Y812" s="59"/>
      <c r="Z812" s="59"/>
      <c r="AA812" s="59"/>
    </row>
    <row r="813" spans="1:27" x14ac:dyDescent="0.35">
      <c r="A813" s="38" t="s">
        <v>635</v>
      </c>
      <c r="B813" s="59" t="s">
        <v>487</v>
      </c>
      <c r="C813" s="59" t="s">
        <v>53</v>
      </c>
      <c r="D813" s="59" t="s">
        <v>337</v>
      </c>
      <c r="E813" s="42">
        <v>10351</v>
      </c>
      <c r="F813" s="42">
        <v>10680</v>
      </c>
      <c r="G813" s="42">
        <v>10516</v>
      </c>
      <c r="H813" s="59">
        <v>2.52</v>
      </c>
      <c r="I813" s="59"/>
      <c r="J813" s="59">
        <v>2.59</v>
      </c>
      <c r="K813" s="72">
        <v>2.56</v>
      </c>
      <c r="L813" s="59">
        <v>0.05</v>
      </c>
      <c r="M813" s="59">
        <v>2.44</v>
      </c>
      <c r="N813" s="63">
        <v>91.1</v>
      </c>
      <c r="O813" s="37">
        <f>N813</f>
        <v>91.1</v>
      </c>
      <c r="P813" s="63">
        <v>-14.5</v>
      </c>
      <c r="Q813" s="63">
        <v>6.5</v>
      </c>
      <c r="R813" s="63">
        <v>33.9</v>
      </c>
      <c r="S813" s="63">
        <v>11.5</v>
      </c>
      <c r="T813" s="63">
        <v>3</v>
      </c>
      <c r="U813" s="63">
        <v>-16</v>
      </c>
      <c r="V813" s="63" t="s">
        <v>1104</v>
      </c>
      <c r="W813" s="59">
        <v>7</v>
      </c>
      <c r="X813" s="59">
        <v>17</v>
      </c>
      <c r="Y813" s="59"/>
      <c r="Z813" s="59"/>
      <c r="AA813" s="59"/>
    </row>
    <row r="814" spans="1:27" x14ac:dyDescent="0.35">
      <c r="A814" s="38" t="s">
        <v>635</v>
      </c>
      <c r="B814" s="59" t="s">
        <v>134</v>
      </c>
      <c r="C814" s="59" t="s">
        <v>53</v>
      </c>
      <c r="D814" s="59" t="s">
        <v>308</v>
      </c>
      <c r="E814" s="42">
        <v>10351</v>
      </c>
      <c r="F814" s="42">
        <v>10680</v>
      </c>
      <c r="G814" s="42">
        <v>10516</v>
      </c>
      <c r="H814" s="59"/>
      <c r="I814" s="59">
        <v>2.39</v>
      </c>
      <c r="J814" s="59">
        <v>2.37</v>
      </c>
      <c r="K814" s="72">
        <v>2.38</v>
      </c>
      <c r="L814" s="59">
        <v>0.01</v>
      </c>
      <c r="M814" s="59">
        <v>2.46</v>
      </c>
      <c r="N814" s="63">
        <v>72</v>
      </c>
      <c r="O814" s="37">
        <f>N814*1.1155</f>
        <v>80.316000000000003</v>
      </c>
      <c r="P814" s="63">
        <v>-14.3</v>
      </c>
      <c r="Q814" s="63">
        <v>6.8</v>
      </c>
      <c r="R814" s="63">
        <v>33.9</v>
      </c>
      <c r="S814" s="63">
        <v>11.1</v>
      </c>
      <c r="T814" s="63">
        <v>3</v>
      </c>
      <c r="U814" s="63">
        <v>-15.8</v>
      </c>
      <c r="V814" s="63" t="s">
        <v>1104</v>
      </c>
      <c r="W814" s="59">
        <v>7</v>
      </c>
      <c r="X814" s="59">
        <v>17</v>
      </c>
      <c r="Y814" s="59"/>
      <c r="Z814" s="59"/>
      <c r="AA814" s="59"/>
    </row>
    <row r="815" spans="1:27" x14ac:dyDescent="0.35">
      <c r="A815" s="38" t="s">
        <v>904</v>
      </c>
      <c r="B815" s="77" t="s">
        <v>1082</v>
      </c>
      <c r="C815" s="84" t="s">
        <v>53</v>
      </c>
      <c r="D815" s="76"/>
      <c r="E815" s="42">
        <v>10351</v>
      </c>
      <c r="F815" s="42">
        <v>10680</v>
      </c>
      <c r="G815" s="42">
        <v>10516</v>
      </c>
      <c r="P815" s="123">
        <v>-10.41927272727272</v>
      </c>
      <c r="Q815" s="124">
        <v>5.4833090909090911</v>
      </c>
      <c r="R815" s="123">
        <v>43.069166982629582</v>
      </c>
      <c r="S815" s="124">
        <v>15.756888844424056</v>
      </c>
      <c r="T815" s="125">
        <v>2.7333547509203009</v>
      </c>
      <c r="V815" s="63" t="s">
        <v>1104</v>
      </c>
      <c r="W815" s="59">
        <v>7</v>
      </c>
    </row>
    <row r="816" spans="1:27" x14ac:dyDescent="0.35">
      <c r="A816" s="38" t="s">
        <v>635</v>
      </c>
      <c r="B816" s="59" t="s">
        <v>56</v>
      </c>
      <c r="C816" s="59" t="s">
        <v>53</v>
      </c>
      <c r="D816" s="59" t="s">
        <v>322</v>
      </c>
      <c r="E816" s="42">
        <v>10351</v>
      </c>
      <c r="F816" s="42">
        <v>10680</v>
      </c>
      <c r="G816" s="42">
        <v>10516</v>
      </c>
      <c r="H816" s="59"/>
      <c r="I816" s="59">
        <v>2.6</v>
      </c>
      <c r="J816" s="59">
        <v>2.61</v>
      </c>
      <c r="K816" s="72">
        <v>2.61</v>
      </c>
      <c r="L816" s="59">
        <v>0.01</v>
      </c>
      <c r="M816" s="59">
        <v>2.74</v>
      </c>
      <c r="N816" s="63">
        <v>97.1</v>
      </c>
      <c r="O816" s="37">
        <f>N816*1.1155</f>
        <v>108.31504999999999</v>
      </c>
      <c r="P816" s="63">
        <v>-9.9</v>
      </c>
      <c r="Q816" s="63">
        <v>8.3000000000000007</v>
      </c>
      <c r="R816" s="63">
        <v>40.299999999999997</v>
      </c>
      <c r="S816" s="63">
        <v>13.7</v>
      </c>
      <c r="T816" s="63">
        <v>2.9</v>
      </c>
      <c r="U816" s="63">
        <v>-11.4</v>
      </c>
      <c r="V816" s="63" t="s">
        <v>1104</v>
      </c>
      <c r="W816" s="59">
        <v>7</v>
      </c>
      <c r="X816" s="59">
        <v>17</v>
      </c>
      <c r="Y816" s="59"/>
      <c r="Z816" s="59"/>
      <c r="AA816" s="59"/>
    </row>
    <row r="817" spans="1:27" x14ac:dyDescent="0.35">
      <c r="A817" s="38" t="s">
        <v>635</v>
      </c>
      <c r="B817" s="59" t="s">
        <v>571</v>
      </c>
      <c r="C817" s="59" t="s">
        <v>53</v>
      </c>
      <c r="D817" s="59" t="s">
        <v>596</v>
      </c>
      <c r="E817" s="42">
        <v>10351</v>
      </c>
      <c r="F817" s="42">
        <v>10680</v>
      </c>
      <c r="G817" s="42">
        <v>10516</v>
      </c>
      <c r="H817" s="59"/>
      <c r="I817" s="59">
        <v>2.6</v>
      </c>
      <c r="J817" s="59">
        <v>2.66</v>
      </c>
      <c r="K817" s="72">
        <v>2.63</v>
      </c>
      <c r="L817" s="59">
        <v>0.04</v>
      </c>
      <c r="M817" s="59">
        <v>2.4900000000000002</v>
      </c>
      <c r="N817" s="63">
        <v>100.2</v>
      </c>
      <c r="O817" s="37">
        <f>N817</f>
        <v>100.2</v>
      </c>
      <c r="P817" s="63"/>
      <c r="Q817" s="63"/>
      <c r="R817" s="63"/>
      <c r="S817" s="63"/>
      <c r="T817" s="63"/>
      <c r="U817" s="63"/>
      <c r="V817" s="63"/>
      <c r="W817" s="59">
        <v>7</v>
      </c>
      <c r="X817" s="59">
        <v>17</v>
      </c>
      <c r="Y817" s="59"/>
      <c r="Z817" s="59"/>
      <c r="AA817" s="59"/>
    </row>
    <row r="818" spans="1:27" x14ac:dyDescent="0.35">
      <c r="A818" s="38" t="s">
        <v>635</v>
      </c>
      <c r="B818" s="59" t="s">
        <v>572</v>
      </c>
      <c r="C818" s="59" t="s">
        <v>53</v>
      </c>
      <c r="D818" s="59" t="s">
        <v>308</v>
      </c>
      <c r="E818" s="42">
        <v>10351</v>
      </c>
      <c r="F818" s="42">
        <v>10680</v>
      </c>
      <c r="G818" s="42">
        <v>10516</v>
      </c>
      <c r="H818" s="59"/>
      <c r="I818" s="59">
        <v>2.21</v>
      </c>
      <c r="J818" s="59">
        <v>2.34</v>
      </c>
      <c r="K818" s="72">
        <v>2.2799999999999998</v>
      </c>
      <c r="L818" s="59">
        <v>0.09</v>
      </c>
      <c r="M818" s="59">
        <v>2.4900000000000002</v>
      </c>
      <c r="N818" s="63">
        <v>62</v>
      </c>
      <c r="O818" s="37">
        <f>N818*1.1155</f>
        <v>69.161000000000001</v>
      </c>
      <c r="P818" s="63"/>
      <c r="Q818" s="63"/>
      <c r="R818" s="63"/>
      <c r="S818" s="63"/>
      <c r="T818" s="63"/>
      <c r="U818" s="63"/>
      <c r="V818" s="63"/>
      <c r="W818" s="59">
        <v>7</v>
      </c>
      <c r="X818" s="59">
        <v>17</v>
      </c>
      <c r="Y818" s="59"/>
      <c r="Z818" s="59"/>
      <c r="AA818" s="59"/>
    </row>
    <row r="819" spans="1:27" x14ac:dyDescent="0.35">
      <c r="A819" s="38" t="s">
        <v>635</v>
      </c>
      <c r="B819" s="59" t="s">
        <v>573</v>
      </c>
      <c r="C819" s="59" t="s">
        <v>53</v>
      </c>
      <c r="D819" s="59" t="s">
        <v>596</v>
      </c>
      <c r="E819" s="42">
        <v>10351</v>
      </c>
      <c r="F819" s="42">
        <v>10680</v>
      </c>
      <c r="G819" s="42">
        <v>10516</v>
      </c>
      <c r="H819" s="59">
        <v>2.61</v>
      </c>
      <c r="I819" s="59">
        <v>2.56</v>
      </c>
      <c r="J819" s="59">
        <v>2.59</v>
      </c>
      <c r="K819" s="72">
        <v>2.59</v>
      </c>
      <c r="L819" s="59">
        <v>0.03</v>
      </c>
      <c r="M819" s="59"/>
      <c r="N819" s="63">
        <v>94.9</v>
      </c>
      <c r="O819" s="37">
        <f>N819</f>
        <v>94.9</v>
      </c>
      <c r="P819" s="63"/>
      <c r="Q819" s="63"/>
      <c r="R819" s="63"/>
      <c r="S819" s="63"/>
      <c r="T819" s="63"/>
      <c r="U819" s="63"/>
      <c r="V819" s="63"/>
      <c r="W819" s="59">
        <v>7</v>
      </c>
      <c r="X819" s="59">
        <v>17</v>
      </c>
      <c r="Y819" s="59"/>
      <c r="Z819" s="59"/>
      <c r="AA819" s="59"/>
    </row>
    <row r="820" spans="1:27" x14ac:dyDescent="0.35">
      <c r="A820" s="38" t="s">
        <v>635</v>
      </c>
      <c r="B820" s="59" t="s">
        <v>578</v>
      </c>
      <c r="C820" s="59" t="s">
        <v>53</v>
      </c>
      <c r="D820" s="59" t="s">
        <v>322</v>
      </c>
      <c r="E820" s="42">
        <v>10351</v>
      </c>
      <c r="F820" s="42">
        <v>10680</v>
      </c>
      <c r="G820" s="42">
        <v>10516</v>
      </c>
      <c r="H820" s="59">
        <v>2.67</v>
      </c>
      <c r="I820" s="59"/>
      <c r="J820" s="59">
        <v>2.69</v>
      </c>
      <c r="K820" s="72">
        <v>2.68</v>
      </c>
      <c r="L820" s="59">
        <v>0.01</v>
      </c>
      <c r="M820" s="59">
        <v>2.81</v>
      </c>
      <c r="N820" s="63">
        <v>106.7</v>
      </c>
      <c r="O820" s="37">
        <f>N820*1.1155</f>
        <v>119.02385</v>
      </c>
      <c r="P820" s="63"/>
      <c r="Q820" s="63"/>
      <c r="R820" s="63"/>
      <c r="S820" s="63"/>
      <c r="T820" s="63"/>
      <c r="U820" s="63"/>
      <c r="V820" s="63"/>
      <c r="W820" s="59">
        <v>7</v>
      </c>
      <c r="X820" s="59">
        <v>17</v>
      </c>
      <c r="Y820" s="59"/>
      <c r="Z820" s="59"/>
      <c r="AA820" s="59"/>
    </row>
    <row r="821" spans="1:27" x14ac:dyDescent="0.35">
      <c r="A821" s="38" t="s">
        <v>635</v>
      </c>
      <c r="B821" s="59" t="s">
        <v>579</v>
      </c>
      <c r="C821" s="59" t="s">
        <v>53</v>
      </c>
      <c r="D821" s="59" t="s">
        <v>337</v>
      </c>
      <c r="E821" s="42">
        <v>10351</v>
      </c>
      <c r="F821" s="42">
        <v>10680</v>
      </c>
      <c r="G821" s="42">
        <v>10516</v>
      </c>
      <c r="H821" s="59">
        <v>2.6</v>
      </c>
      <c r="I821" s="59">
        <v>2.61</v>
      </c>
      <c r="J821" s="59">
        <v>2.61</v>
      </c>
      <c r="K821" s="72">
        <v>2.61</v>
      </c>
      <c r="L821" s="59">
        <v>0.01</v>
      </c>
      <c r="M821" s="59"/>
      <c r="N821" s="63">
        <v>97.3</v>
      </c>
      <c r="O821" s="37">
        <f>N821</f>
        <v>97.3</v>
      </c>
      <c r="P821" s="63"/>
      <c r="Q821" s="63"/>
      <c r="R821" s="63"/>
      <c r="S821" s="63"/>
      <c r="T821" s="63"/>
      <c r="U821" s="63"/>
      <c r="V821" s="63"/>
      <c r="W821" s="59">
        <v>7</v>
      </c>
      <c r="X821" s="59">
        <v>17</v>
      </c>
      <c r="Y821" s="59"/>
      <c r="Z821" s="59"/>
      <c r="AA821" s="59"/>
    </row>
    <row r="822" spans="1:27" x14ac:dyDescent="0.35">
      <c r="A822" s="38" t="s">
        <v>635</v>
      </c>
      <c r="B822" s="59" t="s">
        <v>580</v>
      </c>
      <c r="C822" s="59" t="s">
        <v>53</v>
      </c>
      <c r="D822" s="59" t="s">
        <v>322</v>
      </c>
      <c r="E822" s="42">
        <v>10351</v>
      </c>
      <c r="F822" s="42">
        <v>10680</v>
      </c>
      <c r="G822" s="42">
        <v>10516</v>
      </c>
      <c r="H822" s="59">
        <v>2.52</v>
      </c>
      <c r="I822" s="59"/>
      <c r="J822" s="59">
        <v>2.57</v>
      </c>
      <c r="K822" s="72">
        <v>2.5499999999999998</v>
      </c>
      <c r="L822" s="59">
        <v>0.04</v>
      </c>
      <c r="M822" s="59">
        <v>2.4500000000000002</v>
      </c>
      <c r="N822" s="63">
        <v>89.9</v>
      </c>
      <c r="O822" s="37">
        <f>N822*1.1155</f>
        <v>100.28345</v>
      </c>
      <c r="P822" s="63"/>
      <c r="Q822" s="63"/>
      <c r="R822" s="63"/>
      <c r="S822" s="63"/>
      <c r="T822" s="63"/>
      <c r="U822" s="63"/>
      <c r="V822" s="63"/>
      <c r="W822" s="59">
        <v>7</v>
      </c>
      <c r="X822" s="59">
        <v>17</v>
      </c>
      <c r="Y822" s="59"/>
      <c r="Z822" s="59"/>
      <c r="AA822" s="59"/>
    </row>
    <row r="823" spans="1:27" x14ac:dyDescent="0.35">
      <c r="A823" s="38" t="s">
        <v>635</v>
      </c>
      <c r="B823" s="59" t="s">
        <v>581</v>
      </c>
      <c r="C823" s="59" t="s">
        <v>53</v>
      </c>
      <c r="D823" s="59" t="s">
        <v>322</v>
      </c>
      <c r="E823" s="42">
        <v>10351</v>
      </c>
      <c r="F823" s="42">
        <v>10680</v>
      </c>
      <c r="G823" s="42">
        <v>10516</v>
      </c>
      <c r="H823" s="59"/>
      <c r="I823" s="59">
        <v>2.5</v>
      </c>
      <c r="J823" s="59">
        <v>2.57</v>
      </c>
      <c r="K823" s="72">
        <v>2.54</v>
      </c>
      <c r="L823" s="59">
        <v>0.05</v>
      </c>
      <c r="M823" s="59">
        <v>2.34</v>
      </c>
      <c r="N823" s="63">
        <v>88.7</v>
      </c>
      <c r="O823" s="37">
        <f>N823*1.1155</f>
        <v>98.944850000000002</v>
      </c>
      <c r="P823" s="63"/>
      <c r="Q823" s="63"/>
      <c r="R823" s="63"/>
      <c r="S823" s="63"/>
      <c r="T823" s="63"/>
      <c r="U823" s="63"/>
      <c r="V823" s="63"/>
      <c r="W823" s="59">
        <v>7</v>
      </c>
      <c r="X823" s="59">
        <v>17</v>
      </c>
      <c r="Y823" s="59"/>
      <c r="Z823" s="59"/>
      <c r="AA823" s="59"/>
    </row>
    <row r="824" spans="1:27" x14ac:dyDescent="0.35">
      <c r="A824" s="38" t="s">
        <v>904</v>
      </c>
      <c r="B824" s="77" t="s">
        <v>1080</v>
      </c>
      <c r="C824" s="84" t="s">
        <v>53</v>
      </c>
      <c r="D824" s="76"/>
      <c r="E824" s="42">
        <v>10351</v>
      </c>
      <c r="F824" s="42">
        <v>10680</v>
      </c>
      <c r="G824" s="42">
        <v>10516</v>
      </c>
      <c r="P824" s="78"/>
      <c r="Q824" s="78"/>
      <c r="R824" s="78"/>
      <c r="S824" s="78"/>
      <c r="T824" s="78"/>
      <c r="W824" s="59">
        <v>7</v>
      </c>
    </row>
    <row r="825" spans="1:27" x14ac:dyDescent="0.35">
      <c r="A825" s="38" t="s">
        <v>904</v>
      </c>
      <c r="B825" s="77" t="s">
        <v>1081</v>
      </c>
      <c r="C825" s="84" t="s">
        <v>53</v>
      </c>
      <c r="D825" s="76"/>
      <c r="E825" s="42">
        <v>10351</v>
      </c>
      <c r="F825" s="42">
        <v>10680</v>
      </c>
      <c r="G825" s="42">
        <v>10516</v>
      </c>
      <c r="P825" s="78"/>
      <c r="Q825" s="78"/>
      <c r="R825" s="78"/>
      <c r="S825" s="78"/>
      <c r="T825" s="78"/>
      <c r="W825" s="59">
        <v>7</v>
      </c>
    </row>
    <row r="826" spans="1:27" x14ac:dyDescent="0.35">
      <c r="A826" s="38" t="s">
        <v>904</v>
      </c>
      <c r="B826" s="77" t="s">
        <v>1083</v>
      </c>
      <c r="C826" s="84" t="s">
        <v>53</v>
      </c>
      <c r="D826" s="76"/>
      <c r="E826" s="42">
        <v>10351</v>
      </c>
      <c r="F826" s="42">
        <v>10680</v>
      </c>
      <c r="G826" s="42">
        <v>10516</v>
      </c>
      <c r="P826" s="78"/>
      <c r="Q826" s="78"/>
      <c r="R826" s="78"/>
      <c r="S826" s="78"/>
      <c r="T826" s="78"/>
      <c r="W826" s="59">
        <v>7</v>
      </c>
    </row>
    <row r="827" spans="1:27" x14ac:dyDescent="0.35">
      <c r="A827" s="38" t="s">
        <v>635</v>
      </c>
      <c r="B827" s="27" t="s">
        <v>490</v>
      </c>
      <c r="C827" s="27" t="s">
        <v>491</v>
      </c>
      <c r="D827" s="39"/>
      <c r="E827" s="41">
        <v>10351</v>
      </c>
      <c r="F827" s="41">
        <v>11010</v>
      </c>
      <c r="G827" s="43">
        <v>10680.5</v>
      </c>
      <c r="H827" s="44"/>
      <c r="I827" s="44"/>
      <c r="J827" s="44"/>
      <c r="K827" s="44"/>
      <c r="L827" s="44"/>
      <c r="M827" s="39"/>
      <c r="N827" s="37"/>
      <c r="O827" s="37"/>
      <c r="P827" s="47">
        <v>-19.205466666666666</v>
      </c>
      <c r="Q827" s="52">
        <v>6.5312266666666661</v>
      </c>
      <c r="R827" s="47">
        <v>40.443472919904643</v>
      </c>
      <c r="S827" s="52">
        <v>13.963365716245875</v>
      </c>
      <c r="T827" s="47">
        <v>2.8963986005788072</v>
      </c>
      <c r="U827" s="47">
        <v>-20.705466666666666</v>
      </c>
      <c r="V827" s="63" t="s">
        <v>1104</v>
      </c>
      <c r="W827" s="42">
        <v>7</v>
      </c>
      <c r="X827" s="59">
        <v>17</v>
      </c>
      <c r="Y827" s="59"/>
      <c r="Z827" s="59"/>
      <c r="AA827" s="59"/>
    </row>
    <row r="828" spans="1:27" x14ac:dyDescent="0.35">
      <c r="A828" s="38" t="s">
        <v>635</v>
      </c>
      <c r="B828" s="59" t="s">
        <v>118</v>
      </c>
      <c r="C828" s="59" t="s">
        <v>71</v>
      </c>
      <c r="D828" s="59" t="s">
        <v>337</v>
      </c>
      <c r="E828" s="42">
        <v>10680</v>
      </c>
      <c r="F828" s="42">
        <v>11010</v>
      </c>
      <c r="G828" s="42">
        <v>10845</v>
      </c>
      <c r="H828" s="59">
        <v>2.64</v>
      </c>
      <c r="I828" s="59"/>
      <c r="J828" s="59">
        <v>2.74</v>
      </c>
      <c r="K828" s="72">
        <v>2.69</v>
      </c>
      <c r="L828" s="59">
        <v>7.0000000000000007E-2</v>
      </c>
      <c r="M828" s="59">
        <v>2.82</v>
      </c>
      <c r="N828" s="63">
        <v>108</v>
      </c>
      <c r="O828" s="37">
        <f>N828</f>
        <v>108</v>
      </c>
      <c r="P828" s="63">
        <v>-19.600000000000001</v>
      </c>
      <c r="Q828" s="63">
        <v>4.5999999999999996</v>
      </c>
      <c r="R828" s="63">
        <v>40.700000000000003</v>
      </c>
      <c r="S828" s="63">
        <v>14.2</v>
      </c>
      <c r="T828" s="63">
        <v>2.9</v>
      </c>
      <c r="U828" s="63">
        <v>-21.1</v>
      </c>
      <c r="V828" s="63" t="s">
        <v>1104</v>
      </c>
      <c r="W828" s="59">
        <v>7</v>
      </c>
      <c r="X828" s="59">
        <v>17</v>
      </c>
      <c r="Y828" s="59"/>
      <c r="Z828" s="59"/>
      <c r="AA828" s="59"/>
    </row>
    <row r="829" spans="1:27" x14ac:dyDescent="0.35">
      <c r="A829" s="38" t="s">
        <v>904</v>
      </c>
      <c r="B829" s="77" t="s">
        <v>1084</v>
      </c>
      <c r="C829" s="84" t="s">
        <v>71</v>
      </c>
      <c r="D829" s="76"/>
      <c r="E829" s="42">
        <v>10680</v>
      </c>
      <c r="F829" s="42">
        <v>11010</v>
      </c>
      <c r="G829" s="42">
        <v>10845</v>
      </c>
      <c r="P829" s="123">
        <v>-18.92827272727272</v>
      </c>
      <c r="Q829" s="124">
        <v>5.8293090909090912</v>
      </c>
      <c r="R829" s="123">
        <v>43.038586853098352</v>
      </c>
      <c r="S829" s="124">
        <v>15.42469335952209</v>
      </c>
      <c r="T829" s="125">
        <v>2.7902393810979356</v>
      </c>
      <c r="V829" s="63" t="s">
        <v>1104</v>
      </c>
      <c r="W829" s="59">
        <v>7</v>
      </c>
    </row>
    <row r="830" spans="1:27" x14ac:dyDescent="0.35">
      <c r="A830" s="38" t="s">
        <v>635</v>
      </c>
      <c r="B830" s="59" t="s">
        <v>225</v>
      </c>
      <c r="C830" s="59" t="s">
        <v>71</v>
      </c>
      <c r="D830" s="59" t="s">
        <v>596</v>
      </c>
      <c r="E830" s="42">
        <v>10680</v>
      </c>
      <c r="F830" s="42">
        <v>11010</v>
      </c>
      <c r="G830" s="42">
        <v>10845</v>
      </c>
      <c r="H830" s="59">
        <v>2.3199999999999998</v>
      </c>
      <c r="I830" s="59">
        <v>2.34</v>
      </c>
      <c r="J830" s="59">
        <v>2.29</v>
      </c>
      <c r="K830" s="72">
        <v>2.3199999999999998</v>
      </c>
      <c r="L830" s="59">
        <v>0.03</v>
      </c>
      <c r="M830" s="59"/>
      <c r="N830" s="63">
        <v>65.900000000000006</v>
      </c>
      <c r="O830" s="37">
        <f>N830</f>
        <v>65.900000000000006</v>
      </c>
      <c r="P830" s="63">
        <v>-18.2</v>
      </c>
      <c r="Q830" s="63">
        <v>6.9</v>
      </c>
      <c r="R830" s="63">
        <v>41.6</v>
      </c>
      <c r="S830" s="63">
        <v>14.1</v>
      </c>
      <c r="T830" s="63">
        <v>3</v>
      </c>
      <c r="U830" s="63">
        <v>-19.7</v>
      </c>
      <c r="V830" s="63" t="s">
        <v>1104</v>
      </c>
      <c r="W830" s="59">
        <v>7</v>
      </c>
      <c r="X830" s="59">
        <v>17</v>
      </c>
      <c r="Y830" s="59"/>
      <c r="Z830" s="59"/>
      <c r="AA830" s="59"/>
    </row>
    <row r="831" spans="1:27" x14ac:dyDescent="0.35">
      <c r="A831" s="38" t="s">
        <v>635</v>
      </c>
      <c r="B831" s="30" t="s">
        <v>301</v>
      </c>
      <c r="C831" s="27" t="s">
        <v>71</v>
      </c>
      <c r="D831" s="39"/>
      <c r="E831" s="41">
        <v>10680</v>
      </c>
      <c r="F831" s="41">
        <v>11010</v>
      </c>
      <c r="G831" s="43">
        <v>10845</v>
      </c>
      <c r="H831" s="44"/>
      <c r="I831" s="44"/>
      <c r="J831" s="44"/>
      <c r="K831" s="44"/>
      <c r="L831" s="44"/>
      <c r="M831" s="39"/>
      <c r="N831" s="37"/>
      <c r="O831" s="37"/>
      <c r="P831" s="47">
        <v>-16.085466666666665</v>
      </c>
      <c r="Q831" s="52">
        <v>7.4420266666666661</v>
      </c>
      <c r="R831" s="47">
        <v>32.67238270198537</v>
      </c>
      <c r="S831" s="52">
        <v>10.923714315755442</v>
      </c>
      <c r="T831" s="47">
        <v>2.9909590966564816</v>
      </c>
      <c r="U831" s="47">
        <v>-17.585466666666665</v>
      </c>
      <c r="V831" s="63" t="s">
        <v>1104</v>
      </c>
      <c r="W831" s="42">
        <v>7</v>
      </c>
      <c r="X831" s="59">
        <v>17</v>
      </c>
      <c r="Y831" s="59"/>
      <c r="Z831" s="59"/>
      <c r="AA831" s="59"/>
    </row>
    <row r="832" spans="1:27" x14ac:dyDescent="0.35">
      <c r="A832" s="38" t="s">
        <v>635</v>
      </c>
      <c r="B832" s="59" t="s">
        <v>214</v>
      </c>
      <c r="C832" s="59" t="s">
        <v>71</v>
      </c>
      <c r="D832" s="59" t="s">
        <v>337</v>
      </c>
      <c r="E832" s="42">
        <v>10680</v>
      </c>
      <c r="F832" s="42">
        <v>11010</v>
      </c>
      <c r="G832" s="42">
        <v>10845</v>
      </c>
      <c r="H832" s="59"/>
      <c r="I832" s="59">
        <v>2.74</v>
      </c>
      <c r="J832" s="59">
        <v>2.78</v>
      </c>
      <c r="K832" s="72">
        <v>2.76</v>
      </c>
      <c r="L832" s="59">
        <v>0.03</v>
      </c>
      <c r="M832" s="59">
        <v>2.62</v>
      </c>
      <c r="N832" s="63">
        <v>117.6</v>
      </c>
      <c r="O832" s="37">
        <f>N832</f>
        <v>117.6</v>
      </c>
      <c r="P832" s="63">
        <v>-13.5</v>
      </c>
      <c r="Q832" s="63">
        <v>7.1</v>
      </c>
      <c r="R832" s="63">
        <v>38.799999999999997</v>
      </c>
      <c r="S832" s="63">
        <v>13</v>
      </c>
      <c r="T832" s="63">
        <v>3</v>
      </c>
      <c r="U832" s="63">
        <v>-15</v>
      </c>
      <c r="V832" s="63" t="s">
        <v>1104</v>
      </c>
      <c r="W832" s="59">
        <v>7</v>
      </c>
      <c r="X832" s="59">
        <v>17</v>
      </c>
      <c r="Y832" s="59"/>
      <c r="Z832" s="59"/>
      <c r="AA832" s="59"/>
    </row>
    <row r="833" spans="1:27" x14ac:dyDescent="0.35">
      <c r="A833" s="38" t="s">
        <v>635</v>
      </c>
      <c r="B833" s="59" t="s">
        <v>73</v>
      </c>
      <c r="C833" s="59" t="s">
        <v>71</v>
      </c>
      <c r="D833" s="59" t="s">
        <v>337</v>
      </c>
      <c r="E833" s="42">
        <v>10680</v>
      </c>
      <c r="F833" s="42">
        <v>11010</v>
      </c>
      <c r="G833" s="42">
        <v>10845</v>
      </c>
      <c r="H833" s="59">
        <v>2.69</v>
      </c>
      <c r="I833" s="59"/>
      <c r="J833" s="59">
        <v>2.67</v>
      </c>
      <c r="K833" s="72">
        <v>2.68</v>
      </c>
      <c r="L833" s="59">
        <v>0.01</v>
      </c>
      <c r="M833" s="59">
        <v>2.56</v>
      </c>
      <c r="N833" s="63">
        <v>106.7</v>
      </c>
      <c r="O833" s="37">
        <f>N833</f>
        <v>106.7</v>
      </c>
      <c r="P833" s="63">
        <v>-11.9</v>
      </c>
      <c r="Q833" s="63">
        <v>8.5</v>
      </c>
      <c r="R833" s="63">
        <v>30.5</v>
      </c>
      <c r="S833" s="63">
        <v>10.199999999999999</v>
      </c>
      <c r="T833" s="63">
        <v>3</v>
      </c>
      <c r="U833" s="63">
        <v>-13.4</v>
      </c>
      <c r="V833" s="63" t="s">
        <v>1104</v>
      </c>
      <c r="W833" s="59">
        <v>7</v>
      </c>
      <c r="X833" s="59">
        <v>17</v>
      </c>
      <c r="Y833" s="59"/>
      <c r="Z833" s="59"/>
      <c r="AA833" s="59"/>
    </row>
    <row r="834" spans="1:27" x14ac:dyDescent="0.35">
      <c r="A834" s="38" t="s">
        <v>635</v>
      </c>
      <c r="B834" s="59" t="s">
        <v>119</v>
      </c>
      <c r="C834" s="59" t="s">
        <v>71</v>
      </c>
      <c r="D834" s="59" t="s">
        <v>596</v>
      </c>
      <c r="E834" s="42">
        <v>10680</v>
      </c>
      <c r="F834" s="42">
        <v>11010</v>
      </c>
      <c r="G834" s="42">
        <v>10845</v>
      </c>
      <c r="H834" s="59">
        <v>2.61</v>
      </c>
      <c r="I834" s="59">
        <v>2.5099999999999998</v>
      </c>
      <c r="J834" s="59"/>
      <c r="K834" s="72">
        <v>2.56</v>
      </c>
      <c r="L834" s="59">
        <v>7.0000000000000007E-2</v>
      </c>
      <c r="M834" s="59">
        <v>2.4</v>
      </c>
      <c r="N834" s="63">
        <v>91.7</v>
      </c>
      <c r="O834" s="37">
        <f>N834</f>
        <v>91.7</v>
      </c>
      <c r="P834" s="63">
        <v>-11.1</v>
      </c>
      <c r="Q834" s="63">
        <v>9.3000000000000007</v>
      </c>
      <c r="R834" s="63">
        <v>38.799999999999997</v>
      </c>
      <c r="S834" s="63">
        <v>13.1</v>
      </c>
      <c r="T834" s="63">
        <v>3</v>
      </c>
      <c r="U834" s="63">
        <v>-12.6</v>
      </c>
      <c r="V834" s="63" t="s">
        <v>1104</v>
      </c>
      <c r="W834" s="59">
        <v>7</v>
      </c>
      <c r="X834" s="59">
        <v>17</v>
      </c>
      <c r="Y834" s="59"/>
      <c r="Z834" s="59"/>
      <c r="AA834" s="59"/>
    </row>
    <row r="835" spans="1:27" x14ac:dyDescent="0.35">
      <c r="A835" s="38" t="s">
        <v>635</v>
      </c>
      <c r="B835" s="59" t="s">
        <v>72</v>
      </c>
      <c r="C835" s="59" t="s">
        <v>71</v>
      </c>
      <c r="D835" s="59" t="s">
        <v>308</v>
      </c>
      <c r="E835" s="42">
        <v>10680</v>
      </c>
      <c r="F835" s="42">
        <v>11010</v>
      </c>
      <c r="G835" s="42">
        <v>10845</v>
      </c>
      <c r="H835" s="59"/>
      <c r="I835" s="59">
        <v>2.52</v>
      </c>
      <c r="J835" s="59">
        <v>2.5299999999999998</v>
      </c>
      <c r="K835" s="72">
        <v>2.5299999999999998</v>
      </c>
      <c r="L835" s="59">
        <v>0.01</v>
      </c>
      <c r="M835" s="59">
        <v>2.61</v>
      </c>
      <c r="N835" s="63">
        <v>87.6</v>
      </c>
      <c r="O835" s="37">
        <f>N835*1.1155</f>
        <v>97.717799999999983</v>
      </c>
      <c r="P835" s="63">
        <v>-9.8000000000000007</v>
      </c>
      <c r="Q835" s="63">
        <v>7.6</v>
      </c>
      <c r="R835" s="63">
        <v>43.6</v>
      </c>
      <c r="S835" s="63">
        <v>14.7</v>
      </c>
      <c r="T835" s="63">
        <v>3</v>
      </c>
      <c r="U835" s="63">
        <v>-11.3</v>
      </c>
      <c r="V835" s="63" t="s">
        <v>1104</v>
      </c>
      <c r="W835" s="59">
        <v>7</v>
      </c>
      <c r="X835" s="59">
        <v>17</v>
      </c>
      <c r="Y835" s="27"/>
      <c r="Z835" s="59"/>
      <c r="AA835" s="59"/>
    </row>
    <row r="836" spans="1:27" x14ac:dyDescent="0.35">
      <c r="A836" s="38" t="s">
        <v>635</v>
      </c>
      <c r="B836" s="39" t="s">
        <v>605</v>
      </c>
      <c r="C836" s="40" t="s">
        <v>71</v>
      </c>
      <c r="D836" s="39" t="s">
        <v>596</v>
      </c>
      <c r="E836" s="41">
        <v>10680</v>
      </c>
      <c r="F836" s="41">
        <v>11010</v>
      </c>
      <c r="G836" s="43">
        <v>10845</v>
      </c>
      <c r="H836" s="44">
        <v>2.2799999999999998</v>
      </c>
      <c r="I836" s="44">
        <v>2.33</v>
      </c>
      <c r="J836" s="44"/>
      <c r="K836" s="44">
        <f>AVERAGE(H836:J836)</f>
        <v>2.3049999999999997</v>
      </c>
      <c r="L836" s="44">
        <f>STDEV(H836:J836)</f>
        <v>3.5355339059327563E-2</v>
      </c>
      <c r="M836" s="39">
        <v>2.42</v>
      </c>
      <c r="N836" s="37">
        <f>10^((3.31*(LOG(K836)))+0.611)</f>
        <v>64.779975197108556</v>
      </c>
      <c r="O836" s="37">
        <f>N836</f>
        <v>64.779975197108556</v>
      </c>
      <c r="P836" s="63"/>
      <c r="Q836" s="63"/>
      <c r="R836" s="63"/>
      <c r="S836" s="63"/>
      <c r="T836" s="63"/>
      <c r="U836" s="63"/>
      <c r="V836" s="63"/>
      <c r="W836" s="59">
        <v>7</v>
      </c>
      <c r="X836" s="59">
        <v>17</v>
      </c>
      <c r="Y836" s="59"/>
      <c r="Z836" s="59"/>
      <c r="AA836" s="56"/>
    </row>
    <row r="837" spans="1:27" x14ac:dyDescent="0.35">
      <c r="A837" s="38" t="s">
        <v>649</v>
      </c>
      <c r="B837" s="84" t="s">
        <v>793</v>
      </c>
      <c r="C837" s="84" t="s">
        <v>71</v>
      </c>
      <c r="D837" s="83" t="s">
        <v>637</v>
      </c>
      <c r="E837" s="134">
        <v>10680</v>
      </c>
      <c r="F837" s="134">
        <v>11010</v>
      </c>
      <c r="G837" s="131">
        <v>10845</v>
      </c>
      <c r="L837" s="76"/>
      <c r="M837" s="78"/>
      <c r="N837" s="78"/>
      <c r="O837"/>
      <c r="P837"/>
      <c r="Q837"/>
      <c r="R837"/>
      <c r="S837"/>
      <c r="T837"/>
      <c r="U837" s="47"/>
      <c r="V837" s="47"/>
      <c r="W837" s="59">
        <v>7</v>
      </c>
    </row>
    <row r="838" spans="1:27" x14ac:dyDescent="0.35">
      <c r="A838" s="38" t="s">
        <v>649</v>
      </c>
      <c r="B838" s="84" t="s">
        <v>794</v>
      </c>
      <c r="C838" s="84" t="s">
        <v>71</v>
      </c>
      <c r="D838" s="83" t="s">
        <v>637</v>
      </c>
      <c r="E838" s="134">
        <v>10680</v>
      </c>
      <c r="F838" s="134">
        <v>11010</v>
      </c>
      <c r="G838" s="131">
        <v>10845</v>
      </c>
      <c r="L838" s="76"/>
      <c r="M838" s="78"/>
      <c r="N838" s="78"/>
      <c r="O838"/>
      <c r="P838"/>
      <c r="Q838"/>
      <c r="R838"/>
      <c r="S838"/>
      <c r="T838"/>
      <c r="U838" s="45"/>
      <c r="V838" s="45"/>
      <c r="W838" s="59">
        <v>7</v>
      </c>
    </row>
    <row r="839" spans="1:27" x14ac:dyDescent="0.35">
      <c r="A839" s="38" t="s">
        <v>649</v>
      </c>
      <c r="B839" s="84" t="s">
        <v>795</v>
      </c>
      <c r="C839" s="84" t="s">
        <v>71</v>
      </c>
      <c r="D839" s="83" t="s">
        <v>637</v>
      </c>
      <c r="E839" s="134">
        <v>10680</v>
      </c>
      <c r="F839" s="134">
        <v>11010</v>
      </c>
      <c r="G839" s="131">
        <v>10845</v>
      </c>
      <c r="L839" s="76"/>
      <c r="M839" s="78"/>
      <c r="N839" s="78"/>
      <c r="O839"/>
      <c r="P839"/>
      <c r="Q839"/>
      <c r="R839"/>
      <c r="S839"/>
      <c r="T839"/>
      <c r="U839" s="45"/>
      <c r="V839" s="45"/>
      <c r="W839" s="59">
        <v>7</v>
      </c>
    </row>
    <row r="840" spans="1:27" x14ac:dyDescent="0.35">
      <c r="A840" s="38" t="s">
        <v>649</v>
      </c>
      <c r="B840" s="84" t="s">
        <v>796</v>
      </c>
      <c r="C840" s="84" t="s">
        <v>71</v>
      </c>
      <c r="D840" s="83" t="s">
        <v>637</v>
      </c>
      <c r="E840" s="134">
        <v>10680</v>
      </c>
      <c r="F840" s="134">
        <v>11010</v>
      </c>
      <c r="G840" s="131">
        <v>10845</v>
      </c>
      <c r="L840" s="76"/>
      <c r="M840" s="78"/>
      <c r="N840" s="78"/>
      <c r="O840"/>
      <c r="P840"/>
      <c r="Q840"/>
      <c r="R840"/>
      <c r="S840"/>
      <c r="T840"/>
      <c r="U840" s="47"/>
      <c r="V840" s="47"/>
      <c r="W840" s="59">
        <v>7</v>
      </c>
    </row>
    <row r="841" spans="1:27" x14ac:dyDescent="0.35">
      <c r="A841" s="38" t="s">
        <v>649</v>
      </c>
      <c r="B841" s="84" t="s">
        <v>797</v>
      </c>
      <c r="C841" s="84" t="s">
        <v>71</v>
      </c>
      <c r="D841" s="83" t="s">
        <v>637</v>
      </c>
      <c r="E841" s="134">
        <v>10680</v>
      </c>
      <c r="F841" s="134">
        <v>11010</v>
      </c>
      <c r="G841" s="131">
        <v>10845</v>
      </c>
      <c r="L841" s="76"/>
      <c r="M841" s="78"/>
      <c r="N841" s="78"/>
      <c r="O841"/>
      <c r="P841"/>
      <c r="Q841"/>
      <c r="R841"/>
      <c r="S841"/>
      <c r="T841"/>
      <c r="U841" s="45"/>
      <c r="V841" s="45"/>
      <c r="W841" s="59">
        <v>7</v>
      </c>
    </row>
    <row r="842" spans="1:27" x14ac:dyDescent="0.35">
      <c r="A842" s="38" t="s">
        <v>649</v>
      </c>
      <c r="B842" s="84" t="s">
        <v>798</v>
      </c>
      <c r="C842" s="84" t="s">
        <v>71</v>
      </c>
      <c r="D842" s="83" t="s">
        <v>637</v>
      </c>
      <c r="E842" s="134">
        <v>10680</v>
      </c>
      <c r="F842" s="134">
        <v>11010</v>
      </c>
      <c r="G842" s="131">
        <v>10845</v>
      </c>
      <c r="L842" s="76"/>
      <c r="M842" s="78"/>
      <c r="N842" s="78"/>
      <c r="O842"/>
      <c r="P842"/>
      <c r="Q842"/>
      <c r="R842"/>
      <c r="S842"/>
      <c r="T842"/>
      <c r="U842" s="45"/>
      <c r="V842" s="45"/>
      <c r="W842" s="59">
        <v>7</v>
      </c>
    </row>
    <row r="843" spans="1:27" x14ac:dyDescent="0.35">
      <c r="A843" s="38" t="s">
        <v>649</v>
      </c>
      <c r="B843" s="84" t="s">
        <v>799</v>
      </c>
      <c r="C843" s="84" t="s">
        <v>71</v>
      </c>
      <c r="D843" s="83" t="s">
        <v>637</v>
      </c>
      <c r="E843" s="134">
        <v>10680</v>
      </c>
      <c r="F843" s="134">
        <v>11010</v>
      </c>
      <c r="G843" s="131">
        <v>10845</v>
      </c>
      <c r="L843" s="76"/>
      <c r="M843" s="78"/>
      <c r="N843" s="78"/>
      <c r="O843"/>
      <c r="P843"/>
      <c r="Q843"/>
      <c r="R843"/>
      <c r="S843"/>
      <c r="T843"/>
      <c r="U843" s="52"/>
      <c r="V843" s="52"/>
      <c r="W843" s="59">
        <v>7</v>
      </c>
    </row>
    <row r="844" spans="1:27" x14ac:dyDescent="0.35">
      <c r="A844" s="38" t="s">
        <v>649</v>
      </c>
      <c r="B844" s="84" t="s">
        <v>800</v>
      </c>
      <c r="C844" s="84" t="s">
        <v>71</v>
      </c>
      <c r="D844" s="83" t="s">
        <v>637</v>
      </c>
      <c r="E844" s="134">
        <v>10680</v>
      </c>
      <c r="F844" s="134">
        <v>11010</v>
      </c>
      <c r="G844" s="131">
        <v>10845</v>
      </c>
      <c r="L844" s="76"/>
      <c r="M844" s="78"/>
      <c r="N844" s="78"/>
      <c r="O844"/>
      <c r="P844"/>
      <c r="Q844"/>
      <c r="R844"/>
      <c r="S844"/>
      <c r="T844"/>
      <c r="U844" s="48"/>
      <c r="V844" s="48"/>
      <c r="W844" s="59">
        <v>7</v>
      </c>
    </row>
    <row r="845" spans="1:27" x14ac:dyDescent="0.35">
      <c r="A845" s="38" t="s">
        <v>904</v>
      </c>
      <c r="B845" s="77" t="s">
        <v>1085</v>
      </c>
      <c r="C845" s="84" t="s">
        <v>71</v>
      </c>
      <c r="D845" s="78"/>
      <c r="E845" s="42">
        <v>10680</v>
      </c>
      <c r="F845" s="42">
        <v>11010</v>
      </c>
      <c r="G845" s="42">
        <v>10845</v>
      </c>
      <c r="P845" s="78"/>
      <c r="Q845" s="78"/>
      <c r="R845" s="78"/>
      <c r="S845" s="78"/>
      <c r="T845" s="78"/>
      <c r="W845" s="59">
        <v>7</v>
      </c>
    </row>
    <row r="846" spans="1:27" x14ac:dyDescent="0.35">
      <c r="A846" s="38" t="s">
        <v>649</v>
      </c>
      <c r="B846" s="84" t="s">
        <v>801</v>
      </c>
      <c r="C846" s="84" t="s">
        <v>642</v>
      </c>
      <c r="D846" s="83" t="s">
        <v>637</v>
      </c>
      <c r="E846" s="134">
        <v>10680</v>
      </c>
      <c r="F846" s="134">
        <v>11668</v>
      </c>
      <c r="G846" s="131">
        <v>11174</v>
      </c>
      <c r="L846" s="83"/>
      <c r="M846" s="78"/>
      <c r="N846" s="78"/>
      <c r="O846"/>
      <c r="P846"/>
      <c r="Q846"/>
      <c r="R846"/>
      <c r="S846"/>
      <c r="T846"/>
      <c r="U846" s="48"/>
      <c r="V846" s="48"/>
      <c r="W846" s="59">
        <v>7</v>
      </c>
    </row>
    <row r="847" spans="1:27" x14ac:dyDescent="0.35">
      <c r="A847" s="38" t="s">
        <v>649</v>
      </c>
      <c r="B847" s="84" t="s">
        <v>802</v>
      </c>
      <c r="C847" s="84" t="s">
        <v>642</v>
      </c>
      <c r="D847" s="102" t="s">
        <v>596</v>
      </c>
      <c r="E847" s="134">
        <v>10680</v>
      </c>
      <c r="F847" s="134">
        <v>11668</v>
      </c>
      <c r="G847" s="131">
        <v>11174</v>
      </c>
      <c r="L847" s="94"/>
      <c r="M847" s="95">
        <v>1.853</v>
      </c>
      <c r="N847">
        <v>31.643447700599641</v>
      </c>
      <c r="O847"/>
      <c r="P847"/>
      <c r="Q847"/>
      <c r="R847"/>
      <c r="S847"/>
      <c r="T847"/>
      <c r="U847" s="48"/>
      <c r="V847" s="48"/>
      <c r="W847" s="59">
        <v>7</v>
      </c>
    </row>
    <row r="848" spans="1:27" x14ac:dyDescent="0.35">
      <c r="A848" s="38" t="s">
        <v>635</v>
      </c>
      <c r="B848" s="59" t="s">
        <v>179</v>
      </c>
      <c r="C848" s="59" t="s">
        <v>180</v>
      </c>
      <c r="D848" s="59" t="s">
        <v>596</v>
      </c>
      <c r="E848" s="42">
        <v>11010</v>
      </c>
      <c r="F848" s="42">
        <v>11339</v>
      </c>
      <c r="G848" s="42">
        <v>11175</v>
      </c>
      <c r="H848" s="59">
        <v>2.54</v>
      </c>
      <c r="I848" s="59">
        <v>2.59</v>
      </c>
      <c r="J848" s="59">
        <v>2.57</v>
      </c>
      <c r="K848" s="72">
        <v>2.57</v>
      </c>
      <c r="L848" s="59">
        <v>0.03</v>
      </c>
      <c r="M848" s="59"/>
      <c r="N848" s="63">
        <v>92.5</v>
      </c>
      <c r="O848" s="37">
        <f>N848</f>
        <v>92.5</v>
      </c>
      <c r="P848" s="63">
        <v>-21.1</v>
      </c>
      <c r="Q848" s="63">
        <v>6.8</v>
      </c>
      <c r="R848" s="63">
        <v>42.9</v>
      </c>
      <c r="S848" s="63">
        <v>14.8</v>
      </c>
      <c r="T848" s="63">
        <v>2.9</v>
      </c>
      <c r="U848" s="63">
        <v>-22.6</v>
      </c>
      <c r="V848" s="63" t="s">
        <v>1104</v>
      </c>
      <c r="W848" s="59">
        <v>7</v>
      </c>
      <c r="X848" s="59">
        <v>18</v>
      </c>
      <c r="Y848" s="59"/>
      <c r="Z848" s="59"/>
      <c r="AA848" s="59"/>
    </row>
    <row r="849" spans="1:27" x14ac:dyDescent="0.35">
      <c r="A849" s="38" t="s">
        <v>649</v>
      </c>
      <c r="B849" s="84" t="s">
        <v>818</v>
      </c>
      <c r="C849" s="84" t="s">
        <v>180</v>
      </c>
      <c r="D849" s="100" t="s">
        <v>308</v>
      </c>
      <c r="E849" s="134">
        <v>11010</v>
      </c>
      <c r="F849" s="134">
        <v>11339</v>
      </c>
      <c r="G849" s="131">
        <v>11174.5</v>
      </c>
      <c r="L849" s="79"/>
      <c r="M849" s="80">
        <v>1.8939999999999999</v>
      </c>
      <c r="N849">
        <v>34.03787811333968</v>
      </c>
      <c r="O849"/>
      <c r="P849" s="81">
        <v>-18.421011764705881</v>
      </c>
      <c r="Q849" s="82">
        <v>8.647294117647057</v>
      </c>
      <c r="R849" s="81">
        <v>23.748478927467051</v>
      </c>
      <c r="S849" s="82">
        <v>7.4859436678242082</v>
      </c>
      <c r="T849" s="32">
        <v>3.1724095159227339</v>
      </c>
      <c r="U849" s="48"/>
      <c r="V849" s="63" t="s">
        <v>1104</v>
      </c>
      <c r="W849" s="59">
        <v>7</v>
      </c>
    </row>
    <row r="850" spans="1:27" x14ac:dyDescent="0.35">
      <c r="A850" s="38" t="s">
        <v>649</v>
      </c>
      <c r="B850" s="84" t="s">
        <v>803</v>
      </c>
      <c r="C850" s="84" t="s">
        <v>180</v>
      </c>
      <c r="D850" s="102" t="s">
        <v>596</v>
      </c>
      <c r="E850" s="134">
        <v>11010</v>
      </c>
      <c r="F850" s="134">
        <v>11339</v>
      </c>
      <c r="G850" s="131">
        <v>11174.5</v>
      </c>
      <c r="L850" s="94"/>
      <c r="M850" s="95">
        <v>1.6919999999999999</v>
      </c>
      <c r="N850">
        <v>23.372944013037163</v>
      </c>
      <c r="O850"/>
      <c r="P850" s="81">
        <v>-17.555111764705881</v>
      </c>
      <c r="Q850" s="82">
        <v>8.9363941176470583</v>
      </c>
      <c r="R850" s="81">
        <v>34.312855209965925</v>
      </c>
      <c r="S850" s="82">
        <v>12.238436595066768</v>
      </c>
      <c r="T850" s="32">
        <v>2.8036959576844325</v>
      </c>
      <c r="U850" s="48"/>
      <c r="V850" s="63" t="s">
        <v>1104</v>
      </c>
      <c r="W850" s="59">
        <v>7</v>
      </c>
    </row>
    <row r="851" spans="1:27" x14ac:dyDescent="0.35">
      <c r="A851" s="38" t="s">
        <v>649</v>
      </c>
      <c r="B851" s="84" t="s">
        <v>811</v>
      </c>
      <c r="C851" s="84" t="s">
        <v>180</v>
      </c>
      <c r="D851" s="83" t="s">
        <v>637</v>
      </c>
      <c r="E851" s="134">
        <v>11010</v>
      </c>
      <c r="F851" s="134">
        <v>11339</v>
      </c>
      <c r="G851" s="131">
        <v>11174.5</v>
      </c>
      <c r="L851" s="76"/>
      <c r="M851" s="78"/>
      <c r="N851" s="78"/>
      <c r="O851"/>
      <c r="P851" s="81">
        <v>-17.513811764705881</v>
      </c>
      <c r="Q851" s="82">
        <v>8.3068941176470581</v>
      </c>
      <c r="R851" s="81">
        <v>16.192551396538846</v>
      </c>
      <c r="S851" s="82">
        <v>5.8388993573202228</v>
      </c>
      <c r="T851" s="32">
        <v>2.7732198151759988</v>
      </c>
      <c r="U851" s="45"/>
      <c r="V851" s="63" t="s">
        <v>1104</v>
      </c>
      <c r="W851" s="59">
        <v>7</v>
      </c>
    </row>
    <row r="852" spans="1:27" x14ac:dyDescent="0.35">
      <c r="A852" s="38" t="s">
        <v>649</v>
      </c>
      <c r="B852" s="84" t="s">
        <v>817</v>
      </c>
      <c r="C852" s="84" t="s">
        <v>180</v>
      </c>
      <c r="D852" s="100" t="s">
        <v>337</v>
      </c>
      <c r="E852" s="134">
        <v>11010</v>
      </c>
      <c r="F852" s="134">
        <v>11339</v>
      </c>
      <c r="G852" s="131">
        <v>11174.5</v>
      </c>
      <c r="L852" s="79"/>
      <c r="M852" s="95">
        <v>1.9710000000000001</v>
      </c>
      <c r="N852">
        <v>38.872774761953274</v>
      </c>
      <c r="O852"/>
      <c r="P852" s="81">
        <v>-17.215811764705883</v>
      </c>
      <c r="Q852" s="82">
        <v>8.4241941176470583</v>
      </c>
      <c r="R852" s="81">
        <v>18.106099478108941</v>
      </c>
      <c r="S852" s="82">
        <v>6.1057564257851054</v>
      </c>
      <c r="T852" s="32">
        <v>2.965414637512465</v>
      </c>
      <c r="U852" s="48"/>
      <c r="V852" s="63" t="s">
        <v>1104</v>
      </c>
      <c r="W852" s="59">
        <v>7</v>
      </c>
    </row>
    <row r="853" spans="1:27" x14ac:dyDescent="0.35">
      <c r="A853" s="38" t="s">
        <v>649</v>
      </c>
      <c r="B853" s="84" t="s">
        <v>810</v>
      </c>
      <c r="C853" s="84" t="s">
        <v>180</v>
      </c>
      <c r="D853" s="83" t="s">
        <v>637</v>
      </c>
      <c r="E853" s="134">
        <v>11010</v>
      </c>
      <c r="F853" s="134">
        <v>11339</v>
      </c>
      <c r="G853" s="131">
        <v>11174.5</v>
      </c>
      <c r="L853" s="76"/>
      <c r="M853" s="78"/>
      <c r="N853" s="78"/>
      <c r="O853"/>
      <c r="P853" s="81">
        <v>-16.840911764705879</v>
      </c>
      <c r="Q853" s="82">
        <v>10.803494117647059</v>
      </c>
      <c r="R853" s="81">
        <v>21.241325864757126</v>
      </c>
      <c r="S853" s="82">
        <v>7.4665785194651662</v>
      </c>
      <c r="T853" s="32">
        <v>2.8448540130371054</v>
      </c>
      <c r="U853" s="45"/>
      <c r="V853" s="63" t="s">
        <v>1104</v>
      </c>
      <c r="W853" s="59">
        <v>7</v>
      </c>
    </row>
    <row r="854" spans="1:27" x14ac:dyDescent="0.35">
      <c r="A854" s="38" t="s">
        <v>649</v>
      </c>
      <c r="B854" s="84" t="s">
        <v>815</v>
      </c>
      <c r="C854" s="84" t="s">
        <v>180</v>
      </c>
      <c r="D854" s="83" t="s">
        <v>637</v>
      </c>
      <c r="E854" s="134">
        <v>11010</v>
      </c>
      <c r="F854" s="134">
        <v>11339</v>
      </c>
      <c r="G854" s="131">
        <v>11174.5</v>
      </c>
      <c r="L854" s="76"/>
      <c r="M854" s="78"/>
      <c r="N854" s="78"/>
      <c r="O854"/>
      <c r="P854" s="81">
        <v>-16.744911764705883</v>
      </c>
      <c r="Q854" s="82">
        <v>10.809994117647058</v>
      </c>
      <c r="R854" s="81">
        <v>23.352223496961237</v>
      </c>
      <c r="S854" s="82">
        <v>7.6867853183865744</v>
      </c>
      <c r="T854" s="32">
        <v>3.037970039452432</v>
      </c>
      <c r="U854" s="47"/>
      <c r="V854" s="63" t="s">
        <v>1104</v>
      </c>
      <c r="W854" s="59">
        <v>7</v>
      </c>
    </row>
    <row r="855" spans="1:27" x14ac:dyDescent="0.35">
      <c r="A855" s="38" t="s">
        <v>649</v>
      </c>
      <c r="B855" s="84" t="s">
        <v>806</v>
      </c>
      <c r="C855" s="84" t="s">
        <v>180</v>
      </c>
      <c r="D855" s="100" t="s">
        <v>596</v>
      </c>
      <c r="E855" s="134">
        <v>11010</v>
      </c>
      <c r="F855" s="134">
        <v>11339</v>
      </c>
      <c r="G855" s="131">
        <v>11174.5</v>
      </c>
      <c r="L855" s="79"/>
      <c r="M855" s="80">
        <v>1.726</v>
      </c>
      <c r="N855">
        <v>24.97537287762869</v>
      </c>
      <c r="O855"/>
      <c r="P855" s="81">
        <v>-13.65921176470588</v>
      </c>
      <c r="Q855" s="82">
        <v>9.061494117647058</v>
      </c>
      <c r="R855" s="81">
        <v>30.259864077328675</v>
      </c>
      <c r="S855" s="82">
        <v>10.701171119770832</v>
      </c>
      <c r="T855" s="32">
        <v>2.8277151854363298</v>
      </c>
      <c r="U855" s="52"/>
      <c r="V855" s="63" t="s">
        <v>1104</v>
      </c>
      <c r="W855" s="59">
        <v>7</v>
      </c>
    </row>
    <row r="856" spans="1:27" x14ac:dyDescent="0.35">
      <c r="A856" s="38" t="s">
        <v>635</v>
      </c>
      <c r="B856" s="59" t="s">
        <v>181</v>
      </c>
      <c r="C856" s="59" t="s">
        <v>180</v>
      </c>
      <c r="D856" s="59" t="s">
        <v>322</v>
      </c>
      <c r="E856" s="42">
        <v>11010</v>
      </c>
      <c r="F856" s="42">
        <v>11339</v>
      </c>
      <c r="G856" s="42">
        <v>11175</v>
      </c>
      <c r="H856" s="59">
        <v>2.17</v>
      </c>
      <c r="I856" s="59">
        <v>2.0699999999999998</v>
      </c>
      <c r="J856" s="59">
        <v>2.12</v>
      </c>
      <c r="K856" s="72">
        <v>2.12</v>
      </c>
      <c r="L856" s="59">
        <v>0.05</v>
      </c>
      <c r="M856" s="59"/>
      <c r="N856" s="63">
        <v>49.1</v>
      </c>
      <c r="O856" s="37">
        <f>N856*1.1155</f>
        <v>54.771049999999995</v>
      </c>
      <c r="P856" s="63"/>
      <c r="Q856" s="63"/>
      <c r="R856" s="63"/>
      <c r="S856" s="63"/>
      <c r="T856" s="63"/>
      <c r="U856" s="63"/>
      <c r="V856" s="63"/>
      <c r="W856" s="59">
        <v>7</v>
      </c>
      <c r="X856" s="59">
        <v>18</v>
      </c>
      <c r="Y856" s="59"/>
      <c r="Z856" s="59"/>
      <c r="AA856" s="59"/>
    </row>
    <row r="857" spans="1:27" x14ac:dyDescent="0.35">
      <c r="A857" s="38" t="s">
        <v>649</v>
      </c>
      <c r="B857" s="84" t="s">
        <v>804</v>
      </c>
      <c r="C857" s="84" t="s">
        <v>180</v>
      </c>
      <c r="D857" s="102" t="s">
        <v>596</v>
      </c>
      <c r="E857" s="134">
        <v>11010</v>
      </c>
      <c r="F857" s="134">
        <v>11339</v>
      </c>
      <c r="G857" s="131">
        <v>11174.5</v>
      </c>
      <c r="L857" s="94"/>
      <c r="M857" s="80">
        <v>1.7589999999999999</v>
      </c>
      <c r="N857">
        <v>26.602721390850533</v>
      </c>
      <c r="O857"/>
      <c r="P857"/>
      <c r="Q857"/>
      <c r="R857"/>
      <c r="S857"/>
      <c r="T857"/>
      <c r="U857" s="48"/>
      <c r="V857" s="48"/>
      <c r="W857" s="59">
        <v>7</v>
      </c>
    </row>
    <row r="858" spans="1:27" x14ac:dyDescent="0.35">
      <c r="A858" s="38" t="s">
        <v>649</v>
      </c>
      <c r="B858" s="84" t="s">
        <v>805</v>
      </c>
      <c r="C858" s="84" t="s">
        <v>180</v>
      </c>
      <c r="D858" s="102" t="s">
        <v>854</v>
      </c>
      <c r="E858" s="134">
        <v>11010</v>
      </c>
      <c r="F858" s="134">
        <v>11339</v>
      </c>
      <c r="G858" s="131">
        <v>11174.5</v>
      </c>
      <c r="L858" s="94"/>
      <c r="M858" s="90">
        <v>1.349</v>
      </c>
      <c r="N858" s="91">
        <v>10.984615291987483</v>
      </c>
      <c r="O858"/>
      <c r="P858"/>
      <c r="Q858"/>
      <c r="R858"/>
      <c r="S858"/>
      <c r="T858"/>
      <c r="U858" s="52"/>
      <c r="V858" s="52"/>
      <c r="W858" s="59">
        <v>7</v>
      </c>
    </row>
    <row r="859" spans="1:27" x14ac:dyDescent="0.35">
      <c r="A859" s="38" t="s">
        <v>649</v>
      </c>
      <c r="B859" s="84" t="s">
        <v>807</v>
      </c>
      <c r="C859" s="84" t="s">
        <v>180</v>
      </c>
      <c r="D859" s="83" t="s">
        <v>637</v>
      </c>
      <c r="E859" s="134">
        <v>11010</v>
      </c>
      <c r="F859" s="134">
        <v>11339</v>
      </c>
      <c r="G859" s="131">
        <v>11174.5</v>
      </c>
      <c r="L859" s="76"/>
      <c r="M859" s="78"/>
      <c r="N859" s="78"/>
      <c r="O859"/>
      <c r="P859"/>
      <c r="Q859"/>
      <c r="R859"/>
      <c r="S859"/>
      <c r="T859"/>
      <c r="U859" s="52"/>
      <c r="V859" s="52"/>
      <c r="W859" s="59">
        <v>7</v>
      </c>
    </row>
    <row r="860" spans="1:27" x14ac:dyDescent="0.35">
      <c r="A860" s="38" t="s">
        <v>649</v>
      </c>
      <c r="B860" s="84" t="s">
        <v>808</v>
      </c>
      <c r="C860" s="84" t="s">
        <v>180</v>
      </c>
      <c r="D860" s="83" t="s">
        <v>637</v>
      </c>
      <c r="E860" s="134">
        <v>11010</v>
      </c>
      <c r="F860" s="134">
        <v>11339</v>
      </c>
      <c r="G860" s="131">
        <v>11174.5</v>
      </c>
      <c r="L860" s="76"/>
      <c r="M860" s="78"/>
      <c r="N860" s="78"/>
      <c r="O860"/>
      <c r="P860"/>
      <c r="Q860"/>
      <c r="R860"/>
      <c r="S860"/>
      <c r="T860"/>
      <c r="U860" s="52"/>
      <c r="V860" s="52"/>
      <c r="W860" s="59">
        <v>7</v>
      </c>
    </row>
    <row r="861" spans="1:27" x14ac:dyDescent="0.35">
      <c r="A861" s="38" t="s">
        <v>649</v>
      </c>
      <c r="B861" s="84" t="s">
        <v>809</v>
      </c>
      <c r="C861" s="84" t="s">
        <v>180</v>
      </c>
      <c r="D861" s="83" t="s">
        <v>637</v>
      </c>
      <c r="E861" s="134">
        <v>11010</v>
      </c>
      <c r="F861" s="134">
        <v>11339</v>
      </c>
      <c r="G861" s="131">
        <v>11174.5</v>
      </c>
      <c r="L861" s="76"/>
      <c r="M861" s="78"/>
      <c r="N861" s="78"/>
      <c r="O861"/>
      <c r="P861"/>
      <c r="Q861"/>
      <c r="R861"/>
      <c r="S861"/>
      <c r="T861"/>
      <c r="U861" s="45"/>
      <c r="V861" s="45"/>
      <c r="W861" s="59">
        <v>7</v>
      </c>
    </row>
    <row r="862" spans="1:27" x14ac:dyDescent="0.35">
      <c r="A862" s="38" t="s">
        <v>649</v>
      </c>
      <c r="B862" s="84" t="s">
        <v>812</v>
      </c>
      <c r="C862" s="84" t="s">
        <v>180</v>
      </c>
      <c r="D862" s="83" t="s">
        <v>637</v>
      </c>
      <c r="E862" s="134">
        <v>11010</v>
      </c>
      <c r="F862" s="134">
        <v>11339</v>
      </c>
      <c r="G862" s="131">
        <v>11174.5</v>
      </c>
      <c r="L862" s="76"/>
      <c r="M862" s="78"/>
      <c r="N862" s="78"/>
      <c r="O862"/>
      <c r="P862"/>
      <c r="Q862"/>
      <c r="R862"/>
      <c r="S862"/>
      <c r="T862"/>
      <c r="U862" s="48"/>
      <c r="V862" s="48"/>
      <c r="W862" s="59">
        <v>7</v>
      </c>
    </row>
    <row r="863" spans="1:27" x14ac:dyDescent="0.35">
      <c r="A863" s="38" t="s">
        <v>649</v>
      </c>
      <c r="B863" s="84" t="s">
        <v>813</v>
      </c>
      <c r="C863" s="84" t="s">
        <v>180</v>
      </c>
      <c r="D863" s="83" t="s">
        <v>637</v>
      </c>
      <c r="E863" s="134">
        <v>11010</v>
      </c>
      <c r="F863" s="134">
        <v>11339</v>
      </c>
      <c r="G863" s="131">
        <v>11174.5</v>
      </c>
      <c r="L863" s="76"/>
      <c r="M863" s="78"/>
      <c r="N863" s="78"/>
      <c r="O863"/>
      <c r="P863"/>
      <c r="Q863"/>
      <c r="R863"/>
      <c r="S863"/>
      <c r="T863"/>
      <c r="U863" s="47"/>
      <c r="V863" s="47"/>
      <c r="W863" s="59">
        <v>7</v>
      </c>
    </row>
    <row r="864" spans="1:27" x14ac:dyDescent="0.35">
      <c r="A864" s="38" t="s">
        <v>649</v>
      </c>
      <c r="B864" s="84" t="s">
        <v>814</v>
      </c>
      <c r="C864" s="84" t="s">
        <v>180</v>
      </c>
      <c r="D864" s="100" t="s">
        <v>337</v>
      </c>
      <c r="E864" s="134">
        <v>11010</v>
      </c>
      <c r="F864" s="134">
        <v>11339</v>
      </c>
      <c r="G864" s="131">
        <v>11174.5</v>
      </c>
      <c r="L864" s="79"/>
      <c r="M864" s="95">
        <v>1.8859999999999999</v>
      </c>
      <c r="N864">
        <v>33.56104465501069</v>
      </c>
      <c r="O864"/>
      <c r="P864"/>
      <c r="Q864"/>
      <c r="R864"/>
      <c r="S864"/>
      <c r="T864"/>
      <c r="U864" s="47"/>
      <c r="V864" s="47"/>
      <c r="W864" s="59">
        <v>7</v>
      </c>
    </row>
    <row r="865" spans="1:27" x14ac:dyDescent="0.35">
      <c r="A865" s="38" t="s">
        <v>649</v>
      </c>
      <c r="B865" s="84" t="s">
        <v>816</v>
      </c>
      <c r="C865" s="84" t="s">
        <v>180</v>
      </c>
      <c r="D865" s="100" t="s">
        <v>337</v>
      </c>
      <c r="E865" s="134">
        <v>11010</v>
      </c>
      <c r="F865" s="134">
        <v>11339</v>
      </c>
      <c r="G865" s="131">
        <v>11174.5</v>
      </c>
      <c r="L865" s="79"/>
      <c r="M865" s="95">
        <v>1.9570000000000001</v>
      </c>
      <c r="N865">
        <v>37.960091022889159</v>
      </c>
      <c r="O865"/>
      <c r="P865" s="96"/>
      <c r="Q865" s="92"/>
      <c r="R865" s="96">
        <v>13.453533819001342</v>
      </c>
      <c r="S865" s="92">
        <v>3.7753915558776074</v>
      </c>
      <c r="T865" s="32">
        <v>3.5634804019351591</v>
      </c>
      <c r="U865" s="48"/>
      <c r="V865" s="48"/>
      <c r="W865" s="59">
        <v>7</v>
      </c>
    </row>
    <row r="866" spans="1:27" x14ac:dyDescent="0.35">
      <c r="A866" s="38" t="s">
        <v>904</v>
      </c>
      <c r="B866" s="77" t="s">
        <v>1086</v>
      </c>
      <c r="C866" s="84" t="s">
        <v>180</v>
      </c>
      <c r="D866" s="76"/>
      <c r="E866" s="134">
        <v>11010</v>
      </c>
      <c r="F866" s="134">
        <v>11339</v>
      </c>
      <c r="G866" s="131">
        <v>11174.5</v>
      </c>
      <c r="P866" s="78"/>
      <c r="Q866" s="78"/>
      <c r="R866" s="78"/>
      <c r="S866" s="78"/>
      <c r="T866" s="78"/>
      <c r="W866" s="59">
        <v>7</v>
      </c>
    </row>
    <row r="867" spans="1:27" x14ac:dyDescent="0.35">
      <c r="A867" s="38" t="s">
        <v>649</v>
      </c>
      <c r="B867" s="84" t="s">
        <v>820</v>
      </c>
      <c r="C867" s="84" t="s">
        <v>291</v>
      </c>
      <c r="D867" s="101" t="s">
        <v>596</v>
      </c>
      <c r="E867" s="134">
        <v>11339</v>
      </c>
      <c r="F867" s="134">
        <v>11668</v>
      </c>
      <c r="G867" s="131">
        <v>11503.5</v>
      </c>
      <c r="L867" s="87"/>
      <c r="M867" s="88">
        <v>1.7509999999999999</v>
      </c>
      <c r="N867">
        <v>26.201596126748903</v>
      </c>
      <c r="O867"/>
      <c r="P867" s="81">
        <v>-18.020111764705881</v>
      </c>
      <c r="Q867" s="82">
        <v>12.529494117647058</v>
      </c>
      <c r="R867" s="81">
        <v>41.172548281063207</v>
      </c>
      <c r="S867" s="82">
        <v>14.063376467414402</v>
      </c>
      <c r="T867" s="32">
        <v>2.9276431855793814</v>
      </c>
      <c r="U867" s="48"/>
      <c r="V867" s="63" t="s">
        <v>1104</v>
      </c>
      <c r="W867" s="59">
        <v>7</v>
      </c>
    </row>
    <row r="868" spans="1:27" x14ac:dyDescent="0.35">
      <c r="A868" s="38" t="s">
        <v>649</v>
      </c>
      <c r="B868" s="84" t="s">
        <v>819</v>
      </c>
      <c r="C868" s="84" t="s">
        <v>291</v>
      </c>
      <c r="D868" s="101" t="s">
        <v>596</v>
      </c>
      <c r="E868" s="134">
        <v>11339</v>
      </c>
      <c r="F868" s="134">
        <v>11668</v>
      </c>
      <c r="G868" s="131">
        <v>11503.5</v>
      </c>
      <c r="L868" s="87"/>
      <c r="M868" s="88">
        <v>2.3450000000000002</v>
      </c>
      <c r="N868">
        <v>69.365118483331827</v>
      </c>
      <c r="O868"/>
      <c r="P868"/>
      <c r="Q868"/>
      <c r="R868"/>
      <c r="S868"/>
      <c r="T868"/>
      <c r="U868" s="48"/>
      <c r="V868" s="48"/>
      <c r="W868" s="59">
        <v>7</v>
      </c>
    </row>
    <row r="869" spans="1:27" x14ac:dyDescent="0.35">
      <c r="A869" s="38" t="s">
        <v>904</v>
      </c>
      <c r="B869" s="77" t="s">
        <v>1087</v>
      </c>
      <c r="C869" s="84" t="s">
        <v>291</v>
      </c>
      <c r="D869" s="76"/>
      <c r="E869" s="134">
        <v>11339</v>
      </c>
      <c r="F869" s="134">
        <v>11668</v>
      </c>
      <c r="G869" s="131">
        <v>11503.5</v>
      </c>
      <c r="P869" s="78"/>
      <c r="Q869" s="78"/>
      <c r="R869" s="78"/>
      <c r="S869" s="78"/>
      <c r="T869" s="78"/>
      <c r="W869" s="59">
        <v>7</v>
      </c>
    </row>
    <row r="870" spans="1:27" x14ac:dyDescent="0.35">
      <c r="A870" s="38" t="s">
        <v>904</v>
      </c>
      <c r="B870" s="77" t="s">
        <v>1088</v>
      </c>
      <c r="C870" s="84" t="s">
        <v>906</v>
      </c>
      <c r="D870" s="76"/>
      <c r="E870" s="134">
        <v>11668</v>
      </c>
      <c r="F870" s="134">
        <v>11998</v>
      </c>
      <c r="G870" s="133">
        <v>11833</v>
      </c>
      <c r="P870" s="78"/>
      <c r="Q870" s="78"/>
      <c r="R870" s="78"/>
      <c r="S870" s="78"/>
      <c r="T870" s="78"/>
      <c r="W870" s="59">
        <v>7</v>
      </c>
    </row>
    <row r="871" spans="1:27" x14ac:dyDescent="0.35">
      <c r="A871" s="38" t="s">
        <v>904</v>
      </c>
      <c r="B871" s="77" t="s">
        <v>1089</v>
      </c>
      <c r="C871" s="84" t="s">
        <v>906</v>
      </c>
      <c r="D871" s="76"/>
      <c r="E871" s="134">
        <v>11668</v>
      </c>
      <c r="F871" s="134">
        <v>11998</v>
      </c>
      <c r="G871" s="133">
        <v>11833</v>
      </c>
      <c r="P871" s="76"/>
      <c r="Q871" s="76"/>
      <c r="R871" s="76"/>
      <c r="S871" s="76"/>
      <c r="T871" s="76"/>
      <c r="W871" s="59">
        <v>7</v>
      </c>
    </row>
    <row r="872" spans="1:27" x14ac:dyDescent="0.35">
      <c r="A872" s="38" t="s">
        <v>649</v>
      </c>
      <c r="B872" s="84" t="s">
        <v>824</v>
      </c>
      <c r="C872" s="84" t="s">
        <v>14</v>
      </c>
      <c r="D872" s="100" t="s">
        <v>596</v>
      </c>
      <c r="E872" s="134">
        <v>11668</v>
      </c>
      <c r="F872" s="134">
        <v>12656</v>
      </c>
      <c r="G872" s="131">
        <v>12162</v>
      </c>
      <c r="L872" s="79"/>
      <c r="M872" s="98">
        <v>1.77</v>
      </c>
      <c r="N872">
        <v>27.16126044875028</v>
      </c>
      <c r="O872" s="78"/>
      <c r="P872" s="81">
        <v>-19.426311764705879</v>
      </c>
      <c r="Q872" s="82">
        <v>9.9857941176470568</v>
      </c>
      <c r="R872" s="81">
        <v>20.193077221703092</v>
      </c>
      <c r="S872" s="82">
        <v>6.6926862952845658</v>
      </c>
      <c r="T872" s="32">
        <v>3.0171856756427435</v>
      </c>
      <c r="U872" s="48"/>
      <c r="V872" s="63" t="s">
        <v>1104</v>
      </c>
      <c r="W872" s="59">
        <v>8</v>
      </c>
    </row>
    <row r="873" spans="1:27" x14ac:dyDescent="0.35">
      <c r="A873" s="38" t="s">
        <v>649</v>
      </c>
      <c r="B873" s="84" t="s">
        <v>821</v>
      </c>
      <c r="C873" s="84" t="s">
        <v>14</v>
      </c>
      <c r="D873" s="100" t="s">
        <v>596</v>
      </c>
      <c r="E873" s="134">
        <v>11668</v>
      </c>
      <c r="F873" s="134">
        <v>12656</v>
      </c>
      <c r="G873" s="131">
        <v>12162</v>
      </c>
      <c r="L873" s="79"/>
      <c r="M873" s="98">
        <v>1.7969999999999999</v>
      </c>
      <c r="N873">
        <v>28.566942735837735</v>
      </c>
      <c r="O873" s="78"/>
      <c r="P873" s="81">
        <v>-18.932511764705882</v>
      </c>
      <c r="Q873" s="82">
        <v>9.4887941176470569</v>
      </c>
      <c r="R873" s="81">
        <v>38.832165496441149</v>
      </c>
      <c r="S873" s="82">
        <v>13.241391827679967</v>
      </c>
      <c r="T873" s="32">
        <v>2.9326347261521191</v>
      </c>
      <c r="U873" s="48"/>
      <c r="V873" s="63" t="s">
        <v>1104</v>
      </c>
      <c r="W873" s="59">
        <v>8</v>
      </c>
    </row>
    <row r="874" spans="1:27" x14ac:dyDescent="0.35">
      <c r="A874" s="38" t="s">
        <v>649</v>
      </c>
      <c r="B874" s="84" t="s">
        <v>825</v>
      </c>
      <c r="C874" s="84" t="s">
        <v>14</v>
      </c>
      <c r="D874" s="100" t="s">
        <v>337</v>
      </c>
      <c r="E874" s="134">
        <v>11668</v>
      </c>
      <c r="F874" s="134">
        <v>12656</v>
      </c>
      <c r="G874" s="131">
        <v>12162</v>
      </c>
      <c r="L874" s="79"/>
      <c r="M874" s="78">
        <v>1.861</v>
      </c>
      <c r="N874">
        <v>32.101083024878463</v>
      </c>
      <c r="O874" s="78"/>
      <c r="P874" s="81">
        <v>-17.92611176470588</v>
      </c>
      <c r="Q874" s="82">
        <v>9.806494117647059</v>
      </c>
      <c r="R874" s="81">
        <v>40.748357449535625</v>
      </c>
      <c r="S874" s="82">
        <v>13.918028000268521</v>
      </c>
      <c r="T874" s="32">
        <v>2.9277392924306134</v>
      </c>
      <c r="U874" s="48"/>
      <c r="V874" s="63" t="s">
        <v>1104</v>
      </c>
      <c r="W874" s="59">
        <v>8</v>
      </c>
    </row>
    <row r="875" spans="1:27" x14ac:dyDescent="0.35">
      <c r="A875" s="38" t="s">
        <v>635</v>
      </c>
      <c r="B875" s="59" t="s">
        <v>15</v>
      </c>
      <c r="C875" s="59" t="s">
        <v>14</v>
      </c>
      <c r="D875" s="59" t="s">
        <v>596</v>
      </c>
      <c r="E875" s="42">
        <v>11668</v>
      </c>
      <c r="F875" s="42">
        <v>12656</v>
      </c>
      <c r="G875" s="42">
        <v>12162</v>
      </c>
      <c r="H875" s="59">
        <v>2.48</v>
      </c>
      <c r="I875" s="59"/>
      <c r="J875" s="59">
        <v>2.48</v>
      </c>
      <c r="K875" s="72">
        <v>2.48</v>
      </c>
      <c r="L875" s="59">
        <v>0</v>
      </c>
      <c r="M875" s="59">
        <v>2.5</v>
      </c>
      <c r="N875" s="63">
        <v>82.5</v>
      </c>
      <c r="O875" s="37">
        <f>N875</f>
        <v>82.5</v>
      </c>
      <c r="P875" s="63">
        <v>-17.2</v>
      </c>
      <c r="Q875" s="63">
        <v>7.7</v>
      </c>
      <c r="R875" s="63">
        <v>40.5</v>
      </c>
      <c r="S875" s="63">
        <v>14</v>
      </c>
      <c r="T875" s="63">
        <v>2.9</v>
      </c>
      <c r="U875" s="63">
        <v>-18.399999999999999</v>
      </c>
      <c r="V875" s="63" t="s">
        <v>1104</v>
      </c>
      <c r="W875" s="59">
        <v>8</v>
      </c>
      <c r="X875" s="59">
        <v>18</v>
      </c>
      <c r="Y875" s="59"/>
      <c r="Z875" s="59"/>
      <c r="AA875" s="59"/>
    </row>
    <row r="876" spans="1:27" x14ac:dyDescent="0.35">
      <c r="A876" s="38" t="s">
        <v>649</v>
      </c>
      <c r="B876" s="84" t="s">
        <v>823</v>
      </c>
      <c r="C876" s="84" t="s">
        <v>14</v>
      </c>
      <c r="D876" s="100" t="s">
        <v>337</v>
      </c>
      <c r="E876" s="134">
        <v>11668</v>
      </c>
      <c r="F876" s="134">
        <v>12656</v>
      </c>
      <c r="G876" s="131">
        <v>12162</v>
      </c>
      <c r="L876" s="79"/>
      <c r="M876" s="98">
        <v>1.714</v>
      </c>
      <c r="N876">
        <v>24.401306397906055</v>
      </c>
      <c r="O876" s="78"/>
      <c r="P876" s="81">
        <v>-17.107611764705879</v>
      </c>
      <c r="Q876" s="82">
        <v>9.8434941176470581</v>
      </c>
      <c r="R876" s="81">
        <v>41.342953996014288</v>
      </c>
      <c r="S876" s="82">
        <v>14.198679872662032</v>
      </c>
      <c r="T876" s="32">
        <v>2.9117463290101719</v>
      </c>
      <c r="U876" s="48"/>
      <c r="V876" s="63" t="s">
        <v>1104</v>
      </c>
      <c r="W876" s="59">
        <v>8</v>
      </c>
    </row>
    <row r="877" spans="1:27" x14ac:dyDescent="0.35">
      <c r="A877" s="38" t="s">
        <v>635</v>
      </c>
      <c r="B877" s="59" t="s">
        <v>68</v>
      </c>
      <c r="C877" s="59" t="s">
        <v>14</v>
      </c>
      <c r="D877" s="59" t="s">
        <v>322</v>
      </c>
      <c r="E877" s="42">
        <v>11668</v>
      </c>
      <c r="F877" s="42">
        <v>12656</v>
      </c>
      <c r="G877" s="42">
        <v>12162</v>
      </c>
      <c r="H877" s="59">
        <v>2.33</v>
      </c>
      <c r="I877" s="59">
        <v>2.4</v>
      </c>
      <c r="J877" s="59">
        <v>2.37</v>
      </c>
      <c r="K877" s="72">
        <v>2.37</v>
      </c>
      <c r="L877" s="59">
        <v>0.04</v>
      </c>
      <c r="M877" s="59"/>
      <c r="N877" s="63">
        <v>70.7</v>
      </c>
      <c r="O877" s="37">
        <f>N877*1.1155</f>
        <v>78.865849999999995</v>
      </c>
      <c r="P877" s="63">
        <v>-13.9</v>
      </c>
      <c r="Q877" s="63">
        <v>6.1</v>
      </c>
      <c r="R877" s="63">
        <v>42.5</v>
      </c>
      <c r="S877" s="63">
        <v>14.8</v>
      </c>
      <c r="T877" s="63">
        <v>2.9</v>
      </c>
      <c r="U877" s="63">
        <v>-15.1</v>
      </c>
      <c r="V877" s="63" t="s">
        <v>1104</v>
      </c>
      <c r="W877" s="59">
        <v>8</v>
      </c>
      <c r="X877" s="59">
        <v>18</v>
      </c>
      <c r="Y877" s="59"/>
      <c r="Z877" s="59"/>
      <c r="AA877" s="59"/>
    </row>
    <row r="878" spans="1:27" x14ac:dyDescent="0.35">
      <c r="A878" s="38" t="s">
        <v>635</v>
      </c>
      <c r="B878" s="59" t="s">
        <v>17</v>
      </c>
      <c r="C878" s="59" t="s">
        <v>14</v>
      </c>
      <c r="D878" s="59" t="s">
        <v>308</v>
      </c>
      <c r="E878" s="42">
        <v>11668</v>
      </c>
      <c r="F878" s="42">
        <v>12656</v>
      </c>
      <c r="G878" s="42">
        <v>12162</v>
      </c>
      <c r="H878" s="59">
        <v>2.69</v>
      </c>
      <c r="I878" s="59">
        <v>2.67</v>
      </c>
      <c r="J878" s="59"/>
      <c r="K878" s="72">
        <v>2.68</v>
      </c>
      <c r="L878" s="59">
        <v>0.01</v>
      </c>
      <c r="M878" s="59">
        <v>2.59</v>
      </c>
      <c r="N878" s="63">
        <v>106.7</v>
      </c>
      <c r="O878" s="37">
        <f>N878*1.1155</f>
        <v>119.02385</v>
      </c>
      <c r="P878" s="63">
        <v>-13.1</v>
      </c>
      <c r="Q878" s="63">
        <v>7.2</v>
      </c>
      <c r="R878" s="63">
        <v>41.1</v>
      </c>
      <c r="S878" s="63">
        <v>14.2</v>
      </c>
      <c r="T878" s="63">
        <v>2.9</v>
      </c>
      <c r="U878" s="63">
        <v>-14.3</v>
      </c>
      <c r="V878" s="63" t="s">
        <v>1104</v>
      </c>
      <c r="W878" s="59">
        <v>8</v>
      </c>
      <c r="X878" s="59">
        <v>18</v>
      </c>
      <c r="Y878" s="59"/>
      <c r="Z878" s="59"/>
      <c r="AA878" s="59"/>
    </row>
    <row r="879" spans="1:27" x14ac:dyDescent="0.35">
      <c r="A879" s="38" t="s">
        <v>635</v>
      </c>
      <c r="B879" s="59" t="s">
        <v>16</v>
      </c>
      <c r="C879" s="59" t="s">
        <v>14</v>
      </c>
      <c r="D879" s="59" t="s">
        <v>596</v>
      </c>
      <c r="E879" s="42">
        <v>11668</v>
      </c>
      <c r="F879" s="42">
        <v>12656</v>
      </c>
      <c r="G879" s="42">
        <v>12162</v>
      </c>
      <c r="H879" s="59">
        <v>2.41</v>
      </c>
      <c r="I879" s="59">
        <v>2.39</v>
      </c>
      <c r="J879" s="59"/>
      <c r="K879" s="72">
        <v>2.4</v>
      </c>
      <c r="L879" s="59">
        <v>0.01</v>
      </c>
      <c r="M879" s="59">
        <v>2.5</v>
      </c>
      <c r="N879" s="63">
        <v>74</v>
      </c>
      <c r="O879" s="37">
        <f>N879</f>
        <v>74</v>
      </c>
      <c r="P879" s="63">
        <v>-12.7</v>
      </c>
      <c r="Q879" s="63">
        <v>8.3000000000000007</v>
      </c>
      <c r="R879" s="63">
        <v>39.700000000000003</v>
      </c>
      <c r="S879" s="63">
        <v>13.6</v>
      </c>
      <c r="T879" s="63">
        <v>2.9</v>
      </c>
      <c r="U879" s="63">
        <v>-13.9</v>
      </c>
      <c r="V879" s="63" t="s">
        <v>1104</v>
      </c>
      <c r="W879" s="59">
        <v>8</v>
      </c>
      <c r="X879" s="59">
        <v>18</v>
      </c>
      <c r="Y879" s="59"/>
      <c r="Z879" s="59"/>
      <c r="AA879" s="59"/>
    </row>
    <row r="880" spans="1:27" x14ac:dyDescent="0.35">
      <c r="A880" s="38" t="s">
        <v>635</v>
      </c>
      <c r="B880" s="59" t="s">
        <v>67</v>
      </c>
      <c r="C880" s="59" t="s">
        <v>14</v>
      </c>
      <c r="D880" s="59" t="s">
        <v>308</v>
      </c>
      <c r="E880" s="42">
        <v>11668</v>
      </c>
      <c r="F880" s="42">
        <v>12656</v>
      </c>
      <c r="G880" s="42">
        <v>12162</v>
      </c>
      <c r="H880" s="59">
        <v>2.2400000000000002</v>
      </c>
      <c r="I880" s="59">
        <v>2.2400000000000002</v>
      </c>
      <c r="J880" s="59"/>
      <c r="K880" s="72">
        <v>2.2400000000000002</v>
      </c>
      <c r="L880" s="59">
        <v>0</v>
      </c>
      <c r="M880" s="59">
        <v>2.15</v>
      </c>
      <c r="N880" s="63">
        <v>58.9</v>
      </c>
      <c r="O880" s="37">
        <f>N880*1.1155</f>
        <v>65.702950000000001</v>
      </c>
      <c r="P880" s="63">
        <v>-11.9</v>
      </c>
      <c r="Q880" s="63">
        <v>6.3</v>
      </c>
      <c r="R880" s="63">
        <v>43.2</v>
      </c>
      <c r="S880" s="63">
        <v>14.6</v>
      </c>
      <c r="T880" s="63">
        <v>3</v>
      </c>
      <c r="U880" s="63">
        <v>-13.1</v>
      </c>
      <c r="V880" s="63" t="s">
        <v>1104</v>
      </c>
      <c r="W880" s="59">
        <v>8</v>
      </c>
      <c r="X880" s="59">
        <v>18</v>
      </c>
      <c r="Y880" s="59"/>
      <c r="Z880" s="59"/>
      <c r="AA880" s="59"/>
    </row>
    <row r="881" spans="1:27" x14ac:dyDescent="0.35">
      <c r="A881" s="38" t="s">
        <v>635</v>
      </c>
      <c r="B881" s="59" t="s">
        <v>69</v>
      </c>
      <c r="C881" s="59" t="s">
        <v>14</v>
      </c>
      <c r="D881" s="59" t="s">
        <v>322</v>
      </c>
      <c r="E881" s="42">
        <v>11668</v>
      </c>
      <c r="F881" s="42">
        <v>12656</v>
      </c>
      <c r="G881" s="42">
        <v>12162</v>
      </c>
      <c r="H881" s="59">
        <v>2.2200000000000002</v>
      </c>
      <c r="I881" s="59">
        <v>2.1800000000000002</v>
      </c>
      <c r="J881" s="59">
        <v>2.2599999999999998</v>
      </c>
      <c r="K881" s="72">
        <v>2.2200000000000002</v>
      </c>
      <c r="L881" s="59">
        <v>0.04</v>
      </c>
      <c r="M881" s="59"/>
      <c r="N881" s="63">
        <v>57.2</v>
      </c>
      <c r="O881" s="37">
        <f>N881*1.1155</f>
        <v>63.806599999999996</v>
      </c>
      <c r="P881" s="63">
        <v>-10.6</v>
      </c>
      <c r="Q881" s="63">
        <v>8</v>
      </c>
      <c r="R881" s="63">
        <v>15.5</v>
      </c>
      <c r="S881" s="63">
        <v>5.0999999999999996</v>
      </c>
      <c r="T881" s="63">
        <v>3</v>
      </c>
      <c r="U881" s="63">
        <v>-11.8</v>
      </c>
      <c r="V881" s="63" t="s">
        <v>1104</v>
      </c>
      <c r="W881" s="59">
        <v>8</v>
      </c>
      <c r="X881" s="59">
        <v>18</v>
      </c>
      <c r="Y881" s="59"/>
      <c r="Z881" s="59"/>
      <c r="AA881" s="59"/>
    </row>
    <row r="882" spans="1:27" x14ac:dyDescent="0.35">
      <c r="A882" s="38" t="s">
        <v>635</v>
      </c>
      <c r="B882" s="59" t="s">
        <v>66</v>
      </c>
      <c r="C882" s="59" t="s">
        <v>14</v>
      </c>
      <c r="D882" s="59" t="s">
        <v>322</v>
      </c>
      <c r="E882" s="42">
        <v>11668</v>
      </c>
      <c r="F882" s="42">
        <v>12656</v>
      </c>
      <c r="G882" s="42">
        <v>12162</v>
      </c>
      <c r="H882" s="59">
        <v>2.58</v>
      </c>
      <c r="I882" s="59">
        <v>2.57</v>
      </c>
      <c r="J882" s="59"/>
      <c r="K882" s="72">
        <v>2.58</v>
      </c>
      <c r="L882" s="59">
        <v>0.01</v>
      </c>
      <c r="M882" s="59"/>
      <c r="N882" s="63">
        <v>93.5</v>
      </c>
      <c r="O882" s="37">
        <f>N882*1.1155</f>
        <v>104.29925</v>
      </c>
      <c r="P882" s="63">
        <v>-9.9</v>
      </c>
      <c r="Q882" s="63">
        <v>7.1</v>
      </c>
      <c r="R882" s="63">
        <v>28.4</v>
      </c>
      <c r="S882" s="63">
        <v>9.5</v>
      </c>
      <c r="T882" s="63">
        <v>3</v>
      </c>
      <c r="U882" s="63">
        <v>-11.1</v>
      </c>
      <c r="V882" s="63" t="s">
        <v>1104</v>
      </c>
      <c r="W882" s="59">
        <v>8</v>
      </c>
      <c r="X882" s="59">
        <v>18</v>
      </c>
      <c r="Y882" s="59"/>
      <c r="Z882" s="59"/>
      <c r="AA882" s="59"/>
    </row>
    <row r="883" spans="1:27" x14ac:dyDescent="0.35">
      <c r="A883" s="38" t="s">
        <v>649</v>
      </c>
      <c r="B883" s="84" t="s">
        <v>822</v>
      </c>
      <c r="C883" s="84" t="s">
        <v>14</v>
      </c>
      <c r="D883" s="100" t="s">
        <v>596</v>
      </c>
      <c r="E883" s="134">
        <v>11668</v>
      </c>
      <c r="F883" s="134">
        <v>12656</v>
      </c>
      <c r="G883" s="131">
        <v>12162</v>
      </c>
      <c r="L883" s="79"/>
      <c r="M883" s="98">
        <v>1.798</v>
      </c>
      <c r="N883">
        <v>28.61996190230882</v>
      </c>
      <c r="O883" s="78"/>
      <c r="P883"/>
      <c r="Q883"/>
      <c r="R883"/>
      <c r="S883"/>
      <c r="T883"/>
      <c r="U883" s="48"/>
      <c r="V883" s="48"/>
      <c r="W883" s="59">
        <v>8</v>
      </c>
    </row>
    <row r="884" spans="1:27" x14ac:dyDescent="0.35">
      <c r="A884" s="38" t="s">
        <v>649</v>
      </c>
      <c r="B884" s="84" t="s">
        <v>826</v>
      </c>
      <c r="C884" s="84" t="s">
        <v>14</v>
      </c>
      <c r="D884" s="100" t="s">
        <v>596</v>
      </c>
      <c r="E884" s="134">
        <v>11668</v>
      </c>
      <c r="F884" s="134">
        <v>12656</v>
      </c>
      <c r="G884" s="131">
        <v>12162</v>
      </c>
      <c r="L884" s="79"/>
      <c r="M884" s="98">
        <v>1.877</v>
      </c>
      <c r="N884">
        <v>33.030218289752632</v>
      </c>
      <c r="O884" s="78"/>
      <c r="P884"/>
      <c r="Q884"/>
      <c r="R884"/>
      <c r="S884"/>
      <c r="T884"/>
      <c r="U884" s="52"/>
      <c r="V884" s="52"/>
      <c r="W884" s="59">
        <v>8</v>
      </c>
    </row>
    <row r="885" spans="1:27" x14ac:dyDescent="0.35">
      <c r="A885" s="38" t="s">
        <v>635</v>
      </c>
      <c r="B885" s="59" t="s">
        <v>495</v>
      </c>
      <c r="C885" s="59" t="s">
        <v>297</v>
      </c>
      <c r="D885" s="59" t="s">
        <v>596</v>
      </c>
      <c r="E885" s="42">
        <v>11668</v>
      </c>
      <c r="F885" s="42">
        <v>15095</v>
      </c>
      <c r="G885" s="42">
        <v>13382</v>
      </c>
      <c r="H885" s="59"/>
      <c r="I885" s="59">
        <v>2.21</v>
      </c>
      <c r="J885" s="59">
        <v>2.23</v>
      </c>
      <c r="K885" s="72">
        <v>2.2200000000000002</v>
      </c>
      <c r="L885" s="59">
        <v>0.01</v>
      </c>
      <c r="M885" s="59">
        <v>2.14</v>
      </c>
      <c r="N885" s="63">
        <v>57.2</v>
      </c>
      <c r="O885" s="37">
        <f>N885</f>
        <v>57.2</v>
      </c>
      <c r="P885" s="63">
        <v>-18.2</v>
      </c>
      <c r="Q885" s="63">
        <v>6.4</v>
      </c>
      <c r="R885" s="63">
        <v>36</v>
      </c>
      <c r="S885" s="63">
        <v>12.8</v>
      </c>
      <c r="T885" s="63">
        <v>2.8</v>
      </c>
      <c r="U885" s="63">
        <v>-19.399999999999999</v>
      </c>
      <c r="V885" s="63" t="s">
        <v>1104</v>
      </c>
      <c r="W885" s="59">
        <v>9</v>
      </c>
      <c r="X885" s="59"/>
      <c r="Y885" s="59"/>
      <c r="Z885" s="59"/>
      <c r="AA885" s="59"/>
    </row>
    <row r="886" spans="1:27" x14ac:dyDescent="0.35">
      <c r="A886" s="38" t="s">
        <v>635</v>
      </c>
      <c r="B886" s="59" t="s">
        <v>492</v>
      </c>
      <c r="C886" s="59" t="s">
        <v>297</v>
      </c>
      <c r="D886" s="59" t="s">
        <v>322</v>
      </c>
      <c r="E886" s="42">
        <v>11668</v>
      </c>
      <c r="F886" s="42">
        <v>15095</v>
      </c>
      <c r="G886" s="42">
        <v>13382</v>
      </c>
      <c r="H886" s="59">
        <v>2.64</v>
      </c>
      <c r="I886" s="59"/>
      <c r="J886" s="59">
        <v>2.63</v>
      </c>
      <c r="K886" s="72">
        <v>2.64</v>
      </c>
      <c r="L886" s="59">
        <v>0.01</v>
      </c>
      <c r="M886" s="59">
        <v>2.54</v>
      </c>
      <c r="N886" s="63">
        <v>100.9</v>
      </c>
      <c r="O886" s="37">
        <f>N886*1.1155</f>
        <v>112.55395</v>
      </c>
      <c r="P886" s="63">
        <v>-16.399999999999999</v>
      </c>
      <c r="Q886" s="63">
        <v>6</v>
      </c>
      <c r="R886" s="63">
        <v>43.8</v>
      </c>
      <c r="S886" s="63">
        <v>15.2</v>
      </c>
      <c r="T886" s="63">
        <v>2.9</v>
      </c>
      <c r="U886" s="63">
        <v>-17.600000000000001</v>
      </c>
      <c r="V886" s="63" t="s">
        <v>1104</v>
      </c>
      <c r="W886" s="59">
        <v>9</v>
      </c>
      <c r="X886" s="59"/>
      <c r="Y886" s="59"/>
      <c r="Z886" s="59"/>
      <c r="AA886" s="59"/>
    </row>
    <row r="887" spans="1:27" x14ac:dyDescent="0.35">
      <c r="A887" s="38" t="s">
        <v>635</v>
      </c>
      <c r="B887" s="59" t="s">
        <v>496</v>
      </c>
      <c r="C887" s="59" t="s">
        <v>297</v>
      </c>
      <c r="D887" s="59" t="s">
        <v>337</v>
      </c>
      <c r="E887" s="42">
        <v>11668</v>
      </c>
      <c r="F887" s="42">
        <v>15095</v>
      </c>
      <c r="G887" s="42">
        <v>13382</v>
      </c>
      <c r="H887" s="59">
        <v>2.4300000000000002</v>
      </c>
      <c r="I887" s="59">
        <v>2.41</v>
      </c>
      <c r="J887" s="59"/>
      <c r="K887" s="72">
        <v>2.42</v>
      </c>
      <c r="L887" s="59">
        <v>0.01</v>
      </c>
      <c r="M887" s="59"/>
      <c r="N887" s="63">
        <v>76.099999999999994</v>
      </c>
      <c r="O887" s="37">
        <f>N887</f>
        <v>76.099999999999994</v>
      </c>
      <c r="P887" s="63">
        <v>-16</v>
      </c>
      <c r="Q887" s="63">
        <v>5.8</v>
      </c>
      <c r="R887" s="63">
        <v>39.4</v>
      </c>
      <c r="S887" s="63">
        <v>13.7</v>
      </c>
      <c r="T887" s="63">
        <v>2.9</v>
      </c>
      <c r="U887" s="63">
        <v>-17.2</v>
      </c>
      <c r="V887" s="63" t="s">
        <v>1104</v>
      </c>
      <c r="W887" s="59">
        <v>9</v>
      </c>
      <c r="X887" s="59"/>
      <c r="Y887" s="59"/>
      <c r="Z887" s="59"/>
      <c r="AA887" s="59"/>
    </row>
    <row r="888" spans="1:27" x14ac:dyDescent="0.35">
      <c r="A888" s="38" t="s">
        <v>635</v>
      </c>
      <c r="B888" s="39" t="s">
        <v>520</v>
      </c>
      <c r="C888" s="27" t="s">
        <v>297</v>
      </c>
      <c r="D888" s="39"/>
      <c r="E888" s="29">
        <v>11668</v>
      </c>
      <c r="F888" s="29">
        <v>15330</v>
      </c>
      <c r="G888" s="29">
        <v>13499</v>
      </c>
      <c r="H888" s="44"/>
      <c r="I888" s="44"/>
      <c r="J888" s="44"/>
      <c r="K888" s="44"/>
      <c r="L888" s="44"/>
      <c r="M888" s="39"/>
      <c r="N888" s="37"/>
      <c r="O888" s="37"/>
      <c r="P888" s="63">
        <v>-14.953999999999999</v>
      </c>
      <c r="Q888" s="69">
        <v>6.5198333333333345</v>
      </c>
      <c r="R888" s="63">
        <v>41.827410855222276</v>
      </c>
      <c r="S888" s="69">
        <v>14.691919151341615</v>
      </c>
      <c r="T888" s="63">
        <v>2.8469671269190684</v>
      </c>
      <c r="U888" s="63">
        <v>-16.154</v>
      </c>
      <c r="V888" s="63" t="s">
        <v>1104</v>
      </c>
      <c r="W888" s="42">
        <v>9</v>
      </c>
      <c r="X888" s="42"/>
      <c r="Y888" s="59"/>
      <c r="Z888" s="59"/>
      <c r="AA888" s="59"/>
    </row>
    <row r="889" spans="1:27" x14ac:dyDescent="0.35">
      <c r="A889" s="38" t="s">
        <v>635</v>
      </c>
      <c r="B889" s="39" t="s">
        <v>519</v>
      </c>
      <c r="C889" s="27" t="s">
        <v>297</v>
      </c>
      <c r="D889" s="39"/>
      <c r="E889" s="29">
        <v>11668</v>
      </c>
      <c r="F889" s="29">
        <v>15330</v>
      </c>
      <c r="G889" s="29">
        <v>13499</v>
      </c>
      <c r="H889" s="44"/>
      <c r="I889" s="44"/>
      <c r="J889" s="44"/>
      <c r="K889" s="44"/>
      <c r="L889" s="44"/>
      <c r="M889" s="39"/>
      <c r="N889" s="37"/>
      <c r="O889" s="37"/>
      <c r="P889" s="63">
        <v>-11.417999999999999</v>
      </c>
      <c r="Q889" s="69">
        <v>5.8228333333333344</v>
      </c>
      <c r="R889" s="63">
        <v>42.436004218702088</v>
      </c>
      <c r="S889" s="69">
        <v>15.291098039670379</v>
      </c>
      <c r="T889" s="63">
        <v>2.7752097402428828</v>
      </c>
      <c r="U889" s="63">
        <v>-12.617999999999999</v>
      </c>
      <c r="V889" s="63" t="s">
        <v>1104</v>
      </c>
      <c r="W889" s="42">
        <v>9</v>
      </c>
      <c r="X889" s="42"/>
      <c r="Y889" s="59"/>
      <c r="Z889" s="59"/>
      <c r="AA889" s="59"/>
    </row>
    <row r="890" spans="1:27" x14ac:dyDescent="0.35">
      <c r="A890" s="38" t="s">
        <v>635</v>
      </c>
      <c r="B890" s="59" t="s">
        <v>498</v>
      </c>
      <c r="C890" s="59" t="s">
        <v>297</v>
      </c>
      <c r="D890" s="59" t="s">
        <v>308</v>
      </c>
      <c r="E890" s="42">
        <v>11668</v>
      </c>
      <c r="F890" s="42">
        <v>15095</v>
      </c>
      <c r="G890" s="42">
        <v>13382</v>
      </c>
      <c r="H890" s="59">
        <v>2.33</v>
      </c>
      <c r="I890" s="59">
        <v>2.35</v>
      </c>
      <c r="J890" s="59"/>
      <c r="K890" s="72">
        <v>2.34</v>
      </c>
      <c r="L890" s="59">
        <v>0.01</v>
      </c>
      <c r="M890" s="59">
        <v>2.17</v>
      </c>
      <c r="N890" s="63">
        <v>68.099999999999994</v>
      </c>
      <c r="O890" s="37">
        <f>N890*1.1155</f>
        <v>75.965549999999993</v>
      </c>
      <c r="P890" s="63">
        <v>-11.4</v>
      </c>
      <c r="Q890" s="63">
        <v>6.9</v>
      </c>
      <c r="R890" s="63">
        <v>44.8</v>
      </c>
      <c r="S890" s="63">
        <v>15.5</v>
      </c>
      <c r="T890" s="63">
        <v>2.9</v>
      </c>
      <c r="U890" s="63">
        <v>-12.6</v>
      </c>
      <c r="V890" s="63" t="s">
        <v>1104</v>
      </c>
      <c r="W890" s="59">
        <v>9</v>
      </c>
      <c r="X890" s="59"/>
      <c r="Y890" s="59"/>
      <c r="Z890" s="59"/>
      <c r="AA890" s="59"/>
    </row>
    <row r="891" spans="1:27" x14ac:dyDescent="0.35">
      <c r="A891" s="38" t="s">
        <v>635</v>
      </c>
      <c r="B891" s="59" t="s">
        <v>497</v>
      </c>
      <c r="C891" s="59" t="s">
        <v>297</v>
      </c>
      <c r="D891" s="59" t="s">
        <v>596</v>
      </c>
      <c r="E891" s="42">
        <v>11668</v>
      </c>
      <c r="F891" s="42">
        <v>15095</v>
      </c>
      <c r="G891" s="42">
        <v>13382</v>
      </c>
      <c r="H891" s="59"/>
      <c r="I891" s="59">
        <v>2.2400000000000002</v>
      </c>
      <c r="J891" s="59">
        <v>2.2200000000000002</v>
      </c>
      <c r="K891" s="72">
        <v>2.23</v>
      </c>
      <c r="L891" s="59">
        <v>0.01</v>
      </c>
      <c r="M891" s="59">
        <v>2.4</v>
      </c>
      <c r="N891" s="63">
        <v>58.1</v>
      </c>
      <c r="O891" s="37">
        <f>N891</f>
        <v>58.1</v>
      </c>
      <c r="P891" s="63">
        <v>-11.2</v>
      </c>
      <c r="Q891" s="63">
        <v>8.1999999999999993</v>
      </c>
      <c r="R891" s="63">
        <v>42</v>
      </c>
      <c r="S891" s="63">
        <v>14.8</v>
      </c>
      <c r="T891" s="63">
        <v>2.8</v>
      </c>
      <c r="U891" s="63">
        <v>-12.4</v>
      </c>
      <c r="V891" s="63" t="s">
        <v>1104</v>
      </c>
      <c r="W891" s="59">
        <v>9</v>
      </c>
      <c r="X891" s="59"/>
      <c r="Y891" s="59"/>
      <c r="Z891" s="59"/>
      <c r="AA891" s="59"/>
    </row>
    <row r="892" spans="1:27" x14ac:dyDescent="0.35">
      <c r="A892" s="38" t="s">
        <v>635</v>
      </c>
      <c r="B892" s="59" t="s">
        <v>494</v>
      </c>
      <c r="C892" s="59" t="s">
        <v>297</v>
      </c>
      <c r="D892" s="59" t="s">
        <v>308</v>
      </c>
      <c r="E892" s="42">
        <v>11668</v>
      </c>
      <c r="F892" s="42">
        <v>15095</v>
      </c>
      <c r="G892" s="42">
        <v>13382</v>
      </c>
      <c r="H892" s="59">
        <v>2.4</v>
      </c>
      <c r="I892" s="59">
        <v>2.4700000000000002</v>
      </c>
      <c r="J892" s="59"/>
      <c r="K892" s="72">
        <v>2.44</v>
      </c>
      <c r="L892" s="59">
        <v>0.05</v>
      </c>
      <c r="M892" s="59">
        <v>2.2999999999999998</v>
      </c>
      <c r="N892" s="63">
        <v>77.7</v>
      </c>
      <c r="O892" s="37">
        <f>N892*1.1155</f>
        <v>86.674350000000004</v>
      </c>
      <c r="P892" s="63">
        <v>-10.9</v>
      </c>
      <c r="Q892" s="63">
        <v>5.8</v>
      </c>
      <c r="R892" s="63">
        <v>43.7</v>
      </c>
      <c r="S892" s="63">
        <v>15.9</v>
      </c>
      <c r="T892" s="63">
        <v>2.8</v>
      </c>
      <c r="U892" s="63">
        <v>-12.1</v>
      </c>
      <c r="V892" s="63" t="s">
        <v>1104</v>
      </c>
      <c r="W892" s="59">
        <v>9</v>
      </c>
      <c r="X892" s="59"/>
      <c r="Y892" s="59"/>
      <c r="Z892" s="59"/>
      <c r="AA892" s="59"/>
    </row>
    <row r="893" spans="1:27" x14ac:dyDescent="0.35">
      <c r="A893" s="38" t="s">
        <v>635</v>
      </c>
      <c r="B893" s="59" t="s">
        <v>493</v>
      </c>
      <c r="C893" s="59" t="s">
        <v>297</v>
      </c>
      <c r="D893" s="59" t="s">
        <v>337</v>
      </c>
      <c r="E893" s="42">
        <v>11668</v>
      </c>
      <c r="F893" s="42">
        <v>15095</v>
      </c>
      <c r="G893" s="42">
        <v>13382</v>
      </c>
      <c r="H893" s="59">
        <v>2.41</v>
      </c>
      <c r="I893" s="59"/>
      <c r="J893" s="59">
        <v>2.44</v>
      </c>
      <c r="K893" s="72">
        <v>2.4300000000000002</v>
      </c>
      <c r="L893" s="59">
        <v>0.02</v>
      </c>
      <c r="M893" s="59">
        <v>2.36</v>
      </c>
      <c r="N893" s="63">
        <v>76.599999999999994</v>
      </c>
      <c r="O893" s="37">
        <f>N893</f>
        <v>76.599999999999994</v>
      </c>
      <c r="P893" s="63">
        <v>-10.1</v>
      </c>
      <c r="Q893" s="63">
        <v>6.4</v>
      </c>
      <c r="R893" s="63">
        <v>41.2</v>
      </c>
      <c r="S893" s="63">
        <v>14.9</v>
      </c>
      <c r="T893" s="63">
        <v>2.8</v>
      </c>
      <c r="U893" s="63">
        <v>-11.3</v>
      </c>
      <c r="V893" s="63" t="s">
        <v>1104</v>
      </c>
      <c r="W893" s="59">
        <v>9</v>
      </c>
      <c r="X893" s="59"/>
      <c r="Y893" s="59"/>
      <c r="Z893" s="59"/>
      <c r="AA893" s="59"/>
    </row>
    <row r="894" spans="1:27" x14ac:dyDescent="0.35">
      <c r="A894" s="38" t="s">
        <v>904</v>
      </c>
      <c r="B894" s="77" t="s">
        <v>1090</v>
      </c>
      <c r="C894" s="84" t="s">
        <v>292</v>
      </c>
      <c r="D894" s="78"/>
      <c r="E894" s="134">
        <v>11998</v>
      </c>
      <c r="F894" s="134">
        <v>12327</v>
      </c>
      <c r="G894" s="131">
        <v>12162.5</v>
      </c>
      <c r="P894" s="123">
        <v>-14.85127272727272</v>
      </c>
      <c r="Q894" s="124">
        <v>7.5238090909090918</v>
      </c>
      <c r="R894" s="123">
        <v>29.759925880819619</v>
      </c>
      <c r="S894" s="124">
        <v>10.284648610998238</v>
      </c>
      <c r="T894" s="125">
        <v>2.8936259279675181</v>
      </c>
      <c r="V894" s="63" t="s">
        <v>1104</v>
      </c>
      <c r="W894" s="59">
        <v>9</v>
      </c>
    </row>
    <row r="895" spans="1:27" x14ac:dyDescent="0.35">
      <c r="A895" s="38" t="s">
        <v>649</v>
      </c>
      <c r="B895" s="84" t="s">
        <v>827</v>
      </c>
      <c r="C895" s="84" t="s">
        <v>292</v>
      </c>
      <c r="D895" s="101" t="s">
        <v>322</v>
      </c>
      <c r="E895" s="134">
        <v>11998</v>
      </c>
      <c r="F895" s="134">
        <v>12327</v>
      </c>
      <c r="G895" s="131">
        <v>12162.5</v>
      </c>
      <c r="L895" s="87"/>
      <c r="M895" s="88">
        <v>2.0779999999999998</v>
      </c>
      <c r="N895">
        <v>46.362582460197856</v>
      </c>
      <c r="O895"/>
      <c r="P895"/>
      <c r="Q895"/>
      <c r="R895"/>
      <c r="S895"/>
      <c r="T895"/>
      <c r="U895" s="52"/>
      <c r="V895" s="52"/>
      <c r="W895" s="59">
        <v>9</v>
      </c>
    </row>
    <row r="896" spans="1:27" x14ac:dyDescent="0.35">
      <c r="A896" s="38" t="s">
        <v>904</v>
      </c>
      <c r="B896" s="77" t="s">
        <v>1091</v>
      </c>
      <c r="C896" s="84" t="s">
        <v>292</v>
      </c>
      <c r="D896" s="78"/>
      <c r="E896" s="134">
        <v>11998</v>
      </c>
      <c r="F896" s="134">
        <v>12327</v>
      </c>
      <c r="G896" s="131">
        <v>12162.5</v>
      </c>
      <c r="P896" s="78"/>
      <c r="Q896" s="78"/>
      <c r="R896" s="78"/>
      <c r="S896" s="78"/>
      <c r="T896" s="78"/>
      <c r="W896" s="59">
        <v>9</v>
      </c>
    </row>
    <row r="897" spans="1:27" x14ac:dyDescent="0.35">
      <c r="A897" s="38" t="s">
        <v>904</v>
      </c>
      <c r="B897" s="77" t="s">
        <v>1092</v>
      </c>
      <c r="C897" s="84" t="s">
        <v>292</v>
      </c>
      <c r="D897" s="78"/>
      <c r="E897" s="134">
        <v>11998</v>
      </c>
      <c r="F897" s="134">
        <v>12327</v>
      </c>
      <c r="G897" s="131">
        <v>12162.5</v>
      </c>
      <c r="P897" s="78"/>
      <c r="Q897" s="78"/>
      <c r="R897" s="78"/>
      <c r="S897" s="78"/>
      <c r="T897" s="78"/>
      <c r="W897" s="59">
        <v>9</v>
      </c>
    </row>
    <row r="898" spans="1:27" x14ac:dyDescent="0.35">
      <c r="A898" s="38" t="s">
        <v>904</v>
      </c>
      <c r="B898" s="77" t="s">
        <v>1093</v>
      </c>
      <c r="C898" s="84" t="s">
        <v>292</v>
      </c>
      <c r="D898" s="78"/>
      <c r="E898" s="134">
        <v>11998</v>
      </c>
      <c r="F898" s="134">
        <v>12327</v>
      </c>
      <c r="G898" s="131">
        <v>12162.5</v>
      </c>
      <c r="P898" s="78"/>
      <c r="Q898" s="78"/>
      <c r="R898" s="78"/>
      <c r="S898" s="78"/>
      <c r="T898" s="78"/>
      <c r="W898" s="59">
        <v>9</v>
      </c>
    </row>
    <row r="899" spans="1:27" x14ac:dyDescent="0.35">
      <c r="A899" s="38" t="s">
        <v>635</v>
      </c>
      <c r="B899" s="59" t="s">
        <v>187</v>
      </c>
      <c r="C899" s="59" t="s">
        <v>185</v>
      </c>
      <c r="D899" s="59" t="s">
        <v>308</v>
      </c>
      <c r="E899" s="42">
        <v>11998</v>
      </c>
      <c r="F899" s="42">
        <v>15330</v>
      </c>
      <c r="G899" s="42">
        <v>13664</v>
      </c>
      <c r="H899" s="59"/>
      <c r="I899" s="59">
        <v>2.2999999999999998</v>
      </c>
      <c r="J899" s="59">
        <v>2.25</v>
      </c>
      <c r="K899" s="72">
        <v>2.2799999999999998</v>
      </c>
      <c r="L899" s="59">
        <v>0.04</v>
      </c>
      <c r="M899" s="59">
        <v>2.17</v>
      </c>
      <c r="N899" s="63">
        <v>62</v>
      </c>
      <c r="O899" s="37">
        <f>N899*1.1155</f>
        <v>69.161000000000001</v>
      </c>
      <c r="P899" s="63">
        <v>-17.399999999999999</v>
      </c>
      <c r="Q899" s="63">
        <v>5.8</v>
      </c>
      <c r="R899" s="63">
        <v>39</v>
      </c>
      <c r="S899" s="63">
        <v>13.5</v>
      </c>
      <c r="T899" s="63">
        <v>2.9</v>
      </c>
      <c r="U899" s="63">
        <v>-18.600000000000001</v>
      </c>
      <c r="V899" s="63" t="s">
        <v>1104</v>
      </c>
      <c r="W899" s="59">
        <v>9</v>
      </c>
      <c r="X899" s="59"/>
      <c r="Y899" s="59"/>
      <c r="Z899" s="59"/>
      <c r="AA899" s="59"/>
    </row>
    <row r="900" spans="1:27" x14ac:dyDescent="0.35">
      <c r="A900" s="38" t="s">
        <v>635</v>
      </c>
      <c r="B900" s="59" t="s">
        <v>500</v>
      </c>
      <c r="C900" s="59" t="s">
        <v>185</v>
      </c>
      <c r="D900" s="59" t="s">
        <v>308</v>
      </c>
      <c r="E900" s="42">
        <v>11998</v>
      </c>
      <c r="F900" s="42">
        <v>15330</v>
      </c>
      <c r="G900" s="42">
        <v>13664</v>
      </c>
      <c r="H900" s="59"/>
      <c r="I900" s="59">
        <v>2.14</v>
      </c>
      <c r="J900" s="59">
        <v>2.16</v>
      </c>
      <c r="K900" s="72">
        <v>2.15</v>
      </c>
      <c r="L900" s="59">
        <v>0.01</v>
      </c>
      <c r="M900" s="59">
        <v>2.3199999999999998</v>
      </c>
      <c r="N900" s="63">
        <v>51.4</v>
      </c>
      <c r="O900" s="37">
        <f>N900*1.1155</f>
        <v>57.336699999999993</v>
      </c>
      <c r="P900" s="63">
        <v>-13.7</v>
      </c>
      <c r="Q900" s="63">
        <v>6.6</v>
      </c>
      <c r="R900" s="63">
        <v>41.3</v>
      </c>
      <c r="S900" s="63">
        <v>14</v>
      </c>
      <c r="T900" s="63">
        <v>3</v>
      </c>
      <c r="U900" s="63">
        <v>-14.9</v>
      </c>
      <c r="V900" s="63" t="s">
        <v>1104</v>
      </c>
      <c r="W900" s="59">
        <v>9</v>
      </c>
      <c r="X900" s="59"/>
      <c r="Y900" s="59"/>
      <c r="Z900" s="59"/>
      <c r="AA900" s="59"/>
    </row>
    <row r="901" spans="1:27" x14ac:dyDescent="0.35">
      <c r="A901" s="38" t="s">
        <v>635</v>
      </c>
      <c r="B901" s="59" t="s">
        <v>188</v>
      </c>
      <c r="C901" s="59" t="s">
        <v>185</v>
      </c>
      <c r="D901" s="59" t="s">
        <v>322</v>
      </c>
      <c r="E901" s="42">
        <v>11998</v>
      </c>
      <c r="F901" s="42">
        <v>15330</v>
      </c>
      <c r="G901" s="42">
        <v>13664</v>
      </c>
      <c r="H901" s="59">
        <v>2.36</v>
      </c>
      <c r="I901" s="59">
        <v>2.33</v>
      </c>
      <c r="J901" s="59"/>
      <c r="K901" s="72">
        <v>2.35</v>
      </c>
      <c r="L901" s="59">
        <v>0.02</v>
      </c>
      <c r="M901" s="59">
        <v>2.23</v>
      </c>
      <c r="N901" s="63">
        <v>68.599999999999994</v>
      </c>
      <c r="O901" s="37">
        <f>N901*1.1155</f>
        <v>76.523299999999992</v>
      </c>
      <c r="P901" s="63">
        <v>-13.3</v>
      </c>
      <c r="Q901" s="63">
        <v>7.2</v>
      </c>
      <c r="R901" s="63">
        <v>40.4</v>
      </c>
      <c r="S901" s="63">
        <v>14.3</v>
      </c>
      <c r="T901" s="63">
        <v>2.8</v>
      </c>
      <c r="U901" s="63">
        <v>-14.5</v>
      </c>
      <c r="V901" s="63" t="s">
        <v>1104</v>
      </c>
      <c r="W901" s="59">
        <v>9</v>
      </c>
      <c r="X901" s="59"/>
      <c r="Y901" s="59"/>
      <c r="Z901" s="59"/>
      <c r="AA901" s="59"/>
    </row>
    <row r="902" spans="1:27" x14ac:dyDescent="0.35">
      <c r="A902" s="38" t="s">
        <v>635</v>
      </c>
      <c r="B902" s="27" t="s">
        <v>302</v>
      </c>
      <c r="C902" s="27" t="s">
        <v>185</v>
      </c>
      <c r="D902" s="39"/>
      <c r="E902" s="41">
        <v>11998</v>
      </c>
      <c r="F902" s="41">
        <v>15330</v>
      </c>
      <c r="G902" s="43">
        <v>13664</v>
      </c>
      <c r="H902" s="44"/>
      <c r="I902" s="44"/>
      <c r="J902" s="44"/>
      <c r="K902" s="44"/>
      <c r="L902" s="44"/>
      <c r="M902" s="39"/>
      <c r="N902" s="37"/>
      <c r="O902" s="37"/>
      <c r="P902" s="47">
        <v>-12.630466666666665</v>
      </c>
      <c r="Q902" s="52">
        <v>9.2722266666666648</v>
      </c>
      <c r="R902" s="47">
        <v>40.192381746957061</v>
      </c>
      <c r="S902" s="52">
        <v>13.943805330504931</v>
      </c>
      <c r="T902" s="47">
        <v>2.8824543081527385</v>
      </c>
      <c r="U902" s="63">
        <v>-13.830466666666664</v>
      </c>
      <c r="V902" s="63" t="s">
        <v>1104</v>
      </c>
      <c r="W902" s="42">
        <v>9</v>
      </c>
      <c r="X902" s="42"/>
      <c r="Y902" s="59"/>
      <c r="Z902" s="59"/>
      <c r="AA902" s="59"/>
    </row>
    <row r="903" spans="1:27" x14ac:dyDescent="0.35">
      <c r="A903" s="38" t="s">
        <v>635</v>
      </c>
      <c r="B903" s="59" t="s">
        <v>499</v>
      </c>
      <c r="C903" s="59" t="s">
        <v>185</v>
      </c>
      <c r="D903" s="59"/>
      <c r="E903" s="42">
        <v>11998</v>
      </c>
      <c r="F903" s="42">
        <v>15330</v>
      </c>
      <c r="G903" s="42">
        <v>13664</v>
      </c>
      <c r="H903" s="59"/>
      <c r="I903" s="59"/>
      <c r="J903" s="59"/>
      <c r="K903" s="59"/>
      <c r="L903" s="59"/>
      <c r="M903" s="59"/>
      <c r="N903" s="63"/>
      <c r="O903" s="37"/>
      <c r="P903" s="63">
        <v>-12.2</v>
      </c>
      <c r="Q903" s="63">
        <v>7</v>
      </c>
      <c r="R903" s="63">
        <v>41.3</v>
      </c>
      <c r="S903" s="63">
        <v>14.1</v>
      </c>
      <c r="T903" s="63">
        <v>2.9</v>
      </c>
      <c r="U903" s="63">
        <v>-13.4</v>
      </c>
      <c r="V903" s="63" t="s">
        <v>1104</v>
      </c>
      <c r="W903" s="59">
        <v>9</v>
      </c>
      <c r="X903" s="59"/>
      <c r="Y903" s="59"/>
      <c r="Z903" s="59"/>
      <c r="AA903" s="59"/>
    </row>
    <row r="904" spans="1:27" x14ac:dyDescent="0.35">
      <c r="A904" s="38" t="s">
        <v>635</v>
      </c>
      <c r="B904" s="59" t="s">
        <v>186</v>
      </c>
      <c r="C904" s="59" t="s">
        <v>185</v>
      </c>
      <c r="D904" s="59" t="s">
        <v>308</v>
      </c>
      <c r="E904" s="42">
        <v>11998</v>
      </c>
      <c r="F904" s="42">
        <v>15330</v>
      </c>
      <c r="G904" s="42">
        <v>13664</v>
      </c>
      <c r="H904" s="59">
        <v>2.5</v>
      </c>
      <c r="I904" s="59">
        <v>2.42</v>
      </c>
      <c r="J904" s="59"/>
      <c r="K904" s="72">
        <v>2.46</v>
      </c>
      <c r="L904" s="59">
        <v>0.06</v>
      </c>
      <c r="M904" s="59"/>
      <c r="N904" s="63">
        <v>80.400000000000006</v>
      </c>
      <c r="O904" s="37">
        <f>N904*1.1155</f>
        <v>89.686199999999999</v>
      </c>
      <c r="P904" s="63">
        <v>-11.6</v>
      </c>
      <c r="Q904" s="63">
        <v>7.3</v>
      </c>
      <c r="R904" s="63">
        <v>42.3</v>
      </c>
      <c r="S904" s="63">
        <v>15</v>
      </c>
      <c r="T904" s="63">
        <v>2.8</v>
      </c>
      <c r="U904" s="63">
        <v>-12.8</v>
      </c>
      <c r="V904" s="63" t="s">
        <v>1104</v>
      </c>
      <c r="W904" s="59">
        <v>9</v>
      </c>
      <c r="X904" s="59"/>
      <c r="Y904" s="59"/>
      <c r="Z904" s="59"/>
      <c r="AA904" s="59"/>
    </row>
    <row r="905" spans="1:27" x14ac:dyDescent="0.35">
      <c r="A905" s="38" t="s">
        <v>904</v>
      </c>
      <c r="B905" s="77" t="s">
        <v>1094</v>
      </c>
      <c r="C905" s="84" t="s">
        <v>907</v>
      </c>
      <c r="D905" s="76"/>
      <c r="E905" s="41">
        <v>12656</v>
      </c>
      <c r="F905" s="42">
        <v>12986</v>
      </c>
      <c r="G905" s="43">
        <v>12821</v>
      </c>
      <c r="P905" s="78"/>
      <c r="Q905" s="78"/>
      <c r="R905" s="78"/>
      <c r="S905" s="78"/>
      <c r="T905" s="78"/>
      <c r="W905" s="59">
        <v>9</v>
      </c>
    </row>
    <row r="906" spans="1:27" x14ac:dyDescent="0.35">
      <c r="A906" s="38" t="s">
        <v>635</v>
      </c>
      <c r="B906" s="30" t="s">
        <v>223</v>
      </c>
      <c r="C906" s="30" t="s">
        <v>228</v>
      </c>
      <c r="D906" s="39"/>
      <c r="E906" s="41">
        <v>12656</v>
      </c>
      <c r="F906" s="41">
        <v>14152</v>
      </c>
      <c r="G906" s="43">
        <v>13404</v>
      </c>
      <c r="H906" s="44"/>
      <c r="I906" s="44"/>
      <c r="J906" s="44"/>
      <c r="K906" s="44"/>
      <c r="L906" s="44"/>
      <c r="M906" s="39"/>
      <c r="N906" s="37"/>
      <c r="O906" s="37"/>
      <c r="P906" s="47">
        <v>-16.413466666666665</v>
      </c>
      <c r="Q906" s="52">
        <v>6.4983733333333333</v>
      </c>
      <c r="R906" s="47">
        <v>40.912099864562585</v>
      </c>
      <c r="S906" s="52">
        <v>14.189652201616399</v>
      </c>
      <c r="T906" s="52">
        <v>2.8832348589842201</v>
      </c>
      <c r="U906" s="63">
        <v>-17.613466666666664</v>
      </c>
      <c r="V906" s="63" t="s">
        <v>1104</v>
      </c>
      <c r="W906" s="42">
        <v>9</v>
      </c>
      <c r="X906" s="42">
        <v>19</v>
      </c>
      <c r="Y906" s="59"/>
      <c r="Z906" s="63">
        <v>-15.570466666666665</v>
      </c>
      <c r="AA906" s="63">
        <v>7.3936733333333331</v>
      </c>
    </row>
    <row r="907" spans="1:27" x14ac:dyDescent="0.35">
      <c r="A907" s="38" t="s">
        <v>635</v>
      </c>
      <c r="B907" s="30" t="s">
        <v>221</v>
      </c>
      <c r="C907" s="30" t="s">
        <v>228</v>
      </c>
      <c r="D907" s="39"/>
      <c r="E907" s="41">
        <v>12656</v>
      </c>
      <c r="F907" s="41">
        <v>14152</v>
      </c>
      <c r="G907" s="43">
        <v>13404</v>
      </c>
      <c r="H907" s="44"/>
      <c r="I907" s="44"/>
      <c r="J907" s="44"/>
      <c r="K907" s="44"/>
      <c r="L907" s="44"/>
      <c r="M907" s="39"/>
      <c r="N907" s="37"/>
      <c r="O907" s="37"/>
      <c r="P907" s="47">
        <v>-14.727466666666665</v>
      </c>
      <c r="Q907" s="52">
        <v>8.2889733333333329</v>
      </c>
      <c r="R907" s="47">
        <v>40.965462181995605</v>
      </c>
      <c r="S907" s="52">
        <v>14.233474874058855</v>
      </c>
      <c r="T907" s="52">
        <v>2.8781068955028681</v>
      </c>
      <c r="U907" s="63">
        <v>-15.927466666666664</v>
      </c>
      <c r="V907" s="63" t="s">
        <v>1104</v>
      </c>
      <c r="W907" s="42">
        <v>9</v>
      </c>
      <c r="X907" s="42">
        <v>19</v>
      </c>
      <c r="Y907" s="59"/>
      <c r="Z907" s="59"/>
      <c r="AA907" s="59"/>
    </row>
    <row r="908" spans="1:27" x14ac:dyDescent="0.35">
      <c r="A908" s="38" t="s">
        <v>635</v>
      </c>
      <c r="B908" s="59" t="s">
        <v>501</v>
      </c>
      <c r="C908" s="59" t="s">
        <v>298</v>
      </c>
      <c r="D908" s="59" t="s">
        <v>322</v>
      </c>
      <c r="E908" s="42">
        <v>12656</v>
      </c>
      <c r="F908" s="42">
        <v>15095</v>
      </c>
      <c r="G908" s="42">
        <v>13876</v>
      </c>
      <c r="H908" s="59">
        <v>2.4</v>
      </c>
      <c r="I908" s="59">
        <v>2.4900000000000002</v>
      </c>
      <c r="J908" s="59"/>
      <c r="K908" s="72">
        <v>2.4500000000000002</v>
      </c>
      <c r="L908" s="59">
        <v>0.06</v>
      </c>
      <c r="M908" s="59">
        <v>2.6</v>
      </c>
      <c r="N908" s="63">
        <v>78.7</v>
      </c>
      <c r="O908" s="37">
        <f>N908*1.1155</f>
        <v>87.789850000000001</v>
      </c>
      <c r="P908" s="63">
        <v>-21.9</v>
      </c>
      <c r="Q908" s="63">
        <v>7.1</v>
      </c>
      <c r="R908" s="63">
        <v>46.3</v>
      </c>
      <c r="S908" s="63">
        <v>15.8</v>
      </c>
      <c r="T908" s="63">
        <v>2.9</v>
      </c>
      <c r="U908" s="63">
        <v>-23.1</v>
      </c>
      <c r="V908" s="63" t="s">
        <v>1104</v>
      </c>
      <c r="W908" s="59">
        <v>9</v>
      </c>
      <c r="X908" s="59"/>
      <c r="Y908" s="59"/>
      <c r="Z908" s="59"/>
      <c r="AA908" s="59"/>
    </row>
    <row r="909" spans="1:27" x14ac:dyDescent="0.35">
      <c r="A909" s="38" t="s">
        <v>635</v>
      </c>
      <c r="B909" s="59" t="s">
        <v>93</v>
      </c>
      <c r="C909" s="59" t="s">
        <v>92</v>
      </c>
      <c r="D909" s="59" t="s">
        <v>322</v>
      </c>
      <c r="E909" s="42">
        <v>12986</v>
      </c>
      <c r="F909" s="42">
        <v>13916</v>
      </c>
      <c r="G909" s="42">
        <v>13451</v>
      </c>
      <c r="H909" s="59">
        <v>2.33</v>
      </c>
      <c r="I909" s="59">
        <v>2.29</v>
      </c>
      <c r="J909" s="59"/>
      <c r="K909" s="72">
        <v>2.31</v>
      </c>
      <c r="L909" s="59">
        <v>0.03</v>
      </c>
      <c r="M909" s="59"/>
      <c r="N909" s="63">
        <v>65.2</v>
      </c>
      <c r="O909" s="37">
        <f>N909*1.1155</f>
        <v>72.730599999999995</v>
      </c>
      <c r="P909" s="63"/>
      <c r="Q909" s="63"/>
      <c r="R909" s="63"/>
      <c r="S909" s="63"/>
      <c r="T909" s="63"/>
      <c r="U909" s="63"/>
      <c r="V909" s="63"/>
      <c r="W909" s="59">
        <v>9</v>
      </c>
      <c r="X909" s="59">
        <v>19</v>
      </c>
      <c r="Y909" s="59"/>
      <c r="Z909" s="63">
        <v>-15.232060606060605</v>
      </c>
      <c r="AA909" s="63">
        <v>6.7293533333333331</v>
      </c>
    </row>
    <row r="910" spans="1:27" x14ac:dyDescent="0.35">
      <c r="A910" s="38" t="s">
        <v>635</v>
      </c>
      <c r="B910" s="59" t="s">
        <v>219</v>
      </c>
      <c r="C910" s="59" t="s">
        <v>229</v>
      </c>
      <c r="D910" s="59" t="s">
        <v>322</v>
      </c>
      <c r="E910" s="42">
        <v>13916</v>
      </c>
      <c r="F910" s="42">
        <v>14152</v>
      </c>
      <c r="G910" s="42">
        <v>14034</v>
      </c>
      <c r="H910" s="59">
        <v>2.17</v>
      </c>
      <c r="I910" s="59">
        <v>2.2200000000000002</v>
      </c>
      <c r="J910" s="59"/>
      <c r="K910" s="72">
        <v>2.2000000000000002</v>
      </c>
      <c r="L910" s="59">
        <v>0.04</v>
      </c>
      <c r="M910" s="59"/>
      <c r="N910" s="63">
        <v>55.1</v>
      </c>
      <c r="O910" s="37">
        <f>N910*1.1155</f>
        <v>61.46405</v>
      </c>
      <c r="P910" s="63">
        <v>-16.100000000000001</v>
      </c>
      <c r="Q910" s="63">
        <v>6.5</v>
      </c>
      <c r="R910" s="63">
        <v>40.700000000000003</v>
      </c>
      <c r="S910" s="63">
        <v>14</v>
      </c>
      <c r="T910" s="63">
        <v>2.9</v>
      </c>
      <c r="U910" s="63">
        <v>-17.3</v>
      </c>
      <c r="V910" s="63" t="s">
        <v>1104</v>
      </c>
      <c r="W910" s="59">
        <v>9</v>
      </c>
      <c r="X910" s="59">
        <v>19</v>
      </c>
      <c r="Y910" s="59"/>
      <c r="Z910" s="59"/>
      <c r="AA910" s="59"/>
    </row>
    <row r="911" spans="1:27" x14ac:dyDescent="0.35">
      <c r="A911" s="38" t="s">
        <v>649</v>
      </c>
      <c r="B911" s="84" t="s">
        <v>828</v>
      </c>
      <c r="C911" s="84" t="s">
        <v>229</v>
      </c>
      <c r="D911" s="89" t="s">
        <v>637</v>
      </c>
      <c r="E911" s="134">
        <v>13916</v>
      </c>
      <c r="F911" s="134">
        <v>14152</v>
      </c>
      <c r="G911" s="131">
        <v>14034</v>
      </c>
      <c r="L911"/>
      <c r="M911" s="78"/>
      <c r="N911" s="78"/>
      <c r="O911"/>
      <c r="P911"/>
      <c r="Q911"/>
      <c r="R911"/>
      <c r="S911"/>
      <c r="T911"/>
      <c r="U911" s="52"/>
      <c r="V911" s="52"/>
      <c r="W911" s="59">
        <v>9</v>
      </c>
    </row>
    <row r="912" spans="1:27" x14ac:dyDescent="0.35">
      <c r="A912" s="38" t="s">
        <v>649</v>
      </c>
      <c r="B912" s="84" t="s">
        <v>829</v>
      </c>
      <c r="C912" s="84" t="s">
        <v>229</v>
      </c>
      <c r="D912" s="89" t="s">
        <v>637</v>
      </c>
      <c r="E912" s="134">
        <v>13916</v>
      </c>
      <c r="F912" s="134">
        <v>14152</v>
      </c>
      <c r="G912" s="131">
        <v>14034</v>
      </c>
      <c r="L912" s="89"/>
      <c r="M912" s="78"/>
      <c r="N912" s="78"/>
      <c r="O912"/>
      <c r="P912"/>
      <c r="Q912"/>
      <c r="R912"/>
      <c r="S912"/>
      <c r="T912"/>
      <c r="U912" s="52"/>
      <c r="V912" s="52"/>
      <c r="W912" s="59">
        <v>9</v>
      </c>
    </row>
    <row r="913" spans="1:27" x14ac:dyDescent="0.35">
      <c r="A913" s="38" t="s">
        <v>649</v>
      </c>
      <c r="B913" s="84" t="s">
        <v>830</v>
      </c>
      <c r="C913" s="84" t="s">
        <v>229</v>
      </c>
      <c r="D913" s="100" t="s">
        <v>337</v>
      </c>
      <c r="E913" s="134">
        <v>13916</v>
      </c>
      <c r="F913" s="134">
        <v>14152</v>
      </c>
      <c r="G913" s="131">
        <v>14034</v>
      </c>
      <c r="L913" s="79"/>
      <c r="M913" s="95">
        <v>1.798</v>
      </c>
      <c r="N913">
        <v>28.61996190230882</v>
      </c>
      <c r="O913"/>
      <c r="P913" s="96"/>
      <c r="Q913" s="92"/>
      <c r="R913" s="96">
        <v>9.0464638051268249</v>
      </c>
      <c r="S913" s="92">
        <v>1.4587929396334101</v>
      </c>
      <c r="T913" s="32">
        <v>6.201335062260565</v>
      </c>
      <c r="U913" s="48"/>
      <c r="V913" s="48"/>
      <c r="W913" s="59">
        <v>9</v>
      </c>
    </row>
    <row r="914" spans="1:27" x14ac:dyDescent="0.35">
      <c r="A914" s="38" t="s">
        <v>649</v>
      </c>
      <c r="B914" s="84" t="s">
        <v>831</v>
      </c>
      <c r="C914" s="84" t="s">
        <v>229</v>
      </c>
      <c r="D914" s="83" t="s">
        <v>637</v>
      </c>
      <c r="E914" s="134">
        <v>13916</v>
      </c>
      <c r="F914" s="134">
        <v>14152</v>
      </c>
      <c r="G914" s="131">
        <v>14034</v>
      </c>
      <c r="L914" s="76"/>
      <c r="M914" s="78"/>
      <c r="N914" s="78"/>
      <c r="O914"/>
      <c r="P914"/>
      <c r="Q914"/>
      <c r="R914"/>
      <c r="S914"/>
      <c r="T914"/>
      <c r="U914" s="48"/>
      <c r="V914" s="48"/>
      <c r="W914" s="59">
        <v>9</v>
      </c>
    </row>
    <row r="915" spans="1:27" x14ac:dyDescent="0.35">
      <c r="A915" s="38" t="s">
        <v>904</v>
      </c>
      <c r="B915" s="77" t="s">
        <v>1095</v>
      </c>
      <c r="C915" s="84" t="s">
        <v>229</v>
      </c>
      <c r="D915" s="76"/>
      <c r="E915" s="134">
        <v>13916</v>
      </c>
      <c r="F915" s="134">
        <v>14152</v>
      </c>
      <c r="G915" s="131">
        <v>14034</v>
      </c>
      <c r="P915" s="76"/>
      <c r="Q915" s="76"/>
      <c r="R915" s="76"/>
      <c r="S915" s="76"/>
      <c r="T915" s="76"/>
      <c r="W915" s="59">
        <v>9</v>
      </c>
    </row>
    <row r="916" spans="1:27" x14ac:dyDescent="0.35">
      <c r="A916" s="38" t="s">
        <v>635</v>
      </c>
      <c r="B916" s="59" t="s">
        <v>502</v>
      </c>
      <c r="C916" s="59" t="s">
        <v>122</v>
      </c>
      <c r="D916" s="59"/>
      <c r="E916" s="42">
        <v>13916</v>
      </c>
      <c r="F916" s="42">
        <v>15095</v>
      </c>
      <c r="G916" s="42">
        <v>14506</v>
      </c>
      <c r="H916" s="59"/>
      <c r="I916" s="59"/>
      <c r="J916" s="59"/>
      <c r="K916" s="59"/>
      <c r="L916" s="59"/>
      <c r="M916" s="59"/>
      <c r="N916" s="63"/>
      <c r="O916" s="37"/>
      <c r="P916" s="63">
        <v>-20.3</v>
      </c>
      <c r="Q916" s="63">
        <v>5.9</v>
      </c>
      <c r="R916" s="63">
        <v>41.9</v>
      </c>
      <c r="S916" s="63">
        <v>14.5</v>
      </c>
      <c r="T916" s="63">
        <v>2.9</v>
      </c>
      <c r="U916" s="63">
        <v>-21.5</v>
      </c>
      <c r="V916" s="63" t="s">
        <v>1104</v>
      </c>
      <c r="W916" s="59">
        <v>9</v>
      </c>
      <c r="X916" s="59">
        <v>19</v>
      </c>
      <c r="Y916" s="59"/>
      <c r="Z916" s="59"/>
      <c r="AA916" s="59"/>
    </row>
    <row r="917" spans="1:27" x14ac:dyDescent="0.35">
      <c r="A917" s="38" t="s">
        <v>635</v>
      </c>
      <c r="B917" s="59" t="s">
        <v>121</v>
      </c>
      <c r="C917" s="59" t="s">
        <v>122</v>
      </c>
      <c r="D917" s="59" t="s">
        <v>308</v>
      </c>
      <c r="E917" s="42">
        <v>10351</v>
      </c>
      <c r="F917" s="42">
        <v>10680</v>
      </c>
      <c r="G917" s="42">
        <v>10515.5</v>
      </c>
      <c r="H917" s="59">
        <v>2.2799999999999998</v>
      </c>
      <c r="I917" s="59">
        <v>2.19</v>
      </c>
      <c r="J917" s="59"/>
      <c r="K917" s="72">
        <v>2.2349999999999999</v>
      </c>
      <c r="L917" s="72">
        <v>6.3639609999999999E-2</v>
      </c>
      <c r="M917" s="59"/>
      <c r="N917" s="63">
        <v>58.493635689999998</v>
      </c>
      <c r="O917" s="37">
        <f>N917*1.1155</f>
        <v>65.249650612194998</v>
      </c>
      <c r="P917" s="63">
        <v>-19.399999999999999</v>
      </c>
      <c r="Q917" s="63">
        <v>4.4000000000000004</v>
      </c>
      <c r="R917" s="63">
        <v>37.6</v>
      </c>
      <c r="S917" s="63">
        <v>13</v>
      </c>
      <c r="T917" s="63">
        <v>2.9</v>
      </c>
      <c r="U917" s="63">
        <v>-20.9</v>
      </c>
      <c r="V917" s="63" t="s">
        <v>1104</v>
      </c>
      <c r="W917" s="59">
        <v>9</v>
      </c>
      <c r="X917" s="59">
        <v>19</v>
      </c>
      <c r="Y917" s="59"/>
      <c r="Z917" s="59"/>
      <c r="AA917" s="59"/>
    </row>
    <row r="918" spans="1:27" x14ac:dyDescent="0.35">
      <c r="A918" s="38" t="s">
        <v>635</v>
      </c>
      <c r="B918" s="59" t="s">
        <v>123</v>
      </c>
      <c r="C918" s="59" t="s">
        <v>122</v>
      </c>
      <c r="D918" s="59" t="s">
        <v>337</v>
      </c>
      <c r="E918" s="42">
        <v>13916</v>
      </c>
      <c r="F918" s="42">
        <v>15095</v>
      </c>
      <c r="G918" s="42">
        <v>14506</v>
      </c>
      <c r="H918" s="59">
        <v>2.67</v>
      </c>
      <c r="I918" s="59">
        <v>2.65</v>
      </c>
      <c r="J918" s="59"/>
      <c r="K918" s="72">
        <v>2.66</v>
      </c>
      <c r="L918" s="59">
        <v>0.01</v>
      </c>
      <c r="M918" s="59">
        <v>2.75</v>
      </c>
      <c r="N918" s="63">
        <v>104.1</v>
      </c>
      <c r="O918" s="37">
        <f>N918</f>
        <v>104.1</v>
      </c>
      <c r="P918" s="63">
        <v>-15.7</v>
      </c>
      <c r="Q918" s="63">
        <v>7.2</v>
      </c>
      <c r="R918" s="63">
        <v>31.9</v>
      </c>
      <c r="S918" s="63">
        <v>11</v>
      </c>
      <c r="T918" s="63">
        <v>2.9</v>
      </c>
      <c r="U918" s="63">
        <v>-16.899999999999999</v>
      </c>
      <c r="V918" s="63" t="s">
        <v>1104</v>
      </c>
      <c r="W918" s="59">
        <v>9</v>
      </c>
      <c r="X918" s="59">
        <v>19</v>
      </c>
      <c r="Y918" s="59"/>
      <c r="Z918" s="59"/>
      <c r="AA918" s="59"/>
    </row>
    <row r="919" spans="1:27" x14ac:dyDescent="0.35">
      <c r="A919" s="38" t="s">
        <v>635</v>
      </c>
      <c r="B919" s="59" t="s">
        <v>124</v>
      </c>
      <c r="C919" s="59" t="s">
        <v>122</v>
      </c>
      <c r="D919" s="59" t="s">
        <v>308</v>
      </c>
      <c r="E919" s="42">
        <v>13916</v>
      </c>
      <c r="F919" s="42">
        <v>15095</v>
      </c>
      <c r="G919" s="42">
        <v>14506</v>
      </c>
      <c r="H919" s="59">
        <v>2.41</v>
      </c>
      <c r="I919" s="59"/>
      <c r="J919" s="59">
        <v>2.4500000000000002</v>
      </c>
      <c r="K919" s="72">
        <v>2.4300000000000002</v>
      </c>
      <c r="L919" s="59">
        <v>0.03</v>
      </c>
      <c r="M919" s="59">
        <v>2.58</v>
      </c>
      <c r="N919" s="63">
        <v>77.2</v>
      </c>
      <c r="O919" s="37">
        <f>N919*1.1155</f>
        <v>86.116599999999991</v>
      </c>
      <c r="P919" s="63">
        <v>-14.7</v>
      </c>
      <c r="Q919" s="63">
        <v>5.2</v>
      </c>
      <c r="R919" s="63">
        <v>32.700000000000003</v>
      </c>
      <c r="S919" s="63">
        <v>11.2</v>
      </c>
      <c r="T919" s="63">
        <v>2.9</v>
      </c>
      <c r="U919" s="63">
        <v>-15.9</v>
      </c>
      <c r="V919" s="63" t="s">
        <v>1104</v>
      </c>
      <c r="W919" s="59">
        <v>9</v>
      </c>
      <c r="X919" s="59">
        <v>19</v>
      </c>
      <c r="Y919" s="59"/>
      <c r="Z919" s="59"/>
      <c r="AA919" s="59"/>
    </row>
    <row r="920" spans="1:27" x14ac:dyDescent="0.35">
      <c r="A920" s="38" t="s">
        <v>635</v>
      </c>
      <c r="B920" s="30" t="s">
        <v>217</v>
      </c>
      <c r="C920" s="27" t="s">
        <v>122</v>
      </c>
      <c r="D920" s="39"/>
      <c r="E920" s="41">
        <v>13916</v>
      </c>
      <c r="F920" s="41">
        <v>15095</v>
      </c>
      <c r="G920" s="43">
        <v>14505.5</v>
      </c>
      <c r="H920" s="44"/>
      <c r="I920" s="44"/>
      <c r="J920" s="44"/>
      <c r="K920" s="44"/>
      <c r="L920" s="44"/>
      <c r="M920" s="39"/>
      <c r="N920" s="37"/>
      <c r="O920" s="37"/>
      <c r="P920" s="47">
        <v>-13.801466666666666</v>
      </c>
      <c r="Q920" s="52">
        <v>7.0347733333333329</v>
      </c>
      <c r="R920" s="47">
        <v>41.833429625303253</v>
      </c>
      <c r="S920" s="52">
        <v>15.020852948418396</v>
      </c>
      <c r="T920" s="52">
        <v>2.7850235781522685</v>
      </c>
      <c r="U920" s="63">
        <v>-15.001466666666666</v>
      </c>
      <c r="V920" s="63" t="s">
        <v>1104</v>
      </c>
      <c r="W920" s="42">
        <v>9</v>
      </c>
      <c r="X920" s="42">
        <v>19</v>
      </c>
      <c r="Y920" s="59"/>
      <c r="Z920" s="59"/>
      <c r="AA920" s="59"/>
    </row>
    <row r="921" spans="1:27" x14ac:dyDescent="0.35">
      <c r="A921" s="38" t="s">
        <v>635</v>
      </c>
      <c r="B921" s="59" t="s">
        <v>503</v>
      </c>
      <c r="C921" s="59" t="s">
        <v>122</v>
      </c>
      <c r="D921" s="59" t="s">
        <v>337</v>
      </c>
      <c r="E921" s="42">
        <v>13916</v>
      </c>
      <c r="F921" s="42">
        <v>15095</v>
      </c>
      <c r="G921" s="42">
        <v>14506</v>
      </c>
      <c r="H921" s="59">
        <v>2.7</v>
      </c>
      <c r="I921" s="59">
        <v>2.72</v>
      </c>
      <c r="J921" s="59"/>
      <c r="K921" s="72">
        <v>2.71</v>
      </c>
      <c r="L921" s="59">
        <v>0.01</v>
      </c>
      <c r="M921" s="59">
        <v>2.62</v>
      </c>
      <c r="N921" s="63">
        <v>110.7</v>
      </c>
      <c r="O921" s="37">
        <f>N921</f>
        <v>110.7</v>
      </c>
      <c r="P921" s="63">
        <v>-12.6</v>
      </c>
      <c r="Q921" s="63">
        <v>7.8</v>
      </c>
      <c r="R921" s="63">
        <v>44.3</v>
      </c>
      <c r="S921" s="63">
        <v>15.7</v>
      </c>
      <c r="T921" s="63">
        <v>2.8</v>
      </c>
      <c r="U921" s="63">
        <v>-13.8</v>
      </c>
      <c r="V921" s="63" t="s">
        <v>1104</v>
      </c>
      <c r="W921" s="59">
        <v>9</v>
      </c>
      <c r="X921" s="59">
        <v>19</v>
      </c>
      <c r="Y921" s="59"/>
      <c r="Z921" s="59"/>
      <c r="AA921" s="59"/>
    </row>
    <row r="922" spans="1:27" x14ac:dyDescent="0.35">
      <c r="A922" s="38" t="s">
        <v>635</v>
      </c>
      <c r="B922" s="59" t="s">
        <v>126</v>
      </c>
      <c r="C922" s="59" t="s">
        <v>122</v>
      </c>
      <c r="D922" s="59" t="s">
        <v>322</v>
      </c>
      <c r="E922" s="42">
        <v>13916</v>
      </c>
      <c r="F922" s="42">
        <v>15095</v>
      </c>
      <c r="G922" s="42">
        <v>14506</v>
      </c>
      <c r="H922" s="59">
        <v>2.36</v>
      </c>
      <c r="I922" s="59">
        <v>2.4</v>
      </c>
      <c r="J922" s="59">
        <v>2.33</v>
      </c>
      <c r="K922" s="72">
        <v>2.36</v>
      </c>
      <c r="L922" s="59">
        <v>0.04</v>
      </c>
      <c r="M922" s="59"/>
      <c r="N922" s="63">
        <v>70.400000000000006</v>
      </c>
      <c r="O922" s="37">
        <f>N922*1.1155</f>
        <v>78.531199999999998</v>
      </c>
      <c r="P922" s="63">
        <v>-10.1</v>
      </c>
      <c r="Q922" s="63">
        <v>7.4</v>
      </c>
      <c r="R922" s="63">
        <v>41.3</v>
      </c>
      <c r="S922" s="63">
        <v>14.6</v>
      </c>
      <c r="T922" s="63">
        <v>2.8</v>
      </c>
      <c r="U922" s="63">
        <v>-11.3</v>
      </c>
      <c r="V922" s="63" t="s">
        <v>1104</v>
      </c>
      <c r="W922" s="59">
        <v>9</v>
      </c>
      <c r="X922" s="59">
        <v>19</v>
      </c>
      <c r="Y922" s="59"/>
      <c r="Z922" s="59"/>
      <c r="AA922" s="59"/>
    </row>
    <row r="923" spans="1:27" x14ac:dyDescent="0.35">
      <c r="A923" s="38" t="s">
        <v>635</v>
      </c>
      <c r="B923" s="59" t="s">
        <v>125</v>
      </c>
      <c r="C923" s="59" t="s">
        <v>122</v>
      </c>
      <c r="D923" s="59" t="s">
        <v>322</v>
      </c>
      <c r="E923" s="42">
        <v>13916</v>
      </c>
      <c r="F923" s="42">
        <v>15095</v>
      </c>
      <c r="G923" s="42">
        <v>14506</v>
      </c>
      <c r="H923" s="59">
        <v>2.2599999999999998</v>
      </c>
      <c r="I923" s="59">
        <v>2.2400000000000002</v>
      </c>
      <c r="J923" s="59"/>
      <c r="K923" s="72">
        <v>2.25</v>
      </c>
      <c r="L923" s="59">
        <v>0.01</v>
      </c>
      <c r="M923" s="59">
        <v>2.35</v>
      </c>
      <c r="N923" s="63">
        <v>59.8</v>
      </c>
      <c r="O923" s="37">
        <f>N923*1.1155</f>
        <v>66.70689999999999</v>
      </c>
      <c r="P923" s="63"/>
      <c r="Q923" s="63"/>
      <c r="R923" s="63"/>
      <c r="S923" s="63"/>
      <c r="T923" s="63"/>
      <c r="U923" s="63"/>
      <c r="V923" s="63"/>
      <c r="W923" s="59">
        <v>9</v>
      </c>
      <c r="X923" s="59">
        <v>19</v>
      </c>
      <c r="Y923" s="59"/>
      <c r="Z923" s="63">
        <v>-14.983416296296296</v>
      </c>
      <c r="AA923" s="63">
        <v>6.7414847407407414</v>
      </c>
    </row>
    <row r="924" spans="1:27" x14ac:dyDescent="0.35">
      <c r="A924" s="38" t="s">
        <v>635</v>
      </c>
      <c r="B924" s="39" t="s">
        <v>604</v>
      </c>
      <c r="C924" s="40" t="s">
        <v>122</v>
      </c>
      <c r="D924" s="39" t="s">
        <v>337</v>
      </c>
      <c r="E924" s="41">
        <v>13916</v>
      </c>
      <c r="F924" s="41">
        <v>15095</v>
      </c>
      <c r="G924" s="43">
        <v>14505.5</v>
      </c>
      <c r="H924" s="44"/>
      <c r="I924" s="44">
        <v>2.5299999999999998</v>
      </c>
      <c r="J924" s="44">
        <v>2.59</v>
      </c>
      <c r="K924" s="44">
        <f>AVERAGE(H924:J924)</f>
        <v>2.5599999999999996</v>
      </c>
      <c r="L924" s="44">
        <f>STDEV(H924:J924)</f>
        <v>4.2426406871192889E-2</v>
      </c>
      <c r="M924" s="39">
        <v>2.72</v>
      </c>
      <c r="N924" s="37">
        <f>10^((3.31*(LOG(K924)))+0.611)</f>
        <v>91.679932565690223</v>
      </c>
      <c r="O924" s="37">
        <f>N924</f>
        <v>91.679932565690223</v>
      </c>
      <c r="P924" s="63"/>
      <c r="Q924" s="63"/>
      <c r="R924" s="63"/>
      <c r="S924" s="63"/>
      <c r="T924" s="63"/>
      <c r="U924" s="63"/>
      <c r="V924" s="63"/>
      <c r="W924" s="59">
        <v>9</v>
      </c>
      <c r="X924" s="59">
        <v>19</v>
      </c>
      <c r="Y924" s="63"/>
      <c r="Z924" s="63"/>
      <c r="AA924" s="56"/>
    </row>
    <row r="925" spans="1:27" x14ac:dyDescent="0.35">
      <c r="A925" s="38" t="s">
        <v>649</v>
      </c>
      <c r="B925" s="84" t="s">
        <v>834</v>
      </c>
      <c r="C925" s="84" t="s">
        <v>49</v>
      </c>
      <c r="D925" s="83" t="s">
        <v>637</v>
      </c>
      <c r="E925" s="134">
        <v>14152</v>
      </c>
      <c r="F925" s="134">
        <v>14387</v>
      </c>
      <c r="G925" s="131">
        <v>14269.5</v>
      </c>
      <c r="L925" s="76"/>
      <c r="M925" s="78"/>
      <c r="N925" s="78"/>
      <c r="O925"/>
      <c r="P925" s="81">
        <v>-22.238111764705881</v>
      </c>
      <c r="Q925" s="92"/>
      <c r="R925" s="81">
        <v>17.091416499631595</v>
      </c>
      <c r="S925" s="92">
        <v>4.8070751843597455</v>
      </c>
      <c r="T925" s="32">
        <v>3.5554710180610587</v>
      </c>
      <c r="U925" s="48"/>
      <c r="V925" s="45" t="s">
        <v>1105</v>
      </c>
      <c r="W925" s="59">
        <v>9</v>
      </c>
    </row>
    <row r="926" spans="1:27" x14ac:dyDescent="0.35">
      <c r="A926" s="38" t="s">
        <v>904</v>
      </c>
      <c r="B926" s="77" t="s">
        <v>1096</v>
      </c>
      <c r="C926" s="84" t="s">
        <v>49</v>
      </c>
      <c r="D926" s="76"/>
      <c r="E926" s="134">
        <v>14152</v>
      </c>
      <c r="F926" s="134">
        <v>14387</v>
      </c>
      <c r="G926" s="131">
        <v>14269.5</v>
      </c>
      <c r="P926" s="123">
        <v>-18.519272727272721</v>
      </c>
      <c r="Q926" s="124">
        <v>6.6413090909090915</v>
      </c>
      <c r="R926" s="123">
        <v>44.311932359959897</v>
      </c>
      <c r="S926" s="124">
        <v>14.912831152479257</v>
      </c>
      <c r="T926" s="125">
        <v>2.9713963704734256</v>
      </c>
      <c r="V926" s="63" t="s">
        <v>1104</v>
      </c>
      <c r="W926" s="59">
        <v>9</v>
      </c>
    </row>
    <row r="927" spans="1:27" x14ac:dyDescent="0.35">
      <c r="A927" s="38" t="s">
        <v>635</v>
      </c>
      <c r="B927" s="59" t="s">
        <v>218</v>
      </c>
      <c r="C927" s="59" t="s">
        <v>49</v>
      </c>
      <c r="D927" s="59" t="s">
        <v>308</v>
      </c>
      <c r="E927" s="42">
        <v>14152</v>
      </c>
      <c r="F927" s="42">
        <v>14387</v>
      </c>
      <c r="G927" s="42">
        <v>14270</v>
      </c>
      <c r="H927" s="59">
        <v>2.2799999999999998</v>
      </c>
      <c r="I927" s="59">
        <v>2.21</v>
      </c>
      <c r="J927" s="59"/>
      <c r="K927" s="72">
        <v>2.25</v>
      </c>
      <c r="L927" s="59">
        <v>0.05</v>
      </c>
      <c r="M927" s="59">
        <v>2.15</v>
      </c>
      <c r="N927" s="63">
        <v>59.4</v>
      </c>
      <c r="O927" s="37">
        <f>N927*1.1155</f>
        <v>66.2607</v>
      </c>
      <c r="P927" s="63">
        <v>-18.3</v>
      </c>
      <c r="Q927" s="63">
        <v>6.2</v>
      </c>
      <c r="R927" s="63">
        <v>39.299999999999997</v>
      </c>
      <c r="S927" s="63">
        <v>13.9</v>
      </c>
      <c r="T927" s="63">
        <v>2.8</v>
      </c>
      <c r="U927" s="63">
        <v>-19.5</v>
      </c>
      <c r="V927" s="63" t="s">
        <v>1104</v>
      </c>
      <c r="W927" s="59">
        <v>9</v>
      </c>
      <c r="X927" s="59">
        <v>19</v>
      </c>
      <c r="Y927" s="59"/>
      <c r="Z927" s="59"/>
      <c r="AA927" s="59"/>
    </row>
    <row r="928" spans="1:27" x14ac:dyDescent="0.35">
      <c r="A928" s="38" t="s">
        <v>635</v>
      </c>
      <c r="B928" s="59" t="s">
        <v>48</v>
      </c>
      <c r="C928" s="59" t="s">
        <v>49</v>
      </c>
      <c r="D928" s="59" t="s">
        <v>337</v>
      </c>
      <c r="E928" s="42">
        <v>14152</v>
      </c>
      <c r="F928" s="42">
        <v>14387</v>
      </c>
      <c r="G928" s="42">
        <v>14270</v>
      </c>
      <c r="H928" s="59">
        <v>2.59</v>
      </c>
      <c r="I928" s="59">
        <v>2.5099999999999998</v>
      </c>
      <c r="J928" s="59"/>
      <c r="K928" s="72">
        <v>2.5499999999999998</v>
      </c>
      <c r="L928" s="59">
        <v>0.06</v>
      </c>
      <c r="M928" s="59"/>
      <c r="N928" s="63">
        <v>90.5</v>
      </c>
      <c r="O928" s="37">
        <f>N928</f>
        <v>90.5</v>
      </c>
      <c r="P928" s="63">
        <v>-14.5</v>
      </c>
      <c r="Q928" s="63">
        <v>7.2</v>
      </c>
      <c r="R928" s="63">
        <v>40.799999999999997</v>
      </c>
      <c r="S928" s="63">
        <v>14.4</v>
      </c>
      <c r="T928" s="63">
        <v>2.8</v>
      </c>
      <c r="U928" s="63">
        <v>-15.7</v>
      </c>
      <c r="V928" s="63" t="s">
        <v>1104</v>
      </c>
      <c r="W928" s="59">
        <v>9</v>
      </c>
      <c r="X928" s="59">
        <v>19</v>
      </c>
      <c r="Y928" s="59"/>
      <c r="Z928" s="59"/>
      <c r="AA928" s="59"/>
    </row>
    <row r="929" spans="1:27" x14ac:dyDescent="0.35">
      <c r="A929" s="38" t="s">
        <v>635</v>
      </c>
      <c r="B929" s="59" t="s">
        <v>51</v>
      </c>
      <c r="C929" s="59" t="s">
        <v>49</v>
      </c>
      <c r="D929" s="59" t="s">
        <v>337</v>
      </c>
      <c r="E929" s="42">
        <v>14152</v>
      </c>
      <c r="F929" s="42">
        <v>14387</v>
      </c>
      <c r="G929" s="42">
        <v>14270</v>
      </c>
      <c r="H929" s="59">
        <v>2.71</v>
      </c>
      <c r="I929" s="59">
        <v>2.61</v>
      </c>
      <c r="J929" s="59"/>
      <c r="K929" s="72">
        <v>2.66</v>
      </c>
      <c r="L929" s="59">
        <v>7.0000000000000007E-2</v>
      </c>
      <c r="M929" s="59"/>
      <c r="N929" s="63">
        <v>104.1</v>
      </c>
      <c r="O929" s="37">
        <f>N929</f>
        <v>104.1</v>
      </c>
      <c r="P929" s="63">
        <v>-12.9</v>
      </c>
      <c r="Q929" s="63">
        <v>7.4</v>
      </c>
      <c r="R929" s="63">
        <v>36.1</v>
      </c>
      <c r="S929" s="63">
        <v>12.5</v>
      </c>
      <c r="T929" s="63">
        <v>2.9</v>
      </c>
      <c r="U929" s="63">
        <v>-14.1</v>
      </c>
      <c r="V929" s="63" t="s">
        <v>1104</v>
      </c>
      <c r="W929" s="59">
        <v>9</v>
      </c>
      <c r="X929" s="59">
        <v>19</v>
      </c>
      <c r="Y929" s="59"/>
      <c r="Z929" s="59"/>
      <c r="AA929" s="59"/>
    </row>
    <row r="930" spans="1:27" x14ac:dyDescent="0.35">
      <c r="A930" s="38" t="s">
        <v>635</v>
      </c>
      <c r="B930" s="59" t="s">
        <v>52</v>
      </c>
      <c r="C930" s="59" t="s">
        <v>49</v>
      </c>
      <c r="D930" s="59" t="s">
        <v>308</v>
      </c>
      <c r="E930" s="42">
        <v>14152</v>
      </c>
      <c r="F930" s="42">
        <v>14387</v>
      </c>
      <c r="G930" s="42">
        <v>14270</v>
      </c>
      <c r="H930" s="59">
        <v>2.5299999999999998</v>
      </c>
      <c r="I930" s="59"/>
      <c r="J930" s="59">
        <v>2.52</v>
      </c>
      <c r="K930" s="72">
        <v>2.5299999999999998</v>
      </c>
      <c r="L930" s="59">
        <v>0.01</v>
      </c>
      <c r="M930" s="59">
        <v>2.65</v>
      </c>
      <c r="N930" s="63">
        <v>87.6</v>
      </c>
      <c r="O930" s="37">
        <f>N930*1.1155</f>
        <v>97.717799999999983</v>
      </c>
      <c r="P930" s="63">
        <v>-12.7</v>
      </c>
      <c r="Q930" s="63">
        <v>7.1</v>
      </c>
      <c r="R930" s="63">
        <v>41.8</v>
      </c>
      <c r="S930" s="63">
        <v>14.6</v>
      </c>
      <c r="T930" s="63">
        <v>2.9</v>
      </c>
      <c r="U930" s="63">
        <v>-13.9</v>
      </c>
      <c r="V930" s="63" t="s">
        <v>1104</v>
      </c>
      <c r="W930" s="59">
        <v>9</v>
      </c>
      <c r="X930" s="59">
        <v>19</v>
      </c>
      <c r="Y930" s="59"/>
      <c r="Z930" s="59"/>
      <c r="AA930" s="59"/>
    </row>
    <row r="931" spans="1:27" x14ac:dyDescent="0.35">
      <c r="A931" s="38" t="s">
        <v>649</v>
      </c>
      <c r="B931" s="84" t="s">
        <v>832</v>
      </c>
      <c r="C931" s="84" t="s">
        <v>49</v>
      </c>
      <c r="D931" s="102" t="s">
        <v>596</v>
      </c>
      <c r="E931" s="134">
        <v>14152</v>
      </c>
      <c r="F931" s="134">
        <v>14387</v>
      </c>
      <c r="G931" s="131">
        <v>14269.5</v>
      </c>
      <c r="L931" s="94"/>
      <c r="M931" s="95">
        <v>1.8280000000000001</v>
      </c>
      <c r="N931">
        <v>30.242777139974198</v>
      </c>
      <c r="O931"/>
      <c r="P931"/>
      <c r="Q931"/>
      <c r="R931"/>
      <c r="S931"/>
      <c r="T931"/>
      <c r="U931" s="48"/>
      <c r="V931" s="48"/>
      <c r="W931" s="59">
        <v>9</v>
      </c>
    </row>
    <row r="932" spans="1:27" x14ac:dyDescent="0.35">
      <c r="A932" s="38" t="s">
        <v>649</v>
      </c>
      <c r="B932" s="84" t="s">
        <v>833</v>
      </c>
      <c r="C932" s="84" t="s">
        <v>49</v>
      </c>
      <c r="D932" s="93" t="s">
        <v>637</v>
      </c>
      <c r="E932" s="134">
        <v>14152</v>
      </c>
      <c r="F932" s="134">
        <v>14387</v>
      </c>
      <c r="G932" s="131">
        <v>14269.5</v>
      </c>
      <c r="L932" s="78"/>
      <c r="M932" s="78"/>
      <c r="N932" s="78"/>
      <c r="O932"/>
      <c r="P932"/>
      <c r="Q932"/>
      <c r="R932"/>
      <c r="S932"/>
      <c r="T932"/>
      <c r="U932" s="48"/>
      <c r="V932" s="48"/>
      <c r="W932" s="59">
        <v>9</v>
      </c>
    </row>
    <row r="933" spans="1:27" x14ac:dyDescent="0.35">
      <c r="A933" s="38" t="s">
        <v>649</v>
      </c>
      <c r="B933" s="84" t="s">
        <v>835</v>
      </c>
      <c r="C933" s="84" t="s">
        <v>49</v>
      </c>
      <c r="D933" s="100" t="s">
        <v>337</v>
      </c>
      <c r="E933" s="134">
        <v>14152</v>
      </c>
      <c r="F933" s="134">
        <v>14387</v>
      </c>
      <c r="G933" s="131">
        <v>14269.5</v>
      </c>
      <c r="L933" s="79"/>
      <c r="M933" s="95">
        <v>2.0209999999999999</v>
      </c>
      <c r="N933">
        <v>42.257864495119698</v>
      </c>
      <c r="O933"/>
      <c r="P933"/>
      <c r="Q933"/>
      <c r="R933"/>
      <c r="S933"/>
      <c r="T933"/>
      <c r="U933" s="48"/>
      <c r="V933" s="48"/>
      <c r="W933" s="59">
        <v>9</v>
      </c>
    </row>
    <row r="934" spans="1:27" x14ac:dyDescent="0.35">
      <c r="A934" s="38" t="s">
        <v>904</v>
      </c>
      <c r="B934" s="77" t="s">
        <v>1097</v>
      </c>
      <c r="C934" s="84" t="s">
        <v>49</v>
      </c>
      <c r="D934" s="76"/>
      <c r="E934" s="134">
        <v>14152</v>
      </c>
      <c r="F934" s="134">
        <v>14387</v>
      </c>
      <c r="G934" s="131">
        <v>14269.5</v>
      </c>
      <c r="P934" s="78"/>
      <c r="Q934" s="78"/>
      <c r="R934" s="78"/>
      <c r="S934" s="78"/>
      <c r="T934" s="78"/>
      <c r="W934" s="59">
        <v>9</v>
      </c>
    </row>
    <row r="935" spans="1:27" x14ac:dyDescent="0.35">
      <c r="A935" s="38" t="s">
        <v>904</v>
      </c>
      <c r="B935" s="77" t="s">
        <v>1098</v>
      </c>
      <c r="C935" s="84" t="s">
        <v>49</v>
      </c>
      <c r="D935" s="76"/>
      <c r="E935" s="134">
        <v>14152</v>
      </c>
      <c r="F935" s="134">
        <v>14387</v>
      </c>
      <c r="G935" s="131">
        <v>14269.5</v>
      </c>
      <c r="P935" s="78"/>
      <c r="Q935" s="78"/>
      <c r="R935" s="78"/>
      <c r="S935" s="78"/>
      <c r="T935" s="78"/>
      <c r="W935" s="59">
        <v>9</v>
      </c>
    </row>
    <row r="936" spans="1:27" x14ac:dyDescent="0.35">
      <c r="A936" s="38" t="s">
        <v>904</v>
      </c>
      <c r="B936" s="77" t="s">
        <v>1100</v>
      </c>
      <c r="C936" s="84" t="s">
        <v>293</v>
      </c>
      <c r="D936" s="76"/>
      <c r="E936" s="42">
        <v>14387</v>
      </c>
      <c r="F936" s="42">
        <v>14623</v>
      </c>
      <c r="G936" s="42">
        <v>14505</v>
      </c>
      <c r="P936" s="123">
        <v>-18.523272727272719</v>
      </c>
      <c r="Q936" s="124">
        <v>6.4493090909090913</v>
      </c>
      <c r="R936" s="123">
        <v>40.816789878931168</v>
      </c>
      <c r="S936" s="124">
        <v>14.144125989519704</v>
      </c>
      <c r="T936" s="125">
        <v>2.8857767464157886</v>
      </c>
      <c r="V936" s="63" t="s">
        <v>1104</v>
      </c>
      <c r="W936" s="59">
        <v>9</v>
      </c>
    </row>
    <row r="937" spans="1:27" x14ac:dyDescent="0.35">
      <c r="A937" s="38" t="s">
        <v>635</v>
      </c>
      <c r="B937" s="59" t="s">
        <v>504</v>
      </c>
      <c r="C937" s="59" t="s">
        <v>293</v>
      </c>
      <c r="D937" s="59" t="s">
        <v>596</v>
      </c>
      <c r="E937" s="42">
        <v>14387</v>
      </c>
      <c r="F937" s="42">
        <v>14623</v>
      </c>
      <c r="G937" s="42">
        <v>14505</v>
      </c>
      <c r="H937" s="59">
        <v>2.5</v>
      </c>
      <c r="I937" s="59"/>
      <c r="J937" s="59">
        <v>2.54</v>
      </c>
      <c r="K937" s="72">
        <v>2.52</v>
      </c>
      <c r="L937" s="59">
        <v>0.03</v>
      </c>
      <c r="M937" s="59">
        <v>2.36</v>
      </c>
      <c r="N937" s="63">
        <v>87</v>
      </c>
      <c r="O937" s="37">
        <f>N937</f>
        <v>87</v>
      </c>
      <c r="P937" s="63"/>
      <c r="Q937" s="63"/>
      <c r="R937" s="63"/>
      <c r="S937" s="63"/>
      <c r="T937" s="63"/>
      <c r="U937" s="63"/>
      <c r="V937" s="63"/>
      <c r="W937" s="59">
        <v>9</v>
      </c>
      <c r="X937" s="59">
        <v>19</v>
      </c>
      <c r="Y937" s="59"/>
      <c r="Z937" s="59"/>
      <c r="AA937" s="59"/>
    </row>
    <row r="938" spans="1:27" x14ac:dyDescent="0.35">
      <c r="A938" s="38" t="s">
        <v>904</v>
      </c>
      <c r="B938" s="77" t="s">
        <v>1099</v>
      </c>
      <c r="C938" s="84" t="s">
        <v>293</v>
      </c>
      <c r="D938" s="76"/>
      <c r="E938" s="42">
        <v>14387</v>
      </c>
      <c r="F938" s="42">
        <v>14623</v>
      </c>
      <c r="G938" s="42">
        <v>14505</v>
      </c>
      <c r="P938" s="78"/>
      <c r="Q938" s="78"/>
      <c r="R938" s="78"/>
      <c r="S938" s="78"/>
      <c r="T938" s="78"/>
      <c r="W938" s="59">
        <v>9</v>
      </c>
    </row>
    <row r="939" spans="1:27" x14ac:dyDescent="0.35">
      <c r="A939" s="38" t="s">
        <v>649</v>
      </c>
      <c r="B939" s="84" t="s">
        <v>836</v>
      </c>
      <c r="C939" s="84" t="s">
        <v>294</v>
      </c>
      <c r="D939" s="83" t="s">
        <v>637</v>
      </c>
      <c r="E939" s="134">
        <v>14623</v>
      </c>
      <c r="F939" s="134">
        <v>14859</v>
      </c>
      <c r="G939" s="131">
        <v>14741</v>
      </c>
      <c r="L939" s="76"/>
      <c r="M939" s="78"/>
      <c r="N939" s="78"/>
      <c r="O939"/>
      <c r="P939"/>
      <c r="Q939"/>
      <c r="R939"/>
      <c r="S939"/>
      <c r="T939"/>
      <c r="U939" s="48"/>
      <c r="V939" s="48"/>
      <c r="W939" s="59">
        <v>9</v>
      </c>
    </row>
    <row r="940" spans="1:27" x14ac:dyDescent="0.35">
      <c r="A940" s="38" t="s">
        <v>649</v>
      </c>
      <c r="B940" s="84" t="s">
        <v>837</v>
      </c>
      <c r="C940" s="84" t="s">
        <v>294</v>
      </c>
      <c r="D940" s="83" t="s">
        <v>637</v>
      </c>
      <c r="E940" s="134">
        <v>14623</v>
      </c>
      <c r="F940" s="134">
        <v>14859</v>
      </c>
      <c r="G940" s="131">
        <v>14741</v>
      </c>
      <c r="L940" s="76"/>
      <c r="M940" s="78"/>
      <c r="N940" s="78"/>
      <c r="O940"/>
      <c r="P940"/>
      <c r="Q940"/>
      <c r="R940"/>
      <c r="S940"/>
      <c r="T940"/>
      <c r="U940" s="48"/>
      <c r="V940" s="48"/>
      <c r="W940" s="59">
        <v>9</v>
      </c>
    </row>
    <row r="941" spans="1:27" x14ac:dyDescent="0.35">
      <c r="A941" s="38" t="s">
        <v>649</v>
      </c>
      <c r="B941" s="84" t="s">
        <v>838</v>
      </c>
      <c r="C941" s="84" t="s">
        <v>295</v>
      </c>
      <c r="D941" s="102" t="s">
        <v>596</v>
      </c>
      <c r="E941" s="134">
        <v>14859</v>
      </c>
      <c r="F941" s="134">
        <v>15095</v>
      </c>
      <c r="G941" s="131">
        <v>14977</v>
      </c>
      <c r="L941" s="94"/>
      <c r="M941" s="95">
        <v>2.0750000000000002</v>
      </c>
      <c r="N941">
        <v>46.139868667159497</v>
      </c>
      <c r="O941"/>
      <c r="P941" s="81">
        <v>-29.056911764705884</v>
      </c>
      <c r="Q941" s="92"/>
      <c r="R941" s="81">
        <v>31.699565532258113</v>
      </c>
      <c r="S941" s="92">
        <v>0.85365197468600795</v>
      </c>
      <c r="T941" s="32">
        <v>37.134062208334861</v>
      </c>
      <c r="U941" s="52"/>
      <c r="V941" s="52" t="s">
        <v>1105</v>
      </c>
      <c r="W941" s="59">
        <v>9</v>
      </c>
    </row>
    <row r="942" spans="1:27" x14ac:dyDescent="0.35">
      <c r="A942" s="38" t="s">
        <v>649</v>
      </c>
      <c r="B942" s="84" t="s">
        <v>839</v>
      </c>
      <c r="C942" s="84" t="s">
        <v>295</v>
      </c>
      <c r="D942" s="102" t="s">
        <v>337</v>
      </c>
      <c r="E942" s="134">
        <v>14859</v>
      </c>
      <c r="F942" s="134">
        <v>15095</v>
      </c>
      <c r="G942" s="131">
        <v>14977</v>
      </c>
      <c r="L942" s="94"/>
      <c r="M942" s="95">
        <v>1.877</v>
      </c>
      <c r="N942">
        <v>33.030218289752632</v>
      </c>
      <c r="O942"/>
      <c r="P942" s="96"/>
      <c r="Q942" s="92"/>
      <c r="R942" s="96">
        <v>5.7123381945335465</v>
      </c>
      <c r="S942" s="92" t="s">
        <v>641</v>
      </c>
      <c r="T942" s="32"/>
      <c r="U942" s="52"/>
      <c r="V942" s="52"/>
      <c r="W942" s="59">
        <v>9</v>
      </c>
    </row>
    <row r="943" spans="1:27" x14ac:dyDescent="0.35">
      <c r="A943" s="38" t="s">
        <v>649</v>
      </c>
      <c r="B943" s="84" t="s">
        <v>840</v>
      </c>
      <c r="C943" s="84" t="s">
        <v>295</v>
      </c>
      <c r="D943" s="100" t="s">
        <v>322</v>
      </c>
      <c r="E943" s="134">
        <v>14859</v>
      </c>
      <c r="F943" s="134">
        <v>15095</v>
      </c>
      <c r="G943" s="131">
        <v>14977</v>
      </c>
      <c r="L943" s="79"/>
      <c r="M943" s="98">
        <v>2.1920000000000002</v>
      </c>
      <c r="N943">
        <v>55.395766467621883</v>
      </c>
      <c r="O943"/>
      <c r="P943"/>
      <c r="Q943"/>
      <c r="R943"/>
      <c r="S943"/>
      <c r="T943"/>
      <c r="U943" s="48"/>
      <c r="V943" s="48"/>
      <c r="W943" s="59">
        <v>9</v>
      </c>
    </row>
    <row r="944" spans="1:27" x14ac:dyDescent="0.35">
      <c r="A944" s="38" t="s">
        <v>649</v>
      </c>
      <c r="B944" s="84" t="s">
        <v>841</v>
      </c>
      <c r="C944" s="84" t="s">
        <v>295</v>
      </c>
      <c r="D944" s="100" t="s">
        <v>322</v>
      </c>
      <c r="E944" s="134">
        <v>14859</v>
      </c>
      <c r="F944" s="134">
        <v>15095</v>
      </c>
      <c r="G944" s="131">
        <v>14977</v>
      </c>
      <c r="L944" s="79"/>
      <c r="M944" s="98">
        <v>1.8540000000000001</v>
      </c>
      <c r="N944">
        <v>31.700400761067115</v>
      </c>
      <c r="O944" s="78"/>
      <c r="P944"/>
      <c r="Q944"/>
      <c r="R944"/>
      <c r="S944"/>
      <c r="T944"/>
      <c r="U944" s="45"/>
      <c r="V944" s="45"/>
      <c r="W944" s="59">
        <v>9</v>
      </c>
    </row>
    <row r="945" spans="1:29" x14ac:dyDescent="0.35">
      <c r="A945" s="38" t="s">
        <v>649</v>
      </c>
      <c r="B945" s="84" t="s">
        <v>842</v>
      </c>
      <c r="C945" s="84" t="s">
        <v>295</v>
      </c>
      <c r="D945" s="100" t="s">
        <v>308</v>
      </c>
      <c r="E945" s="134">
        <v>14859</v>
      </c>
      <c r="F945" s="134">
        <v>15095</v>
      </c>
      <c r="G945" s="131">
        <v>14977</v>
      </c>
      <c r="L945" s="79"/>
      <c r="M945" s="98">
        <v>1.9870000000000001</v>
      </c>
      <c r="N945">
        <v>39.93452419036187</v>
      </c>
      <c r="O945" s="78"/>
      <c r="P945"/>
      <c r="Q945"/>
      <c r="R945"/>
      <c r="S945"/>
      <c r="T945"/>
      <c r="U945" s="48"/>
      <c r="V945" s="48"/>
      <c r="W945" s="59">
        <v>9</v>
      </c>
    </row>
    <row r="946" spans="1:29" x14ac:dyDescent="0.35">
      <c r="A946" s="38" t="s">
        <v>649</v>
      </c>
      <c r="B946" s="84" t="s">
        <v>843</v>
      </c>
      <c r="C946" s="84" t="s">
        <v>295</v>
      </c>
      <c r="D946" s="100" t="s">
        <v>322</v>
      </c>
      <c r="E946" s="134">
        <v>14859</v>
      </c>
      <c r="F946" s="134">
        <v>15095</v>
      </c>
      <c r="G946" s="131">
        <v>14977</v>
      </c>
      <c r="L946" s="79"/>
      <c r="M946" s="98">
        <v>1.921</v>
      </c>
      <c r="N946">
        <v>35.682208805468868</v>
      </c>
      <c r="O946" s="78"/>
      <c r="P946"/>
      <c r="Q946"/>
      <c r="R946"/>
      <c r="S946"/>
      <c r="T946"/>
      <c r="U946" s="45"/>
      <c r="V946" s="45"/>
      <c r="W946" s="59">
        <v>9</v>
      </c>
    </row>
    <row r="947" spans="1:29" x14ac:dyDescent="0.35">
      <c r="A947" s="38" t="s">
        <v>649</v>
      </c>
      <c r="B947" s="84" t="s">
        <v>844</v>
      </c>
      <c r="C947" s="84" t="s">
        <v>295</v>
      </c>
      <c r="D947" s="100" t="s">
        <v>596</v>
      </c>
      <c r="E947" s="134">
        <v>14859</v>
      </c>
      <c r="F947" s="134">
        <v>15095</v>
      </c>
      <c r="G947" s="131">
        <v>14977</v>
      </c>
      <c r="L947" s="79"/>
      <c r="M947" s="95">
        <v>1.798</v>
      </c>
      <c r="N947">
        <v>28.61996190230882</v>
      </c>
      <c r="O947"/>
      <c r="P947"/>
      <c r="Q947"/>
      <c r="R947"/>
      <c r="S947"/>
      <c r="T947"/>
      <c r="U947" s="45"/>
      <c r="V947" s="45"/>
      <c r="W947" s="59">
        <v>9</v>
      </c>
    </row>
    <row r="948" spans="1:29" x14ac:dyDescent="0.35">
      <c r="A948" s="38" t="s">
        <v>649</v>
      </c>
      <c r="B948" s="84" t="s">
        <v>845</v>
      </c>
      <c r="C948" s="84" t="s">
        <v>295</v>
      </c>
      <c r="D948" s="100" t="s">
        <v>337</v>
      </c>
      <c r="E948" s="134">
        <v>14859</v>
      </c>
      <c r="F948" s="134">
        <v>15095</v>
      </c>
      <c r="G948" s="131">
        <v>14977</v>
      </c>
      <c r="L948" s="79"/>
      <c r="M948" s="80">
        <v>1.8620000000000001</v>
      </c>
      <c r="N948">
        <v>32.158611230326962</v>
      </c>
      <c r="O948"/>
      <c r="P948"/>
      <c r="Q948"/>
      <c r="R948"/>
      <c r="S948"/>
      <c r="T948"/>
      <c r="U948" s="45"/>
      <c r="V948" s="45"/>
      <c r="W948" s="59">
        <v>9</v>
      </c>
    </row>
    <row r="949" spans="1:29" x14ac:dyDescent="0.35">
      <c r="A949" s="38" t="s">
        <v>649</v>
      </c>
      <c r="B949" s="84" t="s">
        <v>846</v>
      </c>
      <c r="C949" s="84" t="s">
        <v>643</v>
      </c>
      <c r="D949" s="93" t="s">
        <v>637</v>
      </c>
      <c r="E949" s="134">
        <v>15330</v>
      </c>
      <c r="F949" s="134">
        <v>15566</v>
      </c>
      <c r="G949" s="131">
        <v>15448</v>
      </c>
      <c r="L949" s="78"/>
      <c r="M949" s="78"/>
      <c r="N949" s="78"/>
      <c r="O949"/>
      <c r="P949"/>
      <c r="Q949"/>
      <c r="R949"/>
      <c r="S949"/>
      <c r="T949"/>
      <c r="U949" s="48"/>
      <c r="V949" s="48"/>
      <c r="W949" s="59">
        <v>9</v>
      </c>
    </row>
    <row r="950" spans="1:29" x14ac:dyDescent="0.35">
      <c r="A950" s="38" t="s">
        <v>635</v>
      </c>
      <c r="B950" s="27" t="s">
        <v>521</v>
      </c>
      <c r="C950" s="27" t="s">
        <v>299</v>
      </c>
      <c r="D950" s="39"/>
      <c r="E950" s="29">
        <v>15330</v>
      </c>
      <c r="F950" s="41">
        <v>15802</v>
      </c>
      <c r="G950" s="29">
        <v>15566</v>
      </c>
      <c r="H950" s="44"/>
      <c r="I950" s="44"/>
      <c r="J950" s="44"/>
      <c r="K950" s="44"/>
      <c r="L950" s="44"/>
      <c r="M950" s="39"/>
      <c r="N950" s="37"/>
      <c r="O950" s="37"/>
      <c r="P950" s="63">
        <v>-17.262</v>
      </c>
      <c r="Q950" s="69">
        <v>4.9848333333333343</v>
      </c>
      <c r="R950" s="63">
        <v>35.584469113770744</v>
      </c>
      <c r="S950" s="69">
        <v>12.660326015432423</v>
      </c>
      <c r="T950" s="63">
        <v>2.8107071706048266</v>
      </c>
      <c r="U950" s="63">
        <v>-18.462</v>
      </c>
      <c r="V950" s="63" t="s">
        <v>1104</v>
      </c>
      <c r="W950" s="29">
        <v>10</v>
      </c>
      <c r="X950" s="29">
        <v>19</v>
      </c>
      <c r="Y950" s="59"/>
      <c r="Z950" s="59"/>
      <c r="AA950" s="59"/>
      <c r="AC950" s="53"/>
    </row>
    <row r="951" spans="1:29" x14ac:dyDescent="0.35">
      <c r="A951" s="38" t="s">
        <v>635</v>
      </c>
      <c r="B951" s="27" t="s">
        <v>505</v>
      </c>
      <c r="C951" s="27" t="s">
        <v>299</v>
      </c>
      <c r="D951" s="39"/>
      <c r="E951" s="29">
        <v>15330</v>
      </c>
      <c r="F951" s="41">
        <v>15802</v>
      </c>
      <c r="G951" s="29">
        <v>15566</v>
      </c>
      <c r="H951" s="44"/>
      <c r="I951" s="44"/>
      <c r="J951" s="44"/>
      <c r="K951" s="44"/>
      <c r="L951" s="44"/>
      <c r="M951" s="39"/>
      <c r="N951" s="37"/>
      <c r="O951" s="37"/>
      <c r="P951" s="45">
        <v>-17.097300000000001</v>
      </c>
      <c r="Q951" s="46">
        <v>4.7882999999999996</v>
      </c>
      <c r="R951" s="45">
        <v>35.788867942656907</v>
      </c>
      <c r="S951" s="46">
        <v>12.600341524296494</v>
      </c>
      <c r="T951" s="45">
        <v>2.8403093577779099</v>
      </c>
      <c r="U951" s="63">
        <v>-18.2973</v>
      </c>
      <c r="V951" s="63" t="s">
        <v>1104</v>
      </c>
      <c r="W951" s="42">
        <v>10</v>
      </c>
      <c r="X951" s="42">
        <v>19</v>
      </c>
      <c r="Y951" s="59"/>
      <c r="Z951" s="63">
        <v>-17.179650000000002</v>
      </c>
      <c r="AA951" s="63">
        <v>4.8865666666666669</v>
      </c>
      <c r="AC951" s="53"/>
    </row>
    <row r="952" spans="1:29" x14ac:dyDescent="0.35">
      <c r="A952" s="38" t="s">
        <v>649</v>
      </c>
      <c r="B952" s="84" t="s">
        <v>847</v>
      </c>
      <c r="C952" s="84" t="s">
        <v>644</v>
      </c>
      <c r="D952" s="100" t="s">
        <v>596</v>
      </c>
      <c r="E952" s="134">
        <v>15566</v>
      </c>
      <c r="F952" s="131">
        <v>15802</v>
      </c>
      <c r="G952" s="131">
        <v>15684</v>
      </c>
      <c r="L952" s="79"/>
      <c r="M952" s="80">
        <v>2.0219999999999998</v>
      </c>
      <c r="N952">
        <v>42.327595704797893</v>
      </c>
      <c r="O952"/>
      <c r="P952"/>
      <c r="Q952"/>
      <c r="R952"/>
      <c r="S952"/>
      <c r="T952"/>
      <c r="U952" s="45"/>
      <c r="V952" s="45"/>
      <c r="W952" s="29">
        <v>10</v>
      </c>
    </row>
    <row r="953" spans="1:29" x14ac:dyDescent="0.35">
      <c r="A953" s="38" t="s">
        <v>649</v>
      </c>
      <c r="B953" s="84" t="s">
        <v>848</v>
      </c>
      <c r="C953" s="84" t="s">
        <v>644</v>
      </c>
      <c r="D953" s="100" t="s">
        <v>596</v>
      </c>
      <c r="E953" s="134">
        <v>15566</v>
      </c>
      <c r="F953" s="131">
        <v>15802</v>
      </c>
      <c r="G953" s="131">
        <v>15684</v>
      </c>
      <c r="L953" s="79"/>
      <c r="M953" s="80">
        <v>1.8220000000000001</v>
      </c>
      <c r="N953">
        <v>29.91319135796051</v>
      </c>
      <c r="O953"/>
      <c r="P953"/>
      <c r="Q953"/>
      <c r="R953"/>
      <c r="S953"/>
      <c r="T953"/>
      <c r="U953" s="47"/>
      <c r="V953" s="47"/>
      <c r="W953" s="29">
        <v>10</v>
      </c>
    </row>
    <row r="954" spans="1:29" x14ac:dyDescent="0.35">
      <c r="A954" s="38" t="s">
        <v>649</v>
      </c>
      <c r="B954" s="84" t="s">
        <v>849</v>
      </c>
      <c r="C954" s="84" t="s">
        <v>644</v>
      </c>
      <c r="D954" s="102" t="s">
        <v>596</v>
      </c>
      <c r="E954" s="134">
        <v>15566</v>
      </c>
      <c r="F954" s="131">
        <v>15802</v>
      </c>
      <c r="G954" s="131">
        <v>15684</v>
      </c>
      <c r="L954" s="94"/>
      <c r="M954" s="95">
        <v>1.974</v>
      </c>
      <c r="N954">
        <v>39.070329027128182</v>
      </c>
      <c r="O954"/>
      <c r="P954"/>
      <c r="Q954"/>
      <c r="R954"/>
      <c r="S954"/>
      <c r="T954"/>
      <c r="U954" s="48"/>
      <c r="V954" s="48"/>
      <c r="W954" s="29">
        <v>10</v>
      </c>
    </row>
    <row r="955" spans="1:29" x14ac:dyDescent="0.35">
      <c r="A955" s="38" t="s">
        <v>904</v>
      </c>
      <c r="B955" s="77" t="s">
        <v>1102</v>
      </c>
      <c r="C955" s="84" t="s">
        <v>908</v>
      </c>
      <c r="D955" s="76"/>
      <c r="E955" s="131">
        <v>15802</v>
      </c>
      <c r="F955" s="134">
        <v>16038</v>
      </c>
      <c r="G955" s="135">
        <v>15920</v>
      </c>
      <c r="P955" s="123">
        <v>-17.619272727272719</v>
      </c>
      <c r="Q955" s="124">
        <v>5.4893090909090914</v>
      </c>
      <c r="R955" s="123">
        <v>41.318349672422293</v>
      </c>
      <c r="S955" s="124">
        <v>14.470378477235466</v>
      </c>
      <c r="T955" s="125">
        <v>2.8553744974551676</v>
      </c>
      <c r="V955" s="63" t="s">
        <v>1104</v>
      </c>
      <c r="W955" s="29">
        <v>10</v>
      </c>
    </row>
    <row r="956" spans="1:29" x14ac:dyDescent="0.35">
      <c r="A956" s="38" t="s">
        <v>904</v>
      </c>
      <c r="B956" s="77" t="s">
        <v>1101</v>
      </c>
      <c r="C956" s="84" t="s">
        <v>908</v>
      </c>
      <c r="D956" s="76"/>
      <c r="E956" s="131">
        <v>15802</v>
      </c>
      <c r="F956" s="134">
        <v>16038</v>
      </c>
      <c r="G956" s="135">
        <v>15920</v>
      </c>
      <c r="P956" s="76"/>
      <c r="Q956" s="76"/>
      <c r="R956" s="76"/>
      <c r="S956" s="76"/>
      <c r="T956" s="76"/>
      <c r="W956" s="29">
        <v>10</v>
      </c>
    </row>
    <row r="957" spans="1:29" x14ac:dyDescent="0.35">
      <c r="A957" s="38" t="s">
        <v>649</v>
      </c>
      <c r="B957" s="84" t="s">
        <v>850</v>
      </c>
      <c r="C957" s="84" t="s">
        <v>645</v>
      </c>
      <c r="D957" s="102" t="s">
        <v>596</v>
      </c>
      <c r="E957" s="134">
        <v>16038</v>
      </c>
      <c r="F957" s="134">
        <v>16273</v>
      </c>
      <c r="G957" s="131">
        <v>16155.5</v>
      </c>
      <c r="L957" s="94"/>
      <c r="M957" s="95">
        <v>2.3170000000000002</v>
      </c>
      <c r="N957">
        <v>66.642839613922675</v>
      </c>
      <c r="O957"/>
      <c r="P957"/>
      <c r="Q957"/>
      <c r="R957"/>
      <c r="S957"/>
      <c r="T957"/>
      <c r="U957" s="48"/>
      <c r="V957" s="48"/>
      <c r="W957" s="29">
        <v>10</v>
      </c>
    </row>
    <row r="958" spans="1:29" x14ac:dyDescent="0.35">
      <c r="A958" s="38" t="s">
        <v>649</v>
      </c>
      <c r="B958" s="84" t="s">
        <v>851</v>
      </c>
      <c r="C958" s="84" t="s">
        <v>646</v>
      </c>
      <c r="D958" s="101" t="s">
        <v>322</v>
      </c>
      <c r="E958" s="134">
        <v>16745</v>
      </c>
      <c r="F958" s="134">
        <v>16980</v>
      </c>
      <c r="G958" s="131">
        <v>16862.5</v>
      </c>
      <c r="L958" s="87"/>
      <c r="M958" s="88">
        <v>2.0640000000000001</v>
      </c>
      <c r="N958">
        <v>45.329656684611983</v>
      </c>
      <c r="O958"/>
      <c r="P958"/>
      <c r="Q958"/>
      <c r="R958"/>
      <c r="S958"/>
      <c r="T958"/>
      <c r="U958" s="48"/>
      <c r="V958" s="48"/>
      <c r="W958" s="29">
        <v>10</v>
      </c>
    </row>
    <row r="959" spans="1:29" x14ac:dyDescent="0.35">
      <c r="A959" s="38" t="s">
        <v>649</v>
      </c>
      <c r="B959" s="84" t="s">
        <v>852</v>
      </c>
      <c r="C959" s="84" t="s">
        <v>647</v>
      </c>
      <c r="D959" s="102" t="s">
        <v>322</v>
      </c>
      <c r="E959" s="134">
        <v>17216</v>
      </c>
      <c r="F959" s="134">
        <v>17452</v>
      </c>
      <c r="G959" s="131">
        <v>17334</v>
      </c>
      <c r="L959" s="94"/>
      <c r="M959" s="95">
        <v>2.1760000000000002</v>
      </c>
      <c r="N959">
        <v>54.059510262198039</v>
      </c>
      <c r="O959"/>
      <c r="P959"/>
      <c r="Q959"/>
      <c r="R959"/>
      <c r="S959"/>
      <c r="T959"/>
      <c r="U959" s="48"/>
      <c r="V959" s="48"/>
      <c r="W959" s="29">
        <v>10</v>
      </c>
    </row>
    <row r="960" spans="1:29" x14ac:dyDescent="0.35">
      <c r="A960" s="38" t="s">
        <v>649</v>
      </c>
      <c r="B960" s="84" t="s">
        <v>853</v>
      </c>
      <c r="C960" s="84" t="s">
        <v>648</v>
      </c>
      <c r="D960" s="93" t="s">
        <v>637</v>
      </c>
      <c r="E960" s="134">
        <v>20281</v>
      </c>
      <c r="F960" s="134">
        <v>20517</v>
      </c>
      <c r="G960" s="131">
        <v>20399</v>
      </c>
      <c r="L960" s="93"/>
      <c r="M960" s="78"/>
      <c r="N960" s="78"/>
      <c r="O960"/>
      <c r="P960"/>
      <c r="Q960"/>
      <c r="R960"/>
      <c r="S960"/>
      <c r="T960"/>
      <c r="U960" s="48"/>
      <c r="V960" s="48"/>
    </row>
    <row r="961" spans="2:22" x14ac:dyDescent="0.35">
      <c r="B961" s="36"/>
      <c r="C961" s="36"/>
      <c r="E961" s="36"/>
      <c r="F961" s="36"/>
      <c r="G961" s="36"/>
      <c r="U961" s="48"/>
      <c r="V961" s="48"/>
    </row>
    <row r="962" spans="2:22" x14ac:dyDescent="0.35">
      <c r="B962" s="36"/>
      <c r="C962" s="36"/>
      <c r="E962" s="36"/>
      <c r="F962" s="36"/>
      <c r="G962" s="36"/>
      <c r="U962" s="48"/>
      <c r="V962" s="48"/>
    </row>
  </sheetData>
  <sortState ref="A2:AC960">
    <sortCondition ref="C2:C960"/>
  </sortState>
  <conditionalFormatting sqref="B1">
    <cfRule type="duplicateValues" dxfId="15" priority="31"/>
  </conditionalFormatting>
  <conditionalFormatting sqref="B357:B361 B2:B10 B354:B355 B352 B344:B350 B342 B333 B335 B338:B340 B326:B327 B331 B324 B322 B310:B320 B308 B306 B302:B304 B266:B281 B258:B261 B263 B253:B254 B240 B225 B228 B218:B220 B203:B204 B191 B193:B195 B178:B184 B156:B158 B61:B81 B58 B56 B53:B54 B51 B42:B48 B35:B40 B26 B24 B21 B14:B19 B28:B30 B83:B109 B111:B138 B140:B152 B160:B175 B283:B299">
    <cfRule type="duplicateValues" dxfId="14" priority="32"/>
  </conditionalFormatting>
  <conditionalFormatting sqref="B432:B490 B406:B408 B399:B402 B390:B397 B383:B388 B380:B381 B378 B370:B376 B368 B364:B366 B410:B430">
    <cfRule type="duplicateValues" dxfId="13" priority="83"/>
  </conditionalFormatting>
  <conditionalFormatting sqref="B27">
    <cfRule type="duplicateValues" dxfId="12" priority="25"/>
  </conditionalFormatting>
  <conditionalFormatting sqref="B33">
    <cfRule type="duplicateValues" dxfId="11" priority="23"/>
  </conditionalFormatting>
  <conditionalFormatting sqref="B34">
    <cfRule type="duplicateValues" dxfId="10" priority="21"/>
  </conditionalFormatting>
  <conditionalFormatting sqref="B82">
    <cfRule type="duplicateValues" dxfId="9" priority="19"/>
  </conditionalFormatting>
  <conditionalFormatting sqref="B139">
    <cfRule type="duplicateValues" dxfId="8" priority="15"/>
  </conditionalFormatting>
  <conditionalFormatting sqref="B159">
    <cfRule type="duplicateValues" dxfId="7" priority="13"/>
  </conditionalFormatting>
  <conditionalFormatting sqref="B221">
    <cfRule type="duplicateValues" dxfId="6" priority="11"/>
  </conditionalFormatting>
  <conditionalFormatting sqref="B224">
    <cfRule type="duplicateValues" dxfId="5" priority="9"/>
  </conditionalFormatting>
  <conditionalFormatting sqref="B282">
    <cfRule type="duplicateValues" dxfId="4" priority="7"/>
  </conditionalFormatting>
  <conditionalFormatting sqref="B1:B408 B410:B490 B517 B722:B768 B963:B1048576">
    <cfRule type="duplicateValues" dxfId="3" priority="5"/>
  </conditionalFormatting>
  <conditionalFormatting sqref="B409">
    <cfRule type="duplicateValues" dxfId="2" priority="4"/>
  </conditionalFormatting>
  <conditionalFormatting sqref="B491:B516">
    <cfRule type="duplicateValues" dxfId="1" priority="2"/>
  </conditionalFormatting>
  <conditionalFormatting sqref="B283:B408 B35:B81 B1:B26 B28:B32 B83:B138 B140:B158 B160:B220 B222:B223 B225:B281 B410:B490 B517 B722:B768 B963:B1048576">
    <cfRule type="duplicateValues" dxfId="0" priority="15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33" workbookViewId="0">
      <selection activeCell="C34" sqref="C34"/>
    </sheetView>
  </sheetViews>
  <sheetFormatPr defaultColWidth="11" defaultRowHeight="15.5" x14ac:dyDescent="0.35"/>
  <cols>
    <col min="1" max="1" width="11" style="13"/>
    <col min="2" max="2" width="11" style="18"/>
    <col min="5" max="5" width="21.5" style="23" customWidth="1"/>
  </cols>
  <sheetData>
    <row r="1" spans="1:13" ht="18.5" x14ac:dyDescent="0.45">
      <c r="A1" s="4" t="s">
        <v>257</v>
      </c>
      <c r="B1" s="15"/>
      <c r="C1" s="16"/>
      <c r="D1" s="16"/>
      <c r="E1" s="17"/>
      <c r="F1" s="16"/>
      <c r="G1" s="16"/>
      <c r="H1" s="16"/>
      <c r="I1" s="16"/>
      <c r="J1" s="16"/>
      <c r="K1" s="16"/>
      <c r="L1" s="16"/>
      <c r="M1" s="16"/>
    </row>
    <row r="2" spans="1:13" ht="16" thickBot="1" x14ac:dyDescent="0.4">
      <c r="E2" s="19" t="s">
        <v>258</v>
      </c>
      <c r="F2" s="20"/>
      <c r="G2" s="20"/>
      <c r="H2" s="20"/>
      <c r="I2" s="20"/>
      <c r="J2" s="20"/>
    </row>
    <row r="3" spans="1:13" ht="31" x14ac:dyDescent="0.35">
      <c r="A3" s="12" t="s">
        <v>259</v>
      </c>
      <c r="B3" s="14" t="s">
        <v>260</v>
      </c>
      <c r="C3" s="9" t="s">
        <v>261</v>
      </c>
      <c r="D3" s="12" t="s">
        <v>262</v>
      </c>
      <c r="E3" s="21" t="s">
        <v>263</v>
      </c>
      <c r="F3" s="22"/>
      <c r="G3" s="11"/>
      <c r="H3" s="11"/>
      <c r="I3" s="11"/>
      <c r="J3" s="11"/>
    </row>
    <row r="4" spans="1:13" x14ac:dyDescent="0.35">
      <c r="A4" s="12">
        <v>5</v>
      </c>
      <c r="B4" s="18">
        <f t="shared" ref="B4:B42" si="0">(A4-$F$7)/($F$10)</f>
        <v>1128.129117259552</v>
      </c>
      <c r="E4" s="23" t="s">
        <v>264</v>
      </c>
    </row>
    <row r="5" spans="1:13" x14ac:dyDescent="0.35">
      <c r="A5" s="13">
        <v>10</v>
      </c>
      <c r="B5" s="18">
        <f t="shared" si="0"/>
        <v>1457.5098814229248</v>
      </c>
    </row>
    <row r="6" spans="1:13" x14ac:dyDescent="0.35">
      <c r="A6" s="13">
        <f>A5+5</f>
        <v>15</v>
      </c>
      <c r="B6" s="18">
        <f t="shared" si="0"/>
        <v>1786.8906455862978</v>
      </c>
      <c r="E6" s="23" t="s">
        <v>265</v>
      </c>
    </row>
    <row r="7" spans="1:13" x14ac:dyDescent="0.35">
      <c r="A7" s="13">
        <f t="shared" ref="A7:A70" si="1">A6+5</f>
        <v>20</v>
      </c>
      <c r="B7" s="18">
        <f t="shared" si="0"/>
        <v>2116.2714097496705</v>
      </c>
      <c r="E7" s="23" t="s">
        <v>266</v>
      </c>
      <c r="F7">
        <v>-12.125</v>
      </c>
    </row>
    <row r="8" spans="1:13" x14ac:dyDescent="0.35">
      <c r="A8" s="13">
        <f t="shared" si="1"/>
        <v>25</v>
      </c>
      <c r="B8" s="18">
        <f t="shared" si="0"/>
        <v>2445.6521739130435</v>
      </c>
      <c r="E8" s="23" t="s">
        <v>267</v>
      </c>
    </row>
    <row r="9" spans="1:13" x14ac:dyDescent="0.35">
      <c r="A9" s="13">
        <f t="shared" si="1"/>
        <v>30</v>
      </c>
      <c r="B9" s="18">
        <f t="shared" si="0"/>
        <v>2775.032938076416</v>
      </c>
    </row>
    <row r="10" spans="1:13" x14ac:dyDescent="0.35">
      <c r="A10" s="13">
        <f t="shared" si="1"/>
        <v>35</v>
      </c>
      <c r="B10" s="18">
        <f t="shared" si="0"/>
        <v>3104.413702239789</v>
      </c>
      <c r="E10" s="23" t="s">
        <v>268</v>
      </c>
      <c r="F10" s="24">
        <v>1.5180000000000001E-2</v>
      </c>
    </row>
    <row r="11" spans="1:13" x14ac:dyDescent="0.35">
      <c r="A11" s="13">
        <f t="shared" si="1"/>
        <v>40</v>
      </c>
      <c r="B11" s="18">
        <f t="shared" si="0"/>
        <v>3433.794466403162</v>
      </c>
      <c r="E11" s="23" t="s">
        <v>269</v>
      </c>
    </row>
    <row r="12" spans="1:13" x14ac:dyDescent="0.35">
      <c r="A12" s="13">
        <f t="shared" si="1"/>
        <v>45</v>
      </c>
      <c r="B12" s="18">
        <f t="shared" si="0"/>
        <v>3763.1752305665345</v>
      </c>
    </row>
    <row r="13" spans="1:13" x14ac:dyDescent="0.35">
      <c r="A13" s="13">
        <f t="shared" si="1"/>
        <v>50</v>
      </c>
      <c r="B13" s="18">
        <f t="shared" si="0"/>
        <v>4092.5559947299075</v>
      </c>
      <c r="E13" s="23" t="s">
        <v>270</v>
      </c>
    </row>
    <row r="14" spans="1:13" x14ac:dyDescent="0.35">
      <c r="A14" s="13">
        <f t="shared" si="1"/>
        <v>55</v>
      </c>
      <c r="B14" s="18">
        <f t="shared" si="0"/>
        <v>4421.9367588932801</v>
      </c>
      <c r="E14" s="23" t="s">
        <v>271</v>
      </c>
    </row>
    <row r="15" spans="1:13" x14ac:dyDescent="0.35">
      <c r="A15" s="13">
        <f t="shared" si="1"/>
        <v>60</v>
      </c>
      <c r="B15" s="18">
        <f t="shared" si="0"/>
        <v>4751.317523056653</v>
      </c>
      <c r="E15" s="23" t="s">
        <v>272</v>
      </c>
    </row>
    <row r="16" spans="1:13" x14ac:dyDescent="0.35">
      <c r="A16" s="13">
        <f t="shared" si="1"/>
        <v>65</v>
      </c>
      <c r="B16" s="18">
        <f t="shared" si="0"/>
        <v>5080.698287220026</v>
      </c>
    </row>
    <row r="17" spans="1:10" ht="16" thickBot="1" x14ac:dyDescent="0.4">
      <c r="A17" s="13">
        <f t="shared" si="1"/>
        <v>70</v>
      </c>
      <c r="B17" s="18">
        <f t="shared" si="0"/>
        <v>5410.079051383399</v>
      </c>
      <c r="E17" s="19" t="s">
        <v>273</v>
      </c>
      <c r="F17" s="20"/>
      <c r="G17" s="20"/>
      <c r="H17" s="20"/>
      <c r="I17" s="20"/>
      <c r="J17" s="20"/>
    </row>
    <row r="18" spans="1:10" x14ac:dyDescent="0.35">
      <c r="A18" s="13">
        <f t="shared" si="1"/>
        <v>75</v>
      </c>
      <c r="B18" s="18">
        <f t="shared" si="0"/>
        <v>5739.459815546772</v>
      </c>
      <c r="E18" s="23" t="s">
        <v>274</v>
      </c>
      <c r="F18" t="s">
        <v>275</v>
      </c>
    </row>
    <row r="19" spans="1:10" x14ac:dyDescent="0.35">
      <c r="A19" s="13">
        <f t="shared" si="1"/>
        <v>80</v>
      </c>
      <c r="B19" s="18">
        <f t="shared" si="0"/>
        <v>6068.840579710145</v>
      </c>
    </row>
    <row r="20" spans="1:10" x14ac:dyDescent="0.35">
      <c r="A20" s="13">
        <f t="shared" si="1"/>
        <v>85</v>
      </c>
      <c r="B20" s="18">
        <f t="shared" si="0"/>
        <v>6398.2213438735171</v>
      </c>
      <c r="E20" s="25" t="s">
        <v>276</v>
      </c>
      <c r="F20" t="s">
        <v>277</v>
      </c>
      <c r="G20" s="24">
        <v>12320</v>
      </c>
    </row>
    <row r="21" spans="1:10" x14ac:dyDescent="0.35">
      <c r="A21" s="13">
        <f t="shared" si="1"/>
        <v>90</v>
      </c>
      <c r="B21" s="18">
        <f t="shared" si="0"/>
        <v>6727.6021080368901</v>
      </c>
    </row>
    <row r="22" spans="1:10" x14ac:dyDescent="0.35">
      <c r="A22" s="13">
        <f t="shared" si="1"/>
        <v>95</v>
      </c>
      <c r="B22" s="18">
        <f t="shared" si="0"/>
        <v>7056.982872200263</v>
      </c>
      <c r="E22" s="23" t="s">
        <v>278</v>
      </c>
      <c r="H22" t="s">
        <v>279</v>
      </c>
    </row>
    <row r="23" spans="1:10" x14ac:dyDescent="0.35">
      <c r="A23" s="13">
        <f t="shared" si="1"/>
        <v>100</v>
      </c>
      <c r="B23" s="18">
        <f t="shared" si="0"/>
        <v>7386.363636363636</v>
      </c>
      <c r="E23" s="23" t="s">
        <v>280</v>
      </c>
      <c r="F23" t="s">
        <v>277</v>
      </c>
      <c r="G23">
        <v>-105.402</v>
      </c>
      <c r="H23" t="s">
        <v>281</v>
      </c>
      <c r="I23" t="s">
        <v>277</v>
      </c>
      <c r="J23">
        <v>21.343</v>
      </c>
    </row>
    <row r="24" spans="1:10" x14ac:dyDescent="0.35">
      <c r="A24" s="13">
        <f t="shared" si="1"/>
        <v>105</v>
      </c>
      <c r="B24" s="18">
        <f t="shared" si="0"/>
        <v>7715.744400527009</v>
      </c>
      <c r="E24" s="23" t="s">
        <v>282</v>
      </c>
      <c r="F24" t="s">
        <v>277</v>
      </c>
      <c r="G24" s="24">
        <v>2.1229999999999999E-2</v>
      </c>
      <c r="H24" t="s">
        <v>283</v>
      </c>
      <c r="I24" t="s">
        <v>277</v>
      </c>
      <c r="J24" s="24">
        <v>1.392E-3</v>
      </c>
    </row>
    <row r="25" spans="1:10" x14ac:dyDescent="0.35">
      <c r="A25" s="13">
        <f t="shared" si="1"/>
        <v>110</v>
      </c>
      <c r="B25" s="18">
        <f t="shared" si="0"/>
        <v>8045.125164690382</v>
      </c>
    </row>
    <row r="26" spans="1:10" x14ac:dyDescent="0.35">
      <c r="A26" s="13">
        <f t="shared" si="1"/>
        <v>115</v>
      </c>
      <c r="B26" s="18">
        <f t="shared" si="0"/>
        <v>8374.5059288537541</v>
      </c>
      <c r="E26" s="23" t="s">
        <v>284</v>
      </c>
      <c r="G26">
        <v>0.93600000000000005</v>
      </c>
    </row>
    <row r="27" spans="1:10" x14ac:dyDescent="0.35">
      <c r="A27" s="13">
        <f t="shared" si="1"/>
        <v>120</v>
      </c>
      <c r="B27" s="18">
        <f t="shared" si="0"/>
        <v>8703.886693017128</v>
      </c>
      <c r="E27" s="25" t="s">
        <v>285</v>
      </c>
      <c r="G27" s="24">
        <v>6.083E-6</v>
      </c>
    </row>
    <row r="28" spans="1:10" x14ac:dyDescent="0.35">
      <c r="A28" s="13">
        <f t="shared" si="1"/>
        <v>125</v>
      </c>
      <c r="B28" s="18">
        <f t="shared" si="0"/>
        <v>9033.2674571805001</v>
      </c>
    </row>
    <row r="29" spans="1:10" x14ac:dyDescent="0.35">
      <c r="A29" s="13">
        <f t="shared" si="1"/>
        <v>130</v>
      </c>
      <c r="B29" s="18">
        <f t="shared" si="0"/>
        <v>9362.6482213438721</v>
      </c>
      <c r="E29" s="25" t="s">
        <v>286</v>
      </c>
      <c r="G29">
        <v>0.876</v>
      </c>
    </row>
    <row r="30" spans="1:10" x14ac:dyDescent="0.35">
      <c r="A30" s="13">
        <f t="shared" si="1"/>
        <v>135</v>
      </c>
      <c r="B30" s="18">
        <f t="shared" si="0"/>
        <v>9692.028985507246</v>
      </c>
      <c r="E30" s="23" t="s">
        <v>287</v>
      </c>
      <c r="G30">
        <v>216.286</v>
      </c>
    </row>
    <row r="31" spans="1:10" x14ac:dyDescent="0.35">
      <c r="A31" s="13">
        <f t="shared" si="1"/>
        <v>140</v>
      </c>
      <c r="B31" s="18">
        <f t="shared" si="0"/>
        <v>10021.409749670618</v>
      </c>
      <c r="C31" s="10"/>
      <c r="E31" s="23" t="s">
        <v>288</v>
      </c>
      <c r="G31" s="24">
        <v>99170</v>
      </c>
    </row>
    <row r="32" spans="1:10" x14ac:dyDescent="0.35">
      <c r="A32" s="13">
        <f t="shared" si="1"/>
        <v>145</v>
      </c>
      <c r="B32" s="18">
        <f t="shared" si="0"/>
        <v>10350.790513833992</v>
      </c>
      <c r="E32" s="23" t="s">
        <v>289</v>
      </c>
      <c r="G32" s="24">
        <v>12320</v>
      </c>
    </row>
    <row r="33" spans="1:10" x14ac:dyDescent="0.35">
      <c r="A33" s="13">
        <f t="shared" si="1"/>
        <v>150</v>
      </c>
      <c r="B33" s="18">
        <f t="shared" si="0"/>
        <v>10680.171277997364</v>
      </c>
      <c r="G33" s="24"/>
    </row>
    <row r="34" spans="1:10" ht="16" thickBot="1" x14ac:dyDescent="0.4">
      <c r="A34" s="13">
        <f t="shared" si="1"/>
        <v>155</v>
      </c>
      <c r="B34" s="18">
        <f t="shared" si="0"/>
        <v>11009.552042160738</v>
      </c>
      <c r="E34" s="19" t="s">
        <v>290</v>
      </c>
      <c r="F34" s="20"/>
      <c r="G34" s="20"/>
      <c r="H34" s="20"/>
      <c r="I34" s="20"/>
      <c r="J34" s="20"/>
    </row>
    <row r="35" spans="1:10" x14ac:dyDescent="0.35">
      <c r="A35" s="13">
        <f t="shared" si="1"/>
        <v>160</v>
      </c>
      <c r="B35" s="18">
        <f t="shared" si="0"/>
        <v>11338.93280632411</v>
      </c>
      <c r="E35" s="23" t="s">
        <v>276</v>
      </c>
      <c r="F35" t="s">
        <v>277</v>
      </c>
      <c r="G35" s="24">
        <v>12590</v>
      </c>
    </row>
    <row r="36" spans="1:10" x14ac:dyDescent="0.35">
      <c r="A36" s="13">
        <f t="shared" si="1"/>
        <v>165</v>
      </c>
      <c r="B36" s="18">
        <f t="shared" si="0"/>
        <v>11668.313570487482</v>
      </c>
    </row>
    <row r="37" spans="1:10" x14ac:dyDescent="0.35">
      <c r="A37" s="13">
        <f t="shared" si="1"/>
        <v>170</v>
      </c>
      <c r="B37" s="18">
        <f t="shared" si="0"/>
        <v>11997.694334650856</v>
      </c>
      <c r="C37" s="18">
        <f t="shared" ref="C37:C41" si="2">(A37-$G$38)/($G$39)</f>
        <v>12972.937293729374</v>
      </c>
      <c r="E37" s="23" t="s">
        <v>278</v>
      </c>
      <c r="H37" t="s">
        <v>279</v>
      </c>
    </row>
    <row r="38" spans="1:10" x14ac:dyDescent="0.35">
      <c r="A38" s="13">
        <f t="shared" si="1"/>
        <v>175</v>
      </c>
      <c r="B38" s="18">
        <f t="shared" si="0"/>
        <v>12327.075098814228</v>
      </c>
      <c r="C38" s="18">
        <f t="shared" si="2"/>
        <v>13208.675153229609</v>
      </c>
      <c r="E38" s="23" t="s">
        <v>280</v>
      </c>
      <c r="F38" t="s">
        <v>277</v>
      </c>
      <c r="G38">
        <v>-105.15600000000001</v>
      </c>
      <c r="H38" t="s">
        <v>281</v>
      </c>
      <c r="I38" t="s">
        <v>277</v>
      </c>
      <c r="J38">
        <v>17.905000000000001</v>
      </c>
    </row>
    <row r="39" spans="1:10" x14ac:dyDescent="0.35">
      <c r="A39" s="13">
        <f t="shared" si="1"/>
        <v>180</v>
      </c>
      <c r="B39" s="18">
        <f t="shared" si="0"/>
        <v>12656.455862977602</v>
      </c>
      <c r="C39" s="18">
        <f t="shared" si="2"/>
        <v>13444.413012729845</v>
      </c>
      <c r="E39" s="23" t="s">
        <v>282</v>
      </c>
      <c r="F39" t="s">
        <v>277</v>
      </c>
      <c r="G39" s="24">
        <v>2.121E-2</v>
      </c>
      <c r="H39" t="s">
        <v>283</v>
      </c>
      <c r="I39" t="s">
        <v>277</v>
      </c>
      <c r="J39" s="24">
        <v>1.196E-3</v>
      </c>
    </row>
    <row r="40" spans="1:10" x14ac:dyDescent="0.35">
      <c r="A40" s="13">
        <f t="shared" si="1"/>
        <v>185</v>
      </c>
      <c r="B40" s="18">
        <f t="shared" si="0"/>
        <v>12985.836627140974</v>
      </c>
      <c r="C40" s="18">
        <f t="shared" si="2"/>
        <v>13680.15087223008</v>
      </c>
    </row>
    <row r="41" spans="1:10" x14ac:dyDescent="0.35">
      <c r="A41" s="13">
        <f t="shared" si="1"/>
        <v>190</v>
      </c>
      <c r="B41" s="18">
        <f t="shared" si="0"/>
        <v>13315.217391304348</v>
      </c>
      <c r="C41" s="18">
        <f t="shared" si="2"/>
        <v>13915.888731730316</v>
      </c>
      <c r="D41" s="18">
        <f t="shared" ref="D41:D79" si="3">(A41-$G$23)/($G$24)</f>
        <v>13914.366462552991</v>
      </c>
      <c r="E41" s="23" t="s">
        <v>284</v>
      </c>
      <c r="G41">
        <v>0.94499999999999995</v>
      </c>
    </row>
    <row r="42" spans="1:10" x14ac:dyDescent="0.35">
      <c r="A42" s="13">
        <f t="shared" si="1"/>
        <v>195</v>
      </c>
      <c r="B42" s="18">
        <f t="shared" si="0"/>
        <v>13644.59815546772</v>
      </c>
      <c r="C42" s="18">
        <f>(A42-$G$38)/($G$39)</f>
        <v>14151.626591230552</v>
      </c>
      <c r="D42" s="18">
        <f t="shared" si="3"/>
        <v>14149.882242110221</v>
      </c>
      <c r="E42" s="23" t="s">
        <v>285</v>
      </c>
      <c r="G42" s="24">
        <v>9.9610000000000009E-7</v>
      </c>
    </row>
    <row r="43" spans="1:10" x14ac:dyDescent="0.35">
      <c r="A43" s="13">
        <f t="shared" si="1"/>
        <v>200</v>
      </c>
      <c r="B43"/>
      <c r="C43" s="18">
        <f t="shared" ref="C43:C79" si="4">(A43-$G$38)/($G$39)</f>
        <v>14387.364450730787</v>
      </c>
      <c r="D43" s="18">
        <f t="shared" si="3"/>
        <v>14385.398021667452</v>
      </c>
    </row>
    <row r="44" spans="1:10" x14ac:dyDescent="0.35">
      <c r="A44" s="13">
        <f t="shared" si="1"/>
        <v>205</v>
      </c>
      <c r="B44"/>
      <c r="C44" s="18">
        <f t="shared" si="4"/>
        <v>14623.102310231023</v>
      </c>
      <c r="D44" s="18">
        <f t="shared" si="3"/>
        <v>14620.913801224682</v>
      </c>
      <c r="E44" s="23" t="s">
        <v>286</v>
      </c>
      <c r="G44">
        <v>0.89200000000000002</v>
      </c>
    </row>
    <row r="45" spans="1:10" x14ac:dyDescent="0.35">
      <c r="A45" s="13">
        <f t="shared" si="1"/>
        <v>210</v>
      </c>
      <c r="B45"/>
      <c r="C45" s="18">
        <f t="shared" si="4"/>
        <v>14858.84016973126</v>
      </c>
      <c r="D45" s="18">
        <f t="shared" si="3"/>
        <v>14856.429580781913</v>
      </c>
      <c r="E45" s="23" t="s">
        <v>287</v>
      </c>
      <c r="G45">
        <v>208.375</v>
      </c>
    </row>
    <row r="46" spans="1:10" x14ac:dyDescent="0.35">
      <c r="A46" s="13">
        <f t="shared" si="1"/>
        <v>215</v>
      </c>
      <c r="B46"/>
      <c r="C46" s="18">
        <f t="shared" si="4"/>
        <v>15094.578029231496</v>
      </c>
      <c r="D46" s="18">
        <f t="shared" si="3"/>
        <v>15091.945360339143</v>
      </c>
      <c r="E46" s="23" t="s">
        <v>288</v>
      </c>
      <c r="G46" s="24">
        <v>116900</v>
      </c>
    </row>
    <row r="47" spans="1:10" x14ac:dyDescent="0.35">
      <c r="A47" s="13">
        <f t="shared" si="1"/>
        <v>220</v>
      </c>
      <c r="B47"/>
      <c r="C47" s="18">
        <f t="shared" si="4"/>
        <v>15330.315888731731</v>
      </c>
      <c r="D47" s="18">
        <f t="shared" si="3"/>
        <v>15327.461139896373</v>
      </c>
      <c r="E47" s="23" t="s">
        <v>289</v>
      </c>
      <c r="G47" s="24">
        <v>12590</v>
      </c>
    </row>
    <row r="48" spans="1:10" x14ac:dyDescent="0.35">
      <c r="A48" s="13">
        <f t="shared" si="1"/>
        <v>225</v>
      </c>
      <c r="B48"/>
      <c r="C48" s="18">
        <f t="shared" si="4"/>
        <v>15566.053748231967</v>
      </c>
      <c r="D48" s="18">
        <f t="shared" si="3"/>
        <v>15562.976919453604</v>
      </c>
    </row>
    <row r="49" spans="1:4" x14ac:dyDescent="0.35">
      <c r="A49" s="13">
        <f t="shared" si="1"/>
        <v>230</v>
      </c>
      <c r="B49"/>
      <c r="C49" s="18">
        <f t="shared" si="4"/>
        <v>15801.791607732202</v>
      </c>
      <c r="D49" s="18">
        <f t="shared" si="3"/>
        <v>15798.492699010834</v>
      </c>
    </row>
    <row r="50" spans="1:4" x14ac:dyDescent="0.35">
      <c r="A50" s="13">
        <f t="shared" si="1"/>
        <v>235</v>
      </c>
      <c r="B50"/>
      <c r="C50" s="18">
        <f t="shared" si="4"/>
        <v>16037.529467232438</v>
      </c>
      <c r="D50" s="18">
        <f t="shared" si="3"/>
        <v>16034.008478568065</v>
      </c>
    </row>
    <row r="51" spans="1:4" x14ac:dyDescent="0.35">
      <c r="A51" s="13">
        <f t="shared" si="1"/>
        <v>240</v>
      </c>
      <c r="B51"/>
      <c r="C51" s="18">
        <f t="shared" si="4"/>
        <v>16273.267326732674</v>
      </c>
      <c r="D51" s="18">
        <f t="shared" si="3"/>
        <v>16269.524258125295</v>
      </c>
    </row>
    <row r="52" spans="1:4" x14ac:dyDescent="0.35">
      <c r="A52" s="13">
        <f t="shared" si="1"/>
        <v>245</v>
      </c>
      <c r="B52"/>
      <c r="C52" s="18">
        <f t="shared" si="4"/>
        <v>16509.005186232909</v>
      </c>
      <c r="D52" s="18">
        <f t="shared" si="3"/>
        <v>16505.040037682524</v>
      </c>
    </row>
    <row r="53" spans="1:4" x14ac:dyDescent="0.35">
      <c r="A53" s="13">
        <f t="shared" si="1"/>
        <v>250</v>
      </c>
      <c r="B53"/>
      <c r="C53" s="18">
        <f t="shared" si="4"/>
        <v>16744.743045733147</v>
      </c>
      <c r="D53" s="18">
        <f t="shared" si="3"/>
        <v>16740.555817239754</v>
      </c>
    </row>
    <row r="54" spans="1:4" x14ac:dyDescent="0.35">
      <c r="A54" s="13">
        <f t="shared" si="1"/>
        <v>255</v>
      </c>
      <c r="B54"/>
      <c r="C54" s="18">
        <f t="shared" si="4"/>
        <v>16980.48090523338</v>
      </c>
      <c r="D54" s="18">
        <f t="shared" si="3"/>
        <v>16976.071596796985</v>
      </c>
    </row>
    <row r="55" spans="1:4" x14ac:dyDescent="0.35">
      <c r="A55" s="13">
        <f t="shared" si="1"/>
        <v>260</v>
      </c>
      <c r="B55"/>
      <c r="C55" s="18">
        <f t="shared" si="4"/>
        <v>17216.218764733618</v>
      </c>
      <c r="D55" s="18">
        <f t="shared" si="3"/>
        <v>17211.587376354215</v>
      </c>
    </row>
    <row r="56" spans="1:4" x14ac:dyDescent="0.35">
      <c r="A56" s="13">
        <f t="shared" si="1"/>
        <v>265</v>
      </c>
      <c r="B56"/>
      <c r="C56" s="18">
        <f t="shared" si="4"/>
        <v>17451.956624233851</v>
      </c>
      <c r="D56" s="18">
        <f t="shared" si="3"/>
        <v>17447.103155911445</v>
      </c>
    </row>
    <row r="57" spans="1:4" x14ac:dyDescent="0.35">
      <c r="A57" s="13">
        <f t="shared" si="1"/>
        <v>270</v>
      </c>
      <c r="B57"/>
      <c r="C57" s="18">
        <f t="shared" si="4"/>
        <v>17687.694483734089</v>
      </c>
      <c r="D57" s="18">
        <f t="shared" si="3"/>
        <v>17682.618935468676</v>
      </c>
    </row>
    <row r="58" spans="1:4" x14ac:dyDescent="0.35">
      <c r="A58" s="13">
        <f t="shared" si="1"/>
        <v>275</v>
      </c>
      <c r="B58"/>
      <c r="C58" s="18">
        <f t="shared" si="4"/>
        <v>17923.432343234323</v>
      </c>
      <c r="D58" s="18">
        <f t="shared" si="3"/>
        <v>17918.134715025906</v>
      </c>
    </row>
    <row r="59" spans="1:4" x14ac:dyDescent="0.35">
      <c r="A59" s="13">
        <f t="shared" si="1"/>
        <v>280</v>
      </c>
      <c r="B59"/>
      <c r="C59" s="18">
        <f t="shared" si="4"/>
        <v>18159.17020273456</v>
      </c>
      <c r="D59" s="18">
        <f t="shared" si="3"/>
        <v>18153.650494583137</v>
      </c>
    </row>
    <row r="60" spans="1:4" x14ac:dyDescent="0.35">
      <c r="A60" s="13">
        <f t="shared" si="1"/>
        <v>285</v>
      </c>
      <c r="B60"/>
      <c r="C60" s="18">
        <f t="shared" si="4"/>
        <v>18394.908062234794</v>
      </c>
      <c r="D60" s="18">
        <f t="shared" si="3"/>
        <v>18389.166274140367</v>
      </c>
    </row>
    <row r="61" spans="1:4" x14ac:dyDescent="0.35">
      <c r="A61" s="13">
        <f t="shared" si="1"/>
        <v>290</v>
      </c>
      <c r="B61"/>
      <c r="C61" s="18">
        <f t="shared" si="4"/>
        <v>18630.645921735031</v>
      </c>
      <c r="D61" s="18">
        <f t="shared" si="3"/>
        <v>18624.682053697597</v>
      </c>
    </row>
    <row r="62" spans="1:4" x14ac:dyDescent="0.35">
      <c r="A62" s="13">
        <f t="shared" si="1"/>
        <v>295</v>
      </c>
      <c r="B62"/>
      <c r="C62" s="18">
        <f t="shared" si="4"/>
        <v>18866.383781235269</v>
      </c>
      <c r="D62" s="18">
        <f t="shared" si="3"/>
        <v>18860.197833254828</v>
      </c>
    </row>
    <row r="63" spans="1:4" x14ac:dyDescent="0.35">
      <c r="A63" s="13">
        <f t="shared" si="1"/>
        <v>300</v>
      </c>
      <c r="B63"/>
      <c r="C63" s="18">
        <f t="shared" si="4"/>
        <v>19102.121640735502</v>
      </c>
      <c r="D63" s="18">
        <f t="shared" si="3"/>
        <v>19095.713612812058</v>
      </c>
    </row>
    <row r="64" spans="1:4" x14ac:dyDescent="0.35">
      <c r="A64" s="13">
        <f t="shared" si="1"/>
        <v>305</v>
      </c>
      <c r="B64"/>
      <c r="C64" s="18">
        <f t="shared" si="4"/>
        <v>19337.85950023574</v>
      </c>
      <c r="D64" s="18">
        <f t="shared" si="3"/>
        <v>19331.229392369289</v>
      </c>
    </row>
    <row r="65" spans="1:4" x14ac:dyDescent="0.35">
      <c r="A65" s="13">
        <f t="shared" si="1"/>
        <v>310</v>
      </c>
      <c r="B65"/>
      <c r="C65" s="18">
        <f t="shared" si="4"/>
        <v>19573.597359735973</v>
      </c>
      <c r="D65" s="18">
        <f t="shared" si="3"/>
        <v>19566.745171926519</v>
      </c>
    </row>
    <row r="66" spans="1:4" x14ac:dyDescent="0.35">
      <c r="A66" s="13">
        <f t="shared" si="1"/>
        <v>315</v>
      </c>
      <c r="B66"/>
      <c r="C66" s="18">
        <f t="shared" si="4"/>
        <v>19809.335219236211</v>
      </c>
      <c r="D66" s="18">
        <f t="shared" si="3"/>
        <v>19802.26095148375</v>
      </c>
    </row>
    <row r="67" spans="1:4" x14ac:dyDescent="0.35">
      <c r="A67" s="13">
        <f t="shared" si="1"/>
        <v>320</v>
      </c>
      <c r="B67"/>
      <c r="C67" s="18">
        <f t="shared" si="4"/>
        <v>20045.073078736445</v>
      </c>
      <c r="D67" s="18">
        <f t="shared" si="3"/>
        <v>20037.77673104098</v>
      </c>
    </row>
    <row r="68" spans="1:4" x14ac:dyDescent="0.35">
      <c r="A68" s="13">
        <f t="shared" si="1"/>
        <v>325</v>
      </c>
      <c r="B68"/>
      <c r="C68" s="18">
        <f t="shared" si="4"/>
        <v>20280.810938236682</v>
      </c>
      <c r="D68" s="18">
        <f t="shared" si="3"/>
        <v>20273.29251059821</v>
      </c>
    </row>
    <row r="69" spans="1:4" x14ac:dyDescent="0.35">
      <c r="A69" s="13">
        <f t="shared" si="1"/>
        <v>330</v>
      </c>
      <c r="B69"/>
      <c r="C69" s="18">
        <f t="shared" si="4"/>
        <v>20516.548797736916</v>
      </c>
      <c r="D69" s="18">
        <f t="shared" si="3"/>
        <v>20508.808290155441</v>
      </c>
    </row>
    <row r="70" spans="1:4" x14ac:dyDescent="0.35">
      <c r="A70" s="13">
        <f t="shared" si="1"/>
        <v>335</v>
      </c>
      <c r="B70"/>
      <c r="C70" s="18">
        <f t="shared" si="4"/>
        <v>20752.286657237153</v>
      </c>
      <c r="D70" s="18">
        <f t="shared" si="3"/>
        <v>20744.324069712671</v>
      </c>
    </row>
    <row r="71" spans="1:4" x14ac:dyDescent="0.35">
      <c r="A71" s="13">
        <f t="shared" ref="A71:A79" si="5">A70+5</f>
        <v>340</v>
      </c>
      <c r="B71"/>
      <c r="C71" s="18">
        <f t="shared" si="4"/>
        <v>20988.024516737387</v>
      </c>
      <c r="D71" s="18">
        <f t="shared" si="3"/>
        <v>20979.839849269902</v>
      </c>
    </row>
    <row r="72" spans="1:4" x14ac:dyDescent="0.35">
      <c r="A72" s="13">
        <f t="shared" si="5"/>
        <v>345</v>
      </c>
      <c r="B72"/>
      <c r="C72" s="18">
        <f t="shared" si="4"/>
        <v>21223.762376237624</v>
      </c>
      <c r="D72" s="18">
        <f t="shared" si="3"/>
        <v>21215.355628827132</v>
      </c>
    </row>
    <row r="73" spans="1:4" x14ac:dyDescent="0.35">
      <c r="A73" s="13">
        <f t="shared" si="5"/>
        <v>350</v>
      </c>
      <c r="B73"/>
      <c r="C73" s="18">
        <f t="shared" si="4"/>
        <v>21459.500235737862</v>
      </c>
      <c r="D73" s="18">
        <f t="shared" si="3"/>
        <v>21450.871408384362</v>
      </c>
    </row>
    <row r="74" spans="1:4" x14ac:dyDescent="0.35">
      <c r="A74" s="13">
        <f t="shared" si="5"/>
        <v>355</v>
      </c>
      <c r="B74"/>
      <c r="C74" s="18">
        <f t="shared" si="4"/>
        <v>21695.238095238095</v>
      </c>
      <c r="D74" s="18">
        <f t="shared" si="3"/>
        <v>21686.387187941593</v>
      </c>
    </row>
    <row r="75" spans="1:4" x14ac:dyDescent="0.35">
      <c r="A75" s="13">
        <f t="shared" si="5"/>
        <v>360</v>
      </c>
      <c r="B75"/>
      <c r="C75" s="18">
        <f t="shared" si="4"/>
        <v>21930.975954738333</v>
      </c>
      <c r="D75" s="18">
        <f t="shared" si="3"/>
        <v>21921.902967498823</v>
      </c>
    </row>
    <row r="76" spans="1:4" x14ac:dyDescent="0.35">
      <c r="A76" s="13">
        <f t="shared" si="5"/>
        <v>365</v>
      </c>
      <c r="B76"/>
      <c r="C76" s="18">
        <f t="shared" si="4"/>
        <v>22166.713814238567</v>
      </c>
      <c r="D76" s="18">
        <f t="shared" si="3"/>
        <v>22157.418747056054</v>
      </c>
    </row>
    <row r="77" spans="1:4" x14ac:dyDescent="0.35">
      <c r="A77" s="13">
        <f t="shared" si="5"/>
        <v>370</v>
      </c>
      <c r="B77"/>
      <c r="C77" s="18">
        <f t="shared" si="4"/>
        <v>22402.451673738804</v>
      </c>
      <c r="D77" s="18">
        <f t="shared" si="3"/>
        <v>22392.934526613284</v>
      </c>
    </row>
    <row r="78" spans="1:4" x14ac:dyDescent="0.35">
      <c r="A78" s="13">
        <f t="shared" si="5"/>
        <v>375</v>
      </c>
      <c r="B78"/>
      <c r="C78" s="18">
        <f t="shared" si="4"/>
        <v>22638.189533239038</v>
      </c>
      <c r="D78" s="18">
        <f t="shared" si="3"/>
        <v>22628.450306170515</v>
      </c>
    </row>
    <row r="79" spans="1:4" x14ac:dyDescent="0.35">
      <c r="A79" s="13">
        <f t="shared" si="5"/>
        <v>380</v>
      </c>
      <c r="B79"/>
      <c r="C79" s="18">
        <f t="shared" si="4"/>
        <v>22873.927392739275</v>
      </c>
      <c r="D79" s="18">
        <f t="shared" si="3"/>
        <v>22863.966085727745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HC_CombinedMorphology_Isotope</vt:lpstr>
      <vt:lpstr>AGE MODEL</vt:lpstr>
    </vt:vector>
  </TitlesOfParts>
  <Company>UNM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Catalina</cp:lastModifiedBy>
  <cp:lastPrinted>2015-10-06T22:24:34Z</cp:lastPrinted>
  <dcterms:created xsi:type="dcterms:W3CDTF">2014-10-05T18:34:05Z</dcterms:created>
  <dcterms:modified xsi:type="dcterms:W3CDTF">2017-02-13T21:38:52Z</dcterms:modified>
</cp:coreProperties>
</file>