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ropbox\Hall's Cave\May 2019 TMM Tri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1" l="1"/>
  <c r="S17" i="1"/>
  <c r="S16" i="1"/>
  <c r="S15" i="1"/>
  <c r="S14" i="1"/>
  <c r="D14" i="1"/>
  <c r="S13" i="1"/>
  <c r="S12" i="1"/>
  <c r="S11" i="1"/>
  <c r="S10" i="1"/>
  <c r="S9" i="1"/>
  <c r="S8" i="1"/>
  <c r="S7" i="1"/>
  <c r="S6" i="1"/>
  <c r="S5" i="1"/>
  <c r="S4" i="1"/>
  <c r="S3" i="1"/>
  <c r="D3" i="1"/>
  <c r="S2" i="1"/>
</calcChain>
</file>

<file path=xl/sharedStrings.xml><?xml version="1.0" encoding="utf-8"?>
<sst xmlns="http://schemas.openxmlformats.org/spreadsheetml/2006/main" count="376" uniqueCount="124">
  <si>
    <t>Set Row Number</t>
  </si>
  <si>
    <t>Locality</t>
  </si>
  <si>
    <t>Epoch (Pleistocene, Holocene)</t>
  </si>
  <si>
    <t>Age (Calendar-Numeric Only)</t>
  </si>
  <si>
    <t>Depth/Age information</t>
  </si>
  <si>
    <t>Collection number</t>
  </si>
  <si>
    <t>Unique number</t>
  </si>
  <si>
    <t>Specimen number</t>
  </si>
  <si>
    <t>Order</t>
  </si>
  <si>
    <t>Family</t>
  </si>
  <si>
    <t>Genus</t>
  </si>
  <si>
    <t>Species</t>
  </si>
  <si>
    <t>Element</t>
  </si>
  <si>
    <t>Tooth Positions Present</t>
  </si>
  <si>
    <t>Side</t>
  </si>
  <si>
    <t>Upper / Lower</t>
  </si>
  <si>
    <t>Portion</t>
  </si>
  <si>
    <t>Qty</t>
  </si>
  <si>
    <t>Element Description</t>
  </si>
  <si>
    <t>Drawer</t>
  </si>
  <si>
    <t>Pit</t>
  </si>
  <si>
    <t>Date of Electronic Entry</t>
  </si>
  <si>
    <t xml:space="preserve">Entered By: </t>
  </si>
  <si>
    <r>
      <t>Accessioned</t>
    </r>
    <r>
      <rPr>
        <sz val="11"/>
        <color theme="1"/>
        <rFont val="Calibri"/>
        <family val="2"/>
        <scheme val="minor"/>
      </rPr>
      <t xml:space="preserve"> at UNM (Y/N): </t>
    </r>
  </si>
  <si>
    <t>Date Accessioned</t>
  </si>
  <si>
    <t xml:space="preserve">Accessioned By: </t>
  </si>
  <si>
    <t>Pre-Photograph Taken? (Y/N)</t>
  </si>
  <si>
    <t>Date Pre-Photographed</t>
  </si>
  <si>
    <t>Pre-Photographed By:</t>
  </si>
  <si>
    <t>Morphology? (Y/N)</t>
  </si>
  <si>
    <t>Date of Morphology</t>
  </si>
  <si>
    <t>Morphology done by</t>
  </si>
  <si>
    <t>Bulk Stable Isotope Analysis? (Y/N)</t>
  </si>
  <si>
    <t>Amino Acid Stable Isotope Analysis? (Y/N)</t>
  </si>
  <si>
    <t>Date of SIA</t>
  </si>
  <si>
    <t>SIA done by</t>
  </si>
  <si>
    <t>Remaining material after SIA for carbon and nitrogen</t>
  </si>
  <si>
    <t>Post-Photograph Taken? (Y/N)</t>
  </si>
  <si>
    <t>Date Post-Photographed</t>
  </si>
  <si>
    <t>Post-Photographed By:</t>
  </si>
  <si>
    <t>Comments</t>
  </si>
  <si>
    <t>Hall's Cave</t>
  </si>
  <si>
    <t>N/A</t>
  </si>
  <si>
    <t>TMM 41229</t>
  </si>
  <si>
    <t>TMM 41229-10550</t>
  </si>
  <si>
    <t>Perissodactyla</t>
  </si>
  <si>
    <t>Equidae</t>
  </si>
  <si>
    <t>Equus</t>
  </si>
  <si>
    <t>sp.</t>
  </si>
  <si>
    <t>Tooth</t>
  </si>
  <si>
    <t>Molar(s)</t>
  </si>
  <si>
    <t>Bear Pit</t>
  </si>
  <si>
    <t>CPT</t>
  </si>
  <si>
    <t>N</t>
  </si>
  <si>
    <t>Friesenhahn cave</t>
  </si>
  <si>
    <t>Pleistocene</t>
  </si>
  <si>
    <t>TMM 933</t>
  </si>
  <si>
    <t>TMM 933-3013</t>
  </si>
  <si>
    <t>Artiodactyla</t>
  </si>
  <si>
    <t>M3</t>
  </si>
  <si>
    <t>Left</t>
  </si>
  <si>
    <t>2D07</t>
  </si>
  <si>
    <t>Y</t>
  </si>
  <si>
    <t>EES, CPT</t>
  </si>
  <si>
    <t>sampled at TMM</t>
  </si>
  <si>
    <t>Holocene</t>
  </si>
  <si>
    <t>085-090</t>
  </si>
  <si>
    <t>TMM 41229-1001</t>
  </si>
  <si>
    <t>Cervidae</t>
  </si>
  <si>
    <t>Odocoileus</t>
  </si>
  <si>
    <t>Right</t>
  </si>
  <si>
    <t>1B</t>
  </si>
  <si>
    <t>025-030</t>
  </si>
  <si>
    <t>TMM 41229-672</t>
  </si>
  <si>
    <t>Naviculocuboid</t>
  </si>
  <si>
    <t>None</t>
  </si>
  <si>
    <t>TMM 41229-7198</t>
  </si>
  <si>
    <t>Bovidae</t>
  </si>
  <si>
    <t>Bison</t>
  </si>
  <si>
    <t>Dentary</t>
  </si>
  <si>
    <t>Multiple</t>
  </si>
  <si>
    <t>1C</t>
  </si>
  <si>
    <t>170-175</t>
  </si>
  <si>
    <t>TMM 41229-10807</t>
  </si>
  <si>
    <t>dP4</t>
  </si>
  <si>
    <t>Lower</t>
  </si>
  <si>
    <t>1E</t>
  </si>
  <si>
    <t>TMM 41229-10808</t>
  </si>
  <si>
    <t>dP3</t>
  </si>
  <si>
    <t>180-185</t>
  </si>
  <si>
    <t>TMM 41229-12026</t>
  </si>
  <si>
    <t>Odocoileus?</t>
  </si>
  <si>
    <t>1D, 1E</t>
  </si>
  <si>
    <t>TMM 41229-10565</t>
  </si>
  <si>
    <t>080-085</t>
  </si>
  <si>
    <t>TMM 41229-975</t>
  </si>
  <si>
    <t>Fibula</t>
  </si>
  <si>
    <t>Distal</t>
  </si>
  <si>
    <t>TMM 41229-9333</t>
  </si>
  <si>
    <t>Phalanx II</t>
  </si>
  <si>
    <t>TMM 41229-9332</t>
  </si>
  <si>
    <t>TMM 933-331</t>
  </si>
  <si>
    <t>sampled at TMM, SIA sample lost in demin. (quality issue)</t>
  </si>
  <si>
    <t>TMM 41229-10809</t>
  </si>
  <si>
    <t>dP2</t>
  </si>
  <si>
    <t>TMM 41229-7425</t>
  </si>
  <si>
    <t>M or PM</t>
  </si>
  <si>
    <t>1A</t>
  </si>
  <si>
    <t>130-135</t>
  </si>
  <si>
    <t>TMM 41229-7112</t>
  </si>
  <si>
    <t>Carnivora</t>
  </si>
  <si>
    <t>Canidae</t>
  </si>
  <si>
    <t>Canis</t>
  </si>
  <si>
    <t>M2</t>
  </si>
  <si>
    <t>Upper</t>
  </si>
  <si>
    <t>SDN, EES, CPT</t>
  </si>
  <si>
    <t>215-220</t>
  </si>
  <si>
    <t>TMM 41229-11114</t>
  </si>
  <si>
    <t>2E6</t>
  </si>
  <si>
    <t>UNACCESSIONED</t>
  </si>
  <si>
    <t>Central Rock Ridge</t>
  </si>
  <si>
    <t>Pit 1A-1B</t>
  </si>
  <si>
    <t>~190-220</t>
  </si>
  <si>
    <t>tooth fragment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</si>
</sst>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15" fontId="5" fillId="0" borderId="1" xfId="0" applyNumberFormat="1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0" borderId="1" xfId="1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" fontId="4" fillId="0" borderId="1" xfId="2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15" fontId="5" fillId="2" borderId="1" xfId="0" applyNumberFormat="1" applyFont="1" applyFill="1" applyBorder="1" applyAlignment="1">
      <alignment horizontal="center" vertical="center"/>
    </xf>
    <xf numFmtId="15" fontId="5" fillId="2" borderId="1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shrinkToFit="1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1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abSelected="1" topLeftCell="A8" workbookViewId="0">
      <selection activeCell="H14" sqref="H14"/>
    </sheetView>
  </sheetViews>
  <sheetFormatPr defaultRowHeight="15" x14ac:dyDescent="0.25"/>
  <cols>
    <col min="6" max="6" width="10.85546875" bestFit="1" customWidth="1"/>
    <col min="8" max="8" width="16.7109375" bestFit="1" customWidth="1"/>
  </cols>
  <sheetData>
    <row r="1" spans="1:41" ht="140.25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5" t="s">
        <v>19</v>
      </c>
      <c r="U1" s="3" t="s">
        <v>20</v>
      </c>
      <c r="V1" s="6" t="s">
        <v>21</v>
      </c>
      <c r="W1" s="6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6" t="s">
        <v>34</v>
      </c>
      <c r="AJ1" s="6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8" t="s">
        <v>40</v>
      </c>
    </row>
    <row r="2" spans="1:41" s="18" customFormat="1" ht="30" x14ac:dyDescent="0.25">
      <c r="A2" s="9">
        <v>2168</v>
      </c>
      <c r="B2" s="10" t="s">
        <v>41</v>
      </c>
      <c r="C2" s="10"/>
      <c r="D2" s="11"/>
      <c r="E2" s="10" t="s">
        <v>42</v>
      </c>
      <c r="F2" s="10" t="s">
        <v>43</v>
      </c>
      <c r="G2" s="10">
        <v>10550</v>
      </c>
      <c r="H2" s="10" t="s">
        <v>44</v>
      </c>
      <c r="I2" s="10" t="s">
        <v>45</v>
      </c>
      <c r="J2" s="10" t="s">
        <v>46</v>
      </c>
      <c r="K2" s="10" t="s">
        <v>47</v>
      </c>
      <c r="L2" s="10" t="s">
        <v>48</v>
      </c>
      <c r="M2" s="12" t="s">
        <v>49</v>
      </c>
      <c r="N2" s="12" t="s">
        <v>50</v>
      </c>
      <c r="O2" s="13"/>
      <c r="P2" s="12"/>
      <c r="Q2" s="12"/>
      <c r="R2" s="10">
        <v>1</v>
      </c>
      <c r="S2" s="13" t="str">
        <f t="shared" ref="S2:S18" si="0">IF(M2="tooth",P2&amp;" "&amp;O2&amp;" "&amp;N2,IF(N2="None",O2&amp;" "&amp;M2,O2&amp;" "&amp;M2&amp;", "&amp;N2))</f>
        <v xml:space="preserve">  Molar(s)</v>
      </c>
      <c r="T2" s="14"/>
      <c r="U2" s="10" t="s">
        <v>51</v>
      </c>
      <c r="V2" s="15">
        <v>42836</v>
      </c>
      <c r="W2" s="10" t="s">
        <v>52</v>
      </c>
      <c r="X2" s="10" t="s">
        <v>53</v>
      </c>
      <c r="Y2" s="15"/>
      <c r="Z2" s="15"/>
      <c r="AA2" s="10" t="s">
        <v>53</v>
      </c>
      <c r="AB2" s="15"/>
      <c r="AC2" s="15"/>
      <c r="AD2" s="10" t="s">
        <v>53</v>
      </c>
      <c r="AE2" s="15"/>
      <c r="AF2" s="15"/>
      <c r="AG2" s="10" t="s">
        <v>53</v>
      </c>
      <c r="AH2" s="10" t="s">
        <v>53</v>
      </c>
      <c r="AI2" s="15"/>
      <c r="AJ2" s="16"/>
      <c r="AK2" s="13"/>
      <c r="AL2" s="10" t="s">
        <v>53</v>
      </c>
      <c r="AM2" s="15"/>
      <c r="AN2" s="15"/>
      <c r="AO2" s="17"/>
    </row>
    <row r="3" spans="1:41" s="18" customFormat="1" x14ac:dyDescent="0.25">
      <c r="A3" s="9">
        <v>3038</v>
      </c>
      <c r="B3" s="10" t="s">
        <v>54</v>
      </c>
      <c r="C3" s="19" t="s">
        <v>55</v>
      </c>
      <c r="D3" s="20">
        <f>-AVERAGE(22630,20176)*-1</f>
        <v>21403</v>
      </c>
      <c r="E3" s="21"/>
      <c r="F3" s="10" t="s">
        <v>56</v>
      </c>
      <c r="G3" s="10">
        <v>3013</v>
      </c>
      <c r="H3" s="10" t="s">
        <v>57</v>
      </c>
      <c r="I3" s="10" t="s">
        <v>58</v>
      </c>
      <c r="J3" s="10"/>
      <c r="K3" s="10"/>
      <c r="L3" s="10"/>
      <c r="M3" s="12" t="s">
        <v>49</v>
      </c>
      <c r="N3" s="12" t="s">
        <v>59</v>
      </c>
      <c r="O3" s="13" t="s">
        <v>60</v>
      </c>
      <c r="P3" s="12"/>
      <c r="Q3" s="12"/>
      <c r="R3" s="10">
        <v>1</v>
      </c>
      <c r="S3" s="13" t="str">
        <f t="shared" si="0"/>
        <v xml:space="preserve"> Left M3</v>
      </c>
      <c r="T3" s="22" t="s">
        <v>61</v>
      </c>
      <c r="U3" s="10"/>
      <c r="V3" s="15">
        <v>43044</v>
      </c>
      <c r="W3" s="10" t="s">
        <v>52</v>
      </c>
      <c r="X3" s="10" t="s">
        <v>53</v>
      </c>
      <c r="Y3" s="15"/>
      <c r="Z3" s="15"/>
      <c r="AA3" s="10" t="s">
        <v>53</v>
      </c>
      <c r="AB3" s="15"/>
      <c r="AC3" s="15"/>
      <c r="AD3" s="10" t="s">
        <v>53</v>
      </c>
      <c r="AE3" s="15"/>
      <c r="AF3" s="15"/>
      <c r="AG3" s="10" t="s">
        <v>62</v>
      </c>
      <c r="AH3" s="10" t="s">
        <v>53</v>
      </c>
      <c r="AI3" s="15">
        <v>42798</v>
      </c>
      <c r="AJ3" s="13" t="s">
        <v>63</v>
      </c>
      <c r="AK3" s="13"/>
      <c r="AL3" s="10" t="s">
        <v>53</v>
      </c>
      <c r="AM3" s="15"/>
      <c r="AN3" s="15"/>
      <c r="AO3" s="17" t="s">
        <v>64</v>
      </c>
    </row>
    <row r="4" spans="1:41" s="18" customFormat="1" ht="30" x14ac:dyDescent="0.25">
      <c r="A4" s="9">
        <v>2156</v>
      </c>
      <c r="B4" s="10" t="s">
        <v>41</v>
      </c>
      <c r="C4" s="10" t="s">
        <v>65</v>
      </c>
      <c r="D4" s="23">
        <v>6727.6021080368901</v>
      </c>
      <c r="E4" s="10" t="s">
        <v>66</v>
      </c>
      <c r="F4" s="10" t="s">
        <v>43</v>
      </c>
      <c r="G4" s="10">
        <v>1001</v>
      </c>
      <c r="H4" s="10" t="s">
        <v>67</v>
      </c>
      <c r="I4" s="10" t="s">
        <v>58</v>
      </c>
      <c r="J4" s="10" t="s">
        <v>68</v>
      </c>
      <c r="K4" s="19" t="s">
        <v>69</v>
      </c>
      <c r="L4" s="10" t="s">
        <v>48</v>
      </c>
      <c r="M4" s="12" t="s">
        <v>49</v>
      </c>
      <c r="N4" s="12" t="s">
        <v>50</v>
      </c>
      <c r="O4" s="13" t="s">
        <v>70</v>
      </c>
      <c r="P4" s="12"/>
      <c r="Q4" s="12"/>
      <c r="R4" s="10">
        <v>1</v>
      </c>
      <c r="S4" s="13" t="str">
        <f t="shared" si="0"/>
        <v xml:space="preserve"> Right Molar(s)</v>
      </c>
      <c r="T4" s="14"/>
      <c r="U4" s="10" t="s">
        <v>71</v>
      </c>
      <c r="V4" s="15">
        <v>42836</v>
      </c>
      <c r="W4" s="10" t="s">
        <v>52</v>
      </c>
      <c r="X4" s="10" t="s">
        <v>53</v>
      </c>
      <c r="Y4" s="15"/>
      <c r="Z4" s="15"/>
      <c r="AA4" s="10" t="s">
        <v>53</v>
      </c>
      <c r="AB4" s="15"/>
      <c r="AC4" s="15"/>
      <c r="AD4" s="10" t="s">
        <v>53</v>
      </c>
      <c r="AE4" s="15"/>
      <c r="AF4" s="15"/>
      <c r="AG4" s="10" t="s">
        <v>62</v>
      </c>
      <c r="AH4" s="10" t="s">
        <v>53</v>
      </c>
      <c r="AI4" s="15">
        <v>42798</v>
      </c>
      <c r="AJ4" s="13" t="s">
        <v>63</v>
      </c>
      <c r="AK4" s="13"/>
      <c r="AL4" s="10" t="s">
        <v>53</v>
      </c>
      <c r="AM4" s="15"/>
      <c r="AN4" s="15"/>
      <c r="AO4" s="17"/>
    </row>
    <row r="5" spans="1:41" s="18" customFormat="1" ht="45" x14ac:dyDescent="0.25">
      <c r="A5" s="9">
        <v>2087</v>
      </c>
      <c r="B5" s="10" t="s">
        <v>41</v>
      </c>
      <c r="C5" s="10" t="s">
        <v>65</v>
      </c>
      <c r="D5" s="23">
        <v>2775.032938076416</v>
      </c>
      <c r="E5" s="10" t="s">
        <v>72</v>
      </c>
      <c r="F5" s="10" t="s">
        <v>43</v>
      </c>
      <c r="G5" s="10">
        <v>672</v>
      </c>
      <c r="H5" s="10" t="s">
        <v>73</v>
      </c>
      <c r="I5" s="10" t="s">
        <v>58</v>
      </c>
      <c r="J5" s="10" t="s">
        <v>68</v>
      </c>
      <c r="K5" s="19" t="s">
        <v>69</v>
      </c>
      <c r="L5" s="10" t="s">
        <v>48</v>
      </c>
      <c r="M5" s="12" t="s">
        <v>74</v>
      </c>
      <c r="N5" s="12" t="s">
        <v>75</v>
      </c>
      <c r="O5" s="13" t="s">
        <v>60</v>
      </c>
      <c r="P5" s="12"/>
      <c r="Q5" s="12"/>
      <c r="R5" s="10">
        <v>1</v>
      </c>
      <c r="S5" s="13" t="str">
        <f t="shared" si="0"/>
        <v>Left Naviculocuboid</v>
      </c>
      <c r="T5" s="14"/>
      <c r="U5" s="10">
        <v>1</v>
      </c>
      <c r="V5" s="15">
        <v>42821</v>
      </c>
      <c r="W5" s="10" t="s">
        <v>52</v>
      </c>
      <c r="X5" s="10" t="s">
        <v>53</v>
      </c>
      <c r="Y5" s="15"/>
      <c r="Z5" s="15"/>
      <c r="AA5" s="10" t="s">
        <v>53</v>
      </c>
      <c r="AB5" s="15"/>
      <c r="AC5" s="15"/>
      <c r="AD5" s="10" t="s">
        <v>53</v>
      </c>
      <c r="AE5" s="15"/>
      <c r="AF5" s="15"/>
      <c r="AG5" s="10" t="s">
        <v>53</v>
      </c>
      <c r="AH5" s="10" t="s">
        <v>53</v>
      </c>
      <c r="AI5" s="15"/>
      <c r="AJ5" s="16"/>
      <c r="AK5" s="13"/>
      <c r="AL5" s="10" t="s">
        <v>53</v>
      </c>
      <c r="AM5" s="15"/>
      <c r="AN5" s="15"/>
      <c r="AO5" s="17"/>
    </row>
    <row r="6" spans="1:41" s="18" customFormat="1" ht="45" x14ac:dyDescent="0.25">
      <c r="A6" s="9">
        <v>2038</v>
      </c>
      <c r="B6" s="10" t="s">
        <v>41</v>
      </c>
      <c r="C6" s="10"/>
      <c r="D6" s="11"/>
      <c r="E6" s="21"/>
      <c r="F6" s="10" t="s">
        <v>43</v>
      </c>
      <c r="G6" s="22">
        <v>7198</v>
      </c>
      <c r="H6" s="10" t="s">
        <v>76</v>
      </c>
      <c r="I6" s="10" t="s">
        <v>58</v>
      </c>
      <c r="J6" s="10" t="s">
        <v>77</v>
      </c>
      <c r="K6" s="10" t="s">
        <v>78</v>
      </c>
      <c r="L6" s="10" t="s">
        <v>48</v>
      </c>
      <c r="M6" s="12" t="s">
        <v>79</v>
      </c>
      <c r="N6" s="12" t="s">
        <v>80</v>
      </c>
      <c r="O6" s="13" t="s">
        <v>70</v>
      </c>
      <c r="P6" s="12"/>
      <c r="Q6" s="12"/>
      <c r="R6" s="10">
        <v>1</v>
      </c>
      <c r="S6" s="13" t="str">
        <f t="shared" si="0"/>
        <v>Right Dentary, Multiple</v>
      </c>
      <c r="T6" s="14"/>
      <c r="U6" s="10" t="s">
        <v>81</v>
      </c>
      <c r="V6" s="15">
        <v>42814</v>
      </c>
      <c r="W6" s="10" t="s">
        <v>52</v>
      </c>
      <c r="X6" s="10" t="s">
        <v>53</v>
      </c>
      <c r="Y6" s="15"/>
      <c r="Z6" s="15"/>
      <c r="AA6" s="10" t="s">
        <v>53</v>
      </c>
      <c r="AB6" s="15"/>
      <c r="AC6" s="15"/>
      <c r="AD6" s="10" t="s">
        <v>53</v>
      </c>
      <c r="AE6" s="15"/>
      <c r="AF6" s="15"/>
      <c r="AG6" s="10" t="s">
        <v>62</v>
      </c>
      <c r="AH6" s="10" t="s">
        <v>53</v>
      </c>
      <c r="AI6" s="15">
        <v>42798</v>
      </c>
      <c r="AJ6" s="13" t="s">
        <v>63</v>
      </c>
      <c r="AK6" s="13"/>
      <c r="AL6" s="10" t="s">
        <v>53</v>
      </c>
      <c r="AM6" s="15"/>
      <c r="AN6" s="15"/>
      <c r="AO6" s="17" t="s">
        <v>64</v>
      </c>
    </row>
    <row r="7" spans="1:41" s="18" customFormat="1" ht="45" x14ac:dyDescent="0.25">
      <c r="A7" s="9">
        <v>2044</v>
      </c>
      <c r="B7" s="10" t="s">
        <v>41</v>
      </c>
      <c r="C7" s="10" t="s">
        <v>55</v>
      </c>
      <c r="D7" s="11">
        <v>12327.075098814228</v>
      </c>
      <c r="E7" s="10" t="s">
        <v>82</v>
      </c>
      <c r="F7" s="10" t="s">
        <v>43</v>
      </c>
      <c r="G7" s="10">
        <v>10807</v>
      </c>
      <c r="H7" s="10" t="s">
        <v>83</v>
      </c>
      <c r="I7" s="10" t="s">
        <v>58</v>
      </c>
      <c r="J7" s="10" t="s">
        <v>77</v>
      </c>
      <c r="K7" s="10" t="s">
        <v>78</v>
      </c>
      <c r="L7" s="10" t="s">
        <v>48</v>
      </c>
      <c r="M7" s="12" t="s">
        <v>49</v>
      </c>
      <c r="N7" s="12" t="s">
        <v>84</v>
      </c>
      <c r="O7" s="13" t="s">
        <v>70</v>
      </c>
      <c r="P7" s="12" t="s">
        <v>85</v>
      </c>
      <c r="Q7" s="12"/>
      <c r="R7" s="10">
        <v>1</v>
      </c>
      <c r="S7" s="13" t="str">
        <f t="shared" si="0"/>
        <v>Lower Right dP4</v>
      </c>
      <c r="T7" s="14"/>
      <c r="U7" s="10" t="s">
        <v>86</v>
      </c>
      <c r="V7" s="15">
        <v>42814</v>
      </c>
      <c r="W7" s="10" t="s">
        <v>52</v>
      </c>
      <c r="X7" s="10" t="s">
        <v>53</v>
      </c>
      <c r="Y7" s="15"/>
      <c r="Z7" s="15"/>
      <c r="AA7" s="10" t="s">
        <v>53</v>
      </c>
      <c r="AB7" s="15"/>
      <c r="AC7" s="15"/>
      <c r="AD7" s="10" t="s">
        <v>53</v>
      </c>
      <c r="AE7" s="15"/>
      <c r="AF7" s="15"/>
      <c r="AG7" s="10" t="s">
        <v>53</v>
      </c>
      <c r="AH7" s="10" t="s">
        <v>53</v>
      </c>
      <c r="AI7" s="15"/>
      <c r="AJ7" s="16"/>
      <c r="AK7" s="13"/>
      <c r="AL7" s="10" t="s">
        <v>53</v>
      </c>
      <c r="AM7" s="15"/>
      <c r="AN7" s="15"/>
      <c r="AO7" s="17"/>
    </row>
    <row r="8" spans="1:41" s="18" customFormat="1" ht="45" x14ac:dyDescent="0.25">
      <c r="A8" s="9">
        <v>2045</v>
      </c>
      <c r="B8" s="10" t="s">
        <v>41</v>
      </c>
      <c r="C8" s="10" t="s">
        <v>55</v>
      </c>
      <c r="D8" s="11">
        <v>12327.075098814228</v>
      </c>
      <c r="E8" s="10" t="s">
        <v>82</v>
      </c>
      <c r="F8" s="10" t="s">
        <v>43</v>
      </c>
      <c r="G8" s="10">
        <v>10808</v>
      </c>
      <c r="H8" s="10" t="s">
        <v>87</v>
      </c>
      <c r="I8" s="10" t="s">
        <v>58</v>
      </c>
      <c r="J8" s="10" t="s">
        <v>77</v>
      </c>
      <c r="K8" s="10" t="s">
        <v>78</v>
      </c>
      <c r="L8" s="10" t="s">
        <v>48</v>
      </c>
      <c r="M8" s="12" t="s">
        <v>49</v>
      </c>
      <c r="N8" s="12" t="s">
        <v>88</v>
      </c>
      <c r="O8" s="13" t="s">
        <v>70</v>
      </c>
      <c r="P8" s="12" t="s">
        <v>85</v>
      </c>
      <c r="Q8" s="12"/>
      <c r="R8" s="10">
        <v>1</v>
      </c>
      <c r="S8" s="13" t="str">
        <f t="shared" si="0"/>
        <v>Lower Right dP3</v>
      </c>
      <c r="T8" s="14"/>
      <c r="U8" s="10" t="s">
        <v>86</v>
      </c>
      <c r="V8" s="15">
        <v>42814</v>
      </c>
      <c r="W8" s="10" t="s">
        <v>52</v>
      </c>
      <c r="X8" s="10" t="s">
        <v>53</v>
      </c>
      <c r="Y8" s="15"/>
      <c r="Z8" s="15"/>
      <c r="AA8" s="10" t="s">
        <v>53</v>
      </c>
      <c r="AB8" s="15"/>
      <c r="AC8" s="15"/>
      <c r="AD8" s="10" t="s">
        <v>53</v>
      </c>
      <c r="AE8" s="15"/>
      <c r="AF8" s="15"/>
      <c r="AG8" s="10" t="s">
        <v>53</v>
      </c>
      <c r="AH8" s="10" t="s">
        <v>53</v>
      </c>
      <c r="AI8" s="15"/>
      <c r="AJ8" s="16"/>
      <c r="AK8" s="13"/>
      <c r="AL8" s="10" t="s">
        <v>53</v>
      </c>
      <c r="AM8" s="15"/>
      <c r="AN8" s="15"/>
      <c r="AO8" s="17"/>
    </row>
    <row r="9" spans="1:41" s="18" customFormat="1" x14ac:dyDescent="0.25">
      <c r="A9" s="9">
        <v>2056</v>
      </c>
      <c r="B9" s="24" t="s">
        <v>41</v>
      </c>
      <c r="C9" s="10" t="s">
        <v>55</v>
      </c>
      <c r="D9" s="11">
        <v>12985.836627140974</v>
      </c>
      <c r="E9" s="24" t="s">
        <v>89</v>
      </c>
      <c r="F9" s="24" t="s">
        <v>43</v>
      </c>
      <c r="G9" s="24">
        <v>12026</v>
      </c>
      <c r="H9" s="10" t="s">
        <v>90</v>
      </c>
      <c r="I9" s="24" t="s">
        <v>58</v>
      </c>
      <c r="J9" s="24" t="s">
        <v>68</v>
      </c>
      <c r="K9" s="24" t="s">
        <v>91</v>
      </c>
      <c r="L9" s="24" t="s">
        <v>48</v>
      </c>
      <c r="M9" s="25" t="s">
        <v>49</v>
      </c>
      <c r="N9" s="25" t="s">
        <v>75</v>
      </c>
      <c r="O9" s="26"/>
      <c r="P9" s="25"/>
      <c r="Q9" s="25"/>
      <c r="R9" s="24">
        <v>1</v>
      </c>
      <c r="S9" s="13" t="str">
        <f t="shared" si="0"/>
        <v xml:space="preserve">  None</v>
      </c>
      <c r="T9" s="27"/>
      <c r="U9" s="24" t="s">
        <v>92</v>
      </c>
      <c r="V9" s="28">
        <v>42814</v>
      </c>
      <c r="W9" s="24" t="s">
        <v>52</v>
      </c>
      <c r="X9" s="24" t="s">
        <v>53</v>
      </c>
      <c r="Y9" s="28"/>
      <c r="Z9" s="28"/>
      <c r="AA9" s="24" t="s">
        <v>53</v>
      </c>
      <c r="AB9" s="28"/>
      <c r="AC9" s="28"/>
      <c r="AD9" s="24" t="s">
        <v>53</v>
      </c>
      <c r="AE9" s="28"/>
      <c r="AF9" s="28"/>
      <c r="AG9" s="24" t="s">
        <v>53</v>
      </c>
      <c r="AH9" s="24" t="s">
        <v>53</v>
      </c>
      <c r="AI9" s="28"/>
      <c r="AJ9" s="29"/>
      <c r="AK9" s="26"/>
      <c r="AL9" s="24" t="s">
        <v>53</v>
      </c>
      <c r="AM9" s="28"/>
      <c r="AN9" s="28"/>
      <c r="AO9" s="30"/>
    </row>
    <row r="10" spans="1:41" s="18" customFormat="1" ht="45" x14ac:dyDescent="0.25">
      <c r="A10" s="9">
        <v>2169</v>
      </c>
      <c r="B10" s="10" t="s">
        <v>41</v>
      </c>
      <c r="C10" s="10"/>
      <c r="D10" s="11"/>
      <c r="E10" s="10" t="s">
        <v>42</v>
      </c>
      <c r="F10" s="10" t="s">
        <v>43</v>
      </c>
      <c r="G10" s="10">
        <v>10565</v>
      </c>
      <c r="H10" s="10" t="s">
        <v>93</v>
      </c>
      <c r="I10" s="10" t="s">
        <v>58</v>
      </c>
      <c r="J10" s="10" t="s">
        <v>68</v>
      </c>
      <c r="K10" s="19" t="s">
        <v>69</v>
      </c>
      <c r="L10" s="10" t="s">
        <v>48</v>
      </c>
      <c r="M10" s="12" t="s">
        <v>49</v>
      </c>
      <c r="N10" s="12" t="s">
        <v>88</v>
      </c>
      <c r="O10" s="13" t="s">
        <v>70</v>
      </c>
      <c r="P10" s="12" t="s">
        <v>85</v>
      </c>
      <c r="Q10" s="12"/>
      <c r="R10" s="10">
        <v>1</v>
      </c>
      <c r="S10" s="13" t="str">
        <f t="shared" si="0"/>
        <v>Lower Right dP3</v>
      </c>
      <c r="T10" s="14"/>
      <c r="U10" s="10" t="s">
        <v>51</v>
      </c>
      <c r="V10" s="15">
        <v>42836</v>
      </c>
      <c r="W10" s="10" t="s">
        <v>52</v>
      </c>
      <c r="X10" s="10" t="s">
        <v>53</v>
      </c>
      <c r="Y10" s="15"/>
      <c r="Z10" s="15"/>
      <c r="AA10" s="10" t="s">
        <v>53</v>
      </c>
      <c r="AB10" s="15"/>
      <c r="AC10" s="15"/>
      <c r="AD10" s="10" t="s">
        <v>53</v>
      </c>
      <c r="AE10" s="15"/>
      <c r="AF10" s="15"/>
      <c r="AG10" s="10" t="s">
        <v>53</v>
      </c>
      <c r="AH10" s="10" t="s">
        <v>53</v>
      </c>
      <c r="AI10" s="15"/>
      <c r="AJ10" s="16"/>
      <c r="AK10" s="13"/>
      <c r="AL10" s="10" t="s">
        <v>53</v>
      </c>
      <c r="AM10" s="15"/>
      <c r="AN10" s="15"/>
      <c r="AO10" s="17"/>
    </row>
    <row r="11" spans="1:41" s="18" customFormat="1" ht="30" x14ac:dyDescent="0.25">
      <c r="A11" s="9">
        <v>2155</v>
      </c>
      <c r="B11" s="10" t="s">
        <v>41</v>
      </c>
      <c r="C11" s="10" t="s">
        <v>65</v>
      </c>
      <c r="D11" s="11">
        <v>6398.2213438735171</v>
      </c>
      <c r="E11" s="10" t="s">
        <v>94</v>
      </c>
      <c r="F11" s="10" t="s">
        <v>43</v>
      </c>
      <c r="G11" s="10">
        <v>975</v>
      </c>
      <c r="H11" s="10" t="s">
        <v>95</v>
      </c>
      <c r="I11" s="10" t="s">
        <v>58</v>
      </c>
      <c r="J11" s="10" t="s">
        <v>68</v>
      </c>
      <c r="K11" s="19" t="s">
        <v>69</v>
      </c>
      <c r="L11" s="10" t="s">
        <v>48</v>
      </c>
      <c r="M11" s="12" t="s">
        <v>96</v>
      </c>
      <c r="N11" s="12" t="s">
        <v>75</v>
      </c>
      <c r="O11" s="13" t="s">
        <v>60</v>
      </c>
      <c r="P11" s="13"/>
      <c r="Q11" s="12" t="s">
        <v>97</v>
      </c>
      <c r="R11" s="10">
        <v>1</v>
      </c>
      <c r="S11" s="13" t="str">
        <f t="shared" si="0"/>
        <v>Left Fibula</v>
      </c>
      <c r="T11" s="14"/>
      <c r="U11" s="10">
        <v>1</v>
      </c>
      <c r="V11" s="15">
        <v>42836</v>
      </c>
      <c r="W11" s="10" t="s">
        <v>52</v>
      </c>
      <c r="X11" s="10" t="s">
        <v>53</v>
      </c>
      <c r="Y11" s="15"/>
      <c r="Z11" s="15"/>
      <c r="AA11" s="10" t="s">
        <v>53</v>
      </c>
      <c r="AB11" s="15"/>
      <c r="AC11" s="15"/>
      <c r="AD11" s="10" t="s">
        <v>53</v>
      </c>
      <c r="AE11" s="15"/>
      <c r="AF11" s="15"/>
      <c r="AG11" s="10" t="s">
        <v>53</v>
      </c>
      <c r="AH11" s="10" t="s">
        <v>53</v>
      </c>
      <c r="AI11" s="15"/>
      <c r="AJ11" s="16"/>
      <c r="AK11" s="13"/>
      <c r="AL11" s="10" t="s">
        <v>53</v>
      </c>
      <c r="AM11" s="15"/>
      <c r="AN11" s="15"/>
      <c r="AO11" s="17"/>
    </row>
    <row r="12" spans="1:41" s="18" customFormat="1" ht="30" x14ac:dyDescent="0.25">
      <c r="A12" s="9">
        <v>2118</v>
      </c>
      <c r="B12" s="10" t="s">
        <v>41</v>
      </c>
      <c r="C12" s="10" t="s">
        <v>65</v>
      </c>
      <c r="D12" s="23">
        <v>2775.032938076416</v>
      </c>
      <c r="E12" s="10" t="s">
        <v>72</v>
      </c>
      <c r="F12" s="10" t="s">
        <v>43</v>
      </c>
      <c r="G12" s="22">
        <v>9333</v>
      </c>
      <c r="H12" s="10" t="s">
        <v>98</v>
      </c>
      <c r="I12" s="10" t="s">
        <v>58</v>
      </c>
      <c r="J12" s="10" t="s">
        <v>68</v>
      </c>
      <c r="K12" s="19" t="s">
        <v>69</v>
      </c>
      <c r="L12" s="10" t="s">
        <v>48</v>
      </c>
      <c r="M12" s="12" t="s">
        <v>99</v>
      </c>
      <c r="N12" s="12" t="s">
        <v>75</v>
      </c>
      <c r="O12" s="13"/>
      <c r="P12" s="12"/>
      <c r="Q12" s="12"/>
      <c r="R12" s="10">
        <v>1</v>
      </c>
      <c r="S12" s="13" t="str">
        <f t="shared" si="0"/>
        <v xml:space="preserve"> Phalanx II</v>
      </c>
      <c r="T12" s="14"/>
      <c r="U12" s="10">
        <v>1</v>
      </c>
      <c r="V12" s="15">
        <v>42821</v>
      </c>
      <c r="W12" s="10" t="s">
        <v>52</v>
      </c>
      <c r="X12" s="10" t="s">
        <v>53</v>
      </c>
      <c r="Y12" s="15"/>
      <c r="Z12" s="15"/>
      <c r="AA12" s="10" t="s">
        <v>53</v>
      </c>
      <c r="AB12" s="15"/>
      <c r="AC12" s="15"/>
      <c r="AD12" s="10" t="s">
        <v>53</v>
      </c>
      <c r="AE12" s="15"/>
      <c r="AF12" s="15"/>
      <c r="AG12" s="10" t="s">
        <v>62</v>
      </c>
      <c r="AH12" s="10" t="s">
        <v>53</v>
      </c>
      <c r="AI12" s="15">
        <v>42798</v>
      </c>
      <c r="AJ12" s="13" t="s">
        <v>63</v>
      </c>
      <c r="AK12" s="13"/>
      <c r="AL12" s="10" t="s">
        <v>53</v>
      </c>
      <c r="AM12" s="15"/>
      <c r="AN12" s="15"/>
      <c r="AO12" s="17" t="s">
        <v>64</v>
      </c>
    </row>
    <row r="13" spans="1:41" s="18" customFormat="1" ht="15.75" x14ac:dyDescent="0.25">
      <c r="A13" s="9">
        <v>2117</v>
      </c>
      <c r="B13" s="10" t="s">
        <v>41</v>
      </c>
      <c r="C13" s="10" t="s">
        <v>65</v>
      </c>
      <c r="D13" s="23">
        <v>2775.032938076416</v>
      </c>
      <c r="E13" s="10" t="s">
        <v>72</v>
      </c>
      <c r="F13" s="10" t="s">
        <v>43</v>
      </c>
      <c r="G13" s="10">
        <v>9332</v>
      </c>
      <c r="H13" s="10" t="s">
        <v>100</v>
      </c>
      <c r="I13" s="10" t="s">
        <v>58</v>
      </c>
      <c r="J13" s="10"/>
      <c r="K13" s="10"/>
      <c r="L13" s="10"/>
      <c r="M13" s="12" t="s">
        <v>49</v>
      </c>
      <c r="N13" s="12" t="s">
        <v>75</v>
      </c>
      <c r="O13" s="13"/>
      <c r="P13" s="12"/>
      <c r="Q13" s="12"/>
      <c r="R13" s="10">
        <v>1</v>
      </c>
      <c r="S13" s="13" t="str">
        <f t="shared" si="0"/>
        <v xml:space="preserve">  None</v>
      </c>
      <c r="T13" s="14"/>
      <c r="U13" s="10">
        <v>1</v>
      </c>
      <c r="V13" s="15">
        <v>42821</v>
      </c>
      <c r="W13" s="10" t="s">
        <v>52</v>
      </c>
      <c r="X13" s="10" t="s">
        <v>53</v>
      </c>
      <c r="Y13" s="15"/>
      <c r="Z13" s="15"/>
      <c r="AA13" s="10" t="s">
        <v>53</v>
      </c>
      <c r="AB13" s="15"/>
      <c r="AC13" s="15"/>
      <c r="AD13" s="10" t="s">
        <v>53</v>
      </c>
      <c r="AE13" s="15"/>
      <c r="AF13" s="15"/>
      <c r="AG13" s="10" t="s">
        <v>53</v>
      </c>
      <c r="AH13" s="10" t="s">
        <v>53</v>
      </c>
      <c r="AI13" s="15"/>
      <c r="AJ13" s="16"/>
      <c r="AK13" s="13"/>
      <c r="AL13" s="10" t="s">
        <v>53</v>
      </c>
      <c r="AM13" s="15"/>
      <c r="AN13" s="15"/>
      <c r="AO13" s="17"/>
    </row>
    <row r="14" spans="1:41" s="18" customFormat="1" ht="30" x14ac:dyDescent="0.25">
      <c r="A14" s="9">
        <v>3032</v>
      </c>
      <c r="B14" s="10" t="s">
        <v>54</v>
      </c>
      <c r="C14" s="19" t="s">
        <v>55</v>
      </c>
      <c r="D14" s="20">
        <f t="shared" ref="D14" si="1">-AVERAGE(22630,20176)*-1</f>
        <v>21403</v>
      </c>
      <c r="E14" s="21"/>
      <c r="F14" s="10" t="s">
        <v>56</v>
      </c>
      <c r="G14" s="10">
        <v>331</v>
      </c>
      <c r="H14" s="10" t="s">
        <v>101</v>
      </c>
      <c r="I14" s="10" t="s">
        <v>58</v>
      </c>
      <c r="J14" s="10" t="s">
        <v>77</v>
      </c>
      <c r="K14" s="10" t="s">
        <v>78</v>
      </c>
      <c r="L14" s="10" t="s">
        <v>48</v>
      </c>
      <c r="M14" s="12" t="s">
        <v>49</v>
      </c>
      <c r="N14" s="12" t="s">
        <v>88</v>
      </c>
      <c r="O14" s="13" t="s">
        <v>60</v>
      </c>
      <c r="P14" s="12" t="s">
        <v>85</v>
      </c>
      <c r="Q14" s="12"/>
      <c r="R14" s="10">
        <v>1</v>
      </c>
      <c r="S14" s="13" t="str">
        <f t="shared" si="0"/>
        <v>Lower Left dP3</v>
      </c>
      <c r="T14" s="31"/>
      <c r="U14" s="10"/>
      <c r="V14" s="15">
        <v>43044</v>
      </c>
      <c r="W14" s="10" t="s">
        <v>52</v>
      </c>
      <c r="X14" s="10" t="s">
        <v>53</v>
      </c>
      <c r="Y14" s="15"/>
      <c r="Z14" s="15"/>
      <c r="AA14" s="10" t="s">
        <v>53</v>
      </c>
      <c r="AB14" s="15"/>
      <c r="AC14" s="15"/>
      <c r="AD14" s="10" t="s">
        <v>53</v>
      </c>
      <c r="AE14" s="15"/>
      <c r="AF14" s="15"/>
      <c r="AG14" s="10" t="s">
        <v>62</v>
      </c>
      <c r="AH14" s="10" t="s">
        <v>53</v>
      </c>
      <c r="AI14" s="15">
        <v>42798</v>
      </c>
      <c r="AJ14" s="13" t="s">
        <v>63</v>
      </c>
      <c r="AK14" s="13" t="s">
        <v>53</v>
      </c>
      <c r="AL14" s="10" t="s">
        <v>53</v>
      </c>
      <c r="AM14" s="15"/>
      <c r="AN14" s="15"/>
      <c r="AO14" s="17" t="s">
        <v>102</v>
      </c>
    </row>
    <row r="15" spans="1:41" s="18" customFormat="1" ht="30" x14ac:dyDescent="0.25">
      <c r="A15" s="9">
        <v>2046</v>
      </c>
      <c r="B15" s="10" t="s">
        <v>41</v>
      </c>
      <c r="C15" s="10"/>
      <c r="D15" s="11"/>
      <c r="E15" s="21"/>
      <c r="F15" s="10" t="s">
        <v>43</v>
      </c>
      <c r="G15" s="22">
        <v>10809</v>
      </c>
      <c r="H15" s="10" t="s">
        <v>103</v>
      </c>
      <c r="I15" s="10" t="s">
        <v>58</v>
      </c>
      <c r="J15" s="10" t="s">
        <v>77</v>
      </c>
      <c r="K15" s="10" t="s">
        <v>78</v>
      </c>
      <c r="L15" s="10" t="s">
        <v>48</v>
      </c>
      <c r="M15" s="12" t="s">
        <v>49</v>
      </c>
      <c r="N15" s="12" t="s">
        <v>104</v>
      </c>
      <c r="O15" s="13" t="s">
        <v>70</v>
      </c>
      <c r="P15" s="12"/>
      <c r="Q15" s="12"/>
      <c r="R15" s="10">
        <v>1</v>
      </c>
      <c r="S15" s="13" t="str">
        <f t="shared" si="0"/>
        <v xml:space="preserve"> Right dP2</v>
      </c>
      <c r="T15" s="14"/>
      <c r="U15" s="10" t="s">
        <v>92</v>
      </c>
      <c r="V15" s="15">
        <v>42814</v>
      </c>
      <c r="W15" s="10" t="s">
        <v>52</v>
      </c>
      <c r="X15" s="10" t="s">
        <v>53</v>
      </c>
      <c r="Y15" s="15"/>
      <c r="Z15" s="15"/>
      <c r="AA15" s="10" t="s">
        <v>53</v>
      </c>
      <c r="AB15" s="15"/>
      <c r="AC15" s="15"/>
      <c r="AD15" s="10" t="s">
        <v>53</v>
      </c>
      <c r="AE15" s="15"/>
      <c r="AF15" s="15"/>
      <c r="AG15" s="10" t="s">
        <v>62</v>
      </c>
      <c r="AH15" s="10" t="s">
        <v>53</v>
      </c>
      <c r="AI15" s="15">
        <v>42798</v>
      </c>
      <c r="AJ15" s="13" t="s">
        <v>63</v>
      </c>
      <c r="AK15" s="13"/>
      <c r="AL15" s="10" t="s">
        <v>53</v>
      </c>
      <c r="AM15" s="15"/>
      <c r="AN15" s="15"/>
      <c r="AO15" s="17" t="s">
        <v>64</v>
      </c>
    </row>
    <row r="16" spans="1:41" s="18" customFormat="1" ht="15.75" x14ac:dyDescent="0.25">
      <c r="A16" s="9">
        <v>2114</v>
      </c>
      <c r="B16" s="10" t="s">
        <v>41</v>
      </c>
      <c r="C16" s="10" t="s">
        <v>65</v>
      </c>
      <c r="D16" s="23">
        <v>2775.032938076416</v>
      </c>
      <c r="E16" s="10" t="s">
        <v>72</v>
      </c>
      <c r="F16" s="10" t="s">
        <v>43</v>
      </c>
      <c r="G16" s="10">
        <v>7425</v>
      </c>
      <c r="H16" s="10" t="s">
        <v>105</v>
      </c>
      <c r="I16" s="10" t="s">
        <v>58</v>
      </c>
      <c r="J16" s="10"/>
      <c r="K16" s="10"/>
      <c r="L16" s="10"/>
      <c r="M16" s="12" t="s">
        <v>49</v>
      </c>
      <c r="N16" s="12" t="s">
        <v>106</v>
      </c>
      <c r="O16" s="13"/>
      <c r="P16" s="12"/>
      <c r="Q16" s="12"/>
      <c r="R16" s="10">
        <v>1</v>
      </c>
      <c r="S16" s="13" t="str">
        <f t="shared" si="0"/>
        <v xml:space="preserve">  M or PM</v>
      </c>
      <c r="T16" s="14"/>
      <c r="U16" s="10" t="s">
        <v>107</v>
      </c>
      <c r="V16" s="15">
        <v>42821</v>
      </c>
      <c r="W16" s="10" t="s">
        <v>52</v>
      </c>
      <c r="X16" s="10" t="s">
        <v>53</v>
      </c>
      <c r="Y16" s="15"/>
      <c r="Z16" s="15"/>
      <c r="AA16" s="10" t="s">
        <v>53</v>
      </c>
      <c r="AB16" s="15"/>
      <c r="AC16" s="15"/>
      <c r="AD16" s="10" t="s">
        <v>53</v>
      </c>
      <c r="AE16" s="15"/>
      <c r="AF16" s="15"/>
      <c r="AG16" s="10" t="s">
        <v>53</v>
      </c>
      <c r="AH16" s="10" t="s">
        <v>53</v>
      </c>
      <c r="AI16" s="15"/>
      <c r="AJ16" s="16"/>
      <c r="AK16" s="13"/>
      <c r="AL16" s="10" t="s">
        <v>53</v>
      </c>
      <c r="AM16" s="15"/>
      <c r="AN16" s="15"/>
      <c r="AO16" s="17"/>
    </row>
    <row r="17" spans="1:41" s="18" customFormat="1" ht="30" x14ac:dyDescent="0.25">
      <c r="A17" s="9">
        <v>2163</v>
      </c>
      <c r="B17" s="10" t="s">
        <v>41</v>
      </c>
      <c r="C17" s="10" t="s">
        <v>65</v>
      </c>
      <c r="D17" s="23">
        <v>9692.028985507246</v>
      </c>
      <c r="E17" s="10" t="s">
        <v>108</v>
      </c>
      <c r="F17" s="10" t="s">
        <v>43</v>
      </c>
      <c r="G17" s="10">
        <v>7112</v>
      </c>
      <c r="H17" s="10" t="s">
        <v>109</v>
      </c>
      <c r="I17" s="10" t="s">
        <v>110</v>
      </c>
      <c r="J17" s="10" t="s">
        <v>111</v>
      </c>
      <c r="K17" s="10" t="s">
        <v>112</v>
      </c>
      <c r="L17" s="19" t="s">
        <v>48</v>
      </c>
      <c r="M17" s="12" t="s">
        <v>49</v>
      </c>
      <c r="N17" s="12" t="s">
        <v>113</v>
      </c>
      <c r="O17" s="13" t="s">
        <v>60</v>
      </c>
      <c r="P17" s="12" t="s">
        <v>114</v>
      </c>
      <c r="Q17" s="12"/>
      <c r="R17" s="10">
        <v>1</v>
      </c>
      <c r="S17" s="13" t="str">
        <f t="shared" si="0"/>
        <v>Upper Left M2</v>
      </c>
      <c r="T17" s="14"/>
      <c r="U17" s="10"/>
      <c r="V17" s="15">
        <v>42836</v>
      </c>
      <c r="W17" s="10" t="s">
        <v>52</v>
      </c>
      <c r="X17" s="10" t="s">
        <v>53</v>
      </c>
      <c r="Y17" s="15"/>
      <c r="Z17" s="15"/>
      <c r="AA17" s="10" t="s">
        <v>53</v>
      </c>
      <c r="AB17" s="15"/>
      <c r="AC17" s="15"/>
      <c r="AD17" s="10" t="s">
        <v>53</v>
      </c>
      <c r="AE17" s="15"/>
      <c r="AF17" s="15"/>
      <c r="AG17" s="10" t="s">
        <v>62</v>
      </c>
      <c r="AH17" s="10" t="s">
        <v>53</v>
      </c>
      <c r="AI17" s="15">
        <v>42789</v>
      </c>
      <c r="AJ17" s="13" t="s">
        <v>115</v>
      </c>
      <c r="AK17" s="13"/>
      <c r="AL17" s="10" t="s">
        <v>53</v>
      </c>
      <c r="AM17" s="15"/>
      <c r="AN17" s="15"/>
      <c r="AO17" s="17"/>
    </row>
    <row r="18" spans="1:41" s="18" customFormat="1" x14ac:dyDescent="0.25">
      <c r="A18" s="9">
        <v>2051</v>
      </c>
      <c r="B18" s="10" t="s">
        <v>41</v>
      </c>
      <c r="C18" s="10" t="s">
        <v>55</v>
      </c>
      <c r="D18" s="11">
        <v>15330.315888731731</v>
      </c>
      <c r="E18" s="10" t="s">
        <v>116</v>
      </c>
      <c r="F18" s="10" t="s">
        <v>43</v>
      </c>
      <c r="G18" s="10">
        <v>11114</v>
      </c>
      <c r="H18" s="10" t="s">
        <v>117</v>
      </c>
      <c r="I18" s="10" t="s">
        <v>58</v>
      </c>
      <c r="J18" s="10"/>
      <c r="K18" s="10"/>
      <c r="L18" s="10"/>
      <c r="M18" s="12" t="s">
        <v>49</v>
      </c>
      <c r="N18" s="12" t="s">
        <v>106</v>
      </c>
      <c r="O18" s="13"/>
      <c r="P18" s="12"/>
      <c r="Q18" s="12"/>
      <c r="R18" s="10">
        <v>1</v>
      </c>
      <c r="S18" s="13" t="str">
        <f t="shared" si="0"/>
        <v xml:space="preserve">  M or PM</v>
      </c>
      <c r="T18" s="14" t="s">
        <v>118</v>
      </c>
      <c r="U18" s="10" t="s">
        <v>92</v>
      </c>
      <c r="V18" s="15">
        <v>42814</v>
      </c>
      <c r="W18" s="10" t="s">
        <v>52</v>
      </c>
      <c r="X18" s="10" t="s">
        <v>53</v>
      </c>
      <c r="Y18" s="15"/>
      <c r="Z18" s="15"/>
      <c r="AA18" s="10" t="s">
        <v>53</v>
      </c>
      <c r="AB18" s="15"/>
      <c r="AC18" s="15"/>
      <c r="AD18" s="10" t="s">
        <v>53</v>
      </c>
      <c r="AE18" s="15"/>
      <c r="AF18" s="15"/>
      <c r="AG18" s="10" t="s">
        <v>53</v>
      </c>
      <c r="AH18" s="10" t="s">
        <v>53</v>
      </c>
      <c r="AI18" s="15"/>
      <c r="AJ18" s="16"/>
      <c r="AK18" s="13"/>
      <c r="AL18" s="10" t="s">
        <v>53</v>
      </c>
      <c r="AM18" s="15"/>
      <c r="AN18" s="15"/>
      <c r="AO18" s="17"/>
    </row>
    <row r="19" spans="1:41" x14ac:dyDescent="0.25">
      <c r="A19" t="s">
        <v>119</v>
      </c>
      <c r="C19" s="32" t="s">
        <v>41</v>
      </c>
      <c r="D19" t="s">
        <v>120</v>
      </c>
      <c r="E19" s="32" t="s">
        <v>121</v>
      </c>
      <c r="F19" s="32" t="s">
        <v>122</v>
      </c>
      <c r="G19" s="33" t="s">
        <v>58</v>
      </c>
      <c r="H19" s="33" t="s">
        <v>123</v>
      </c>
    </row>
  </sheetData>
  <conditionalFormatting sqref="H1">
    <cfRule type="duplicateValues" dxfId="183" priority="88"/>
  </conditionalFormatting>
  <conditionalFormatting sqref="H1">
    <cfRule type="duplicateValues" dxfId="181" priority="89"/>
  </conditionalFormatting>
  <conditionalFormatting sqref="H1">
    <cfRule type="duplicateValues" dxfId="179" priority="90"/>
    <cfRule type="duplicateValues" dxfId="178" priority="91"/>
  </conditionalFormatting>
  <conditionalFormatting sqref="H1">
    <cfRule type="duplicateValues" dxfId="175" priority="92"/>
  </conditionalFormatting>
  <conditionalFormatting sqref="H2">
    <cfRule type="duplicateValues" dxfId="173" priority="83"/>
  </conditionalFormatting>
  <conditionalFormatting sqref="H2">
    <cfRule type="duplicateValues" dxfId="171" priority="84"/>
  </conditionalFormatting>
  <conditionalFormatting sqref="H2">
    <cfRule type="duplicateValues" dxfId="169" priority="85"/>
    <cfRule type="duplicateValues" dxfId="168" priority="86"/>
  </conditionalFormatting>
  <conditionalFormatting sqref="H2">
    <cfRule type="duplicateValues" dxfId="165" priority="87"/>
  </conditionalFormatting>
  <conditionalFormatting sqref="H3">
    <cfRule type="duplicateValues" dxfId="163" priority="71"/>
  </conditionalFormatting>
  <conditionalFormatting sqref="H3">
    <cfRule type="duplicateValues" dxfId="161" priority="72"/>
  </conditionalFormatting>
  <conditionalFormatting sqref="H3">
    <cfRule type="duplicateValues" dxfId="159" priority="73"/>
  </conditionalFormatting>
  <conditionalFormatting sqref="H3">
    <cfRule type="duplicateValues" dxfId="157" priority="74"/>
    <cfRule type="duplicateValues" dxfId="156" priority="75"/>
    <cfRule type="duplicateValues" dxfId="155" priority="76"/>
  </conditionalFormatting>
  <conditionalFormatting sqref="H3">
    <cfRule type="duplicateValues" dxfId="151" priority="77"/>
  </conditionalFormatting>
  <conditionalFormatting sqref="H3">
    <cfRule type="duplicateValues" dxfId="149" priority="78"/>
  </conditionalFormatting>
  <conditionalFormatting sqref="H3">
    <cfRule type="duplicateValues" dxfId="147" priority="79"/>
  </conditionalFormatting>
  <conditionalFormatting sqref="H3">
    <cfRule type="duplicateValues" dxfId="145" priority="80"/>
  </conditionalFormatting>
  <conditionalFormatting sqref="H3">
    <cfRule type="duplicateValues" dxfId="143" priority="81"/>
    <cfRule type="duplicateValues" dxfId="142" priority="82"/>
  </conditionalFormatting>
  <conditionalFormatting sqref="H4">
    <cfRule type="duplicateValues" dxfId="139" priority="66"/>
  </conditionalFormatting>
  <conditionalFormatting sqref="H4">
    <cfRule type="duplicateValues" dxfId="137" priority="67"/>
  </conditionalFormatting>
  <conditionalFormatting sqref="H4">
    <cfRule type="duplicateValues" dxfId="135" priority="68"/>
    <cfRule type="duplicateValues" dxfId="134" priority="69"/>
  </conditionalFormatting>
  <conditionalFormatting sqref="H4">
    <cfRule type="duplicateValues" dxfId="131" priority="70"/>
  </conditionalFormatting>
  <conditionalFormatting sqref="H5">
    <cfRule type="duplicateValues" dxfId="129" priority="61"/>
  </conditionalFormatting>
  <conditionalFormatting sqref="H5">
    <cfRule type="duplicateValues" dxfId="127" priority="62"/>
  </conditionalFormatting>
  <conditionalFormatting sqref="H5">
    <cfRule type="duplicateValues" dxfId="125" priority="63"/>
    <cfRule type="duplicateValues" dxfId="124" priority="64"/>
  </conditionalFormatting>
  <conditionalFormatting sqref="H5">
    <cfRule type="duplicateValues" dxfId="121" priority="65"/>
  </conditionalFormatting>
  <conditionalFormatting sqref="H6">
    <cfRule type="duplicateValues" dxfId="119" priority="56"/>
  </conditionalFormatting>
  <conditionalFormatting sqref="H6">
    <cfRule type="duplicateValues" dxfId="117" priority="57"/>
  </conditionalFormatting>
  <conditionalFormatting sqref="H6">
    <cfRule type="duplicateValues" dxfId="115" priority="58"/>
    <cfRule type="duplicateValues" dxfId="114" priority="59"/>
  </conditionalFormatting>
  <conditionalFormatting sqref="H6">
    <cfRule type="duplicateValues" dxfId="111" priority="60"/>
  </conditionalFormatting>
  <conditionalFormatting sqref="H7:H8">
    <cfRule type="duplicateValues" dxfId="109" priority="51"/>
  </conditionalFormatting>
  <conditionalFormatting sqref="H7:H8">
    <cfRule type="duplicateValues" dxfId="107" priority="52"/>
  </conditionalFormatting>
  <conditionalFormatting sqref="H7:H8">
    <cfRule type="duplicateValues" dxfId="105" priority="53"/>
    <cfRule type="duplicateValues" dxfId="104" priority="54"/>
  </conditionalFormatting>
  <conditionalFormatting sqref="H7:H8">
    <cfRule type="duplicateValues" dxfId="101" priority="55"/>
  </conditionalFormatting>
  <conditionalFormatting sqref="H9">
    <cfRule type="duplicateValues" dxfId="99" priority="46"/>
  </conditionalFormatting>
  <conditionalFormatting sqref="H9">
    <cfRule type="duplicateValues" dxfId="97" priority="47"/>
  </conditionalFormatting>
  <conditionalFormatting sqref="H9">
    <cfRule type="duplicateValues" dxfId="95" priority="48"/>
    <cfRule type="duplicateValues" dxfId="94" priority="49"/>
  </conditionalFormatting>
  <conditionalFormatting sqref="H9">
    <cfRule type="duplicateValues" dxfId="91" priority="50"/>
  </conditionalFormatting>
  <conditionalFormatting sqref="H10">
    <cfRule type="duplicateValues" dxfId="89" priority="41"/>
  </conditionalFormatting>
  <conditionalFormatting sqref="H10">
    <cfRule type="duplicateValues" dxfId="87" priority="42"/>
  </conditionalFormatting>
  <conditionalFormatting sqref="H10">
    <cfRule type="duplicateValues" dxfId="85" priority="43"/>
    <cfRule type="duplicateValues" dxfId="84" priority="44"/>
  </conditionalFormatting>
  <conditionalFormatting sqref="H10">
    <cfRule type="duplicateValues" dxfId="81" priority="45"/>
  </conditionalFormatting>
  <conditionalFormatting sqref="H11">
    <cfRule type="duplicateValues" dxfId="79" priority="36"/>
  </conditionalFormatting>
  <conditionalFormatting sqref="H11">
    <cfRule type="duplicateValues" dxfId="77" priority="37"/>
  </conditionalFormatting>
  <conditionalFormatting sqref="H11">
    <cfRule type="duplicateValues" dxfId="75" priority="38"/>
    <cfRule type="duplicateValues" dxfId="74" priority="39"/>
  </conditionalFormatting>
  <conditionalFormatting sqref="H11">
    <cfRule type="duplicateValues" dxfId="71" priority="40"/>
  </conditionalFormatting>
  <conditionalFormatting sqref="H12">
    <cfRule type="duplicateValues" dxfId="69" priority="31"/>
  </conditionalFormatting>
  <conditionalFormatting sqref="H12">
    <cfRule type="duplicateValues" dxfId="67" priority="32"/>
  </conditionalFormatting>
  <conditionalFormatting sqref="H12">
    <cfRule type="duplicateValues" dxfId="65" priority="33"/>
    <cfRule type="duplicateValues" dxfId="64" priority="34"/>
  </conditionalFormatting>
  <conditionalFormatting sqref="H12">
    <cfRule type="duplicateValues" dxfId="61" priority="35"/>
  </conditionalFormatting>
  <conditionalFormatting sqref="H13">
    <cfRule type="duplicateValues" dxfId="59" priority="26"/>
  </conditionalFormatting>
  <conditionalFormatting sqref="H13">
    <cfRule type="duplicateValues" dxfId="57" priority="27"/>
  </conditionalFormatting>
  <conditionalFormatting sqref="H13">
    <cfRule type="duplicateValues" dxfId="55" priority="28"/>
    <cfRule type="duplicateValues" dxfId="54" priority="29"/>
  </conditionalFormatting>
  <conditionalFormatting sqref="H13">
    <cfRule type="duplicateValues" dxfId="51" priority="30"/>
  </conditionalFormatting>
  <conditionalFormatting sqref="H14">
    <cfRule type="duplicateValues" dxfId="49" priority="21"/>
  </conditionalFormatting>
  <conditionalFormatting sqref="H14">
    <cfRule type="duplicateValues" dxfId="47" priority="22"/>
  </conditionalFormatting>
  <conditionalFormatting sqref="H14">
    <cfRule type="duplicateValues" dxfId="45" priority="23"/>
    <cfRule type="duplicateValues" dxfId="44" priority="24"/>
  </conditionalFormatting>
  <conditionalFormatting sqref="H14">
    <cfRule type="duplicateValues" dxfId="41" priority="25"/>
  </conditionalFormatting>
  <conditionalFormatting sqref="H15">
    <cfRule type="duplicateValues" dxfId="39" priority="16"/>
  </conditionalFormatting>
  <conditionalFormatting sqref="H15">
    <cfRule type="duplicateValues" dxfId="37" priority="17"/>
  </conditionalFormatting>
  <conditionalFormatting sqref="H15">
    <cfRule type="duplicateValues" dxfId="35" priority="18"/>
    <cfRule type="duplicateValues" dxfId="34" priority="19"/>
  </conditionalFormatting>
  <conditionalFormatting sqref="H15">
    <cfRule type="duplicateValues" dxfId="31" priority="20"/>
  </conditionalFormatting>
  <conditionalFormatting sqref="H16">
    <cfRule type="duplicateValues" dxfId="29" priority="11"/>
  </conditionalFormatting>
  <conditionalFormatting sqref="H16">
    <cfRule type="duplicateValues" dxfId="27" priority="12"/>
  </conditionalFormatting>
  <conditionalFormatting sqref="H16">
    <cfRule type="duplicateValues" dxfId="25" priority="13"/>
    <cfRule type="duplicateValues" dxfId="24" priority="14"/>
  </conditionalFormatting>
  <conditionalFormatting sqref="H16">
    <cfRule type="duplicateValues" dxfId="21" priority="15"/>
  </conditionalFormatting>
  <conditionalFormatting sqref="H17">
    <cfRule type="duplicateValues" dxfId="19" priority="6"/>
  </conditionalFormatting>
  <conditionalFormatting sqref="H17">
    <cfRule type="duplicateValues" dxfId="17" priority="7"/>
  </conditionalFormatting>
  <conditionalFormatting sqref="H17">
    <cfRule type="duplicateValues" dxfId="15" priority="8"/>
    <cfRule type="duplicateValues" dxfId="14" priority="9"/>
  </conditionalFormatting>
  <conditionalFormatting sqref="H17">
    <cfRule type="duplicateValues" dxfId="11" priority="10"/>
  </conditionalFormatting>
  <conditionalFormatting sqref="H18">
    <cfRule type="duplicateValues" dxfId="9" priority="1"/>
  </conditionalFormatting>
  <conditionalFormatting sqref="H18">
    <cfRule type="duplicateValues" dxfId="7" priority="2"/>
  </conditionalFormatting>
  <conditionalFormatting sqref="H18">
    <cfRule type="duplicateValues" dxfId="5" priority="3"/>
    <cfRule type="duplicateValues" dxfId="4" priority="4"/>
  </conditionalFormatting>
  <conditionalFormatting sqref="H18">
    <cfRule type="duplicateValues" dxfId="1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2019-05-10T23:17:15Z</dcterms:created>
  <dcterms:modified xsi:type="dcterms:W3CDTF">2019-05-10T23:47:07Z</dcterms:modified>
</cp:coreProperties>
</file>