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nuscript\Finacial Inclusion Policy\data_for_publish\data_for_FI\data\"/>
    </mc:Choice>
  </mc:AlternateContent>
  <bookViews>
    <workbookView xWindow="0" yWindow="0" windowWidth="15360" windowHeight="4380" firstSheet="1" activeTab="5"/>
  </bookViews>
  <sheets>
    <sheet name="Price of sheep and goat meat" sheetId="4" r:id="rId1"/>
    <sheet name="sheep and goat meat import" sheetId="1" r:id="rId2"/>
    <sheet name="Cost for sheep and goat in IM" sheetId="5" r:id="rId3"/>
    <sheet name="stocking rata In IM" sheetId="7" r:id="rId4"/>
    <sheet name="Cost comparison" sheetId="8" r:id="rId5"/>
    <sheet name="cost structure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F20" i="4" l="1"/>
  <c r="F14" i="4"/>
  <c r="F15" i="4"/>
  <c r="F16" i="4"/>
  <c r="F17" i="4"/>
  <c r="F18" i="4"/>
  <c r="F19" i="4"/>
  <c r="F13" i="4"/>
  <c r="G3" i="1"/>
  <c r="I26" i="5" l="1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D26" i="5"/>
  <c r="D27" i="5"/>
  <c r="D28" i="5"/>
  <c r="D29" i="5"/>
  <c r="D30" i="5"/>
  <c r="D31" i="5"/>
  <c r="D32" i="5"/>
  <c r="D33" i="5"/>
  <c r="D34" i="5"/>
  <c r="D35" i="5"/>
  <c r="E35" i="5" s="1"/>
  <c r="F35" i="5" s="1"/>
  <c r="D36" i="5"/>
  <c r="D37" i="5"/>
  <c r="D38" i="5"/>
  <c r="D39" i="5"/>
  <c r="D40" i="5"/>
  <c r="C26" i="5"/>
  <c r="C27" i="5"/>
  <c r="C28" i="5"/>
  <c r="C29" i="5"/>
  <c r="C30" i="5"/>
  <c r="C31" i="5"/>
  <c r="C32" i="5"/>
  <c r="C33" i="5"/>
  <c r="C34" i="5"/>
  <c r="E34" i="5" s="1"/>
  <c r="F34" i="5" s="1"/>
  <c r="C35" i="5"/>
  <c r="C36" i="5"/>
  <c r="C37" i="5"/>
  <c r="C38" i="5"/>
  <c r="C39" i="5"/>
  <c r="C40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I25" i="5"/>
  <c r="G25" i="5"/>
  <c r="D25" i="5"/>
  <c r="E25" i="5" s="1"/>
  <c r="F25" i="5" s="1"/>
  <c r="C25" i="5"/>
  <c r="H25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E30" i="5" l="1"/>
  <c r="F30" i="5" s="1"/>
  <c r="E33" i="5"/>
  <c r="F33" i="5" s="1"/>
  <c r="E28" i="5"/>
  <c r="F28" i="5" s="1"/>
  <c r="E40" i="5"/>
  <c r="F40" i="5" s="1"/>
  <c r="E32" i="5"/>
  <c r="F32" i="5" s="1"/>
  <c r="E36" i="5"/>
  <c r="F36" i="5" s="1"/>
  <c r="E29" i="5"/>
  <c r="F29" i="5" s="1"/>
  <c r="E39" i="5"/>
  <c r="F39" i="5" s="1"/>
  <c r="E31" i="5"/>
  <c r="F31" i="5" s="1"/>
  <c r="E27" i="5"/>
  <c r="F27" i="5" s="1"/>
  <c r="E38" i="5"/>
  <c r="F38" i="5" s="1"/>
  <c r="E26" i="5"/>
  <c r="F26" i="5" s="1"/>
  <c r="E37" i="5"/>
  <c r="F37" i="5" s="1"/>
  <c r="F4" i="1"/>
  <c r="G4" i="1"/>
  <c r="F5" i="1"/>
  <c r="G5" i="1"/>
  <c r="F6" i="1"/>
  <c r="G6" i="1"/>
  <c r="F7" i="1"/>
  <c r="G7" i="1"/>
  <c r="F8" i="1"/>
  <c r="G8" i="1"/>
  <c r="F9" i="1"/>
  <c r="G9" i="1"/>
  <c r="F3" i="1"/>
</calcChain>
</file>

<file path=xl/comments1.xml><?xml version="1.0" encoding="utf-8"?>
<comments xmlns="http://schemas.openxmlformats.org/spreadsheetml/2006/main">
  <authors>
    <author>lyons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lyons:</t>
        </r>
        <r>
          <rPr>
            <sz val="9"/>
            <color indexed="81"/>
            <rFont val="宋体"/>
            <family val="3"/>
            <charset val="134"/>
          </rPr>
          <t xml:space="preserve">
Medicine, salt and so on.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lyons:</t>
        </r>
        <r>
          <rPr>
            <sz val="9"/>
            <color indexed="81"/>
            <rFont val="宋体"/>
            <family val="3"/>
            <charset val="134"/>
          </rPr>
          <t xml:space="preserve">
Medicine, salt and so on.</t>
        </r>
      </text>
    </comment>
  </commentList>
</comments>
</file>

<file path=xl/comments2.xml><?xml version="1.0" encoding="utf-8"?>
<comments xmlns="http://schemas.openxmlformats.org/spreadsheetml/2006/main">
  <authors>
    <author>lyons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lyons:</t>
        </r>
        <r>
          <rPr>
            <sz val="9"/>
            <color indexed="81"/>
            <rFont val="宋体"/>
            <family val="3"/>
            <charset val="134"/>
          </rPr>
          <t xml:space="preserve">
50kg成本</t>
        </r>
      </text>
    </comment>
  </commentList>
</comments>
</file>

<file path=xl/sharedStrings.xml><?xml version="1.0" encoding="utf-8"?>
<sst xmlns="http://schemas.openxmlformats.org/spreadsheetml/2006/main" count="56" uniqueCount="47">
  <si>
    <t>year</t>
    <phoneticPr fontId="1" type="noConversion"/>
  </si>
  <si>
    <t>CPI（2000=100）</t>
    <phoneticPr fontId="1" type="noConversion"/>
  </si>
  <si>
    <t>year</t>
    <phoneticPr fontId="1" type="noConversion"/>
  </si>
  <si>
    <t>CPI</t>
    <phoneticPr fontId="1" type="noConversion"/>
  </si>
  <si>
    <t xml:space="preserve">year </t>
    <phoneticPr fontId="1" type="noConversion"/>
  </si>
  <si>
    <t>Inner Mongolian</t>
    <phoneticPr fontId="1" type="noConversion"/>
  </si>
  <si>
    <t>Import</t>
    <phoneticPr fontId="1" type="noConversion"/>
  </si>
  <si>
    <t>Ningxia</t>
    <phoneticPr fontId="1" type="noConversion"/>
  </si>
  <si>
    <t>year</t>
  </si>
  <si>
    <t>Hay cost</t>
    <phoneticPr fontId="1" type="noConversion"/>
  </si>
  <si>
    <t>labour cost</t>
  </si>
  <si>
    <t>total cost</t>
    <phoneticPr fontId="1" type="noConversion"/>
  </si>
  <si>
    <t>Year</t>
    <phoneticPr fontId="1" type="noConversion"/>
  </si>
  <si>
    <t>Import（1000 US$）</t>
    <phoneticPr fontId="1" type="noConversion"/>
  </si>
  <si>
    <t>Export（1000 US$）</t>
    <phoneticPr fontId="1" type="noConversion"/>
  </si>
  <si>
    <t>Trade conditions for sheep and goat meat in China</t>
    <phoneticPr fontId="1" type="noConversion"/>
  </si>
  <si>
    <t>Import amount(1000 Ton)</t>
    <phoneticPr fontId="1" type="noConversion"/>
  </si>
  <si>
    <t>Export amount(1000 Ton)</t>
    <phoneticPr fontId="1" type="noConversion"/>
  </si>
  <si>
    <t>Import Price(US $ per Ton)</t>
    <phoneticPr fontId="1" type="noConversion"/>
  </si>
  <si>
    <t>Export Price(US $ per Ton)</t>
    <phoneticPr fontId="1" type="noConversion"/>
  </si>
  <si>
    <t>Import Price(Yuan per kg)</t>
    <phoneticPr fontId="1" type="noConversion"/>
  </si>
  <si>
    <t>Exchange rate(1 US Dollar vs Yuan)</t>
    <phoneticPr fontId="1" type="noConversion"/>
  </si>
  <si>
    <t>Export Price(Yuan per kg)</t>
    <phoneticPr fontId="1" type="noConversion"/>
  </si>
  <si>
    <t>market price（yuan/kg）</t>
    <phoneticPr fontId="1" type="noConversion"/>
  </si>
  <si>
    <t>Adjusted_price（yuan/kg）</t>
    <phoneticPr fontId="1" type="noConversion"/>
  </si>
  <si>
    <t>Adjusted_price(yuan/kg）</t>
    <phoneticPr fontId="1" type="noConversion"/>
  </si>
  <si>
    <t>Import Price (yuan/kg）</t>
    <phoneticPr fontId="1" type="noConversion"/>
  </si>
  <si>
    <t>The Market price of Sheep and goat meat in Inner Mongolia.</t>
    <phoneticPr fontId="1" type="noConversion"/>
  </si>
  <si>
    <t xml:space="preserve">Note: these prices were not adjusted for inflation. </t>
    <phoneticPr fontId="1" type="noConversion"/>
  </si>
  <si>
    <t>Note: origial data.</t>
    <phoneticPr fontId="1" type="noConversion"/>
  </si>
  <si>
    <t>Note:Adjust for inflation</t>
    <phoneticPr fontId="1" type="noConversion"/>
  </si>
  <si>
    <t>Note: All price and cost values were adjusted for inflation, converted to constant values for the year 2000 via the CPI index.</t>
    <phoneticPr fontId="1" type="noConversion"/>
  </si>
  <si>
    <t>labor price</t>
    <phoneticPr fontId="1" type="noConversion"/>
  </si>
  <si>
    <t>Cost and profits for 100 sheep unit</t>
    <phoneticPr fontId="1" type="noConversion"/>
  </si>
  <si>
    <t>total cost</t>
    <phoneticPr fontId="1" type="noConversion"/>
  </si>
  <si>
    <t>Total income</t>
    <phoneticPr fontId="1" type="noConversion"/>
  </si>
  <si>
    <t>gross profit</t>
  </si>
  <si>
    <t>gross profit rate</t>
    <phoneticPr fontId="1" type="noConversion"/>
  </si>
  <si>
    <t>hay cost</t>
    <phoneticPr fontId="1" type="noConversion"/>
  </si>
  <si>
    <t>other cost</t>
    <phoneticPr fontId="1" type="noConversion"/>
  </si>
  <si>
    <t xml:space="preserve">total(million sheep unit） </t>
    <phoneticPr fontId="1" type="noConversion"/>
  </si>
  <si>
    <t xml:space="preserve">sheep (million sheep unit） </t>
    <phoneticPr fontId="1" type="noConversion"/>
  </si>
  <si>
    <t xml:space="preserve">goat(million sheep unit） </t>
    <phoneticPr fontId="1" type="noConversion"/>
  </si>
  <si>
    <t xml:space="preserve">sheep and goat (million sheep unit） </t>
    <phoneticPr fontId="1" type="noConversion"/>
  </si>
  <si>
    <t>year</t>
    <phoneticPr fontId="1" type="noConversion"/>
  </si>
  <si>
    <t>Cost comparison</t>
  </si>
  <si>
    <t>Other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</si>
</sst>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9" formatCode="0.0000_);\(0.000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12"/>
      <color rgb="FF000000"/>
      <name val="Times New Roman"/>
      <family val="1"/>
    </font>
    <font>
      <sz val="12"/>
      <color theme="1"/>
      <name val="宋体"/>
      <family val="2"/>
      <charset val="134"/>
      <scheme val="minor"/>
    </font>
    <font>
      <sz val="12"/>
      <color rgb="FF000000"/>
      <name val="Trebuchet MS"/>
      <family val="2"/>
    </font>
    <font>
      <sz val="12"/>
      <color rgb="FF333333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6" fontId="3" fillId="0" borderId="0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9" fontId="4" fillId="0" borderId="0" xfId="0" applyNumberFormat="1" applyFont="1" applyAlignment="1"/>
    <xf numFmtId="0" fontId="4" fillId="0" borderId="0" xfId="0" applyFont="1" applyAlignment="1"/>
    <xf numFmtId="179" fontId="5" fillId="0" borderId="0" xfId="0" applyNumberFormat="1" applyFont="1" applyAlignment="1"/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177" fontId="12" fillId="0" borderId="0" xfId="0" applyNumberFormat="1" applyFont="1">
      <alignment vertical="center"/>
    </xf>
    <xf numFmtId="177" fontId="12" fillId="0" borderId="0" xfId="0" applyNumberFormat="1" applyFont="1" applyAlignment="1"/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8" sqref="F28"/>
    </sheetView>
  </sheetViews>
  <sheetFormatPr defaultRowHeight="13.5" x14ac:dyDescent="0.15"/>
  <cols>
    <col min="2" max="2" width="28.75" customWidth="1"/>
    <col min="3" max="3" width="15.125" customWidth="1"/>
    <col min="4" max="4" width="25.625" customWidth="1"/>
    <col min="5" max="5" width="23.5" customWidth="1"/>
    <col min="6" max="6" width="16.125" customWidth="1"/>
    <col min="11" max="11" width="16.125" customWidth="1"/>
    <col min="12" max="12" width="14.375" customWidth="1"/>
  </cols>
  <sheetData>
    <row r="1" spans="1:6" x14ac:dyDescent="0.15">
      <c r="A1" t="s">
        <v>27</v>
      </c>
    </row>
    <row r="2" spans="1:6" x14ac:dyDescent="0.15">
      <c r="A2" t="s">
        <v>0</v>
      </c>
      <c r="B2" t="s">
        <v>23</v>
      </c>
      <c r="C2" t="s">
        <v>1</v>
      </c>
      <c r="D2" t="s">
        <v>24</v>
      </c>
      <c r="E2" t="s">
        <v>26</v>
      </c>
      <c r="F2" t="s">
        <v>25</v>
      </c>
    </row>
    <row r="3" spans="1:6" x14ac:dyDescent="0.15">
      <c r="A3">
        <v>2000</v>
      </c>
      <c r="B3" s="5">
        <v>12.551666666666664</v>
      </c>
      <c r="C3" s="5">
        <v>100</v>
      </c>
      <c r="D3" s="5">
        <f>B3*100/C3</f>
        <v>12.551666666666666</v>
      </c>
      <c r="E3" s="5"/>
      <c r="F3" s="5"/>
    </row>
    <row r="4" spans="1:6" x14ac:dyDescent="0.15">
      <c r="A4">
        <v>2001</v>
      </c>
      <c r="B4" s="5">
        <v>13.505833333333335</v>
      </c>
      <c r="C4" s="5">
        <v>100.69124423963135</v>
      </c>
      <c r="D4" s="5">
        <f t="shared" ref="D4:D20" si="0">B4*100/C4</f>
        <v>13.413115942028986</v>
      </c>
      <c r="E4" s="5"/>
      <c r="F4" s="5"/>
    </row>
    <row r="5" spans="1:6" x14ac:dyDescent="0.15">
      <c r="A5">
        <v>2002</v>
      </c>
      <c r="B5" s="5">
        <v>14.085833333333333</v>
      </c>
      <c r="C5" s="5">
        <v>99.884792626728114</v>
      </c>
      <c r="D5" s="5">
        <f t="shared" si="0"/>
        <v>14.102079969242597</v>
      </c>
      <c r="E5" s="5"/>
      <c r="F5" s="5"/>
    </row>
    <row r="6" spans="1:6" x14ac:dyDescent="0.15">
      <c r="A6">
        <v>2003</v>
      </c>
      <c r="B6" s="5">
        <v>13.586666666666668</v>
      </c>
      <c r="C6" s="5">
        <v>101.08294930875576</v>
      </c>
      <c r="D6" s="5">
        <f t="shared" si="0"/>
        <v>13.441106298913457</v>
      </c>
      <c r="E6" s="5"/>
      <c r="F6" s="5"/>
    </row>
    <row r="7" spans="1:6" x14ac:dyDescent="0.15">
      <c r="A7">
        <v>2004</v>
      </c>
      <c r="B7" s="5">
        <v>14.3225</v>
      </c>
      <c r="C7" s="5">
        <v>105.02304147465438</v>
      </c>
      <c r="D7" s="5">
        <f t="shared" si="0"/>
        <v>13.637483545414655</v>
      </c>
      <c r="E7" s="5"/>
      <c r="F7" s="5"/>
    </row>
    <row r="8" spans="1:6" x14ac:dyDescent="0.15">
      <c r="A8">
        <v>2005</v>
      </c>
      <c r="B8" s="5">
        <v>14.639999999999999</v>
      </c>
      <c r="C8" s="5">
        <v>106.91244239631337</v>
      </c>
      <c r="D8" s="5">
        <f t="shared" si="0"/>
        <v>13.693448275862066</v>
      </c>
      <c r="E8" s="5"/>
      <c r="F8" s="5"/>
    </row>
    <row r="9" spans="1:6" x14ac:dyDescent="0.15">
      <c r="A9">
        <v>2006</v>
      </c>
      <c r="B9" s="5">
        <v>15.277500000000003</v>
      </c>
      <c r="C9" s="5">
        <v>108.52534562211981</v>
      </c>
      <c r="D9" s="5">
        <f t="shared" si="0"/>
        <v>14.077356687898094</v>
      </c>
      <c r="E9" s="5"/>
      <c r="F9" s="5"/>
    </row>
    <row r="10" spans="1:6" x14ac:dyDescent="0.15">
      <c r="A10">
        <v>2007</v>
      </c>
      <c r="B10" s="5">
        <v>20.490833333333331</v>
      </c>
      <c r="C10" s="5">
        <v>113.73271889400922</v>
      </c>
      <c r="D10" s="5">
        <f t="shared" si="0"/>
        <v>18.01665653700702</v>
      </c>
      <c r="E10" s="5"/>
      <c r="F10" s="5"/>
    </row>
    <row r="11" spans="1:6" x14ac:dyDescent="0.15">
      <c r="A11">
        <v>2008</v>
      </c>
      <c r="B11" s="5">
        <v>27.811666666666667</v>
      </c>
      <c r="C11" s="5">
        <v>120.4377880184332</v>
      </c>
      <c r="D11" s="5">
        <f t="shared" si="0"/>
        <v>23.092143358204197</v>
      </c>
      <c r="E11" s="5"/>
      <c r="F11" s="5"/>
    </row>
    <row r="12" spans="1:6" x14ac:dyDescent="0.15">
      <c r="A12">
        <v>2009</v>
      </c>
      <c r="B12" s="5">
        <v>27.576666666666664</v>
      </c>
      <c r="C12" s="5">
        <v>119.5852534562212</v>
      </c>
      <c r="D12" s="5">
        <f t="shared" si="0"/>
        <v>23.060256904303145</v>
      </c>
      <c r="E12" s="5"/>
      <c r="F12" s="5"/>
    </row>
    <row r="13" spans="1:6" x14ac:dyDescent="0.15">
      <c r="A13">
        <v>2010</v>
      </c>
      <c r="B13" s="5">
        <v>30.932500000000001</v>
      </c>
      <c r="C13" s="5">
        <v>123.52534562211983</v>
      </c>
      <c r="D13" s="5">
        <f t="shared" si="0"/>
        <v>25.041419511285206</v>
      </c>
      <c r="E13" s="5">
        <v>18.919576908931699</v>
      </c>
      <c r="F13" s="5">
        <f>E13*100/C13</f>
        <v>15.316352132953472</v>
      </c>
    </row>
    <row r="14" spans="1:6" x14ac:dyDescent="0.15">
      <c r="A14">
        <v>2011</v>
      </c>
      <c r="B14" s="5">
        <v>39.286666666666669</v>
      </c>
      <c r="C14" s="5">
        <v>130.18433179723502</v>
      </c>
      <c r="D14" s="5">
        <f t="shared" si="0"/>
        <v>30.177722713864309</v>
      </c>
      <c r="E14" s="5">
        <v>21.957030113059254</v>
      </c>
      <c r="F14" s="5">
        <f t="shared" ref="F14:F20" si="1">E14*100/C14</f>
        <v>16.866108086845518</v>
      </c>
    </row>
    <row r="15" spans="1:6" x14ac:dyDescent="0.15">
      <c r="A15">
        <v>2012</v>
      </c>
      <c r="B15" s="5">
        <v>49.9</v>
      </c>
      <c r="C15" s="5">
        <v>133.57142857142858</v>
      </c>
      <c r="D15" s="5">
        <f t="shared" si="0"/>
        <v>37.35828877005347</v>
      </c>
      <c r="E15" s="5">
        <v>21.447264156174331</v>
      </c>
      <c r="F15" s="5">
        <f t="shared" si="1"/>
        <v>16.056775304087733</v>
      </c>
    </row>
    <row r="16" spans="1:6" x14ac:dyDescent="0.15">
      <c r="A16">
        <v>2013</v>
      </c>
      <c r="B16" s="5">
        <v>57.663333333333334</v>
      </c>
      <c r="C16" s="5">
        <v>137.05069124423963</v>
      </c>
      <c r="D16" s="5">
        <f t="shared" si="0"/>
        <v>42.074456399910332</v>
      </c>
      <c r="E16" s="5">
        <v>23.309890574507531</v>
      </c>
      <c r="F16" s="5">
        <f t="shared" si="1"/>
        <v>17.008225469630577</v>
      </c>
    </row>
    <row r="17" spans="1:6" x14ac:dyDescent="0.15">
      <c r="A17">
        <v>2014</v>
      </c>
      <c r="B17" s="5">
        <v>57.353333333333332</v>
      </c>
      <c r="C17" s="5">
        <v>139.7926267281106</v>
      </c>
      <c r="D17" s="5">
        <f t="shared" si="0"/>
        <v>41.027438052854237</v>
      </c>
      <c r="E17" s="5">
        <v>24.756158580084747</v>
      </c>
      <c r="F17" s="5">
        <f t="shared" si="1"/>
        <v>17.709201951140233</v>
      </c>
    </row>
    <row r="18" spans="1:6" x14ac:dyDescent="0.15">
      <c r="A18">
        <v>2015</v>
      </c>
      <c r="B18" s="5">
        <v>49.51</v>
      </c>
      <c r="C18" s="5">
        <v>141.75115207373273</v>
      </c>
      <c r="D18" s="5">
        <f t="shared" si="0"/>
        <v>34.927405721716511</v>
      </c>
      <c r="E18" s="5">
        <v>20.95527499919535</v>
      </c>
      <c r="F18" s="5">
        <f t="shared" si="1"/>
        <v>14.783142635973311</v>
      </c>
    </row>
    <row r="19" spans="1:6" x14ac:dyDescent="0.15">
      <c r="A19">
        <v>2016</v>
      </c>
      <c r="B19" s="5">
        <v>46.884999999999998</v>
      </c>
      <c r="C19" s="5">
        <v>144.58525345622121</v>
      </c>
      <c r="D19" s="5">
        <f t="shared" si="0"/>
        <v>32.427235059760953</v>
      </c>
      <c r="E19" s="5">
        <v>17.538800270145192</v>
      </c>
      <c r="F19" s="5">
        <f t="shared" si="1"/>
        <v>12.130421222698027</v>
      </c>
    </row>
    <row r="20" spans="1:6" x14ac:dyDescent="0.15">
      <c r="A20">
        <v>2017</v>
      </c>
      <c r="B20" s="5">
        <v>48.956000000000003</v>
      </c>
      <c r="C20" s="5">
        <v>147.04320276497697</v>
      </c>
      <c r="D20" s="5">
        <f t="shared" si="0"/>
        <v>33.293616487834306</v>
      </c>
      <c r="E20" s="5">
        <v>23.114000000000001</v>
      </c>
      <c r="F20" s="5">
        <f t="shared" si="1"/>
        <v>15.719189711165171</v>
      </c>
    </row>
    <row r="22" spans="1:6" x14ac:dyDescent="0.15">
      <c r="A22" t="s">
        <v>31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F1" workbookViewId="0">
      <selection activeCell="H40" sqref="H40"/>
    </sheetView>
  </sheetViews>
  <sheetFormatPr defaultRowHeight="13.5" x14ac:dyDescent="0.15"/>
  <cols>
    <col min="2" max="2" width="22" customWidth="1"/>
    <col min="3" max="4" width="23.75" customWidth="1"/>
    <col min="5" max="5" width="24" customWidth="1"/>
    <col min="6" max="6" width="28.75" customWidth="1"/>
    <col min="7" max="7" width="33" customWidth="1"/>
    <col min="8" max="8" width="30.875" customWidth="1"/>
    <col min="9" max="9" width="30.125" customWidth="1"/>
  </cols>
  <sheetData>
    <row r="1" spans="1:16" ht="15" x14ac:dyDescent="0.3">
      <c r="A1" t="s">
        <v>15</v>
      </c>
      <c r="O1" s="7"/>
      <c r="P1" s="7"/>
    </row>
    <row r="2" spans="1:16" ht="15" x14ac:dyDescent="0.3">
      <c r="A2" t="s">
        <v>12</v>
      </c>
      <c r="B2" t="s">
        <v>13</v>
      </c>
      <c r="C2" t="s">
        <v>14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22</v>
      </c>
      <c r="J2" t="s">
        <v>21</v>
      </c>
      <c r="O2" s="7"/>
      <c r="P2" s="8"/>
    </row>
    <row r="3" spans="1:16" ht="16.5" x14ac:dyDescent="0.3">
      <c r="A3" s="13">
        <v>2010</v>
      </c>
      <c r="B3" s="13">
        <v>158215</v>
      </c>
      <c r="C3" s="13">
        <v>70260.600000000006</v>
      </c>
      <c r="D3" s="13">
        <v>57.1</v>
      </c>
      <c r="E3" s="13">
        <v>14.1</v>
      </c>
      <c r="F3" s="13">
        <f>B3/D3</f>
        <v>2770.8406304728546</v>
      </c>
      <c r="G3" s="13">
        <f>C3/E3</f>
        <v>4983.0212765957449</v>
      </c>
      <c r="H3" s="13">
        <f>F3/1000*J3</f>
        <v>18.919576908931699</v>
      </c>
      <c r="I3" s="13">
        <f>G3/1000*J3</f>
        <v>34.024567578723406</v>
      </c>
      <c r="J3" s="14">
        <v>6.8281000000000001</v>
      </c>
      <c r="O3" s="7"/>
      <c r="P3" s="6"/>
    </row>
    <row r="4" spans="1:16" ht="16.5" x14ac:dyDescent="0.3">
      <c r="A4" s="13">
        <v>2011</v>
      </c>
      <c r="B4" s="13">
        <v>274234.90000000002</v>
      </c>
      <c r="C4" s="13">
        <v>54152.7</v>
      </c>
      <c r="D4" s="13">
        <v>82.7</v>
      </c>
      <c r="E4" s="13">
        <v>8.6</v>
      </c>
      <c r="F4" s="13">
        <f t="shared" ref="F4:F9" si="0">B4/D4</f>
        <v>3316.0205562273277</v>
      </c>
      <c r="G4" s="13">
        <f t="shared" ref="G4:G9" si="1">C4/E4</f>
        <v>6296.8255813953483</v>
      </c>
      <c r="H4" s="13">
        <f t="shared" ref="H4:H9" si="2">F4/1000*J4</f>
        <v>21.95703011305925</v>
      </c>
      <c r="I4" s="13">
        <f t="shared" ref="I4:I9" si="3">G4/1000*J4</f>
        <v>41.694430587209297</v>
      </c>
      <c r="J4" s="14">
        <v>6.6215000000000002</v>
      </c>
      <c r="O4" s="7"/>
      <c r="P4" s="6"/>
    </row>
    <row r="5" spans="1:16" ht="16.5" x14ac:dyDescent="0.3">
      <c r="A5" s="13">
        <v>2012</v>
      </c>
      <c r="B5" s="13">
        <v>421789.5</v>
      </c>
      <c r="C5" s="13">
        <v>43557.3</v>
      </c>
      <c r="D5" s="13">
        <v>123.9</v>
      </c>
      <c r="E5" s="13">
        <v>5.4</v>
      </c>
      <c r="F5" s="13">
        <f t="shared" si="0"/>
        <v>3404.2736077481841</v>
      </c>
      <c r="G5" s="13">
        <f t="shared" si="1"/>
        <v>8066.166666666667</v>
      </c>
      <c r="H5" s="13">
        <f t="shared" si="2"/>
        <v>21.447264156174334</v>
      </c>
      <c r="I5" s="13">
        <f t="shared" si="3"/>
        <v>50.817656616666667</v>
      </c>
      <c r="J5" s="14">
        <v>6.3000999999999996</v>
      </c>
      <c r="O5" s="7"/>
      <c r="P5" s="6"/>
    </row>
    <row r="6" spans="1:16" ht="16.5" x14ac:dyDescent="0.3">
      <c r="A6" s="13">
        <v>2013</v>
      </c>
      <c r="B6" s="13">
        <v>959494.2</v>
      </c>
      <c r="C6" s="13">
        <v>32704</v>
      </c>
      <c r="D6" s="13">
        <v>258.89999999999998</v>
      </c>
      <c r="E6" s="13">
        <v>3.5</v>
      </c>
      <c r="F6" s="13">
        <f t="shared" si="0"/>
        <v>3706.0417149478562</v>
      </c>
      <c r="G6" s="13">
        <f t="shared" si="1"/>
        <v>9344</v>
      </c>
      <c r="H6" s="13">
        <f t="shared" si="2"/>
        <v>23.309890574507531</v>
      </c>
      <c r="I6" s="13">
        <f t="shared" si="3"/>
        <v>58.770956799999993</v>
      </c>
      <c r="J6" s="14">
        <v>6.2896999999999998</v>
      </c>
      <c r="O6" s="7"/>
      <c r="P6" s="6"/>
    </row>
    <row r="7" spans="1:16" ht="16.5" x14ac:dyDescent="0.3">
      <c r="A7" s="13">
        <v>2014</v>
      </c>
      <c r="B7" s="13">
        <v>1141327.1000000001</v>
      </c>
      <c r="C7" s="13">
        <v>45098.8</v>
      </c>
      <c r="D7" s="13">
        <v>283.2</v>
      </c>
      <c r="E7" s="13">
        <v>4.5999999999999996</v>
      </c>
      <c r="F7" s="13">
        <f t="shared" si="0"/>
        <v>4030.1098163841812</v>
      </c>
      <c r="G7" s="13">
        <f t="shared" si="1"/>
        <v>9804.0869565217399</v>
      </c>
      <c r="H7" s="13">
        <f t="shared" si="2"/>
        <v>24.756158580084747</v>
      </c>
      <c r="I7" s="13">
        <f t="shared" si="3"/>
        <v>60.224545356521745</v>
      </c>
      <c r="J7" s="14">
        <v>6.1428000000000003</v>
      </c>
      <c r="O7" s="7"/>
      <c r="P7" s="6"/>
    </row>
    <row r="8" spans="1:16" ht="16.5" x14ac:dyDescent="0.3">
      <c r="A8" s="13">
        <v>2015</v>
      </c>
      <c r="B8" s="13">
        <v>752632.3</v>
      </c>
      <c r="C8" s="13">
        <v>34930.199999999997</v>
      </c>
      <c r="D8" s="13">
        <v>223.7</v>
      </c>
      <c r="E8" s="13">
        <v>3.9</v>
      </c>
      <c r="F8" s="13">
        <f t="shared" si="0"/>
        <v>3364.4716137684404</v>
      </c>
      <c r="G8" s="13">
        <f t="shared" si="1"/>
        <v>8956.4615384615372</v>
      </c>
      <c r="H8" s="13">
        <f t="shared" si="2"/>
        <v>20.955274999195353</v>
      </c>
      <c r="I8" s="13">
        <f t="shared" si="3"/>
        <v>55.784425046153835</v>
      </c>
      <c r="J8" s="14">
        <v>6.2283999999999997</v>
      </c>
      <c r="O8" s="7"/>
      <c r="P8" s="6"/>
    </row>
    <row r="9" spans="1:16" ht="16.5" x14ac:dyDescent="0.3">
      <c r="A9" s="13">
        <v>2016</v>
      </c>
      <c r="B9" s="13">
        <v>581959.80000000005</v>
      </c>
      <c r="C9" s="13">
        <v>36191.1</v>
      </c>
      <c r="D9" s="13">
        <v>220.4</v>
      </c>
      <c r="E9" s="13">
        <v>4.2</v>
      </c>
      <c r="F9" s="13">
        <f t="shared" si="0"/>
        <v>2640.4709618874776</v>
      </c>
      <c r="G9" s="13">
        <f t="shared" si="1"/>
        <v>8616.9285714285706</v>
      </c>
      <c r="H9" s="13">
        <f t="shared" si="2"/>
        <v>17.538800270145192</v>
      </c>
      <c r="I9" s="13">
        <f t="shared" si="3"/>
        <v>57.23622464999999</v>
      </c>
      <c r="J9" s="14">
        <v>6.6422999999999996</v>
      </c>
      <c r="O9" s="7"/>
      <c r="P9" s="6"/>
    </row>
    <row r="10" spans="1:16" ht="15" x14ac:dyDescent="0.3">
      <c r="F10" t="s">
        <v>28</v>
      </c>
      <c r="O10" s="7"/>
      <c r="P10" s="6"/>
    </row>
    <row r="11" spans="1:16" ht="15" x14ac:dyDescent="0.3">
      <c r="O11" s="7"/>
      <c r="P11" s="6"/>
    </row>
    <row r="12" spans="1:16" ht="15" x14ac:dyDescent="0.3">
      <c r="O12" s="7"/>
      <c r="P12" s="6"/>
    </row>
    <row r="13" spans="1:16" ht="15" x14ac:dyDescent="0.3">
      <c r="O13" s="7"/>
      <c r="P13" s="6"/>
    </row>
    <row r="14" spans="1:16" ht="15" x14ac:dyDescent="0.3">
      <c r="O14" s="7"/>
      <c r="P14" s="6"/>
    </row>
    <row r="15" spans="1:16" ht="15" x14ac:dyDescent="0.3">
      <c r="O15" s="7"/>
      <c r="P15" s="6"/>
    </row>
    <row r="16" spans="1:16" ht="15" x14ac:dyDescent="0.3">
      <c r="O16" s="7"/>
      <c r="P16" s="6"/>
    </row>
    <row r="17" spans="15:16" ht="15" x14ac:dyDescent="0.3">
      <c r="O17" s="7"/>
      <c r="P17" s="6"/>
    </row>
    <row r="18" spans="15:16" ht="15" x14ac:dyDescent="0.3">
      <c r="O18" s="7"/>
      <c r="P18" s="6"/>
    </row>
    <row r="19" spans="15:16" ht="15" x14ac:dyDescent="0.3">
      <c r="O19" s="7"/>
      <c r="P19" s="6"/>
    </row>
    <row r="20" spans="15:16" ht="15" x14ac:dyDescent="0.3">
      <c r="O20" s="7"/>
      <c r="P20" s="6"/>
    </row>
    <row r="21" spans="15:16" ht="15" x14ac:dyDescent="0.3">
      <c r="O21" s="7"/>
      <c r="P21" s="6"/>
    </row>
    <row r="22" spans="15:16" ht="15" x14ac:dyDescent="0.3">
      <c r="O22" s="7"/>
      <c r="P22" s="6"/>
    </row>
    <row r="23" spans="15:16" ht="15" x14ac:dyDescent="0.3">
      <c r="O23" s="7"/>
      <c r="P23" s="6"/>
    </row>
    <row r="24" spans="15:16" ht="15" x14ac:dyDescent="0.3">
      <c r="O24" s="7"/>
      <c r="P24" s="6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"/>
  <sheetViews>
    <sheetView workbookViewId="0">
      <selection activeCell="A23" sqref="A23"/>
    </sheetView>
  </sheetViews>
  <sheetFormatPr defaultRowHeight="13.5" x14ac:dyDescent="0.15"/>
  <cols>
    <col min="1" max="1" width="9.5" bestFit="1" customWidth="1"/>
    <col min="2" max="2" width="13.125" customWidth="1"/>
    <col min="3" max="3" width="14.625" customWidth="1"/>
    <col min="4" max="5" width="13.875" customWidth="1"/>
    <col min="6" max="7" width="16.75" customWidth="1"/>
    <col min="8" max="8" width="11.375" customWidth="1"/>
    <col min="9" max="9" width="16.75" customWidth="1"/>
  </cols>
  <sheetData>
    <row r="1" spans="1:9" x14ac:dyDescent="0.15">
      <c r="A1" t="s">
        <v>33</v>
      </c>
    </row>
    <row r="2" spans="1:9" x14ac:dyDescent="0.15">
      <c r="A2" t="s">
        <v>2</v>
      </c>
      <c r="C2" t="s">
        <v>34</v>
      </c>
      <c r="D2" t="s">
        <v>35</v>
      </c>
      <c r="E2" s="2" t="s">
        <v>36</v>
      </c>
      <c r="F2" s="2" t="s">
        <v>37</v>
      </c>
      <c r="G2" t="s">
        <v>38</v>
      </c>
      <c r="H2" t="s">
        <v>32</v>
      </c>
      <c r="I2" t="s">
        <v>39</v>
      </c>
    </row>
    <row r="3" spans="1:9" x14ac:dyDescent="0.15">
      <c r="A3">
        <v>2001</v>
      </c>
      <c r="C3" s="1">
        <v>7865.96</v>
      </c>
      <c r="D3" s="15">
        <v>13872.34</v>
      </c>
      <c r="E3" s="1">
        <f>D3/C3</f>
        <v>1.7635914751664132</v>
      </c>
      <c r="F3" s="1">
        <f>E3-1</f>
        <v>0.76359147516641324</v>
      </c>
      <c r="G3" s="1">
        <v>1702.31</v>
      </c>
      <c r="H3" s="1">
        <v>2251.1999999999998</v>
      </c>
      <c r="I3" s="1">
        <v>872.33</v>
      </c>
    </row>
    <row r="4" spans="1:9" x14ac:dyDescent="0.15">
      <c r="A4">
        <v>2002</v>
      </c>
      <c r="C4" s="1">
        <v>7561.06</v>
      </c>
      <c r="D4" s="15">
        <v>16910.23</v>
      </c>
      <c r="E4" s="1">
        <f t="shared" ref="E4:E18" si="0">D4/C4</f>
        <v>2.2364893282158849</v>
      </c>
      <c r="F4" s="1">
        <f t="shared" ref="F4:F18" si="1">E4-1</f>
        <v>1.2364893282158849</v>
      </c>
      <c r="G4" s="1">
        <v>1192.56</v>
      </c>
      <c r="H4" s="1">
        <v>2764</v>
      </c>
      <c r="I4" s="1">
        <v>881.84</v>
      </c>
    </row>
    <row r="5" spans="1:9" x14ac:dyDescent="0.15">
      <c r="A5">
        <v>2003</v>
      </c>
      <c r="C5" s="1">
        <v>7289.83</v>
      </c>
      <c r="D5" s="15">
        <v>15806.48</v>
      </c>
      <c r="E5" s="1">
        <f t="shared" si="0"/>
        <v>2.1682919903481972</v>
      </c>
      <c r="F5" s="1">
        <f t="shared" si="1"/>
        <v>1.1682919903481972</v>
      </c>
      <c r="G5" s="1">
        <v>1723.3</v>
      </c>
      <c r="H5" s="1">
        <v>2878.4</v>
      </c>
      <c r="I5" s="1">
        <v>921.9</v>
      </c>
    </row>
    <row r="6" spans="1:9" x14ac:dyDescent="0.15">
      <c r="A6">
        <v>2004</v>
      </c>
      <c r="C6" s="1">
        <v>9476.75</v>
      </c>
      <c r="D6" s="15">
        <v>16819.03</v>
      </c>
      <c r="E6" s="3">
        <f t="shared" si="0"/>
        <v>1.7747677210013981</v>
      </c>
      <c r="F6" s="1">
        <f t="shared" si="1"/>
        <v>0.77476772100139812</v>
      </c>
      <c r="G6" s="1">
        <v>1471.75</v>
      </c>
      <c r="H6" s="1">
        <v>3860.5</v>
      </c>
      <c r="I6" s="1">
        <v>1295.1300000000001</v>
      </c>
    </row>
    <row r="7" spans="1:9" x14ac:dyDescent="0.15">
      <c r="A7">
        <v>2005</v>
      </c>
      <c r="C7" s="1">
        <v>13638.81</v>
      </c>
      <c r="D7" s="15">
        <v>16847.03</v>
      </c>
      <c r="E7" s="3">
        <f t="shared" si="0"/>
        <v>1.2352272668949857</v>
      </c>
      <c r="F7" s="1">
        <f t="shared" si="1"/>
        <v>0.23522726689498574</v>
      </c>
      <c r="G7" s="1">
        <v>3620.81</v>
      </c>
      <c r="H7" s="1">
        <v>5392.31</v>
      </c>
      <c r="I7" s="1">
        <v>2581.35</v>
      </c>
    </row>
    <row r="8" spans="1:9" x14ac:dyDescent="0.15">
      <c r="A8">
        <v>2006</v>
      </c>
      <c r="C8" s="1">
        <v>10844.97</v>
      </c>
      <c r="D8" s="15">
        <v>17940.04</v>
      </c>
      <c r="E8" s="3">
        <f t="shared" si="0"/>
        <v>1.654226798229963</v>
      </c>
      <c r="F8" s="1">
        <f t="shared" si="1"/>
        <v>0.65422679822996299</v>
      </c>
      <c r="G8" s="1">
        <v>2500.46</v>
      </c>
      <c r="H8" s="1">
        <v>4123.83</v>
      </c>
      <c r="I8" s="1">
        <v>2397.4</v>
      </c>
    </row>
    <row r="9" spans="1:9" x14ac:dyDescent="0.15">
      <c r="A9">
        <v>2007</v>
      </c>
      <c r="C9" s="1">
        <v>13722.48</v>
      </c>
      <c r="D9" s="15">
        <v>28685.97</v>
      </c>
      <c r="E9" s="1">
        <f t="shared" si="0"/>
        <v>2.0904362768245974</v>
      </c>
      <c r="F9" s="1">
        <f t="shared" si="1"/>
        <v>1.0904362768245974</v>
      </c>
      <c r="G9" s="1">
        <v>4006.07</v>
      </c>
      <c r="H9" s="1">
        <v>5653.21</v>
      </c>
      <c r="I9" s="1">
        <v>1910.98</v>
      </c>
    </row>
    <row r="10" spans="1:9" x14ac:dyDescent="0.15">
      <c r="A10">
        <v>2008</v>
      </c>
      <c r="C10" s="1">
        <v>14113.26</v>
      </c>
      <c r="D10" s="15">
        <v>29744.400000000001</v>
      </c>
      <c r="E10" s="1">
        <f t="shared" si="0"/>
        <v>2.1075499211379936</v>
      </c>
      <c r="F10" s="1">
        <f t="shared" si="1"/>
        <v>1.1075499211379936</v>
      </c>
      <c r="G10" s="1">
        <v>4000.8</v>
      </c>
      <c r="H10" s="1">
        <v>5929.77</v>
      </c>
      <c r="I10" s="1">
        <v>1773.28</v>
      </c>
    </row>
    <row r="11" spans="1:9" x14ac:dyDescent="0.15">
      <c r="A11">
        <v>2009</v>
      </c>
      <c r="C11" s="1">
        <v>13975.51</v>
      </c>
      <c r="D11" s="15">
        <v>29155.22</v>
      </c>
      <c r="E11" s="1">
        <f t="shared" si="0"/>
        <v>2.0861650129404938</v>
      </c>
      <c r="F11" s="1">
        <f t="shared" si="1"/>
        <v>1.0861650129404938</v>
      </c>
      <c r="G11" s="1">
        <v>4276.8100000000004</v>
      </c>
      <c r="H11" s="1">
        <v>5679.91</v>
      </c>
      <c r="I11" s="1">
        <v>2068.19</v>
      </c>
    </row>
    <row r="12" spans="1:9" x14ac:dyDescent="0.15">
      <c r="A12">
        <v>2010</v>
      </c>
      <c r="C12" s="1">
        <v>17944.169999999998</v>
      </c>
      <c r="D12" s="15">
        <v>33599.370000000003</v>
      </c>
      <c r="E12" s="1">
        <f t="shared" si="0"/>
        <v>1.8724393493820002</v>
      </c>
      <c r="F12" s="1">
        <f t="shared" si="1"/>
        <v>0.87243934938200018</v>
      </c>
      <c r="G12" s="1">
        <v>7511.63</v>
      </c>
      <c r="H12" s="1">
        <v>6476.02</v>
      </c>
      <c r="I12" s="1">
        <v>1701.85</v>
      </c>
    </row>
    <row r="13" spans="1:9" x14ac:dyDescent="0.15">
      <c r="A13">
        <v>2011</v>
      </c>
      <c r="C13" s="1">
        <v>25459.86</v>
      </c>
      <c r="D13" s="15">
        <v>47207.24</v>
      </c>
      <c r="E13" s="1">
        <f t="shared" si="0"/>
        <v>1.8541830159317449</v>
      </c>
      <c r="F13" s="1">
        <f t="shared" si="1"/>
        <v>0.85418301593174495</v>
      </c>
      <c r="G13" s="1">
        <v>13209.72</v>
      </c>
      <c r="H13" s="1">
        <v>7898.66</v>
      </c>
      <c r="I13" s="1">
        <v>1753.97</v>
      </c>
    </row>
    <row r="14" spans="1:9" x14ac:dyDescent="0.15">
      <c r="A14">
        <v>2012</v>
      </c>
      <c r="C14" s="1">
        <v>63305.7</v>
      </c>
      <c r="D14" s="15">
        <v>66253.63</v>
      </c>
      <c r="E14" s="1">
        <f t="shared" si="0"/>
        <v>1.0465665808924001</v>
      </c>
      <c r="F14" s="1">
        <f t="shared" si="1"/>
        <v>4.6566580892400067E-2</v>
      </c>
      <c r="G14" s="1">
        <v>51645.72</v>
      </c>
      <c r="H14" s="1">
        <v>6830.67</v>
      </c>
      <c r="I14" s="1">
        <v>2370.2800000000002</v>
      </c>
    </row>
    <row r="15" spans="1:9" x14ac:dyDescent="0.15">
      <c r="A15">
        <v>2013</v>
      </c>
      <c r="C15" s="1">
        <v>65536.88</v>
      </c>
      <c r="D15" s="15">
        <v>57123.79</v>
      </c>
      <c r="E15" s="1">
        <f t="shared" si="0"/>
        <v>0.87162815806916649</v>
      </c>
      <c r="F15" s="1">
        <f t="shared" si="1"/>
        <v>-0.12837184193083351</v>
      </c>
      <c r="G15" s="1">
        <v>51048.68</v>
      </c>
      <c r="H15" s="1">
        <v>9156.82</v>
      </c>
      <c r="I15" s="1">
        <v>2021.92</v>
      </c>
    </row>
    <row r="16" spans="1:9" x14ac:dyDescent="0.15">
      <c r="A16">
        <v>2014</v>
      </c>
      <c r="C16" s="1">
        <v>65001.09</v>
      </c>
      <c r="D16" s="15">
        <v>48997.04</v>
      </c>
      <c r="E16" s="1">
        <f t="shared" si="0"/>
        <v>0.75378797494011263</v>
      </c>
      <c r="F16" s="1">
        <f t="shared" si="1"/>
        <v>-0.24621202505988737</v>
      </c>
      <c r="G16" s="1">
        <v>50695.92</v>
      </c>
      <c r="H16" s="1">
        <v>8412.14</v>
      </c>
      <c r="I16" s="1">
        <v>2451.33</v>
      </c>
    </row>
    <row r="17" spans="1:9" x14ac:dyDescent="0.15">
      <c r="A17">
        <v>2015</v>
      </c>
      <c r="C17" s="1">
        <v>85236.79</v>
      </c>
      <c r="D17" s="15">
        <v>41187.99</v>
      </c>
      <c r="E17" s="1">
        <f t="shared" si="0"/>
        <v>0.48321845531724039</v>
      </c>
      <c r="F17" s="1">
        <f t="shared" si="1"/>
        <v>-0.51678154468275961</v>
      </c>
      <c r="G17" s="1">
        <v>70582.77</v>
      </c>
      <c r="H17" s="1">
        <v>8407.82</v>
      </c>
      <c r="I17" s="1">
        <v>2648.43</v>
      </c>
    </row>
    <row r="18" spans="1:9" x14ac:dyDescent="0.15">
      <c r="A18">
        <v>2016</v>
      </c>
      <c r="C18" s="1">
        <v>76492.37</v>
      </c>
      <c r="D18" s="15">
        <v>38932.58</v>
      </c>
      <c r="E18" s="1">
        <f t="shared" si="0"/>
        <v>0.50897337865201464</v>
      </c>
      <c r="F18" s="1">
        <f t="shared" si="1"/>
        <v>-0.49102662134798536</v>
      </c>
      <c r="G18" s="1">
        <v>62006.52</v>
      </c>
      <c r="H18" s="1">
        <v>8693.86</v>
      </c>
      <c r="I18" s="1">
        <v>2241.12</v>
      </c>
    </row>
    <row r="19" spans="1:9" x14ac:dyDescent="0.15">
      <c r="A19" t="s">
        <v>29</v>
      </c>
    </row>
    <row r="23" spans="1:9" x14ac:dyDescent="0.15">
      <c r="A23" t="s">
        <v>33</v>
      </c>
    </row>
    <row r="24" spans="1:9" x14ac:dyDescent="0.15">
      <c r="A24" t="s">
        <v>2</v>
      </c>
      <c r="B24" t="s">
        <v>3</v>
      </c>
      <c r="C24" t="s">
        <v>34</v>
      </c>
      <c r="D24" t="s">
        <v>35</v>
      </c>
      <c r="E24" s="2" t="s">
        <v>36</v>
      </c>
      <c r="F24" s="2" t="s">
        <v>37</v>
      </c>
      <c r="G24" t="s">
        <v>38</v>
      </c>
      <c r="H24" t="s">
        <v>32</v>
      </c>
      <c r="I24" t="s">
        <v>39</v>
      </c>
    </row>
    <row r="25" spans="1:9" x14ac:dyDescent="0.15">
      <c r="A25" s="1">
        <v>2001</v>
      </c>
      <c r="B25" s="1">
        <v>100.69124423963135</v>
      </c>
      <c r="C25" s="1">
        <f>C3*100/B25</f>
        <v>7811.9602745995417</v>
      </c>
      <c r="D25" s="1">
        <f>D3*100/B25</f>
        <v>13777.106544622424</v>
      </c>
      <c r="E25" s="1">
        <f>D25/C25</f>
        <v>1.7635914751664132</v>
      </c>
      <c r="F25" s="1">
        <f>E25-1</f>
        <v>0.76359147516641324</v>
      </c>
      <c r="G25" s="1">
        <f>G3*100/B25</f>
        <v>1690.623661327231</v>
      </c>
      <c r="H25" s="1">
        <f>H3*100/B25</f>
        <v>2235.7455377574365</v>
      </c>
      <c r="I25" s="1">
        <f>I3*100/B25</f>
        <v>866.34146453089238</v>
      </c>
    </row>
    <row r="26" spans="1:9" x14ac:dyDescent="0.15">
      <c r="A26" s="1">
        <v>2002</v>
      </c>
      <c r="B26" s="1">
        <v>99.884792626728114</v>
      </c>
      <c r="C26" s="1">
        <f>C4*100/B26</f>
        <v>7569.7809457900803</v>
      </c>
      <c r="D26" s="1">
        <f>D4*100/B26</f>
        <v>16929.734302191464</v>
      </c>
      <c r="E26" s="1">
        <f t="shared" ref="E26:E40" si="2">D26/C26</f>
        <v>2.2364893282158853</v>
      </c>
      <c r="F26" s="1">
        <f t="shared" ref="F26:F40" si="3">E26-1</f>
        <v>1.2364893282158853</v>
      </c>
      <c r="G26" s="1">
        <f>G4*100/B26</f>
        <v>1193.9355017301039</v>
      </c>
      <c r="H26" s="1">
        <f>H4*100/B26</f>
        <v>2767.1880046136102</v>
      </c>
      <c r="I26" s="1">
        <f>I4*100/B26</f>
        <v>882.85711649365624</v>
      </c>
    </row>
    <row r="27" spans="1:9" x14ac:dyDescent="0.15">
      <c r="A27" s="1">
        <v>2003</v>
      </c>
      <c r="B27" s="1">
        <v>101.08294930875576</v>
      </c>
      <c r="C27" s="1">
        <f>C5*100/B27</f>
        <v>7211.7306131752912</v>
      </c>
      <c r="D27" s="1">
        <f>D5*100/B27</f>
        <v>15637.137725096878</v>
      </c>
      <c r="E27" s="1">
        <f t="shared" si="2"/>
        <v>2.1682919903481972</v>
      </c>
      <c r="F27" s="1">
        <f t="shared" si="3"/>
        <v>1.1682919903481972</v>
      </c>
      <c r="G27" s="1">
        <f>G5*100/B27</f>
        <v>1704.8374743560521</v>
      </c>
      <c r="H27" s="1">
        <f>H5*100/B27</f>
        <v>2847.5623432869843</v>
      </c>
      <c r="I27" s="1">
        <f>I5*100/B27</f>
        <v>912.02325051287903</v>
      </c>
    </row>
    <row r="28" spans="1:9" x14ac:dyDescent="0.15">
      <c r="A28" s="1">
        <v>2004</v>
      </c>
      <c r="B28" s="1">
        <v>105.02304147465438</v>
      </c>
      <c r="C28" s="1">
        <f>C6*100/B28</f>
        <v>9023.4960508995173</v>
      </c>
      <c r="D28" s="1">
        <f>D6*100/B28</f>
        <v>16014.609521720053</v>
      </c>
      <c r="E28" s="3">
        <f t="shared" si="2"/>
        <v>1.7747677210013981</v>
      </c>
      <c r="F28" s="1">
        <f t="shared" si="3"/>
        <v>0.77476772100139812</v>
      </c>
      <c r="G28" s="1">
        <f>G6*100/B28</f>
        <v>1401.3591487494516</v>
      </c>
      <c r="H28" s="1">
        <f>H6*100/B28</f>
        <v>3675.8600263273365</v>
      </c>
      <c r="I28" s="1">
        <f>I6*100/B28</f>
        <v>1233.1865291794647</v>
      </c>
    </row>
    <row r="29" spans="1:9" x14ac:dyDescent="0.15">
      <c r="A29" s="1">
        <v>2005</v>
      </c>
      <c r="B29" s="1">
        <v>106.91244239631337</v>
      </c>
      <c r="C29" s="1">
        <f>C7*100/B29</f>
        <v>12756.990387931035</v>
      </c>
      <c r="D29" s="1">
        <f>D7*100/B29</f>
        <v>15757.782370689654</v>
      </c>
      <c r="E29" s="3">
        <f t="shared" si="2"/>
        <v>1.2352272668949855</v>
      </c>
      <c r="F29" s="1">
        <f t="shared" si="3"/>
        <v>0.23522726689498552</v>
      </c>
      <c r="G29" s="1">
        <f>G7*100/B29</f>
        <v>3386.7059051724136</v>
      </c>
      <c r="H29" s="1">
        <f>H7*100/B29</f>
        <v>5043.6692672413792</v>
      </c>
      <c r="I29" s="1">
        <f>I7*100/B29</f>
        <v>2414.4523706896553</v>
      </c>
    </row>
    <row r="30" spans="1:9" x14ac:dyDescent="0.15">
      <c r="A30" s="1">
        <v>2006</v>
      </c>
      <c r="B30" s="1">
        <v>108.52534562211981</v>
      </c>
      <c r="C30" s="1">
        <f>C8*100/B30</f>
        <v>9993.029681528662</v>
      </c>
      <c r="D30" s="1">
        <f>D8*100/B30</f>
        <v>16530.737494692145</v>
      </c>
      <c r="E30" s="3">
        <f t="shared" si="2"/>
        <v>1.654226798229963</v>
      </c>
      <c r="F30" s="1">
        <f t="shared" si="3"/>
        <v>0.65422679822996299</v>
      </c>
      <c r="G30" s="1">
        <f>G8*100/B30</f>
        <v>2304.0332059447983</v>
      </c>
      <c r="H30" s="1">
        <f>H8*100/B30</f>
        <v>3799.8773248407642</v>
      </c>
      <c r="I30" s="1">
        <f>I8*100/B30</f>
        <v>2209.0692144373675</v>
      </c>
    </row>
    <row r="31" spans="1:9" x14ac:dyDescent="0.15">
      <c r="A31" s="1">
        <v>2007</v>
      </c>
      <c r="B31" s="1">
        <v>113.73271889400922</v>
      </c>
      <c r="C31" s="1">
        <f>C9*100/B31</f>
        <v>12065.551701782819</v>
      </c>
      <c r="D31" s="1">
        <f>D9*100/B31</f>
        <v>25222.266977309562</v>
      </c>
      <c r="E31" s="1">
        <f t="shared" si="2"/>
        <v>2.0904362768245974</v>
      </c>
      <c r="F31" s="1">
        <f t="shared" si="3"/>
        <v>1.0904362768245974</v>
      </c>
      <c r="G31" s="1">
        <f>G9*100/B31</f>
        <v>3522.3549027552672</v>
      </c>
      <c r="H31" s="1">
        <f>H9*100/B31</f>
        <v>4970.6100891410042</v>
      </c>
      <c r="I31" s="1">
        <f>I9*100/B31</f>
        <v>1680.2376823338734</v>
      </c>
    </row>
    <row r="32" spans="1:9" x14ac:dyDescent="0.15">
      <c r="A32" s="1">
        <v>2008</v>
      </c>
      <c r="B32" s="1">
        <v>120.4377880184332</v>
      </c>
      <c r="C32" s="1">
        <f>C10*100/B32</f>
        <v>11718.298909508321</v>
      </c>
      <c r="D32" s="1">
        <f>D10*100/B32</f>
        <v>24696.899942605698</v>
      </c>
      <c r="E32" s="1">
        <f t="shared" si="2"/>
        <v>2.1075499211379936</v>
      </c>
      <c r="F32" s="1">
        <f t="shared" si="3"/>
        <v>1.1075499211379936</v>
      </c>
      <c r="G32" s="1">
        <f>G10*100/B32</f>
        <v>3321.8810024870859</v>
      </c>
      <c r="H32" s="1">
        <f>H10*100/B32</f>
        <v>4923.5128754543712</v>
      </c>
      <c r="I32" s="1">
        <f>I10*100/B32</f>
        <v>1472.3618136598429</v>
      </c>
    </row>
    <row r="33" spans="1:9" x14ac:dyDescent="0.15">
      <c r="A33" s="1">
        <v>2009</v>
      </c>
      <c r="B33" s="1">
        <v>119.5852534562212</v>
      </c>
      <c r="C33" s="1">
        <f>C11*100/B33</f>
        <v>11686.649980732178</v>
      </c>
      <c r="D33" s="1">
        <f>D11*100/B33</f>
        <v>24380.280308285164</v>
      </c>
      <c r="E33" s="1">
        <f t="shared" si="2"/>
        <v>2.0861650129404938</v>
      </c>
      <c r="F33" s="1">
        <f t="shared" si="3"/>
        <v>1.0861650129404938</v>
      </c>
      <c r="G33" s="1">
        <f>G11*100/B33</f>
        <v>3576.3690558766866</v>
      </c>
      <c r="H33" s="1">
        <f>H11*100/B33</f>
        <v>4749.6742581888248</v>
      </c>
      <c r="I33" s="1">
        <f>I11*100/B33</f>
        <v>1729.4690944123315</v>
      </c>
    </row>
    <row r="34" spans="1:9" x14ac:dyDescent="0.15">
      <c r="A34" s="1">
        <v>2010</v>
      </c>
      <c r="B34" s="1">
        <v>123.52534562211983</v>
      </c>
      <c r="C34" s="1">
        <f>C12*100/B34</f>
        <v>14526.711024062672</v>
      </c>
      <c r="D34" s="1">
        <f>D12*100/B34</f>
        <v>27200.38533855624</v>
      </c>
      <c r="E34" s="1">
        <f t="shared" si="2"/>
        <v>1.8724393493820002</v>
      </c>
      <c r="F34" s="1">
        <f t="shared" si="3"/>
        <v>0.87243934938200018</v>
      </c>
      <c r="G34" s="1">
        <f>G12*100/B34</f>
        <v>6081.0434993471363</v>
      </c>
      <c r="H34" s="1">
        <f>H12*100/B34</f>
        <v>5242.6649505689229</v>
      </c>
      <c r="I34" s="1">
        <f>I12*100/B34</f>
        <v>1377.7334452527512</v>
      </c>
    </row>
    <row r="35" spans="1:9" x14ac:dyDescent="0.15">
      <c r="A35" s="1">
        <v>2011</v>
      </c>
      <c r="B35" s="1">
        <v>130.18433179723502</v>
      </c>
      <c r="C35" s="1">
        <f>C13*100/B35</f>
        <v>19556.777415929206</v>
      </c>
      <c r="D35" s="1">
        <f>D13*100/B35</f>
        <v>36261.844530973452</v>
      </c>
      <c r="E35" s="1">
        <f t="shared" si="2"/>
        <v>1.8541830159317449</v>
      </c>
      <c r="F35" s="1">
        <f t="shared" si="3"/>
        <v>0.85418301593174495</v>
      </c>
      <c r="G35" s="1">
        <f>G13*100/B35</f>
        <v>10146.935362831859</v>
      </c>
      <c r="H35" s="1">
        <f>H13*100/B35</f>
        <v>6067.2892743362836</v>
      </c>
      <c r="I35" s="1">
        <f>I13*100/B35</f>
        <v>1347.2973097345134</v>
      </c>
    </row>
    <row r="36" spans="1:9" x14ac:dyDescent="0.15">
      <c r="A36" s="1">
        <v>2012</v>
      </c>
      <c r="B36" s="1">
        <v>133.57142857142858</v>
      </c>
      <c r="C36" s="1">
        <f>C14*100/B36</f>
        <v>47394.641711229939</v>
      </c>
      <c r="D36" s="1">
        <f>D14*100/B36</f>
        <v>49601.64812834224</v>
      </c>
      <c r="E36" s="1">
        <f t="shared" si="2"/>
        <v>1.0465665808923998</v>
      </c>
      <c r="F36" s="1">
        <f t="shared" si="3"/>
        <v>4.6566580892399845E-2</v>
      </c>
      <c r="G36" s="1">
        <f>G14*100/B36</f>
        <v>38665.244919786091</v>
      </c>
      <c r="H36" s="1">
        <f>H14*100/B36</f>
        <v>5113.8705882352933</v>
      </c>
      <c r="I36" s="1">
        <f>I14*100/B36</f>
        <v>1774.5411764705882</v>
      </c>
    </row>
    <row r="37" spans="1:9" x14ac:dyDescent="0.15">
      <c r="A37" s="1">
        <v>2013</v>
      </c>
      <c r="B37" s="1">
        <v>137.05069124423963</v>
      </c>
      <c r="C37" s="1">
        <f>C15*100/B37</f>
        <v>47819.445057162069</v>
      </c>
      <c r="D37" s="1">
        <f>D15*100/B37</f>
        <v>41680.774815063887</v>
      </c>
      <c r="E37" s="1">
        <f t="shared" si="2"/>
        <v>0.8716281580691666</v>
      </c>
      <c r="F37" s="1">
        <f t="shared" si="3"/>
        <v>-0.1283718419308334</v>
      </c>
      <c r="G37" s="1">
        <f>G15*100/B37</f>
        <v>37248.028110289175</v>
      </c>
      <c r="H37" s="1">
        <f>H15*100/B37</f>
        <v>6681.3380632145263</v>
      </c>
      <c r="I37" s="1">
        <f>I15*100/B37</f>
        <v>1475.3081371889712</v>
      </c>
    </row>
    <row r="38" spans="1:9" x14ac:dyDescent="0.15">
      <c r="A38" s="1">
        <v>2014</v>
      </c>
      <c r="B38" s="1">
        <v>139.7926267281106</v>
      </c>
      <c r="C38" s="1">
        <f>C16*100/B38</f>
        <v>46498.224921707595</v>
      </c>
      <c r="D38" s="1">
        <f>D16*100/B38</f>
        <v>35049.802802043843</v>
      </c>
      <c r="E38" s="1">
        <f t="shared" si="2"/>
        <v>0.75378797494011263</v>
      </c>
      <c r="F38" s="1">
        <f t="shared" si="3"/>
        <v>-0.24621202505988737</v>
      </c>
      <c r="G38" s="1">
        <f>G16*100/B38</f>
        <v>36265.088643481125</v>
      </c>
      <c r="H38" s="1">
        <f>H16*100/B38</f>
        <v>6017.5849019284651</v>
      </c>
      <c r="I38" s="1">
        <f>I16*100/B38</f>
        <v>1753.5474204714026</v>
      </c>
    </row>
    <row r="39" spans="1:9" x14ac:dyDescent="0.15">
      <c r="A39" s="1">
        <v>2015</v>
      </c>
      <c r="B39" s="1">
        <v>141.75115207373273</v>
      </c>
      <c r="C39" s="1">
        <f>C17*100/B39</f>
        <v>60131.285533159942</v>
      </c>
      <c r="D39" s="1">
        <f>D17*100/B39</f>
        <v>29056.54691157347</v>
      </c>
      <c r="E39" s="1">
        <f t="shared" si="2"/>
        <v>0.48321845531724039</v>
      </c>
      <c r="F39" s="1">
        <f t="shared" si="3"/>
        <v>-0.51678154468275961</v>
      </c>
      <c r="G39" s="1">
        <f>G17*100/B39</f>
        <v>49793.436573472041</v>
      </c>
      <c r="H39" s="1">
        <f>H17*100/B39</f>
        <v>5931.3944733420021</v>
      </c>
      <c r="I39" s="1">
        <f>I17*100/B39</f>
        <v>1868.365767230169</v>
      </c>
    </row>
    <row r="40" spans="1:9" x14ac:dyDescent="0.15">
      <c r="A40" s="1">
        <v>2016</v>
      </c>
      <c r="B40" s="1">
        <v>144.58525345622121</v>
      </c>
      <c r="C40" s="1">
        <f>C18*100/B40</f>
        <v>52904.68299601593</v>
      </c>
      <c r="D40" s="1">
        <f>D18*100/B40</f>
        <v>26927.075250996015</v>
      </c>
      <c r="E40" s="1">
        <f t="shared" si="2"/>
        <v>0.50897337865201464</v>
      </c>
      <c r="F40" s="1">
        <f t="shared" si="3"/>
        <v>-0.49102662134798536</v>
      </c>
      <c r="G40" s="1">
        <f>G18*100/B40</f>
        <v>42885.784350597605</v>
      </c>
      <c r="H40" s="1">
        <f>H18*100/B40</f>
        <v>6012.9645258964138</v>
      </c>
      <c r="I40" s="1">
        <f>I18*100/B40</f>
        <v>1550.0335936254978</v>
      </c>
    </row>
    <row r="41" spans="1:9" x14ac:dyDescent="0.15">
      <c r="A41" t="s">
        <v>30</v>
      </c>
      <c r="F41" s="1"/>
    </row>
    <row r="44" spans="1:9" x14ac:dyDescent="0.15">
      <c r="C44" s="4"/>
      <c r="I44" s="5"/>
    </row>
    <row r="45" spans="1:9" x14ac:dyDescent="0.15">
      <c r="C45" s="4"/>
      <c r="D45" s="5"/>
      <c r="I45" s="5"/>
    </row>
    <row r="46" spans="1:9" x14ac:dyDescent="0.15">
      <c r="C46" s="4"/>
      <c r="D46" s="5"/>
      <c r="E46" s="1"/>
      <c r="I46" s="5"/>
    </row>
    <row r="47" spans="1:9" x14ac:dyDescent="0.15">
      <c r="C47" s="4"/>
      <c r="D47" s="5"/>
      <c r="E47" s="1"/>
      <c r="I47" s="5"/>
    </row>
    <row r="48" spans="1:9" x14ac:dyDescent="0.15">
      <c r="C48" s="4"/>
      <c r="D48" s="5"/>
      <c r="E48" s="1"/>
      <c r="I48" s="5"/>
    </row>
    <row r="49" spans="3:9" x14ac:dyDescent="0.15">
      <c r="C49" s="4"/>
      <c r="D49" s="5"/>
      <c r="E49" s="1"/>
      <c r="I49" s="5"/>
    </row>
    <row r="50" spans="3:9" x14ac:dyDescent="0.15">
      <c r="C50" s="4"/>
      <c r="D50" s="5"/>
      <c r="E50" s="1"/>
      <c r="I50" s="5"/>
    </row>
    <row r="51" spans="3:9" x14ac:dyDescent="0.15">
      <c r="C51" s="4"/>
      <c r="D51" s="5"/>
      <c r="E51" s="1"/>
      <c r="I51" s="5"/>
    </row>
    <row r="52" spans="3:9" x14ac:dyDescent="0.15">
      <c r="C52" s="4"/>
      <c r="D52" s="5"/>
      <c r="E52" s="1"/>
      <c r="I52" s="5"/>
    </row>
    <row r="53" spans="3:9" x14ac:dyDescent="0.15">
      <c r="C53" s="4"/>
      <c r="D53" s="5"/>
      <c r="E53" s="1"/>
      <c r="I53" s="5"/>
    </row>
    <row r="54" spans="3:9" x14ac:dyDescent="0.15">
      <c r="C54" s="4"/>
      <c r="D54" s="5"/>
      <c r="E54" s="1"/>
      <c r="I54" s="5"/>
    </row>
    <row r="55" spans="3:9" x14ac:dyDescent="0.15">
      <c r="C55" s="4"/>
      <c r="D55" s="5"/>
      <c r="E55" s="1"/>
      <c r="I55" s="5"/>
    </row>
    <row r="56" spans="3:9" x14ac:dyDescent="0.15">
      <c r="C56" s="4"/>
      <c r="D56" s="5"/>
      <c r="E56" s="1"/>
      <c r="I56" s="5"/>
    </row>
    <row r="57" spans="3:9" x14ac:dyDescent="0.15">
      <c r="C57" s="4"/>
      <c r="D57" s="5"/>
      <c r="E57" s="1"/>
      <c r="I57" s="5"/>
    </row>
    <row r="58" spans="3:9" x14ac:dyDescent="0.15">
      <c r="C58" s="4"/>
      <c r="D58" s="5"/>
      <c r="E58" s="1"/>
      <c r="I58" s="5"/>
    </row>
    <row r="59" spans="3:9" x14ac:dyDescent="0.15">
      <c r="C59" s="4"/>
      <c r="D59" s="5"/>
      <c r="E59" s="1"/>
      <c r="I59" s="5"/>
    </row>
    <row r="60" spans="3:9" x14ac:dyDescent="0.15">
      <c r="C60" s="4"/>
      <c r="D60" s="5"/>
      <c r="E60" s="1"/>
    </row>
    <row r="61" spans="3:9" x14ac:dyDescent="0.15">
      <c r="C61" s="4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10" sqref="H10"/>
    </sheetView>
  </sheetViews>
  <sheetFormatPr defaultRowHeight="13.5" x14ac:dyDescent="0.15"/>
  <cols>
    <col min="2" max="2" width="15.875" customWidth="1"/>
    <col min="3" max="3" width="32.75" customWidth="1"/>
    <col min="4" max="4" width="27.875" customWidth="1"/>
    <col min="5" max="5" width="38.125" customWidth="1"/>
  </cols>
  <sheetData>
    <row r="1" spans="1:5" x14ac:dyDescent="0.15">
      <c r="A1" t="s">
        <v>4</v>
      </c>
      <c r="B1" t="s">
        <v>40</v>
      </c>
      <c r="C1" t="s">
        <v>41</v>
      </c>
      <c r="D1" t="s">
        <v>42</v>
      </c>
      <c r="E1" t="s">
        <v>43</v>
      </c>
    </row>
    <row r="2" spans="1:5" ht="15.75" x14ac:dyDescent="0.15">
      <c r="A2" s="9">
        <v>2001</v>
      </c>
      <c r="B2" s="10">
        <v>61.301000000000002</v>
      </c>
      <c r="C2" s="10">
        <v>34.080999999999996</v>
      </c>
      <c r="D2" s="10">
        <v>20.196999999999999</v>
      </c>
      <c r="E2">
        <v>54.277999999999999</v>
      </c>
    </row>
    <row r="3" spans="1:5" ht="15.75" x14ac:dyDescent="0.15">
      <c r="A3" s="9">
        <v>2002</v>
      </c>
      <c r="B3" s="10">
        <v>63.271999999999998</v>
      </c>
      <c r="C3" s="10">
        <v>34.768000000000001</v>
      </c>
      <c r="D3" s="10">
        <v>21.984000000000002</v>
      </c>
      <c r="E3">
        <v>56.75200000000001</v>
      </c>
    </row>
    <row r="4" spans="1:5" ht="15.75" x14ac:dyDescent="0.15">
      <c r="A4" s="9">
        <v>2003</v>
      </c>
      <c r="B4" s="10">
        <v>71.141000000000005</v>
      </c>
      <c r="C4" s="10">
        <v>39.74</v>
      </c>
      <c r="D4" s="10">
        <v>24.221</v>
      </c>
      <c r="E4">
        <v>63.961000000000006</v>
      </c>
    </row>
    <row r="5" spans="1:5" ht="15.75" x14ac:dyDescent="0.15">
      <c r="A5" s="9">
        <v>2004</v>
      </c>
      <c r="B5" s="10">
        <v>83.292000000000002</v>
      </c>
      <c r="C5" s="10">
        <v>49.366999999999997</v>
      </c>
      <c r="D5" s="10">
        <v>25.78</v>
      </c>
      <c r="E5">
        <v>75.146999999999991</v>
      </c>
    </row>
    <row r="6" spans="1:5" ht="15.75" x14ac:dyDescent="0.15">
      <c r="A6" s="9">
        <v>2005</v>
      </c>
      <c r="B6" s="10">
        <v>96.472000000000008</v>
      </c>
      <c r="C6" s="10">
        <v>59.042999999999999</v>
      </c>
      <c r="D6" s="10">
        <v>28.087</v>
      </c>
      <c r="E6">
        <v>87.13</v>
      </c>
    </row>
    <row r="7" spans="1:5" ht="15.75" x14ac:dyDescent="0.15">
      <c r="A7" s="9">
        <v>2006</v>
      </c>
      <c r="B7" s="10">
        <v>99.893999999999991</v>
      </c>
      <c r="C7" s="10">
        <v>60.542999999999999</v>
      </c>
      <c r="D7" s="10">
        <v>29.483000000000001</v>
      </c>
      <c r="E7">
        <v>90.02600000000001</v>
      </c>
    </row>
    <row r="8" spans="1:5" ht="15.75" x14ac:dyDescent="0.15">
      <c r="A8" s="9">
        <v>2007</v>
      </c>
      <c r="B8" s="10">
        <v>98.14</v>
      </c>
      <c r="C8" s="10">
        <v>57.241000000000007</v>
      </c>
      <c r="D8" s="10">
        <v>30.504999999999999</v>
      </c>
      <c r="E8">
        <v>87.746000000000009</v>
      </c>
    </row>
    <row r="9" spans="1:5" ht="15.75" x14ac:dyDescent="0.15">
      <c r="A9" s="9">
        <v>2008</v>
      </c>
      <c r="B9" s="10">
        <v>95.067000000000007</v>
      </c>
      <c r="C9" s="10">
        <v>54.41</v>
      </c>
      <c r="D9" s="10">
        <v>30.019000000000002</v>
      </c>
      <c r="E9">
        <v>84.429000000000002</v>
      </c>
    </row>
    <row r="10" spans="1:5" ht="15.75" x14ac:dyDescent="0.15">
      <c r="A10" s="9">
        <v>2009</v>
      </c>
      <c r="B10" s="10">
        <v>95.967999999999989</v>
      </c>
      <c r="C10" s="10">
        <v>55.524999999999999</v>
      </c>
      <c r="D10" s="10">
        <v>29.596999999999998</v>
      </c>
      <c r="E10">
        <v>85.122000000000014</v>
      </c>
    </row>
    <row r="11" spans="1:5" ht="18" x14ac:dyDescent="0.15">
      <c r="A11" s="11">
        <v>2010</v>
      </c>
      <c r="B11" s="10">
        <v>95.481000000000009</v>
      </c>
      <c r="C11" s="10">
        <v>57.82</v>
      </c>
      <c r="D11" s="10">
        <v>26.26</v>
      </c>
      <c r="E11">
        <v>84.08</v>
      </c>
    </row>
    <row r="12" spans="1:5" ht="15.75" x14ac:dyDescent="0.15">
      <c r="A12" s="9">
        <v>2011</v>
      </c>
      <c r="B12" s="10">
        <v>95.242000000000004</v>
      </c>
      <c r="C12" s="10">
        <v>58.856000000000002</v>
      </c>
      <c r="D12" s="10">
        <v>24.619</v>
      </c>
      <c r="E12">
        <v>83.474999999999994</v>
      </c>
    </row>
    <row r="13" spans="1:5" ht="15.75" x14ac:dyDescent="0.15">
      <c r="A13" s="9">
        <v>2012</v>
      </c>
      <c r="B13" s="10">
        <v>98.441000000000003</v>
      </c>
      <c r="C13" s="10">
        <v>62.457999999999998</v>
      </c>
      <c r="D13" s="10">
        <v>23.596</v>
      </c>
      <c r="E13">
        <v>86.054000000000002</v>
      </c>
    </row>
    <row r="14" spans="1:5" ht="15.75" x14ac:dyDescent="0.15">
      <c r="A14" s="9">
        <v>2013</v>
      </c>
      <c r="B14" s="10">
        <v>102.913</v>
      </c>
      <c r="C14" s="10">
        <v>66.686999999999998</v>
      </c>
      <c r="D14" s="10">
        <v>23.56</v>
      </c>
      <c r="E14">
        <v>90.247000000000014</v>
      </c>
    </row>
    <row r="15" spans="1:5" ht="15.75" x14ac:dyDescent="0.15">
      <c r="A15" s="9">
        <v>2014</v>
      </c>
      <c r="B15" s="10">
        <v>113.995</v>
      </c>
      <c r="C15" s="10">
        <v>77.168000000000006</v>
      </c>
      <c r="D15" s="10">
        <v>23.743000000000002</v>
      </c>
      <c r="E15">
        <v>100.911</v>
      </c>
    </row>
    <row r="16" spans="1:5" ht="15.75" x14ac:dyDescent="0.15">
      <c r="A16" s="9">
        <v>2015</v>
      </c>
      <c r="B16" s="10">
        <v>120.94799999999999</v>
      </c>
      <c r="C16" s="10">
        <v>82.667999999999992</v>
      </c>
      <c r="D16" s="10">
        <v>24.696999999999999</v>
      </c>
      <c r="E16">
        <v>107.36499999999999</v>
      </c>
    </row>
    <row r="17" spans="1:5" ht="15.75" x14ac:dyDescent="0.15">
      <c r="A17" s="9">
        <v>2016</v>
      </c>
      <c r="B17" s="10">
        <v>121.19499999999999</v>
      </c>
      <c r="C17" s="10">
        <v>83.452000000000012</v>
      </c>
      <c r="D17" s="10">
        <v>23.853000000000002</v>
      </c>
      <c r="E17">
        <v>107.30500000000001</v>
      </c>
    </row>
    <row r="18" spans="1:5" ht="15.75" x14ac:dyDescent="0.15">
      <c r="A18" s="9"/>
      <c r="B18" s="12"/>
    </row>
    <row r="27" spans="1:5" ht="15.75" x14ac:dyDescent="0.15">
      <c r="A27" s="9"/>
    </row>
    <row r="28" spans="1:5" ht="15.75" x14ac:dyDescent="0.15">
      <c r="A28" s="9"/>
    </row>
    <row r="29" spans="1:5" ht="15.75" x14ac:dyDescent="0.15">
      <c r="A29" s="9"/>
    </row>
    <row r="30" spans="1:5" ht="15.75" x14ac:dyDescent="0.15">
      <c r="A30" s="9"/>
    </row>
    <row r="31" spans="1:5" ht="15.75" x14ac:dyDescent="0.15">
      <c r="A31" s="9"/>
    </row>
    <row r="32" spans="1:5" ht="15.75" x14ac:dyDescent="0.15">
      <c r="A32" s="9"/>
    </row>
    <row r="33" spans="1:1" ht="15.75" x14ac:dyDescent="0.15">
      <c r="A33" s="9"/>
    </row>
    <row r="34" spans="1:1" ht="15.75" x14ac:dyDescent="0.15">
      <c r="A34" s="9"/>
    </row>
    <row r="35" spans="1:1" ht="15.75" x14ac:dyDescent="0.15">
      <c r="A35" s="9"/>
    </row>
    <row r="36" spans="1:1" ht="18" x14ac:dyDescent="0.15">
      <c r="A36" s="11"/>
    </row>
    <row r="37" spans="1:1" ht="15.75" x14ac:dyDescent="0.15">
      <c r="A37" s="9"/>
    </row>
    <row r="38" spans="1:1" ht="15.75" x14ac:dyDescent="0.15">
      <c r="A38" s="9"/>
    </row>
    <row r="39" spans="1:1" ht="15.75" x14ac:dyDescent="0.15">
      <c r="A39" s="9"/>
    </row>
    <row r="40" spans="1:1" ht="15.75" x14ac:dyDescent="0.15">
      <c r="A40" s="9"/>
    </row>
    <row r="41" spans="1:1" ht="15.75" x14ac:dyDescent="0.15">
      <c r="A41" s="9"/>
    </row>
    <row r="42" spans="1:1" ht="15.75" x14ac:dyDescent="0.15">
      <c r="A42" s="9"/>
    </row>
    <row r="43" spans="1:1" ht="15.75" x14ac:dyDescent="0.15">
      <c r="A43" s="9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L16" sqref="L16"/>
    </sheetView>
  </sheetViews>
  <sheetFormatPr defaultRowHeight="13.5" x14ac:dyDescent="0.15"/>
  <cols>
    <col min="5" max="5" width="9.5" bestFit="1" customWidth="1"/>
  </cols>
  <sheetData>
    <row r="1" spans="1:8" x14ac:dyDescent="0.15">
      <c r="A1" t="s">
        <v>45</v>
      </c>
    </row>
    <row r="2" spans="1:8" x14ac:dyDescent="0.15">
      <c r="A2" t="s">
        <v>44</v>
      </c>
      <c r="B2" t="s">
        <v>5</v>
      </c>
      <c r="C2" t="s">
        <v>6</v>
      </c>
      <c r="D2" t="s">
        <v>7</v>
      </c>
    </row>
    <row r="3" spans="1:8" x14ac:dyDescent="0.15">
      <c r="A3" s="1">
        <v>2001</v>
      </c>
      <c r="B3" s="1">
        <v>5.7072158657513352</v>
      </c>
      <c r="C3" s="1"/>
      <c r="D3" s="1">
        <v>10.215607424357996</v>
      </c>
      <c r="H3" s="1"/>
    </row>
    <row r="4" spans="1:8" x14ac:dyDescent="0.15">
      <c r="A4" s="1">
        <v>2002</v>
      </c>
      <c r="B4" s="1">
        <v>6.0167094707163908</v>
      </c>
      <c r="C4" s="1"/>
      <c r="D4" s="1">
        <v>9.6266461617326673</v>
      </c>
      <c r="H4" s="1"/>
    </row>
    <row r="5" spans="1:8" x14ac:dyDescent="0.15">
      <c r="A5" s="1">
        <v>2003</v>
      </c>
      <c r="B5" s="1">
        <v>6.1225844034141286</v>
      </c>
      <c r="C5" s="1"/>
      <c r="D5" s="1">
        <v>12.845335967378364</v>
      </c>
      <c r="H5" s="1"/>
    </row>
    <row r="6" spans="1:8" x14ac:dyDescent="0.15">
      <c r="A6" s="1">
        <v>2004</v>
      </c>
      <c r="B6" s="1">
        <v>5.2754560967285844</v>
      </c>
      <c r="C6" s="1"/>
      <c r="D6" s="1">
        <v>13.73201306615962</v>
      </c>
      <c r="H6" s="1"/>
    </row>
    <row r="7" spans="1:8" x14ac:dyDescent="0.15">
      <c r="A7" s="1">
        <v>2005</v>
      </c>
      <c r="B7" s="1">
        <v>9.1306283524904206</v>
      </c>
      <c r="C7" s="1"/>
      <c r="D7" s="1">
        <v>14.235116858237546</v>
      </c>
      <c r="H7" s="1"/>
    </row>
    <row r="8" spans="1:8" x14ac:dyDescent="0.15">
      <c r="A8" s="1">
        <v>2006</v>
      </c>
      <c r="B8" s="1">
        <v>7.4952281198395845</v>
      </c>
      <c r="C8" s="1"/>
      <c r="D8" s="1">
        <v>16.273924982307147</v>
      </c>
      <c r="H8" s="1"/>
    </row>
    <row r="9" spans="1:8" x14ac:dyDescent="0.15">
      <c r="A9" s="1">
        <v>2007</v>
      </c>
      <c r="B9" s="1">
        <v>8.1090707725553752</v>
      </c>
      <c r="C9" s="1"/>
      <c r="D9" s="1">
        <v>12.463138843868178</v>
      </c>
      <c r="H9" s="1"/>
    </row>
    <row r="10" spans="1:8" x14ac:dyDescent="0.15">
      <c r="A10" s="1">
        <v>2008</v>
      </c>
      <c r="B10" s="1">
        <v>8.0628072189273627</v>
      </c>
      <c r="C10" s="1"/>
      <c r="D10" s="1">
        <v>12.371901451863188</v>
      </c>
      <c r="H10" s="1"/>
    </row>
    <row r="11" spans="1:8" x14ac:dyDescent="0.15">
      <c r="A11" s="1">
        <v>2009</v>
      </c>
      <c r="B11" s="1">
        <v>8.7784885463498181</v>
      </c>
      <c r="C11" s="1"/>
      <c r="D11" s="1">
        <v>13.531954613573111</v>
      </c>
      <c r="H11" s="1"/>
    </row>
    <row r="12" spans="1:8" x14ac:dyDescent="0.15">
      <c r="A12" s="1">
        <v>2010</v>
      </c>
      <c r="B12" s="1">
        <v>12.400154200087046</v>
      </c>
      <c r="C12" s="1">
        <v>15.316352132953472</v>
      </c>
      <c r="D12" s="1">
        <v>11.338383800700532</v>
      </c>
      <c r="E12" s="1"/>
      <c r="F12" s="1"/>
      <c r="H12" s="1"/>
    </row>
    <row r="13" spans="1:8" x14ac:dyDescent="0.15">
      <c r="A13" s="1">
        <v>2011</v>
      </c>
      <c r="B13" s="1">
        <v>15.778311111111112</v>
      </c>
      <c r="C13" s="1">
        <v>16.866108086845518</v>
      </c>
      <c r="D13" s="1">
        <v>10.595574434611603</v>
      </c>
      <c r="E13" s="1"/>
      <c r="F13" s="1"/>
      <c r="G13" s="1"/>
      <c r="H13" s="1"/>
    </row>
    <row r="14" spans="1:8" x14ac:dyDescent="0.15">
      <c r="A14" s="1">
        <v>2012</v>
      </c>
      <c r="B14" s="1">
        <v>38.576446821152693</v>
      </c>
      <c r="C14" s="1">
        <v>16.056775304087733</v>
      </c>
      <c r="D14" s="1">
        <v>12.193559120617943</v>
      </c>
      <c r="E14" s="1"/>
      <c r="F14" s="1"/>
      <c r="G14" s="1"/>
      <c r="H14" s="1"/>
    </row>
    <row r="15" spans="1:8" x14ac:dyDescent="0.15">
      <c r="A15" s="1">
        <v>2013</v>
      </c>
      <c r="B15" s="1">
        <v>39.855488306059925</v>
      </c>
      <c r="C15" s="1">
        <v>17.008225469630577</v>
      </c>
      <c r="D15" s="1">
        <v>14.328842561458567</v>
      </c>
      <c r="E15" s="1"/>
      <c r="F15" s="1"/>
      <c r="G15" s="1"/>
      <c r="H15" s="1"/>
    </row>
    <row r="16" spans="1:8" x14ac:dyDescent="0.15">
      <c r="A16" s="1">
        <v>2014</v>
      </c>
      <c r="B16" s="1">
        <v>39.521715656648894</v>
      </c>
      <c r="C16" s="1">
        <v>17.709201951140233</v>
      </c>
      <c r="D16" s="1">
        <v>14.95834734355255</v>
      </c>
      <c r="E16" s="1"/>
      <c r="F16" s="1"/>
      <c r="G16" s="1"/>
      <c r="H16" s="1"/>
    </row>
    <row r="17" spans="1:8" x14ac:dyDescent="0.15">
      <c r="A17" s="1">
        <v>2015</v>
      </c>
      <c r="B17" s="1">
        <v>48.443580407455563</v>
      </c>
      <c r="C17" s="1">
        <v>14.783142635973311</v>
      </c>
      <c r="D17" s="1">
        <v>17.891447767663632</v>
      </c>
      <c r="E17" s="1"/>
      <c r="F17" s="1"/>
      <c r="G17" s="1"/>
      <c r="H17" s="1"/>
    </row>
    <row r="18" spans="1:8" x14ac:dyDescent="0.15">
      <c r="A18" s="1">
        <v>2016</v>
      </c>
      <c r="B18" s="1">
        <v>41.02124196547144</v>
      </c>
      <c r="C18" s="1">
        <v>12.130421222698027</v>
      </c>
      <c r="D18" s="1">
        <v>15.22669499778663</v>
      </c>
      <c r="E18" s="1"/>
      <c r="F18" s="1"/>
      <c r="G18" s="1"/>
      <c r="H18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2" sqref="B22"/>
    </sheetView>
  </sheetViews>
  <sheetFormatPr defaultRowHeight="13.5" x14ac:dyDescent="0.15"/>
  <cols>
    <col min="2" max="2" width="11.25" customWidth="1"/>
    <col min="4" max="4" width="11.625" customWidth="1"/>
    <col min="5" max="5" width="10.375" customWidth="1"/>
    <col min="6" max="6" width="9.5" bestFit="1" customWidth="1"/>
  </cols>
  <sheetData>
    <row r="1" spans="1:6" x14ac:dyDescent="0.15">
      <c r="A1" t="s">
        <v>8</v>
      </c>
      <c r="B1" t="s">
        <v>11</v>
      </c>
      <c r="C1" t="s">
        <v>10</v>
      </c>
      <c r="D1" t="s">
        <v>9</v>
      </c>
      <c r="E1" t="s">
        <v>46</v>
      </c>
    </row>
    <row r="2" spans="1:6" x14ac:dyDescent="0.15">
      <c r="A2" s="1">
        <v>2001</v>
      </c>
      <c r="B2" s="1">
        <v>7811.9602745995417</v>
      </c>
      <c r="C2" s="1">
        <v>2235.7455377574365</v>
      </c>
      <c r="D2" s="1">
        <v>1690.623661327231</v>
      </c>
      <c r="E2" s="1">
        <v>3885.5910755148734</v>
      </c>
      <c r="F2" s="1"/>
    </row>
    <row r="3" spans="1:6" x14ac:dyDescent="0.15">
      <c r="A3" s="1">
        <v>2002</v>
      </c>
      <c r="B3" s="1">
        <v>7569.7809457900803</v>
      </c>
      <c r="C3" s="1">
        <v>2767.1880046136102</v>
      </c>
      <c r="D3" s="1">
        <v>1193.9355017301039</v>
      </c>
      <c r="E3" s="1">
        <v>3608.657439446366</v>
      </c>
      <c r="F3" s="1"/>
    </row>
    <row r="4" spans="1:6" x14ac:dyDescent="0.15">
      <c r="A4" s="1">
        <v>2003</v>
      </c>
      <c r="B4" s="1">
        <v>7211.7306131752912</v>
      </c>
      <c r="C4" s="1">
        <v>2847.5623432869843</v>
      </c>
      <c r="D4" s="1">
        <v>1704.8374743560521</v>
      </c>
      <c r="E4" s="1">
        <v>2659.3307955322548</v>
      </c>
      <c r="F4" s="1"/>
    </row>
    <row r="5" spans="1:6" x14ac:dyDescent="0.15">
      <c r="A5" s="1">
        <v>2004</v>
      </c>
      <c r="B5" s="1">
        <v>9023.4960508995173</v>
      </c>
      <c r="C5" s="1">
        <v>3675.8600263273365</v>
      </c>
      <c r="D5" s="1">
        <v>1401.3591487494516</v>
      </c>
      <c r="E5" s="1">
        <v>3946.2768758227294</v>
      </c>
      <c r="F5" s="1"/>
    </row>
    <row r="6" spans="1:6" x14ac:dyDescent="0.15">
      <c r="A6" s="1">
        <v>2005</v>
      </c>
      <c r="B6" s="1">
        <v>12756.990387931035</v>
      </c>
      <c r="C6" s="1">
        <v>5043.6692672413792</v>
      </c>
      <c r="D6" s="1">
        <v>3386.7059051724136</v>
      </c>
      <c r="E6" s="1">
        <v>4326.6152155172422</v>
      </c>
      <c r="F6" s="1"/>
    </row>
    <row r="7" spans="1:6" x14ac:dyDescent="0.15">
      <c r="A7" s="1">
        <v>2006</v>
      </c>
      <c r="B7" s="1">
        <v>9993.029681528662</v>
      </c>
      <c r="C7" s="1">
        <v>3799.8773248407642</v>
      </c>
      <c r="D7" s="1">
        <v>2304.0332059447983</v>
      </c>
      <c r="E7" s="1">
        <v>3889.1191507430995</v>
      </c>
      <c r="F7" s="1"/>
    </row>
    <row r="8" spans="1:6" x14ac:dyDescent="0.15">
      <c r="A8" s="1">
        <v>2007</v>
      </c>
      <c r="B8" s="1">
        <v>12065.551701782819</v>
      </c>
      <c r="C8" s="1">
        <v>4970.6100891410042</v>
      </c>
      <c r="D8" s="1">
        <v>3522.3549027552672</v>
      </c>
      <c r="E8" s="1">
        <v>3572.5867098865474</v>
      </c>
      <c r="F8" s="1"/>
    </row>
    <row r="9" spans="1:6" x14ac:dyDescent="0.15">
      <c r="A9" s="1">
        <v>2008</v>
      </c>
      <c r="B9" s="1">
        <v>11718.298909508321</v>
      </c>
      <c r="C9" s="1">
        <v>4923.5128754543712</v>
      </c>
      <c r="D9" s="1">
        <v>3321.8810024870859</v>
      </c>
      <c r="E9" s="1">
        <v>3472.9050315668642</v>
      </c>
      <c r="F9" s="1"/>
    </row>
    <row r="10" spans="1:6" x14ac:dyDescent="0.15">
      <c r="A10" s="1">
        <v>2009</v>
      </c>
      <c r="B10" s="1">
        <v>11686.649980732178</v>
      </c>
      <c r="C10" s="1">
        <v>4749.6742581888248</v>
      </c>
      <c r="D10" s="1">
        <v>3576.3690558766866</v>
      </c>
      <c r="E10" s="1">
        <v>3360.6066666666666</v>
      </c>
      <c r="F10" s="1"/>
    </row>
    <row r="11" spans="1:6" x14ac:dyDescent="0.15">
      <c r="A11" s="1">
        <v>2010</v>
      </c>
      <c r="B11" s="1">
        <v>14526.711024062672</v>
      </c>
      <c r="C11" s="1">
        <v>5242.6649505689229</v>
      </c>
      <c r="D11" s="1">
        <v>6081.0434993471363</v>
      </c>
      <c r="E11" s="1">
        <v>3203.0025741466116</v>
      </c>
      <c r="F11" s="1"/>
    </row>
    <row r="12" spans="1:6" x14ac:dyDescent="0.15">
      <c r="A12" s="1">
        <v>2011</v>
      </c>
      <c r="B12" s="1">
        <v>19556.777415929206</v>
      </c>
      <c r="C12" s="1">
        <v>6067.2892743362836</v>
      </c>
      <c r="D12" s="1">
        <v>10146.935362831859</v>
      </c>
      <c r="E12" s="1">
        <v>3342.5527787610645</v>
      </c>
      <c r="F12" s="1"/>
    </row>
    <row r="13" spans="1:6" x14ac:dyDescent="0.15">
      <c r="A13" s="1">
        <v>2012</v>
      </c>
      <c r="B13" s="1">
        <v>47394.641711229939</v>
      </c>
      <c r="C13" s="1">
        <v>5113.8705882352933</v>
      </c>
      <c r="D13" s="1">
        <v>38665.244919786091</v>
      </c>
      <c r="E13" s="1">
        <v>3615.526203208552</v>
      </c>
      <c r="F13" s="1"/>
    </row>
    <row r="14" spans="1:6" x14ac:dyDescent="0.15">
      <c r="A14" s="1">
        <v>2013</v>
      </c>
      <c r="B14" s="1">
        <v>47819.445057162069</v>
      </c>
      <c r="C14" s="1">
        <v>6681.3380632145263</v>
      </c>
      <c r="D14" s="1">
        <v>37248.028110289175</v>
      </c>
      <c r="E14" s="1">
        <v>3890.078883658367</v>
      </c>
      <c r="F14" s="1"/>
    </row>
    <row r="15" spans="1:6" x14ac:dyDescent="0.15">
      <c r="A15" s="1">
        <v>2014</v>
      </c>
      <c r="B15" s="1">
        <v>46498.224921707595</v>
      </c>
      <c r="C15" s="1">
        <v>6017.5849019284651</v>
      </c>
      <c r="D15" s="1">
        <v>36265.088643481125</v>
      </c>
      <c r="E15" s="1">
        <v>4215.5513762980045</v>
      </c>
      <c r="F15" s="1"/>
    </row>
    <row r="16" spans="1:6" x14ac:dyDescent="0.15">
      <c r="A16" s="1">
        <v>2015</v>
      </c>
      <c r="B16" s="1">
        <v>60131.285533159942</v>
      </c>
      <c r="C16" s="1">
        <v>5931.3944733420021</v>
      </c>
      <c r="D16" s="1">
        <v>49793.436573472041</v>
      </c>
      <c r="E16" s="1">
        <v>4406.4544863459014</v>
      </c>
      <c r="F16" s="1"/>
    </row>
    <row r="17" spans="1:6" x14ac:dyDescent="0.15">
      <c r="A17" s="1">
        <v>2016</v>
      </c>
      <c r="B17" s="1">
        <v>52904.68299601593</v>
      </c>
      <c r="C17" s="1">
        <v>6012.9645258964138</v>
      </c>
      <c r="D17" s="1">
        <v>42885.784350597605</v>
      </c>
      <c r="E17" s="1">
        <v>4005.9341195219095</v>
      </c>
      <c r="F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Price of sheep and goat meat</vt:lpstr>
      <vt:lpstr>sheep and goat meat import</vt:lpstr>
      <vt:lpstr>Cost for sheep and goat in IM</vt:lpstr>
      <vt:lpstr>stocking rata In IM</vt:lpstr>
      <vt:lpstr>Cost comparison</vt:lpstr>
      <vt:lpstr>cost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lyons</dc:creator>
  <cp:lastModifiedBy>lyons</cp:lastModifiedBy>
  <dcterms:created xsi:type="dcterms:W3CDTF">2018-03-21T20:20:00Z</dcterms:created>
  <dcterms:modified xsi:type="dcterms:W3CDTF">2019-03-23T06:25:19Z</dcterms:modified>
</cp:coreProperties>
</file>