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s key, mapping" sheetId="1" r:id="rId4"/>
    <sheet state="visible" name="Sampling plan" sheetId="2" r:id="rId5"/>
    <sheet state="visible" name="Parameter encoding"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[Threaded comment]
Your version of Excel allows you to read this threaded comment; however, any edits to it will get removed if the file is opened in a newer version of Excel. Learn more: https://go.microsoft.com/fwlink/?linkid=870924
Comment:
    Count of real independent variables (which must be separately accounted for in the sobol sampling design)</t>
      </text>
    </comment>
    <comment authorId="0" ref="N2">
      <text>
        <t xml:space="preserve">[Threaded comment]
Your version of Excel allows you to read this threaded comment; however, any edits to it will get removed if the file is opened in a newer version of Excel. Learn more: https://go.microsoft.com/fwlink/?linkid=870924
Comment:
    The value off of which the range is based, if necessary to calculate the range. Often the default/starting ETM value.
Otherwise in this column the variation that comes in the level before will be stated </t>
      </text>
    </comment>
    <comment authorId="0" ref="B3">
      <text>
        <t xml:space="preserve">[Threaded comment]
Your version of Excel allows you to read this threaded comment; however, any edits to it will get removed if the file is opened in a newer version of Excel. Learn more: https://go.microsoft.com/fwlink/?linkid=870924
Comment:
    Can test 0-50% reduction in heat demand
Vary each housing age and housing type independently to find highest impact areas</t>
      </text>
    </comment>
    <comment authorId="0" ref="A22">
      <text>
        <t xml:space="preserve">[Threaded comment]
Your version of Excel allows you to read this threaded comment; however, any edits to it will get removed if the file is opened in a newer version of Excel. Learn more: https://go.microsoft.com/fwlink/?linkid=870924
Comment:
    Can format non-ETM variables like this: 
If complementary, COM and then the Var no. of the variable it is complementary to
If Synthetic, SYN and then the InVar no. assigned to it
Complementary takes precedent since the reference number is useful</t>
      </text>
    </comment>
    <comment authorId="0" ref="E22">
      <text>
        <t xml:space="preserve">[Threaded comment]
Your version of Excel allows you to read this threaded comment; however, any edits to it will get removed if the file is opened in a newer version of Excel. Learn more: https://go.microsoft.com/fwlink/?linkid=870924
Comment:
    This is a complementary and a synthetic</t>
      </text>
    </comment>
    <comment authorId="0" ref="D25">
      <text>
        <t xml:space="preserve">[Threaded comment]
Your version of Excel allows you to read this threaded comment; however, any edits to it will get removed if the file is opened in a newer version of Excel. Learn more: https://go.microsoft.com/fwlink/?linkid=870924
Comment:
    Derived from NOT Hybrid Gas (HP) in the sampling design</t>
      </text>
    </comment>
    <comment authorId="0" ref="D26">
      <text>
        <t xml:space="preserve">[Threaded comment]
Your version of Excel allows you to read this threaded comment; however, any edits to it will get removed if the file is opened in a newer version of Excel. Learn more: https://go.microsoft.com/fwlink/?linkid=870924
Comment:
    Derived from NOT Air (HP) in the sampling design</t>
      </text>
    </comment>
    <comment authorId="0" ref="E28">
      <text>
        <t xml:space="preserve">[Threaded comment]
Your version of Excel allows you to read this threaded comment; however, any edits to it will get removed if the file is opened in a newer version of Excel. Learn more: https://go.microsoft.com/fwlink/?linkid=870924
Comment:
    Both synthetic and complementary. Not quite the same as the Biomass ETM name since NOT Heat Pump needs to be split into Biomass and NOT Biomass</t>
      </text>
    </comment>
    <comment authorId="0" ref="F31">
      <text>
        <t xml:space="preserve">[Threaded comment]
Your version of Excel allows you to read this threaded comment; however, any edits to it will get removed if the file is opened in a newer version of Excel. Learn more: https://go.microsoft.com/fwlink/?linkid=870924
Comment:
    Maybe need to decrease number of variables in sampling design. One less needed here than expected.</t>
      </text>
    </comment>
    <comment authorId="0" ref="B36">
      <text>
        <t xml:space="preserve">[Threaded comment]
Your version of Excel allows you to read this threaded comment; however, any edits to it will get removed if the file is opened in a newer version of Excel. Learn more: https://go.microsoft.com/fwlink/?linkid=870924
Comment:
    In the latest version of the ETM model, efficiency for these appliances is bundled together.
Since we are testing other demand side variables (e.g., housing insulation) it might make sense to evaluate the impact of appliance efficiency. Government policy could support stringent regulation on energy efficiency or subsidies appliance upgrades, for example</t>
      </text>
    </comment>
    <comment authorId="0" ref="B44">
      <text>
        <t xml:space="preserve">[Threaded comment]
Your version of Excel allows you to read this threaded comment; however, any edits to it will get removed if the file is opened in a newer version of Excel. Learn more: https://go.microsoft.com/fwlink/?linkid=870924
Comment:
    Important for China modelling but for UK can expect demand to be relatively flat (incremental change)</t>
      </text>
    </comment>
    <comment authorId="0" ref="B49">
      <text>
        <t xml:space="preserve">[Threaded comment]
Your version of Excel allows you to read this threaded comment; however, any edits to it will get removed if the file is opened in a newer version of Excel. Learn more: https://go.microsoft.com/fwlink/?linkid=870924
Comment:
    Exploratory research finds this has insignificant effects compared to other factors (e.g., a 5% change in heating demand could produce greater effect than any one of these factors changing by 50%)
Manipulate these behaviour features together</t>
      </text>
    </comment>
    <comment authorId="0" ref="B52">
      <text>
        <t xml:space="preserve">[Threaded comment]
Your version of Excel allows you to read this threaded comment; however, any edits to it will get removed if the file is opened in a newer version of Excel. Learn more: https://go.microsoft.com/fwlink/?linkid=870924
Comment:
    Relatively slow and steady change for UK. Relevant for China</t>
      </text>
    </comment>
    <comment authorId="0" ref="B53">
      <text>
        <t xml:space="preserve">[Threaded comment]
Your version of Excel allows you to read this threaded comment; however, any edits to it will get removed if the file is opened in a newer version of Excel. Learn more: https://go.microsoft.com/fwlink/?linkid=870924
Comment:
    Existing buildings (NB: non residential) could be replaced by new ones.
This buildings statistic therefore effectively breaks down into 2 synthetic variables: 
1. Number of buildings total 
2. % of buildings which are new
</t>
      </text>
    </comment>
    <comment authorId="0" ref="B54">
      <text>
        <t xml:space="preserve">[Threaded comment]
Your version of Excel allows you to read this threaded comment; however, any edits to it will get removed if the file is opened in a newer version of Excel. Learn more: https://go.microsoft.com/fwlink/?linkid=870924
Comment:
    Although this is designated a (2) variable it is one of the first ones to change within the variable 2 category, since
1. relatively simple to change
2. likely to have a large impact
3. feasible to change (depends on insulation)</t>
      </text>
    </comment>
    <comment authorId="0" ref="B56">
      <text>
        <t xml:space="preserve">[Threaded comment]
Your version of Excel allows you to read this threaded comment; however, any edits to it will get removed if the file is opened in a newer version of Excel. Learn more: https://go.microsoft.com/fwlink/?linkid=870924
Comment:
    If greater modelling precision is available, test (non-residential) buildings separately from households. Use existing methodology to focus on a few heating/ cooling technologies</t>
      </text>
    </comment>
    <comment authorId="0" ref="B62">
      <text>
        <t xml:space="preserve">[Threaded comment]
Your version of Excel allows you to read this threaded comment; however, any edits to it will get removed if the file is opened in a newer version of Excel. Learn more: https://go.microsoft.com/fwlink/?linkid=870924
Comment:
    Same as B124 comment:
If greater modelling precision is available, test (non-residential) buildings separately from households. Use existing methodology to focus on a few heating/ cooling technologies</t>
      </text>
    </comment>
    <comment authorId="0" ref="C62">
      <text>
        <t xml:space="preserve">[Threaded comment]
Your version of Excel allows you to read this threaded comment; however, any edits to it will get removed if the file is opened in a newer version of Excel. Learn more: https://go.microsoft.com/fwlink/?linkid=870924
Comment:
    Equivalent to installations % of this tech for heating in (non-residential) buildings</t>
      </text>
    </comment>
    <comment authorId="0" ref="D65">
      <text>
        <t xml:space="preserve">[Threaded comment]
Your version of Excel allows you to read this threaded comment; however, any edits to it will get removed if the file is opened in a newer version of Excel. Learn more: https://go.microsoft.com/fwlink/?linkid=870924
Comment:
    Complementary: fills the remainder of (nonresidential) building demand not covered by heat pumps
Therefore equal to no. of households without (air, ground or hybrid gas) heat pumps installed</t>
      </text>
    </comment>
    <comment authorId="0" ref="B66">
      <text>
        <t xml:space="preserve">[Threaded comment]
Your version of Excel allows you to read this threaded comment; however, any edits to it will get removed if the file is opened in a newer version of Excel. Learn more: https://go.microsoft.com/fwlink/?linkid=870924
Comment:
    Based on exploratory analysis unlikely to be important. 
Low modelling priority</t>
      </text>
    </comment>
    <comment authorId="0" ref="B67">
      <text>
        <t xml:space="preserve">[Threaded comment]
Your version of Excel allows you to read this threaded comment; however, any edits to it will get removed if the file is opened in a newer version of Excel. Learn more: https://go.microsoft.com/fwlink/?linkid=870924
Comment:
    Same comment as B82:
Exploratory research finds this has insignificant effects compared to other factors (e.g., a 5% change in heating demand could produce greater effect than any one of these factors changing by 50%)
Manipulate these behaviour features together with Variable 81, Row 82 (Behaviour &gt; Turn off appliances)</t>
      </text>
    </comment>
    <comment authorId="0" ref="B69">
      <text>
        <t xml:space="preserve">[Threaded comment]
Your version of Excel allows you to read this threaded comment; however, any edits to it will get removed if the file is opened in a newer version of Excel. Learn more: https://go.microsoft.com/fwlink/?linkid=870924
Comment:
    Similar logic to Variable 79-82 (households &gt; development of demand):
- For UK change to 2050 is likely to be insignificant (based on secondary research), for China would be very significant
- If complex modelling possible test this separately from residential development of demand</t>
      </text>
    </comment>
  </commentList>
</comments>
</file>

<file path=xl/sharedStrings.xml><?xml version="1.0" encoding="utf-8"?>
<sst xmlns="http://schemas.openxmlformats.org/spreadsheetml/2006/main" count="1588" uniqueCount="1133">
  <si>
    <t>Variables</t>
  </si>
  <si>
    <t>Var no.</t>
  </si>
  <si>
    <t>Static or (change) variable</t>
  </si>
  <si>
    <t>Equivalent?</t>
  </si>
  <si>
    <t xml:space="preserve">Complementary </t>
  </si>
  <si>
    <t>Synthetic</t>
  </si>
  <si>
    <t>InVar no.</t>
  </si>
  <si>
    <t>Section</t>
  </si>
  <si>
    <t>Subsection</t>
  </si>
  <si>
    <t>Category</t>
  </si>
  <si>
    <t>Subcategory</t>
  </si>
  <si>
    <t>Subcategory 2</t>
  </si>
  <si>
    <t>Subcategory 3</t>
  </si>
  <si>
    <t>Logical name (if relevant)</t>
  </si>
  <si>
    <t>Reference value</t>
  </si>
  <si>
    <t>Unit</t>
  </si>
  <si>
    <t>Unit description</t>
  </si>
  <si>
    <t>InVar min value</t>
  </si>
  <si>
    <t>InVar max value</t>
  </si>
  <si>
    <t>Short methodology desc</t>
  </si>
  <si>
    <t>Variable (2)</t>
  </si>
  <si>
    <t>Demand</t>
  </si>
  <si>
    <t>Households</t>
  </si>
  <si>
    <t>Heat demand &amp; insulation</t>
  </si>
  <si>
    <t>Typical heat demand apartments</t>
  </si>
  <si>
    <t>New residences</t>
  </si>
  <si>
    <t>kWh/m2</t>
  </si>
  <si>
    <t>0-50% reduction through retrofitting</t>
  </si>
  <si>
    <t>2005 - present</t>
  </si>
  <si>
    <t>1985 - 2004</t>
  </si>
  <si>
    <t>1965 - 1984</t>
  </si>
  <si>
    <t>1945 - 1964</t>
  </si>
  <si>
    <t>&lt; 1945</t>
  </si>
  <si>
    <t>Typical heat demand detached houses</t>
  </si>
  <si>
    <t>Typical heat demand terraced houses</t>
  </si>
  <si>
    <t>Variable (c)</t>
  </si>
  <si>
    <t>Space heating &amp; hot water</t>
  </si>
  <si>
    <t>Space heating and hot water</t>
  </si>
  <si>
    <t>Condensing combi boiler (gas)</t>
  </si>
  <si>
    <t>CCBG</t>
  </si>
  <si>
    <t>% of residences</t>
  </si>
  <si>
    <t xml:space="preserve">First level variation </t>
  </si>
  <si>
    <t>COM39</t>
  </si>
  <si>
    <t>Complementary</t>
  </si>
  <si>
    <t>NOT CCBG</t>
  </si>
  <si>
    <t>Synthetic. Complement of variable 39 (household CCBG %)</t>
  </si>
  <si>
    <t>SYN20</t>
  </si>
  <si>
    <t>Heat Pump</t>
  </si>
  <si>
    <t>Second level variation. Subcategory of NOT CCBG</t>
  </si>
  <si>
    <t>SYN21</t>
  </si>
  <si>
    <t>Air (HP)</t>
  </si>
  <si>
    <t>Third level variation. Subcategory of Heat Pump</t>
  </si>
  <si>
    <t>Air heat pump</t>
  </si>
  <si>
    <t>NOT Hybrid gas (HP)</t>
  </si>
  <si>
    <t>Ground heat pump</t>
  </si>
  <si>
    <t>NOT Air (HP)</t>
  </si>
  <si>
    <t>SYN Air (HP)</t>
  </si>
  <si>
    <t>Hybrid air heat pump (gas)</t>
  </si>
  <si>
    <t>Hybrid gas (HP)</t>
  </si>
  <si>
    <t>Heat Pump value</t>
  </si>
  <si>
    <t>NOT Heat Pump</t>
  </si>
  <si>
    <t>SYN Heat Pump</t>
  </si>
  <si>
    <t>Biomass boiler</t>
  </si>
  <si>
    <t>Biomass</t>
  </si>
  <si>
    <t>Electric boiler</t>
  </si>
  <si>
    <t>NOT Biomass</t>
  </si>
  <si>
    <t>VAR 51 Biomass</t>
  </si>
  <si>
    <t>Cooling</t>
  </si>
  <si>
    <t>ETM Change Var</t>
  </si>
  <si>
    <t>% share</t>
  </si>
  <si>
    <t>Equal to the ratio of air pumps to ground pumps used for heating</t>
  </si>
  <si>
    <t xml:space="preserve"> </t>
  </si>
  <si>
    <t>Airconditioning</t>
  </si>
  <si>
    <t>Cooking</t>
  </si>
  <si>
    <t>Gas</t>
  </si>
  <si>
    <t>InVar</t>
  </si>
  <si>
    <t>Induction</t>
  </si>
  <si>
    <t>Appliances</t>
  </si>
  <si>
    <t>Dish washer</t>
  </si>
  <si>
    <t>% change</t>
  </si>
  <si>
    <t>in energy use</t>
  </si>
  <si>
    <t>Increased number and use balances efficiency gains. Conservative</t>
  </si>
  <si>
    <t>Equivalent</t>
  </si>
  <si>
    <t>Fridge / Freezer</t>
  </si>
  <si>
    <t>Washing machine</t>
  </si>
  <si>
    <t>Dryer</t>
  </si>
  <si>
    <t>Television</t>
  </si>
  <si>
    <t>Vacuum cleaner</t>
  </si>
  <si>
    <t>Computer / Media</t>
  </si>
  <si>
    <t>Other</t>
  </si>
  <si>
    <t>Development of demand</t>
  </si>
  <si>
    <t>Per person</t>
  </si>
  <si>
    <t>Hot water</t>
  </si>
  <si>
    <t>%/year</t>
  </si>
  <si>
    <t>change in use</t>
  </si>
  <si>
    <t>Electric appliances</t>
  </si>
  <si>
    <t>Lighting</t>
  </si>
  <si>
    <t>Per residence</t>
  </si>
  <si>
    <t>Cooling demand</t>
  </si>
  <si>
    <t>Behaviour</t>
  </si>
  <si>
    <t>Turn off appliances</t>
  </si>
  <si>
    <t>Turn off the light</t>
  </si>
  <si>
    <t>Low-temperature washing</t>
  </si>
  <si>
    <t>Buildings</t>
  </si>
  <si>
    <t>Building stock</t>
  </si>
  <si>
    <t>New buildings</t>
  </si>
  <si>
    <t>number</t>
  </si>
  <si>
    <t>Existing buildings</t>
  </si>
  <si>
    <t>Present buildings</t>
  </si>
  <si>
    <t>Space heating</t>
  </si>
  <si>
    <t>% of buildings</t>
  </si>
  <si>
    <t>Equal to residential %</t>
  </si>
  <si>
    <t>Ground heat pump with TS</t>
  </si>
  <si>
    <t>Biomass-fired boiler</t>
  </si>
  <si>
    <t>Air heat pump (gas)</t>
  </si>
  <si>
    <t>Mirrors heating technology</t>
  </si>
  <si>
    <t>Mirrors heating technology &amp; accounts for remainder</t>
  </si>
  <si>
    <t>Appliances efficiency</t>
  </si>
  <si>
    <t>Intelligent control</t>
  </si>
  <si>
    <t>Motion detection</t>
  </si>
  <si>
    <t>% of potential</t>
  </si>
  <si>
    <t>Partial adoption</t>
  </si>
  <si>
    <t xml:space="preserve">Equivalent </t>
  </si>
  <si>
    <t>Daylight-dependent control</t>
  </si>
  <si>
    <t>Electricity per building</t>
  </si>
  <si>
    <t>Efficiency gains outweigh wealth gains</t>
  </si>
  <si>
    <t>Cooling per building</t>
  </si>
  <si>
    <t>UK Govt 2050 projections</t>
  </si>
  <si>
    <t>Variable</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</si>
  <si>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</si>
  <si>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</si>
  <si>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</si>
  <si>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</si>
  <si>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</si>
  <si>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</si>
  <si>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</si>
  <si>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</si>
  <si>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</si>
  <si>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</si>
  <si>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</si>
  <si>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</si>
  <si>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</si>
  <si>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</si>
  <si>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</si>
  <si>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</si>
  <si>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</si>
  <si>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</si>
  <si>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</si>
  <si>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</si>
  <si>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</si>
  <si>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</si>
  <si>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</si>
  <si>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</si>
  <si>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</si>
  <si>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</si>
  <si>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</si>
  <si>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</si>
  <si>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</si>
  <si>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</si>
  <si>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</si>
  <si>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</si>
  <si>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</si>
  <si>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</si>
  <si>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</si>
  <si>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</si>
  <si>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</si>
  <si>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</si>
  <si>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</si>
  <si>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</si>
  <si>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</si>
  <si>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</si>
  <si>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</si>
  <si>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</si>
  <si>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</si>
  <si>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</si>
  <si>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</si>
  <si>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</si>
  <si>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</si>
  <si>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</si>
  <si>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</si>
  <si>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</si>
  <si>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</si>
  <si>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</si>
  <si>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</si>
  <si>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</si>
  <si>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</si>
  <si>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</si>
  <si>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</si>
  <si>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</si>
  <si>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</si>
  <si>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</si>
  <si>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</si>
  <si>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</si>
  <si>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</si>
  <si>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</si>
  <si>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</si>
  <si>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</si>
  <si>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</si>
  <si>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</si>
  <si>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</si>
  <si>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</si>
  <si>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</si>
  <si>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</si>
  <si>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</si>
  <si>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</si>
  <si>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</si>
  <si>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</si>
  <si>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</si>
  <si>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</si>
  <si>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</si>
  <si>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</si>
  <si>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</si>
  <si>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</si>
  <si>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</si>
  <si>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</si>
  <si>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</si>
  <si>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</si>
  <si>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</si>
  <si>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</si>
  <si>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</si>
  <si>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</si>
  <si>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</si>
  <si>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</si>
  <si>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</si>
  <si>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</si>
  <si>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</si>
  <si>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</si>
  <si>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</si>
  <si>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</si>
  <si>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Sample101</t>
  </si>
  <si>
    <t>Sample102</t>
  </si>
  <si>
    <t>Sample103</t>
  </si>
  <si>
    <t>Sample104</t>
  </si>
  <si>
    <t>Sample105</t>
  </si>
  <si>
    <t>Sample106</t>
  </si>
  <si>
    <t>Sample107</t>
  </si>
  <si>
    <t>Sample108</t>
  </si>
  <si>
    <t>Sample109</t>
  </si>
  <si>
    <t>Sample110</t>
  </si>
  <si>
    <t>Sample111</t>
  </si>
  <si>
    <t>Sample112</t>
  </si>
  <si>
    <t>Sample113</t>
  </si>
  <si>
    <t>Sample114</t>
  </si>
  <si>
    <t>Sample115</t>
  </si>
  <si>
    <t>Sample116</t>
  </si>
  <si>
    <t>Sample117</t>
  </si>
  <si>
    <t>Sample118</t>
  </si>
  <si>
    <t>Sample119</t>
  </si>
  <si>
    <t>Sample120</t>
  </si>
  <si>
    <t>Sample121</t>
  </si>
  <si>
    <t>Sample122</t>
  </si>
  <si>
    <t>Sample123</t>
  </si>
  <si>
    <t>Sample124</t>
  </si>
  <si>
    <t>Sample125</t>
  </si>
  <si>
    <t>Sample126</t>
  </si>
  <si>
    <t>Sample127</t>
  </si>
  <si>
    <t>Sample128</t>
  </si>
  <si>
    <t>Sample129</t>
  </si>
  <si>
    <t>Sample130</t>
  </si>
  <si>
    <t>Sample131</t>
  </si>
  <si>
    <t>Sample132</t>
  </si>
  <si>
    <t>Sample133</t>
  </si>
  <si>
    <t>Sample134</t>
  </si>
  <si>
    <t>Sample135</t>
  </si>
  <si>
    <t>Sample136</t>
  </si>
  <si>
    <t>Sample137</t>
  </si>
  <si>
    <t>Sample138</t>
  </si>
  <si>
    <t>Sample139</t>
  </si>
  <si>
    <t>Sample140</t>
  </si>
  <si>
    <t>Sample141</t>
  </si>
  <si>
    <t>Sample142</t>
  </si>
  <si>
    <t>Sample143</t>
  </si>
  <si>
    <t>Sample144</t>
  </si>
  <si>
    <t>Sample145</t>
  </si>
  <si>
    <t>Sample146</t>
  </si>
  <si>
    <t>Sample147</t>
  </si>
  <si>
    <t>Sample148</t>
  </si>
  <si>
    <t>Sample149</t>
  </si>
  <si>
    <t>Sample150</t>
  </si>
  <si>
    <t>Sample151</t>
  </si>
  <si>
    <t>Sample152</t>
  </si>
  <si>
    <t>Sample153</t>
  </si>
  <si>
    <t>Sample154</t>
  </si>
  <si>
    <t>Sample155</t>
  </si>
  <si>
    <t>Sample156</t>
  </si>
  <si>
    <t>Sample157</t>
  </si>
  <si>
    <t>Sample158</t>
  </si>
  <si>
    <t>Sample159</t>
  </si>
  <si>
    <t>Sample160</t>
  </si>
  <si>
    <t>Sample161</t>
  </si>
  <si>
    <t>Sample162</t>
  </si>
  <si>
    <t>Sample163</t>
  </si>
  <si>
    <t>Sample164</t>
  </si>
  <si>
    <t>Sample165</t>
  </si>
  <si>
    <t>Sample166</t>
  </si>
  <si>
    <t>Sample167</t>
  </si>
  <si>
    <t>Sample168</t>
  </si>
  <si>
    <t>Sample169</t>
  </si>
  <si>
    <t>Sample170</t>
  </si>
  <si>
    <t>Sample171</t>
  </si>
  <si>
    <t>Sample172</t>
  </si>
  <si>
    <t>Sample173</t>
  </si>
  <si>
    <t>Sample174</t>
  </si>
  <si>
    <t>Sample175</t>
  </si>
  <si>
    <t>Sample176</t>
  </si>
  <si>
    <t>Sample177</t>
  </si>
  <si>
    <t>Sample178</t>
  </si>
  <si>
    <t>Sample179</t>
  </si>
  <si>
    <t>Sample180</t>
  </si>
  <si>
    <t>Sample181</t>
  </si>
  <si>
    <t>Sample182</t>
  </si>
  <si>
    <t>Sample183</t>
  </si>
  <si>
    <t>Sample184</t>
  </si>
  <si>
    <t>Sample185</t>
  </si>
  <si>
    <t>Sample186</t>
  </si>
  <si>
    <t>Sample187</t>
  </si>
  <si>
    <t>Sample188</t>
  </si>
  <si>
    <t>Sample189</t>
  </si>
  <si>
    <t>Sample190</t>
  </si>
  <si>
    <t>Sample191</t>
  </si>
  <si>
    <t>Sample192</t>
  </si>
  <si>
    <t>Sample193</t>
  </si>
  <si>
    <t>Sample194</t>
  </si>
  <si>
    <t>Sample195</t>
  </si>
  <si>
    <t>Sample196</t>
  </si>
  <si>
    <t>Sample197</t>
  </si>
  <si>
    <t>Sample198</t>
  </si>
  <si>
    <t>Sample199</t>
  </si>
  <si>
    <t>Sample200</t>
  </si>
  <si>
    <t>Sample201</t>
  </si>
  <si>
    <t>Sample202</t>
  </si>
  <si>
    <t>Sample203</t>
  </si>
  <si>
    <t>Sample204</t>
  </si>
  <si>
    <t>Sample205</t>
  </si>
  <si>
    <t>Sample206</t>
  </si>
  <si>
    <t>Sample207</t>
  </si>
  <si>
    <t>Sample208</t>
  </si>
  <si>
    <t>Sample209</t>
  </si>
  <si>
    <t>Sample210</t>
  </si>
  <si>
    <t>Sample211</t>
  </si>
  <si>
    <t>Sample212</t>
  </si>
  <si>
    <t>Sample213</t>
  </si>
  <si>
    <t>Sample214</t>
  </si>
  <si>
    <t>Sample215</t>
  </si>
  <si>
    <t>Sample216</t>
  </si>
  <si>
    <t>Sample217</t>
  </si>
  <si>
    <t>Sample218</t>
  </si>
  <si>
    <t>Sample219</t>
  </si>
  <si>
    <t>Sample220</t>
  </si>
  <si>
    <t>Sample221</t>
  </si>
  <si>
    <t>Sample222</t>
  </si>
  <si>
    <t>Sample223</t>
  </si>
  <si>
    <t>Sample224</t>
  </si>
  <si>
    <t>Sample225</t>
  </si>
  <si>
    <t>Sample226</t>
  </si>
  <si>
    <t>Sample227</t>
  </si>
  <si>
    <t>Sample228</t>
  </si>
  <si>
    <t>Sample229</t>
  </si>
  <si>
    <t>Sample230</t>
  </si>
  <si>
    <t>Sample231</t>
  </si>
  <si>
    <t>Sample232</t>
  </si>
  <si>
    <t>Sample233</t>
  </si>
  <si>
    <t>Sample234</t>
  </si>
  <si>
    <t>Sample235</t>
  </si>
  <si>
    <t>Sample236</t>
  </si>
  <si>
    <t>Sample237</t>
  </si>
  <si>
    <t>Sample238</t>
  </si>
  <si>
    <t>Sample239</t>
  </si>
  <si>
    <t>Sample240</t>
  </si>
  <si>
    <t>Sample241</t>
  </si>
  <si>
    <t>Sample242</t>
  </si>
  <si>
    <t>Sample243</t>
  </si>
  <si>
    <t>Sample244</t>
  </si>
  <si>
    <t>Sample245</t>
  </si>
  <si>
    <t>Sample246</t>
  </si>
  <si>
    <t>Sample247</t>
  </si>
  <si>
    <t>Sample248</t>
  </si>
  <si>
    <t>Sample249</t>
  </si>
  <si>
    <t>Sample250</t>
  </si>
  <si>
    <t>Sample251</t>
  </si>
  <si>
    <t>Sample252</t>
  </si>
  <si>
    <t>Sample253</t>
  </si>
  <si>
    <t>Sample254</t>
  </si>
  <si>
    <t>Sample255</t>
  </si>
  <si>
    <t>Sample256</t>
  </si>
  <si>
    <t>Sample257</t>
  </si>
  <si>
    <t>Sample258</t>
  </si>
  <si>
    <t>Sample259</t>
  </si>
  <si>
    <t>Sample260</t>
  </si>
  <si>
    <t>Sample261</t>
  </si>
  <si>
    <t>Sample262</t>
  </si>
  <si>
    <t>Sample263</t>
  </si>
  <si>
    <t>Sample264</t>
  </si>
  <si>
    <t>Sample265</t>
  </si>
  <si>
    <t>Sample266</t>
  </si>
  <si>
    <t>Sample267</t>
  </si>
  <si>
    <t>Sample268</t>
  </si>
  <si>
    <t>Sample269</t>
  </si>
  <si>
    <t>Sample270</t>
  </si>
  <si>
    <t>Sample271</t>
  </si>
  <si>
    <t>Sample272</t>
  </si>
  <si>
    <t>Sample273</t>
  </si>
  <si>
    <t>Sample274</t>
  </si>
  <si>
    <t>Sample275</t>
  </si>
  <si>
    <t>Sample276</t>
  </si>
  <si>
    <t>Sample277</t>
  </si>
  <si>
    <t>Sample278</t>
  </si>
  <si>
    <t>Sample279</t>
  </si>
  <si>
    <t>Sample280</t>
  </si>
  <si>
    <t>Sample281</t>
  </si>
  <si>
    <t>Sample282</t>
  </si>
  <si>
    <t>Sample283</t>
  </si>
  <si>
    <t>Sample284</t>
  </si>
  <si>
    <t>Sample285</t>
  </si>
  <si>
    <t>Sample286</t>
  </si>
  <si>
    <t>Sample287</t>
  </si>
  <si>
    <t>Sample288</t>
  </si>
  <si>
    <t>Sample289</t>
  </si>
  <si>
    <t>Sample290</t>
  </si>
  <si>
    <t>Sample291</t>
  </si>
  <si>
    <t>Sample292</t>
  </si>
  <si>
    <t>Sample293</t>
  </si>
  <si>
    <t>Sample294</t>
  </si>
  <si>
    <t>Sample295</t>
  </si>
  <si>
    <t>Sample296</t>
  </si>
  <si>
    <t>Sample297</t>
  </si>
  <si>
    <t>Sample298</t>
  </si>
  <si>
    <t>Sample299</t>
  </si>
  <si>
    <t>Sample300</t>
  </si>
  <si>
    <t>Sample301</t>
  </si>
  <si>
    <t>Sample302</t>
  </si>
  <si>
    <t>Sample303</t>
  </si>
  <si>
    <t>Sample304</t>
  </si>
  <si>
    <t>Sample305</t>
  </si>
  <si>
    <t>Sample306</t>
  </si>
  <si>
    <t>Sample307</t>
  </si>
  <si>
    <t>Sample308</t>
  </si>
  <si>
    <t>Sample309</t>
  </si>
  <si>
    <t>Sample310</t>
  </si>
  <si>
    <t>Sample311</t>
  </si>
  <si>
    <t>Sample312</t>
  </si>
  <si>
    <t>Sample313</t>
  </si>
  <si>
    <t>Sample314</t>
  </si>
  <si>
    <t>Sample315</t>
  </si>
  <si>
    <t>Sample316</t>
  </si>
  <si>
    <t>Sample317</t>
  </si>
  <si>
    <t>Sample318</t>
  </si>
  <si>
    <t>Sample319</t>
  </si>
  <si>
    <t>Sample320</t>
  </si>
  <si>
    <t>Sample321</t>
  </si>
  <si>
    <t>Sample322</t>
  </si>
  <si>
    <t>Sample323</t>
  </si>
  <si>
    <t>Sample324</t>
  </si>
  <si>
    <t>Sample325</t>
  </si>
  <si>
    <t>Sample326</t>
  </si>
  <si>
    <t>Sample327</t>
  </si>
  <si>
    <t>Sample328</t>
  </si>
  <si>
    <t>Sample329</t>
  </si>
  <si>
    <t>Sample330</t>
  </si>
  <si>
    <t>Sample331</t>
  </si>
  <si>
    <t>Sample332</t>
  </si>
  <si>
    <t>Sample333</t>
  </si>
  <si>
    <t>Sample334</t>
  </si>
  <si>
    <t>Sample335</t>
  </si>
  <si>
    <t>Sample336</t>
  </si>
  <si>
    <t>Sample337</t>
  </si>
  <si>
    <t>Sample338</t>
  </si>
  <si>
    <t>Sample339</t>
  </si>
  <si>
    <t>Sample340</t>
  </si>
  <si>
    <t>Sample341</t>
  </si>
  <si>
    <t>Sample342</t>
  </si>
  <si>
    <t>Sample343</t>
  </si>
  <si>
    <t>Sample344</t>
  </si>
  <si>
    <t>Sample345</t>
  </si>
  <si>
    <t>Sample346</t>
  </si>
  <si>
    <t>Sample347</t>
  </si>
  <si>
    <t>Sample348</t>
  </si>
  <si>
    <t>Sample349</t>
  </si>
  <si>
    <t>Sample350</t>
  </si>
  <si>
    <t>Sample351</t>
  </si>
  <si>
    <t>Sample352</t>
  </si>
  <si>
    <t>Sample353</t>
  </si>
  <si>
    <t>Sample354</t>
  </si>
  <si>
    <t>Sample355</t>
  </si>
  <si>
    <t>Sample356</t>
  </si>
  <si>
    <t>Sample357</t>
  </si>
  <si>
    <t>Sample358</t>
  </si>
  <si>
    <t>Sample359</t>
  </si>
  <si>
    <t>Sample360</t>
  </si>
  <si>
    <t>Sample361</t>
  </si>
  <si>
    <t>Sample362</t>
  </si>
  <si>
    <t>Sample363</t>
  </si>
  <si>
    <t>Sample364</t>
  </si>
  <si>
    <t>Sample365</t>
  </si>
  <si>
    <t>Sample366</t>
  </si>
  <si>
    <t>Sample367</t>
  </si>
  <si>
    <t>Sample368</t>
  </si>
  <si>
    <t>Sample369</t>
  </si>
  <si>
    <t>Sample370</t>
  </si>
  <si>
    <t>Sample371</t>
  </si>
  <si>
    <t>Sample372</t>
  </si>
  <si>
    <t>Sample373</t>
  </si>
  <si>
    <t>Sample374</t>
  </si>
  <si>
    <t>Sample375</t>
  </si>
  <si>
    <t>Sample376</t>
  </si>
  <si>
    <t>Sample377</t>
  </si>
  <si>
    <t>Sample378</t>
  </si>
  <si>
    <t>Sample379</t>
  </si>
  <si>
    <t>Sample380</t>
  </si>
  <si>
    <t>Sample381</t>
  </si>
  <si>
    <t>Sample382</t>
  </si>
  <si>
    <t>Sample383</t>
  </si>
  <si>
    <t>Sample384</t>
  </si>
  <si>
    <t>Sample385</t>
  </si>
  <si>
    <t>Sample386</t>
  </si>
  <si>
    <t>Sample387</t>
  </si>
  <si>
    <t>Sample388</t>
  </si>
  <si>
    <t>Sample389</t>
  </si>
  <si>
    <t>Sample390</t>
  </si>
  <si>
    <t>Sample391</t>
  </si>
  <si>
    <t>Sample392</t>
  </si>
  <si>
    <t>Sample393</t>
  </si>
  <si>
    <t>Sample394</t>
  </si>
  <si>
    <t>Sample395</t>
  </si>
  <si>
    <t>Sample396</t>
  </si>
  <si>
    <t>Sample397</t>
  </si>
  <si>
    <t>Sample398</t>
  </si>
  <si>
    <t>Sample399</t>
  </si>
  <si>
    <t>Sample400</t>
  </si>
  <si>
    <t>Sample401</t>
  </si>
  <si>
    <t>Sample402</t>
  </si>
  <si>
    <t>Sample403</t>
  </si>
  <si>
    <t>Sample404</t>
  </si>
  <si>
    <t>Sample405</t>
  </si>
  <si>
    <t>Sample406</t>
  </si>
  <si>
    <t>Sample407</t>
  </si>
  <si>
    <t>Sample408</t>
  </si>
  <si>
    <t>Sample409</t>
  </si>
  <si>
    <t>Sample410</t>
  </si>
  <si>
    <t>Sample411</t>
  </si>
  <si>
    <t>Sample412</t>
  </si>
  <si>
    <t>Sample413</t>
  </si>
  <si>
    <t>Sample414</t>
  </si>
  <si>
    <t>Sample415</t>
  </si>
  <si>
    <t>Sample416</t>
  </si>
  <si>
    <t>Sample417</t>
  </si>
  <si>
    <t>Sample418</t>
  </si>
  <si>
    <t>Sample419</t>
  </si>
  <si>
    <t>Sample420</t>
  </si>
  <si>
    <t>Sample421</t>
  </si>
  <si>
    <t>Sample422</t>
  </si>
  <si>
    <t>Sample423</t>
  </si>
  <si>
    <t>Sample424</t>
  </si>
  <si>
    <t>Sample425</t>
  </si>
  <si>
    <t>Sample426</t>
  </si>
  <si>
    <t>Sample427</t>
  </si>
  <si>
    <t>Sample428</t>
  </si>
  <si>
    <t>Sample429</t>
  </si>
  <si>
    <t>Sample430</t>
  </si>
  <si>
    <t>Sample431</t>
  </si>
  <si>
    <t>Sample432</t>
  </si>
  <si>
    <t>Sample433</t>
  </si>
  <si>
    <t>Sample434</t>
  </si>
  <si>
    <t>Sample435</t>
  </si>
  <si>
    <t>Sample436</t>
  </si>
  <si>
    <t>Sample437</t>
  </si>
  <si>
    <t>Sample438</t>
  </si>
  <si>
    <t>Sample439</t>
  </si>
  <si>
    <t>Sample440</t>
  </si>
  <si>
    <t>Sample441</t>
  </si>
  <si>
    <t>Sample442</t>
  </si>
  <si>
    <t>Sample443</t>
  </si>
  <si>
    <t>Sample444</t>
  </si>
  <si>
    <t>Sample445</t>
  </si>
  <si>
    <t>Sample446</t>
  </si>
  <si>
    <t>Sample447</t>
  </si>
  <si>
    <t>Sample448</t>
  </si>
  <si>
    <t>Sample449</t>
  </si>
  <si>
    <t>Sample450</t>
  </si>
  <si>
    <t>Sample451</t>
  </si>
  <si>
    <t>Sample452</t>
  </si>
  <si>
    <t>Sample453</t>
  </si>
  <si>
    <t>Sample454</t>
  </si>
  <si>
    <t>Sample455</t>
  </si>
  <si>
    <t>Sample456</t>
  </si>
  <si>
    <t>Sample457</t>
  </si>
  <si>
    <t>Sample458</t>
  </si>
  <si>
    <t>Sample459</t>
  </si>
  <si>
    <t>Sample460</t>
  </si>
  <si>
    <t>Sample461</t>
  </si>
  <si>
    <t>Sample462</t>
  </si>
  <si>
    <t>Sample463</t>
  </si>
  <si>
    <t>Sample464</t>
  </si>
  <si>
    <t>Sample465</t>
  </si>
  <si>
    <t>Sample466</t>
  </si>
  <si>
    <t>Sample467</t>
  </si>
  <si>
    <t>Sample468</t>
  </si>
  <si>
    <t>Sample469</t>
  </si>
  <si>
    <t>Sample470</t>
  </si>
  <si>
    <t>Sample471</t>
  </si>
  <si>
    <t>Sample472</t>
  </si>
  <si>
    <t>Sample473</t>
  </si>
  <si>
    <t>Sample474</t>
  </si>
  <si>
    <t>Sample475</t>
  </si>
  <si>
    <t>Sample476</t>
  </si>
  <si>
    <t>Sample477</t>
  </si>
  <si>
    <t>Sample478</t>
  </si>
  <si>
    <t>Sample479</t>
  </si>
  <si>
    <t>Sample480</t>
  </si>
  <si>
    <t>Sample481</t>
  </si>
  <si>
    <t>Sample482</t>
  </si>
  <si>
    <t>Sample483</t>
  </si>
  <si>
    <t>Sample484</t>
  </si>
  <si>
    <t>Sample485</t>
  </si>
  <si>
    <t>Sample486</t>
  </si>
  <si>
    <t>Sample487</t>
  </si>
  <si>
    <t>Sample488</t>
  </si>
  <si>
    <t>Sample489</t>
  </si>
  <si>
    <t>Sample490</t>
  </si>
  <si>
    <t>Sample491</t>
  </si>
  <si>
    <t>Sample492</t>
  </si>
  <si>
    <t>Sample493</t>
  </si>
  <si>
    <t>Sample494</t>
  </si>
  <si>
    <t>Sample495</t>
  </si>
  <si>
    <t>Sample496</t>
  </si>
  <si>
    <t>Sample497</t>
  </si>
  <si>
    <t>Sample498</t>
  </si>
  <si>
    <t>Sample499</t>
  </si>
  <si>
    <t>Sample500</t>
  </si>
  <si>
    <t>Sam</t>
  </si>
  <si>
    <t>RefVal</t>
  </si>
  <si>
    <t>Min</t>
  </si>
  <si>
    <t>Max</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</si>
  <si>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</si>
  <si>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</si>
  <si>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</si>
  <si>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</si>
  <si>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</si>
  <si>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</si>
  <si>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</si>
  <si>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</si>
  <si>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</si>
  <si>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</si>
  <si>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</si>
  <si>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</si>
  <si>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</si>
  <si>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</si>
  <si>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</si>
  <si>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</si>
  <si>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</si>
  <si>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</si>
  <si>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</si>
  <si>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</si>
  <si>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</si>
  <si>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</si>
  <si>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</si>
  <si>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</si>
  <si>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</si>
  <si>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</si>
  <si>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</si>
  <si>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</si>
  <si>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</si>
  <si>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</si>
  <si>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</si>
  <si>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</si>
  <si>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</si>
  <si>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</si>
  <si>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</si>
  <si>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</si>
  <si>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</si>
  <si>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</si>
  <si>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</si>
  <si>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</si>
  <si>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</si>
  <si>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</si>
  <si>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</si>
  <si>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</si>
  <si>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</si>
  <si>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</si>
  <si>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</si>
  <si>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</si>
  <si>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</si>
  <si>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</si>
  <si>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</si>
  <si>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</si>
  <si>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</si>
  <si>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</si>
  <si>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</si>
  <si>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</si>
  <si>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</si>
  <si>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</si>
  <si>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</si>
  <si>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</si>
  <si>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</si>
  <si>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</si>
  <si>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</si>
  <si>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</si>
  <si>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</si>
  <si>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</si>
  <si>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</si>
  <si>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</si>
  <si>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</si>
  <si>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</si>
  <si>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</si>
  <si>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</si>
  <si>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</si>
  <si>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</si>
  <si>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</si>
  <si>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</si>
  <si>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</si>
  <si>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</si>
  <si>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</si>
  <si>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</si>
  <si>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</si>
  <si>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</si>
  <si>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</si>
  <si>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</si>
  <si>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</si>
  <si>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</si>
  <si>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</si>
  <si>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</si>
  <si>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</si>
  <si>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</si>
  <si>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</si>
  <si>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</si>
  <si>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</si>
  <si>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</si>
  <si>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</si>
  <si>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</si>
  <si>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</si>
  <si>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</si>
  <si>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</si>
  <si>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</si>
  <si>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</si>
  <si>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</si>
  <si>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</si>
  <si>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</si>
  <si>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</si>
  <si>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</si>
  <si>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</si>
  <si>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</si>
  <si>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</si>
  <si>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</si>
  <si>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</si>
  <si>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</si>
  <si>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</si>
  <si>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</si>
  <si>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</si>
  <si>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</si>
  <si>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</si>
  <si>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</si>
  <si>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</si>
  <si>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Sample 120</t>
  </si>
  <si>
    <t>Sample 121</t>
  </si>
  <si>
    <t>Sample 122</t>
  </si>
  <si>
    <t>Sample 123</t>
  </si>
  <si>
    <t>Sample 124</t>
  </si>
  <si>
    <t>Sample 125</t>
  </si>
  <si>
    <t>Sample 126</t>
  </si>
  <si>
    <t>Sample 127</t>
  </si>
  <si>
    <t>Sample 128</t>
  </si>
  <si>
    <t>Sample 129</t>
  </si>
  <si>
    <t>Sample 130</t>
  </si>
  <si>
    <t>Sample 131</t>
  </si>
  <si>
    <t>Sample 132</t>
  </si>
  <si>
    <t>Sample 133</t>
  </si>
  <si>
    <t>Sample 134</t>
  </si>
  <si>
    <t>Sample 135</t>
  </si>
  <si>
    <t>Sample 136</t>
  </si>
  <si>
    <t>Sample 137</t>
  </si>
  <si>
    <t>Sample 138</t>
  </si>
  <si>
    <t>Sample 139</t>
  </si>
  <si>
    <t>Sample 140</t>
  </si>
  <si>
    <t>Sample 141</t>
  </si>
  <si>
    <t>Sample 142</t>
  </si>
  <si>
    <t>Sample 143</t>
  </si>
  <si>
    <t>Sample 144</t>
  </si>
  <si>
    <t>Sample 145</t>
  </si>
  <si>
    <t>Sample 146</t>
  </si>
  <si>
    <t>Sample 147</t>
  </si>
  <si>
    <t>Sample 148</t>
  </si>
  <si>
    <t>Sample 149</t>
  </si>
  <si>
    <t>Sample 150</t>
  </si>
  <si>
    <t>Sample 151</t>
  </si>
  <si>
    <t>Sample 152</t>
  </si>
  <si>
    <t>Sample 153</t>
  </si>
  <si>
    <t>Sample 154</t>
  </si>
  <si>
    <t>Sample 155</t>
  </si>
  <si>
    <t>Sample 156</t>
  </si>
  <si>
    <t>Sample 157</t>
  </si>
  <si>
    <t>Sample 158</t>
  </si>
  <si>
    <t>Sample 159</t>
  </si>
  <si>
    <t>Sample 160</t>
  </si>
  <si>
    <t>Sample 161</t>
  </si>
  <si>
    <t>Sample 162</t>
  </si>
  <si>
    <t>Sample 163</t>
  </si>
  <si>
    <t>Sample 164</t>
  </si>
  <si>
    <t>Sample 165</t>
  </si>
  <si>
    <t>Sample 166</t>
  </si>
  <si>
    <t>Sample 167</t>
  </si>
  <si>
    <t>Sample 168</t>
  </si>
  <si>
    <t>Sample 169</t>
  </si>
  <si>
    <t>Sample 170</t>
  </si>
  <si>
    <t>Sample 171</t>
  </si>
  <si>
    <t>Sample 172</t>
  </si>
  <si>
    <t>Sample 173</t>
  </si>
  <si>
    <t>Sample 174</t>
  </si>
  <si>
    <t>Sample 175</t>
  </si>
  <si>
    <t>Sample 176</t>
  </si>
  <si>
    <t>Sample 177</t>
  </si>
  <si>
    <t>Sample 178</t>
  </si>
  <si>
    <t>Sample 179</t>
  </si>
  <si>
    <t>Sample 180</t>
  </si>
  <si>
    <t>Sample 181</t>
  </si>
  <si>
    <t>Sample 182</t>
  </si>
  <si>
    <t>Sample 183</t>
  </si>
  <si>
    <t>Sample 184</t>
  </si>
  <si>
    <t>Sample 185</t>
  </si>
  <si>
    <t>Sample 186</t>
  </si>
  <si>
    <t>Sample 187</t>
  </si>
  <si>
    <t>Sample 188</t>
  </si>
  <si>
    <t>Sample 189</t>
  </si>
  <si>
    <t>Sample 190</t>
  </si>
  <si>
    <t>Sample 191</t>
  </si>
  <si>
    <t>Sample 192</t>
  </si>
  <si>
    <t>Sample 193</t>
  </si>
  <si>
    <t>Sample 194</t>
  </si>
  <si>
    <t>Sample 195</t>
  </si>
  <si>
    <t>Sample 196</t>
  </si>
  <si>
    <t>Sample 197</t>
  </si>
  <si>
    <t>Sample 198</t>
  </si>
  <si>
    <t>Sample 199</t>
  </si>
  <si>
    <t>Sample 200</t>
  </si>
  <si>
    <t>Sample 201</t>
  </si>
  <si>
    <t>Sample 202</t>
  </si>
  <si>
    <t>Sample 203</t>
  </si>
  <si>
    <t>Sample 204</t>
  </si>
  <si>
    <t>Sample 205</t>
  </si>
  <si>
    <t>Sample 206</t>
  </si>
  <si>
    <t>Sample 207</t>
  </si>
  <si>
    <t>Sample 208</t>
  </si>
  <si>
    <t>Sample 209</t>
  </si>
  <si>
    <t>Sample 210</t>
  </si>
  <si>
    <t>Sample 211</t>
  </si>
  <si>
    <t>Sample 212</t>
  </si>
  <si>
    <t>Sample 213</t>
  </si>
  <si>
    <t>Sample 214</t>
  </si>
  <si>
    <t>Sample 215</t>
  </si>
  <si>
    <t>Sample 216</t>
  </si>
  <si>
    <t>Sample 217</t>
  </si>
  <si>
    <t>Sample 218</t>
  </si>
  <si>
    <t>Sample 219</t>
  </si>
  <si>
    <t>Sample 220</t>
  </si>
  <si>
    <t>Sample 221</t>
  </si>
  <si>
    <t>Sample 222</t>
  </si>
  <si>
    <t>Sample 223</t>
  </si>
  <si>
    <t>Sample 224</t>
  </si>
  <si>
    <t>Sample 225</t>
  </si>
  <si>
    <t>Sample 226</t>
  </si>
  <si>
    <t>Sample 227</t>
  </si>
  <si>
    <t>Sample 228</t>
  </si>
  <si>
    <t>Sample 229</t>
  </si>
  <si>
    <t>Sample 230</t>
  </si>
  <si>
    <t>Sample 231</t>
  </si>
  <si>
    <t>Sample 232</t>
  </si>
  <si>
    <t>Sample 233</t>
  </si>
  <si>
    <t>Sample 234</t>
  </si>
  <si>
    <t>Sample 235</t>
  </si>
  <si>
    <t>Sample 236</t>
  </si>
  <si>
    <t>Sample 237</t>
  </si>
  <si>
    <t>Sample 238</t>
  </si>
  <si>
    <t>Sample 239</t>
  </si>
  <si>
    <t>Sample 240</t>
  </si>
  <si>
    <t>Sample 241</t>
  </si>
  <si>
    <t>Sample 242</t>
  </si>
  <si>
    <t>Sample 243</t>
  </si>
  <si>
    <t>Sample 244</t>
  </si>
  <si>
    <t>Sample 245</t>
  </si>
  <si>
    <t>Sample 246</t>
  </si>
  <si>
    <t>Sample 247</t>
  </si>
  <si>
    <t>Sample 248</t>
  </si>
  <si>
    <t>Sample 249</t>
  </si>
  <si>
    <t>Sample 250</t>
  </si>
  <si>
    <t>Sample 251</t>
  </si>
  <si>
    <t>Sample 252</t>
  </si>
  <si>
    <t>Sample 253</t>
  </si>
  <si>
    <t>Sample 254</t>
  </si>
  <si>
    <t>Sample 255</t>
  </si>
  <si>
    <t>Sample 256</t>
  </si>
  <si>
    <t>Sample 257</t>
  </si>
  <si>
    <t>Sample 258</t>
  </si>
  <si>
    <t>Sample 259</t>
  </si>
  <si>
    <t>Sample 260</t>
  </si>
  <si>
    <t>Sample 261</t>
  </si>
  <si>
    <t>Sample 262</t>
  </si>
  <si>
    <t>Sample 263</t>
  </si>
  <si>
    <t>Sample 264</t>
  </si>
  <si>
    <t>Sample 265</t>
  </si>
  <si>
    <t>Sample 266</t>
  </si>
  <si>
    <t>Sample 267</t>
  </si>
  <si>
    <t>Sample 268</t>
  </si>
  <si>
    <t>Sample 269</t>
  </si>
  <si>
    <t>Sample 270</t>
  </si>
  <si>
    <t>Sample 271</t>
  </si>
  <si>
    <t>Sample 272</t>
  </si>
  <si>
    <t>Sample 273</t>
  </si>
  <si>
    <t>Sample 274</t>
  </si>
  <si>
    <t>Sample 275</t>
  </si>
  <si>
    <t>Sample 276</t>
  </si>
  <si>
    <t>Sample 277</t>
  </si>
  <si>
    <t>Sample 278</t>
  </si>
  <si>
    <t>Sample 279</t>
  </si>
  <si>
    <t>Sample 280</t>
  </si>
  <si>
    <t>Sample 281</t>
  </si>
  <si>
    <t>Sample 282</t>
  </si>
  <si>
    <t>Sample 283</t>
  </si>
  <si>
    <t>Sample 284</t>
  </si>
  <si>
    <t>Sample 285</t>
  </si>
  <si>
    <t>Sample 286</t>
  </si>
  <si>
    <t>Sample 287</t>
  </si>
  <si>
    <t>Sample 288</t>
  </si>
  <si>
    <t>Sample 289</t>
  </si>
  <si>
    <t>Sample 290</t>
  </si>
  <si>
    <t>Sample 291</t>
  </si>
  <si>
    <t>Sample 292</t>
  </si>
  <si>
    <t>Sample 293</t>
  </si>
  <si>
    <t>Sample 294</t>
  </si>
  <si>
    <t>Sample 295</t>
  </si>
  <si>
    <t>Sample 296</t>
  </si>
  <si>
    <t>Sample 297</t>
  </si>
  <si>
    <t>Sample 298</t>
  </si>
  <si>
    <t>Sample 299</t>
  </si>
  <si>
    <t>Sample 300</t>
  </si>
  <si>
    <t>Sample 301</t>
  </si>
  <si>
    <t>Sample 302</t>
  </si>
  <si>
    <t>Sample 303</t>
  </si>
  <si>
    <t>Sample 304</t>
  </si>
  <si>
    <t>Sample 305</t>
  </si>
  <si>
    <t>Sample 306</t>
  </si>
  <si>
    <t>Sample 307</t>
  </si>
  <si>
    <t>Sample 308</t>
  </si>
  <si>
    <t>Sample 309</t>
  </si>
  <si>
    <t>Sample 310</t>
  </si>
  <si>
    <t>Sample 311</t>
  </si>
  <si>
    <t>Sample 312</t>
  </si>
  <si>
    <t>Sample 313</t>
  </si>
  <si>
    <t>Sample 314</t>
  </si>
  <si>
    <t>Sample 315</t>
  </si>
  <si>
    <t>Sample 316</t>
  </si>
  <si>
    <t>Sample 317</t>
  </si>
  <si>
    <t>Sample 318</t>
  </si>
  <si>
    <t>Sample 319</t>
  </si>
  <si>
    <t>Sample 320</t>
  </si>
  <si>
    <t>Sample 321</t>
  </si>
  <si>
    <t>Sample 322</t>
  </si>
  <si>
    <t>Sample 323</t>
  </si>
  <si>
    <t>Sample 324</t>
  </si>
  <si>
    <t>Sample 325</t>
  </si>
  <si>
    <t>Sample 326</t>
  </si>
  <si>
    <t>Sample 327</t>
  </si>
  <si>
    <t>Sample 328</t>
  </si>
  <si>
    <t>Sample 329</t>
  </si>
  <si>
    <t>Sample 330</t>
  </si>
  <si>
    <t>Sample 331</t>
  </si>
  <si>
    <t>Sample 332</t>
  </si>
  <si>
    <t>Sample 333</t>
  </si>
  <si>
    <t>Sample 334</t>
  </si>
  <si>
    <t>Sample 335</t>
  </si>
  <si>
    <t>Sample 336</t>
  </si>
  <si>
    <t>Sample 337</t>
  </si>
  <si>
    <t>Sample 338</t>
  </si>
  <si>
    <t>Sample 339</t>
  </si>
  <si>
    <t>Sample 340</t>
  </si>
  <si>
    <t>Sample 341</t>
  </si>
  <si>
    <t>Sample 342</t>
  </si>
  <si>
    <t>Sample 343</t>
  </si>
  <si>
    <t>Sample 344</t>
  </si>
  <si>
    <t>Sample 345</t>
  </si>
  <si>
    <t>Sample 346</t>
  </si>
  <si>
    <t>Sample 347</t>
  </si>
  <si>
    <t>Sample 348</t>
  </si>
  <si>
    <t>Sample 349</t>
  </si>
  <si>
    <t>Sample 350</t>
  </si>
  <si>
    <t>Sample 351</t>
  </si>
  <si>
    <t>Sample 352</t>
  </si>
  <si>
    <t>Sample 353</t>
  </si>
  <si>
    <t>Sample 354</t>
  </si>
  <si>
    <t>Sample 355</t>
  </si>
  <si>
    <t>Sample 356</t>
  </si>
  <si>
    <t>Sample 357</t>
  </si>
  <si>
    <t>Sample 358</t>
  </si>
  <si>
    <t>Sample 359</t>
  </si>
  <si>
    <t>Sample 360</t>
  </si>
  <si>
    <t>Sample 361</t>
  </si>
  <si>
    <t>Sample 362</t>
  </si>
  <si>
    <t>Sample 363</t>
  </si>
  <si>
    <t>Sample 364</t>
  </si>
  <si>
    <t>Sample 365</t>
  </si>
  <si>
    <t>Sample 366</t>
  </si>
  <si>
    <t>Sample 367</t>
  </si>
  <si>
    <t>Sample 368</t>
  </si>
  <si>
    <t>Sample 369</t>
  </si>
  <si>
    <t>Sample 370</t>
  </si>
  <si>
    <t>Sample 371</t>
  </si>
  <si>
    <t>Sample 372</t>
  </si>
  <si>
    <t>Sample 373</t>
  </si>
  <si>
    <t>Sample 374</t>
  </si>
  <si>
    <t>Sample 375</t>
  </si>
  <si>
    <t>Sample 376</t>
  </si>
  <si>
    <t>Sample 377</t>
  </si>
  <si>
    <t>Sample 378</t>
  </si>
  <si>
    <t>Sample 379</t>
  </si>
  <si>
    <t>Sample 380</t>
  </si>
  <si>
    <t>Sample 381</t>
  </si>
  <si>
    <t>Sample 382</t>
  </si>
  <si>
    <t>Sample 383</t>
  </si>
  <si>
    <t>Sample 384</t>
  </si>
  <si>
    <t>Sample 385</t>
  </si>
  <si>
    <t>Sample 386</t>
  </si>
  <si>
    <t>Sample 387</t>
  </si>
  <si>
    <t>Sample 388</t>
  </si>
  <si>
    <t>Sample 389</t>
  </si>
  <si>
    <t>Sample 390</t>
  </si>
  <si>
    <t>Sample 391</t>
  </si>
  <si>
    <t>Sample 392</t>
  </si>
  <si>
    <t>Sample 393</t>
  </si>
  <si>
    <t>Sample 394</t>
  </si>
  <si>
    <t>Sample 395</t>
  </si>
  <si>
    <t>Sample 396</t>
  </si>
  <si>
    <t>Sample 397</t>
  </si>
  <si>
    <t>Sample 398</t>
  </si>
  <si>
    <t>Sample 399</t>
  </si>
  <si>
    <t>Sample 400</t>
  </si>
  <si>
    <t>Sample 401</t>
  </si>
  <si>
    <t>Sample 402</t>
  </si>
  <si>
    <t>Sample 403</t>
  </si>
  <si>
    <t>Sample 404</t>
  </si>
  <si>
    <t>Sample 405</t>
  </si>
  <si>
    <t>Sample 406</t>
  </si>
  <si>
    <t>Sample 407</t>
  </si>
  <si>
    <t>Sample 408</t>
  </si>
  <si>
    <t>Sample 409</t>
  </si>
  <si>
    <t>Sample 410</t>
  </si>
  <si>
    <t>Sample 411</t>
  </si>
  <si>
    <t>Sample 412</t>
  </si>
  <si>
    <t>Sample 413</t>
  </si>
  <si>
    <t>Sample 414</t>
  </si>
  <si>
    <t>Sample 415</t>
  </si>
  <si>
    <t>Sample 416</t>
  </si>
  <si>
    <t>Sample 417</t>
  </si>
  <si>
    <t>Sample 418</t>
  </si>
  <si>
    <t>Sample 419</t>
  </si>
  <si>
    <t>Sample 420</t>
  </si>
  <si>
    <t>Sample 421</t>
  </si>
  <si>
    <t>Sample 422</t>
  </si>
  <si>
    <t>Sample 423</t>
  </si>
  <si>
    <t>Sample 424</t>
  </si>
  <si>
    <t>Sample 425</t>
  </si>
  <si>
    <t>Sample 426</t>
  </si>
  <si>
    <t>Sample 427</t>
  </si>
  <si>
    <t>Sample 428</t>
  </si>
  <si>
    <t>Sample 429</t>
  </si>
  <si>
    <t>Sample 430</t>
  </si>
  <si>
    <t>Sample 431</t>
  </si>
  <si>
    <t>Sample 432</t>
  </si>
  <si>
    <t>Sample 433</t>
  </si>
  <si>
    <t>Sample 434</t>
  </si>
  <si>
    <t>Sample 435</t>
  </si>
  <si>
    <t>Sample 436</t>
  </si>
  <si>
    <t>Sample 437</t>
  </si>
  <si>
    <t>Sample 438</t>
  </si>
  <si>
    <t>Sample 439</t>
  </si>
  <si>
    <t>Sample 440</t>
  </si>
  <si>
    <t>Sample 441</t>
  </si>
  <si>
    <t>Sample 442</t>
  </si>
  <si>
    <t>Sample 443</t>
  </si>
  <si>
    <t>Sample 444</t>
  </si>
  <si>
    <t>Sample 445</t>
  </si>
  <si>
    <t>Sample 446</t>
  </si>
  <si>
    <t>Sample 447</t>
  </si>
  <si>
    <t>Sample 448</t>
  </si>
  <si>
    <t>Sample 449</t>
  </si>
  <si>
    <t>Sample 450</t>
  </si>
  <si>
    <t>Sample 451</t>
  </si>
  <si>
    <t>Sample 452</t>
  </si>
  <si>
    <t>Sample 453</t>
  </si>
  <si>
    <t>Sample 454</t>
  </si>
  <si>
    <t>Sample 455</t>
  </si>
  <si>
    <t>Sample 456</t>
  </si>
  <si>
    <t>Sample 457</t>
  </si>
  <si>
    <t>Sample 458</t>
  </si>
  <si>
    <t>Sample 459</t>
  </si>
  <si>
    <t>Sample 460</t>
  </si>
  <si>
    <t>Sample 461</t>
  </si>
  <si>
    <t>Sample 462</t>
  </si>
  <si>
    <t>Sample 463</t>
  </si>
  <si>
    <t>Sample 464</t>
  </si>
  <si>
    <t>Sample 465</t>
  </si>
  <si>
    <t>Sample 466</t>
  </si>
  <si>
    <t>Sample 467</t>
  </si>
  <si>
    <t>Sample 468</t>
  </si>
  <si>
    <t>Sample 469</t>
  </si>
  <si>
    <t>Sample 470</t>
  </si>
  <si>
    <t>Sample 471</t>
  </si>
  <si>
    <t>Sample 472</t>
  </si>
  <si>
    <t>Sample 473</t>
  </si>
  <si>
    <t>Sample 474</t>
  </si>
  <si>
    <t>Sample 475</t>
  </si>
  <si>
    <t>Sample 476</t>
  </si>
  <si>
    <t>Sample 477</t>
  </si>
  <si>
    <t>Sample 478</t>
  </si>
  <si>
    <t>Sample 479</t>
  </si>
  <si>
    <t>Sample 480</t>
  </si>
  <si>
    <t>Sample 481</t>
  </si>
  <si>
    <t>Sample 482</t>
  </si>
  <si>
    <t>Sample 483</t>
  </si>
  <si>
    <t>Sample 484</t>
  </si>
  <si>
    <t>Sample 485</t>
  </si>
  <si>
    <t>Sample 486</t>
  </si>
  <si>
    <t>Sample 487</t>
  </si>
  <si>
    <t>Sample 488</t>
  </si>
  <si>
    <t>Sample 489</t>
  </si>
  <si>
    <t>Sample 490</t>
  </si>
  <si>
    <t>Sample 491</t>
  </si>
  <si>
    <t>Sample 492</t>
  </si>
  <si>
    <t>Sample 493</t>
  </si>
  <si>
    <t>Sample 494</t>
  </si>
  <si>
    <t>Sample 495</t>
  </si>
  <si>
    <t>Sample 496</t>
  </si>
  <si>
    <t>Sample 497</t>
  </si>
  <si>
    <t>Sample 498</t>
  </si>
  <si>
    <t>Sample 499</t>
  </si>
  <si>
    <t>Sample 500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</si>
</sst>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0.00000"/>
  </numFmts>
  <fonts count="5">
    <font>
      <sz val="11.0"/>
      <color/>
      <name val="Arial"/>
      <scheme val="minor"/>
    </font>
    <font>
      <sz val="11.0"/>
      <color/>
      <name val="Calibri"/>
    </font>
    <font>
      <b/>
      <sz val="11.0"/>
      <color/>
      <name val="Calibri"/>
    </font>
    <font>
      <sz val="11.0"/>
      <color rgb="FF000000"/>
      <name val="Calibri"/>
    </font>
    <font/>
  </fonts>
  <fills count="9">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rgb="FFFFABAB"/>
        <bgColor rgb="FFFFABAB"/>
      </patternFill>
    </fill>
    <fill>
      <patternFill patternType="solid">
        <fgColor rgb="FFCCFFCC"/>
        <bgColor rgb="FFCCFFCC"/>
      </patternFill>
    </fill>
    <fill>
      <patternFill patternType="solid">
        <fgColor rgb="FFFF0000"/>
        <bgColor rgb="FFFF0000"/>
      </patternFill>
    </fill>
    <fill>
      <patternFill patternType="solid">
        <fgColor rgb="FFCCFFFF"/>
        <bgColor rgb="FFCCFFFF"/>
      </patternFill>
    </fill>
    <fill>
      <patternFill patternType="solid">
        <fgColor rgb="FFC6EFCE"/>
        <bgColor rgb="FFC6EFCE"/>
      </patternFill>
    </fill>
  </fills>
  <borders count="3">
    <border/>
    <border>
      <left/>
      <right/>
      <top/>
      <bottom/>
    </border>
    <border>
      <left/>
      <right/>
      <top style="thin">
        <color rgb="FF000000"/>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horizontal="left" shrinkToFit="0" wrapText="1"/>
    </xf>
    <xf borderId="0" fillId="0" fontId="2" numFmtId="0" xfId="0" applyAlignment="1" applyFont="1">
      <alignment shrinkToFit="0" wrapText="1"/>
    </xf>
    <xf borderId="1" fillId="0" fontId="2" numFmtId="0" xfId="0" applyAlignment="1" applyBorder="1" applyFont="1">
      <alignment shrinkToFit="0" wrapText="1"/>
    </xf>
    <xf borderId="0" fillId="0" fontId="2" numFmtId="164" xfId="0" applyAlignment="1" applyFont="1" applyNumberFormat="1">
      <alignment shrinkToFit="0" wrapText="1"/>
    </xf>
    <xf borderId="2" fillId="2" fontId="1" numFmtId="0" xfId="0" applyAlignment="1" applyBorder="1" applyFill="1" applyFont="1">
      <alignment horizontal="right"/>
    </xf>
    <xf borderId="1" fillId="2" fontId="1" numFmtId="0" xfId="0" applyBorder="1" applyFont="1"/>
    <xf borderId="2" fillId="2" fontId="1" numFmtId="0" xfId="0" applyBorder="1" applyFont="1"/>
    <xf borderId="2" fillId="2" fontId="1" numFmtId="164" xfId="0" applyBorder="1" applyFont="1" applyNumberFormat="1"/>
    <xf borderId="1" fillId="2" fontId="1" numFmtId="0" xfId="0" applyAlignment="1" applyBorder="1" applyFont="1">
      <alignment horizontal="right"/>
    </xf>
    <xf borderId="1" fillId="2" fontId="1" numFmtId="164" xfId="0" applyBorder="1" applyFont="1" applyNumberFormat="1"/>
    <xf borderId="1" fillId="3" fontId="1" numFmtId="0" xfId="0" applyAlignment="1" applyBorder="1" applyFill="1" applyFont="1">
      <alignment horizontal="right"/>
    </xf>
    <xf borderId="2" fillId="3" fontId="1" numFmtId="0" xfId="0" applyBorder="1" applyFont="1"/>
    <xf borderId="1" fillId="3" fontId="1" numFmtId="0" xfId="0" applyBorder="1" applyFont="1"/>
    <xf borderId="2" fillId="3" fontId="1" numFmtId="9" xfId="0" applyBorder="1" applyFont="1" applyNumberFormat="1"/>
    <xf borderId="1" fillId="4" fontId="1" numFmtId="0" xfId="0" applyAlignment="1" applyBorder="1" applyFill="1" applyFont="1">
      <alignment horizontal="right"/>
    </xf>
    <xf borderId="1" fillId="4" fontId="1" numFmtId="0" xfId="0" applyBorder="1" applyFont="1"/>
    <xf borderId="2" fillId="4" fontId="1" numFmtId="0" xfId="0" applyBorder="1" applyFont="1"/>
    <xf borderId="1" fillId="4" fontId="1" numFmtId="9" xfId="0" applyBorder="1" applyFont="1" applyNumberFormat="1"/>
    <xf borderId="2" fillId="5" fontId="1" numFmtId="0" xfId="0" applyAlignment="1" applyBorder="1" applyFill="1" applyFont="1">
      <alignment horizontal="right"/>
    </xf>
    <xf borderId="1" fillId="5" fontId="1" numFmtId="0" xfId="0" applyBorder="1" applyFont="1"/>
    <xf borderId="2" fillId="5" fontId="1" numFmtId="0" xfId="0" applyBorder="1" applyFont="1"/>
    <xf borderId="1" fillId="5" fontId="1" numFmtId="9" xfId="0" applyBorder="1" applyFont="1" applyNumberFormat="1"/>
    <xf borderId="1" fillId="5" fontId="1" numFmtId="0" xfId="0" applyAlignment="1" applyBorder="1" applyFont="1">
      <alignment horizontal="right"/>
    </xf>
    <xf borderId="1" fillId="3" fontId="1" numFmtId="9" xfId="0" applyBorder="1" applyFont="1" applyNumberFormat="1"/>
    <xf borderId="2" fillId="3" fontId="1" numFmtId="0" xfId="0" applyAlignment="1" applyBorder="1" applyFont="1">
      <alignment horizontal="right"/>
    </xf>
    <xf borderId="1" fillId="3" fontId="3" numFmtId="0" xfId="0" applyBorder="1" applyFont="1"/>
    <xf borderId="2" fillId="6" fontId="1" numFmtId="0" xfId="0" applyBorder="1" applyFill="1" applyFont="1"/>
    <xf borderId="2" fillId="7" fontId="1" numFmtId="0" xfId="0" applyAlignment="1" applyBorder="1" applyFill="1" applyFont="1">
      <alignment horizontal="right"/>
    </xf>
    <xf borderId="1" fillId="7" fontId="1" numFmtId="0" xfId="0" applyBorder="1" applyFont="1"/>
    <xf borderId="2" fillId="7" fontId="1" numFmtId="0" xfId="0" applyBorder="1" applyFont="1"/>
    <xf borderId="1" fillId="7" fontId="1" numFmtId="9" xfId="0" applyBorder="1" applyFont="1" applyNumberFormat="1"/>
    <xf borderId="1" fillId="7" fontId="1" numFmtId="0" xfId="0" applyAlignment="1" applyBorder="1" applyFont="1">
      <alignment horizontal="right"/>
    </xf>
    <xf borderId="2" fillId="2" fontId="1" numFmtId="9" xfId="0" applyBorder="1" applyFont="1" applyNumberFormat="1"/>
    <xf borderId="1" fillId="2" fontId="1" numFmtId="9" xfId="0" applyBorder="1" applyFont="1" applyNumberFormat="1"/>
    <xf borderId="2" fillId="7" fontId="1" numFmtId="9" xfId="0" applyBorder="1" applyFont="1" applyNumberFormat="1"/>
    <xf borderId="1" fillId="8" fontId="1" numFmtId="0" xfId="0" applyAlignment="1" applyBorder="1" applyFill="1" applyFont="1">
      <alignment horizontal="right"/>
    </xf>
    <xf borderId="1" fillId="8" fontId="1" numFmtId="0" xfId="0" applyBorder="1" applyFont="1"/>
    <xf borderId="2" fillId="8" fontId="1" numFmtId="0" xfId="0" applyBorder="1" applyFont="1"/>
    <xf borderId="2" fillId="8" fontId="1" numFmtId="9" xfId="0" applyBorder="1" applyFont="1" applyNumberFormat="1"/>
    <xf borderId="1" fillId="8" fontId="1" numFmtId="9" xfId="0" applyBorder="1" applyFont="1" applyNumberFormat="1"/>
    <xf borderId="0" fillId="0" fontId="1" numFmtId="165" xfId="0" applyFont="1" applyNumberFormat="1"/>
    <xf borderId="0" fillId="0" fontId="2" numFmtId="0" xfId="0" applyFont="1"/>
    <xf borderId="0" fillId="0" fontId="4" numFmtId="164" xfId="0" applyFont="1" applyNumberFormat="1"/>
    <xf borderId="1" fillId="4" fontId="1" numFmtId="164" xfId="0" applyBorder="1" applyFont="1" applyNumberFormat="1"/>
    <xf borderId="0" fillId="0" fontId="1" numFmtId="166" xfId="0" applyFont="1" applyNumberFormat="1"/>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11" width="8.71"/>
    <col customWidth="1" min="12" max="12" width="17.71"/>
    <col customWidth="1" min="13" max="13" width="13.71"/>
    <col customWidth="1" min="14" max="14" width="15.29"/>
    <col customWidth="1" min="15" max="19" width="8.71"/>
  </cols>
  <sheetData>
    <row r="1" ht="14.25" customHeight="1">
      <c r="A1" s="1" t="s">
        <v>0</v>
      </c>
    </row>
    <row r="2" ht="27.75" customHeight="1">
      <c r="A2" s="2" t="s">
        <v>1</v>
      </c>
      <c r="B2" s="3" t="s">
        <v>2</v>
      </c>
      <c r="C2" s="3" t="s">
        <v>3</v>
      </c>
      <c r="D2" s="3" t="s">
        <v>4</v>
      </c>
      <c r="E2" s="3" t="s">
        <v>5</v>
      </c>
      <c r="F2" s="4" t="s">
        <v>6</v>
      </c>
      <c r="G2" s="4" t="s">
        <v>7</v>
      </c>
      <c r="H2" s="4" t="s">
        <v>8</v>
      </c>
      <c r="I2" s="4" t="s">
        <v>9</v>
      </c>
      <c r="J2" s="4" t="s">
        <v>10</v>
      </c>
      <c r="K2" s="4" t="s">
        <v>11</v>
      </c>
      <c r="L2" s="4" t="s">
        <v>12</v>
      </c>
      <c r="M2" s="4" t="s">
        <v>13</v>
      </c>
      <c r="N2" s="5" t="s">
        <v>14</v>
      </c>
      <c r="O2" s="4" t="s">
        <v>15</v>
      </c>
      <c r="P2" s="4" t="s">
        <v>16</v>
      </c>
      <c r="Q2" s="4" t="s">
        <v>17</v>
      </c>
      <c r="R2" s="4" t="s">
        <v>18</v>
      </c>
      <c r="S2" s="4" t="s">
        <v>19</v>
      </c>
    </row>
    <row r="3" ht="14.25" customHeight="1">
      <c r="A3" s="6">
        <v>20.0</v>
      </c>
      <c r="B3" s="7" t="s">
        <v>20</v>
      </c>
      <c r="C3" s="8"/>
      <c r="D3" s="8"/>
      <c r="E3" s="8"/>
      <c r="F3" s="8">
        <v>1.0</v>
      </c>
      <c r="G3" s="7" t="s">
        <v>21</v>
      </c>
      <c r="H3" s="7" t="s">
        <v>22</v>
      </c>
      <c r="I3" s="8" t="s">
        <v>23</v>
      </c>
      <c r="J3" s="8" t="s">
        <v>24</v>
      </c>
      <c r="K3" s="8" t="s">
        <v>25</v>
      </c>
      <c r="L3" s="8"/>
      <c r="M3" s="8"/>
      <c r="N3" s="9">
        <v>26.0</v>
      </c>
      <c r="O3" s="8" t="s">
        <v>26</v>
      </c>
      <c r="P3" s="8"/>
      <c r="Q3" s="8" t="str">
        <f t="shared" ref="Q3:Q20" si="1">N3/2</f>
        <v>13</v>
      </c>
      <c r="R3" s="9" t="str">
        <f t="shared" ref="R3:R20" si="2">N3</f>
        <v>26.0</v>
      </c>
      <c r="S3" s="8" t="s">
        <v>27</v>
      </c>
    </row>
    <row r="4" ht="14.25" customHeight="1">
      <c r="A4" s="10">
        <v>21.0</v>
      </c>
      <c r="B4" s="7" t="s">
        <v>20</v>
      </c>
      <c r="C4" s="7"/>
      <c r="D4" s="7"/>
      <c r="E4" s="7"/>
      <c r="F4" s="7">
        <v>2.0</v>
      </c>
      <c r="G4" s="7" t="s">
        <v>21</v>
      </c>
      <c r="H4" s="7" t="s">
        <v>22</v>
      </c>
      <c r="I4" s="8" t="s">
        <v>23</v>
      </c>
      <c r="J4" s="8" t="s">
        <v>24</v>
      </c>
      <c r="K4" s="7" t="s">
        <v>28</v>
      </c>
      <c r="L4" s="7"/>
      <c r="M4" s="7"/>
      <c r="N4" s="11">
        <v>26.0</v>
      </c>
      <c r="O4" s="7" t="s">
        <v>26</v>
      </c>
      <c r="P4" s="7"/>
      <c r="Q4" s="8" t="str">
        <f t="shared" si="1"/>
        <v>13</v>
      </c>
      <c r="R4" s="9" t="str">
        <f t="shared" si="2"/>
        <v>26.0</v>
      </c>
      <c r="S4" s="8" t="s">
        <v>27</v>
      </c>
    </row>
    <row r="5" ht="14.25" customHeight="1">
      <c r="A5" s="6">
        <v>22.0</v>
      </c>
      <c r="B5" s="7" t="s">
        <v>20</v>
      </c>
      <c r="C5" s="7"/>
      <c r="D5" s="7"/>
      <c r="E5" s="7"/>
      <c r="F5" s="7">
        <v>3.0</v>
      </c>
      <c r="G5" s="7" t="s">
        <v>21</v>
      </c>
      <c r="H5" s="7" t="s">
        <v>22</v>
      </c>
      <c r="I5" s="8" t="s">
        <v>23</v>
      </c>
      <c r="J5" s="8" t="s">
        <v>24</v>
      </c>
      <c r="K5" s="7" t="s">
        <v>29</v>
      </c>
      <c r="L5" s="7"/>
      <c r="M5" s="7"/>
      <c r="N5" s="11">
        <v>27.3</v>
      </c>
      <c r="O5" s="7" t="s">
        <v>26</v>
      </c>
      <c r="P5" s="7"/>
      <c r="Q5" s="8" t="str">
        <f t="shared" si="1"/>
        <v>13.65</v>
      </c>
      <c r="R5" s="9" t="str">
        <f t="shared" si="2"/>
        <v>27.3</v>
      </c>
      <c r="S5" s="8" t="s">
        <v>27</v>
      </c>
    </row>
    <row r="6" ht="14.25" customHeight="1">
      <c r="A6" s="10">
        <v>23.0</v>
      </c>
      <c r="B6" s="7" t="s">
        <v>20</v>
      </c>
      <c r="C6" s="7"/>
      <c r="D6" s="7"/>
      <c r="E6" s="7"/>
      <c r="F6" s="7">
        <v>4.0</v>
      </c>
      <c r="G6" s="7" t="s">
        <v>21</v>
      </c>
      <c r="H6" s="7" t="s">
        <v>22</v>
      </c>
      <c r="I6" s="8" t="s">
        <v>23</v>
      </c>
      <c r="J6" s="8" t="s">
        <v>24</v>
      </c>
      <c r="K6" s="7" t="s">
        <v>30</v>
      </c>
      <c r="L6" s="7"/>
      <c r="M6" s="7"/>
      <c r="N6" s="11">
        <v>40.6</v>
      </c>
      <c r="O6" s="7" t="s">
        <v>26</v>
      </c>
      <c r="P6" s="7"/>
      <c r="Q6" s="8" t="str">
        <f t="shared" si="1"/>
        <v>20.3</v>
      </c>
      <c r="R6" s="9" t="str">
        <f t="shared" si="2"/>
        <v>40.6</v>
      </c>
      <c r="S6" s="8" t="s">
        <v>27</v>
      </c>
    </row>
    <row r="7" ht="14.25" customHeight="1">
      <c r="A7" s="6">
        <v>24.0</v>
      </c>
      <c r="B7" s="7" t="s">
        <v>20</v>
      </c>
      <c r="C7" s="7"/>
      <c r="D7" s="7"/>
      <c r="E7" s="7"/>
      <c r="F7" s="7">
        <v>5.0</v>
      </c>
      <c r="G7" s="7" t="s">
        <v>21</v>
      </c>
      <c r="H7" s="7" t="s">
        <v>22</v>
      </c>
      <c r="I7" s="8" t="s">
        <v>23</v>
      </c>
      <c r="J7" s="8" t="s">
        <v>24</v>
      </c>
      <c r="K7" s="7" t="s">
        <v>31</v>
      </c>
      <c r="L7" s="7"/>
      <c r="M7" s="7"/>
      <c r="N7" s="11">
        <v>62.3</v>
      </c>
      <c r="O7" s="7" t="s">
        <v>26</v>
      </c>
      <c r="P7" s="7"/>
      <c r="Q7" s="8" t="str">
        <f t="shared" si="1"/>
        <v>31.15</v>
      </c>
      <c r="R7" s="9" t="str">
        <f t="shared" si="2"/>
        <v>62.3</v>
      </c>
      <c r="S7" s="8" t="s">
        <v>27</v>
      </c>
    </row>
    <row r="8" ht="14.25" customHeight="1">
      <c r="A8" s="10">
        <v>25.0</v>
      </c>
      <c r="B8" s="7" t="s">
        <v>20</v>
      </c>
      <c r="C8" s="7"/>
      <c r="D8" s="7"/>
      <c r="E8" s="7"/>
      <c r="F8" s="7">
        <v>6.0</v>
      </c>
      <c r="G8" s="7" t="s">
        <v>21</v>
      </c>
      <c r="H8" s="7" t="s">
        <v>22</v>
      </c>
      <c r="I8" s="8" t="s">
        <v>23</v>
      </c>
      <c r="J8" s="8" t="s">
        <v>24</v>
      </c>
      <c r="K8" s="7" t="s">
        <v>32</v>
      </c>
      <c r="L8" s="7"/>
      <c r="M8" s="7"/>
      <c r="N8" s="11">
        <v>77.7</v>
      </c>
      <c r="O8" s="7" t="s">
        <v>26</v>
      </c>
      <c r="P8" s="7"/>
      <c r="Q8" s="8" t="str">
        <f t="shared" si="1"/>
        <v>38.85</v>
      </c>
      <c r="R8" s="9" t="str">
        <f t="shared" si="2"/>
        <v>77.7</v>
      </c>
      <c r="S8" s="8" t="s">
        <v>27</v>
      </c>
    </row>
    <row r="9" ht="14.25" customHeight="1">
      <c r="A9" s="6">
        <v>26.0</v>
      </c>
      <c r="B9" s="7" t="s">
        <v>20</v>
      </c>
      <c r="C9" s="8"/>
      <c r="D9" s="8"/>
      <c r="E9" s="8"/>
      <c r="F9" s="8">
        <v>7.0</v>
      </c>
      <c r="G9" s="7" t="s">
        <v>21</v>
      </c>
      <c r="H9" s="7" t="s">
        <v>22</v>
      </c>
      <c r="I9" s="8" t="s">
        <v>23</v>
      </c>
      <c r="J9" s="8" t="s">
        <v>33</v>
      </c>
      <c r="K9" s="8" t="s">
        <v>25</v>
      </c>
      <c r="L9" s="8"/>
      <c r="M9" s="8"/>
      <c r="N9" s="9">
        <v>62.0</v>
      </c>
      <c r="O9" s="8" t="s">
        <v>26</v>
      </c>
      <c r="P9" s="8"/>
      <c r="Q9" s="8" t="str">
        <f t="shared" si="1"/>
        <v>31</v>
      </c>
      <c r="R9" s="9" t="str">
        <f t="shared" si="2"/>
        <v>62.0</v>
      </c>
      <c r="S9" s="8" t="s">
        <v>27</v>
      </c>
    </row>
    <row r="10" ht="14.25" customHeight="1">
      <c r="A10" s="10">
        <v>27.0</v>
      </c>
      <c r="B10" s="7" t="s">
        <v>20</v>
      </c>
      <c r="C10" s="7"/>
      <c r="D10" s="7"/>
      <c r="E10" s="7"/>
      <c r="F10" s="7">
        <v>8.0</v>
      </c>
      <c r="G10" s="7" t="s">
        <v>21</v>
      </c>
      <c r="H10" s="7" t="s">
        <v>22</v>
      </c>
      <c r="I10" s="8" t="s">
        <v>23</v>
      </c>
      <c r="J10" s="8" t="s">
        <v>33</v>
      </c>
      <c r="K10" s="7" t="s">
        <v>28</v>
      </c>
      <c r="L10" s="7"/>
      <c r="M10" s="7"/>
      <c r="N10" s="11">
        <v>62.0</v>
      </c>
      <c r="O10" s="7" t="s">
        <v>26</v>
      </c>
      <c r="P10" s="7"/>
      <c r="Q10" s="8" t="str">
        <f t="shared" si="1"/>
        <v>31</v>
      </c>
      <c r="R10" s="9" t="str">
        <f t="shared" si="2"/>
        <v>62.0</v>
      </c>
      <c r="S10" s="8" t="s">
        <v>27</v>
      </c>
    </row>
    <row r="11" ht="14.25" customHeight="1">
      <c r="A11" s="6">
        <v>28.0</v>
      </c>
      <c r="B11" s="7" t="s">
        <v>20</v>
      </c>
      <c r="C11" s="7"/>
      <c r="D11" s="7"/>
      <c r="E11" s="7"/>
      <c r="F11" s="7">
        <v>9.0</v>
      </c>
      <c r="G11" s="7" t="s">
        <v>21</v>
      </c>
      <c r="H11" s="7" t="s">
        <v>22</v>
      </c>
      <c r="I11" s="8" t="s">
        <v>23</v>
      </c>
      <c r="J11" s="8" t="s">
        <v>33</v>
      </c>
      <c r="K11" s="7" t="s">
        <v>29</v>
      </c>
      <c r="L11" s="7"/>
      <c r="M11" s="7"/>
      <c r="N11" s="11">
        <v>77.0</v>
      </c>
      <c r="O11" s="7" t="s">
        <v>26</v>
      </c>
      <c r="P11" s="7"/>
      <c r="Q11" s="8" t="str">
        <f t="shared" si="1"/>
        <v>38.5</v>
      </c>
      <c r="R11" s="9" t="str">
        <f t="shared" si="2"/>
        <v>77.0</v>
      </c>
      <c r="S11" s="8" t="s">
        <v>27</v>
      </c>
    </row>
    <row r="12" ht="14.25" customHeight="1">
      <c r="A12" s="10">
        <v>29.0</v>
      </c>
      <c r="B12" s="7" t="s">
        <v>20</v>
      </c>
      <c r="C12" s="7"/>
      <c r="D12" s="7"/>
      <c r="E12" s="7"/>
      <c r="F12" s="7">
        <v>10.0</v>
      </c>
      <c r="G12" s="7" t="s">
        <v>21</v>
      </c>
      <c r="H12" s="7" t="s">
        <v>22</v>
      </c>
      <c r="I12" s="8" t="s">
        <v>23</v>
      </c>
      <c r="J12" s="8" t="s">
        <v>33</v>
      </c>
      <c r="K12" s="7" t="s">
        <v>30</v>
      </c>
      <c r="L12" s="7"/>
      <c r="M12" s="7"/>
      <c r="N12" s="11">
        <v>98.7</v>
      </c>
      <c r="O12" s="7" t="s">
        <v>26</v>
      </c>
      <c r="P12" s="7"/>
      <c r="Q12" s="8" t="str">
        <f t="shared" si="1"/>
        <v>49.35</v>
      </c>
      <c r="R12" s="9" t="str">
        <f t="shared" si="2"/>
        <v>98.7</v>
      </c>
      <c r="S12" s="8" t="s">
        <v>27</v>
      </c>
    </row>
    <row r="13" ht="14.25" customHeight="1">
      <c r="A13" s="6">
        <v>30.0</v>
      </c>
      <c r="B13" s="7" t="s">
        <v>20</v>
      </c>
      <c r="C13" s="7"/>
      <c r="D13" s="7"/>
      <c r="E13" s="7"/>
      <c r="F13" s="7">
        <v>11.0</v>
      </c>
      <c r="G13" s="7" t="s">
        <v>21</v>
      </c>
      <c r="H13" s="7" t="s">
        <v>22</v>
      </c>
      <c r="I13" s="8" t="s">
        <v>23</v>
      </c>
      <c r="J13" s="8" t="s">
        <v>33</v>
      </c>
      <c r="K13" s="7" t="s">
        <v>31</v>
      </c>
      <c r="L13" s="7"/>
      <c r="M13" s="7"/>
      <c r="N13" s="11">
        <v>133.0</v>
      </c>
      <c r="O13" s="7" t="s">
        <v>26</v>
      </c>
      <c r="P13" s="7"/>
      <c r="Q13" s="8" t="str">
        <f t="shared" si="1"/>
        <v>66.5</v>
      </c>
      <c r="R13" s="9" t="str">
        <f t="shared" si="2"/>
        <v>133.0</v>
      </c>
      <c r="S13" s="8" t="s">
        <v>27</v>
      </c>
    </row>
    <row r="14" ht="14.25" customHeight="1">
      <c r="A14" s="10">
        <v>31.0</v>
      </c>
      <c r="B14" s="7" t="s">
        <v>20</v>
      </c>
      <c r="C14" s="7"/>
      <c r="D14" s="7"/>
      <c r="E14" s="7"/>
      <c r="F14" s="7">
        <v>12.0</v>
      </c>
      <c r="G14" s="7" t="s">
        <v>21</v>
      </c>
      <c r="H14" s="7" t="s">
        <v>22</v>
      </c>
      <c r="I14" s="8" t="s">
        <v>23</v>
      </c>
      <c r="J14" s="8" t="s">
        <v>33</v>
      </c>
      <c r="K14" s="7" t="s">
        <v>32</v>
      </c>
      <c r="L14" s="7"/>
      <c r="M14" s="7"/>
      <c r="N14" s="11">
        <v>147.7</v>
      </c>
      <c r="O14" s="7" t="s">
        <v>26</v>
      </c>
      <c r="P14" s="7"/>
      <c r="Q14" s="8" t="str">
        <f t="shared" si="1"/>
        <v>73.85</v>
      </c>
      <c r="R14" s="9" t="str">
        <f t="shared" si="2"/>
        <v>147.7</v>
      </c>
      <c r="S14" s="8" t="s">
        <v>27</v>
      </c>
    </row>
    <row r="15" ht="14.25" customHeight="1">
      <c r="A15" s="6">
        <v>32.0</v>
      </c>
      <c r="B15" s="7" t="s">
        <v>20</v>
      </c>
      <c r="C15" s="8"/>
      <c r="D15" s="8"/>
      <c r="E15" s="8"/>
      <c r="F15" s="8">
        <v>13.0</v>
      </c>
      <c r="G15" s="7" t="s">
        <v>21</v>
      </c>
      <c r="H15" s="7" t="s">
        <v>22</v>
      </c>
      <c r="I15" s="8" t="s">
        <v>23</v>
      </c>
      <c r="J15" s="8" t="s">
        <v>34</v>
      </c>
      <c r="K15" s="8" t="s">
        <v>25</v>
      </c>
      <c r="L15" s="8"/>
      <c r="M15" s="8"/>
      <c r="N15" s="9">
        <v>26.0</v>
      </c>
      <c r="O15" s="8" t="s">
        <v>26</v>
      </c>
      <c r="P15" s="8"/>
      <c r="Q15" s="8" t="str">
        <f t="shared" si="1"/>
        <v>13</v>
      </c>
      <c r="R15" s="9" t="str">
        <f t="shared" si="2"/>
        <v>26.0</v>
      </c>
      <c r="S15" s="8" t="s">
        <v>27</v>
      </c>
    </row>
    <row r="16" ht="14.25" customHeight="1">
      <c r="A16" s="10">
        <v>33.0</v>
      </c>
      <c r="B16" s="7" t="s">
        <v>20</v>
      </c>
      <c r="C16" s="7"/>
      <c r="D16" s="7"/>
      <c r="E16" s="7"/>
      <c r="F16" s="7">
        <v>14.0</v>
      </c>
      <c r="G16" s="7" t="s">
        <v>21</v>
      </c>
      <c r="H16" s="7" t="s">
        <v>22</v>
      </c>
      <c r="I16" s="8" t="s">
        <v>23</v>
      </c>
      <c r="J16" s="8" t="s">
        <v>34</v>
      </c>
      <c r="K16" s="7" t="s">
        <v>28</v>
      </c>
      <c r="L16" s="7"/>
      <c r="M16" s="7"/>
      <c r="N16" s="11">
        <v>26.0</v>
      </c>
      <c r="O16" s="7" t="s">
        <v>26</v>
      </c>
      <c r="P16" s="7"/>
      <c r="Q16" s="8" t="str">
        <f t="shared" si="1"/>
        <v>13</v>
      </c>
      <c r="R16" s="9" t="str">
        <f t="shared" si="2"/>
        <v>26.0</v>
      </c>
      <c r="S16" s="8" t="s">
        <v>27</v>
      </c>
    </row>
    <row r="17" ht="14.25" customHeight="1">
      <c r="A17" s="6">
        <v>34.0</v>
      </c>
      <c r="B17" s="7" t="s">
        <v>20</v>
      </c>
      <c r="C17" s="7"/>
      <c r="D17" s="7"/>
      <c r="E17" s="7"/>
      <c r="F17" s="7">
        <v>15.0</v>
      </c>
      <c r="G17" s="7" t="s">
        <v>21</v>
      </c>
      <c r="H17" s="7" t="s">
        <v>22</v>
      </c>
      <c r="I17" s="8" t="s">
        <v>23</v>
      </c>
      <c r="J17" s="8" t="s">
        <v>34</v>
      </c>
      <c r="K17" s="7" t="s">
        <v>29</v>
      </c>
      <c r="L17" s="7"/>
      <c r="M17" s="7"/>
      <c r="N17" s="11">
        <v>27.3</v>
      </c>
      <c r="O17" s="7" t="s">
        <v>26</v>
      </c>
      <c r="P17" s="7"/>
      <c r="Q17" s="8" t="str">
        <f t="shared" si="1"/>
        <v>13.65</v>
      </c>
      <c r="R17" s="9" t="str">
        <f t="shared" si="2"/>
        <v>27.3</v>
      </c>
      <c r="S17" s="8" t="s">
        <v>27</v>
      </c>
    </row>
    <row r="18" ht="14.25" customHeight="1">
      <c r="A18" s="10">
        <v>35.0</v>
      </c>
      <c r="B18" s="7" t="s">
        <v>20</v>
      </c>
      <c r="C18" s="7"/>
      <c r="D18" s="7"/>
      <c r="E18" s="7"/>
      <c r="F18" s="7">
        <v>16.0</v>
      </c>
      <c r="G18" s="7" t="s">
        <v>21</v>
      </c>
      <c r="H18" s="7" t="s">
        <v>22</v>
      </c>
      <c r="I18" s="8" t="s">
        <v>23</v>
      </c>
      <c r="J18" s="8" t="s">
        <v>34</v>
      </c>
      <c r="K18" s="7" t="s">
        <v>30</v>
      </c>
      <c r="L18" s="7"/>
      <c r="M18" s="7"/>
      <c r="N18" s="11">
        <v>40.6</v>
      </c>
      <c r="O18" s="7" t="s">
        <v>26</v>
      </c>
      <c r="P18" s="7"/>
      <c r="Q18" s="8" t="str">
        <f t="shared" si="1"/>
        <v>20.3</v>
      </c>
      <c r="R18" s="9" t="str">
        <f t="shared" si="2"/>
        <v>40.6</v>
      </c>
      <c r="S18" s="8" t="s">
        <v>27</v>
      </c>
    </row>
    <row r="19" ht="14.25" customHeight="1">
      <c r="A19" s="6">
        <v>36.0</v>
      </c>
      <c r="B19" s="7" t="s">
        <v>20</v>
      </c>
      <c r="C19" s="7"/>
      <c r="D19" s="7"/>
      <c r="E19" s="7"/>
      <c r="F19" s="7">
        <v>17.0</v>
      </c>
      <c r="G19" s="7" t="s">
        <v>21</v>
      </c>
      <c r="H19" s="7" t="s">
        <v>22</v>
      </c>
      <c r="I19" s="8" t="s">
        <v>23</v>
      </c>
      <c r="J19" s="8" t="s">
        <v>34</v>
      </c>
      <c r="K19" s="7" t="s">
        <v>31</v>
      </c>
      <c r="L19" s="7"/>
      <c r="M19" s="7"/>
      <c r="N19" s="11">
        <v>62.3</v>
      </c>
      <c r="O19" s="7" t="s">
        <v>26</v>
      </c>
      <c r="P19" s="7"/>
      <c r="Q19" s="8" t="str">
        <f t="shared" si="1"/>
        <v>31.15</v>
      </c>
      <c r="R19" s="9" t="str">
        <f t="shared" si="2"/>
        <v>62.3</v>
      </c>
      <c r="S19" s="8" t="s">
        <v>27</v>
      </c>
    </row>
    <row r="20" ht="14.25" customHeight="1">
      <c r="A20" s="10">
        <v>37.0</v>
      </c>
      <c r="B20" s="7" t="s">
        <v>20</v>
      </c>
      <c r="C20" s="7"/>
      <c r="D20" s="7"/>
      <c r="E20" s="7"/>
      <c r="F20" s="7">
        <v>18.0</v>
      </c>
      <c r="G20" s="7" t="s">
        <v>21</v>
      </c>
      <c r="H20" s="7" t="s">
        <v>22</v>
      </c>
      <c r="I20" s="8" t="s">
        <v>23</v>
      </c>
      <c r="J20" s="8" t="s">
        <v>34</v>
      </c>
      <c r="K20" s="7" t="s">
        <v>32</v>
      </c>
      <c r="L20" s="7"/>
      <c r="M20" s="7"/>
      <c r="N20" s="11">
        <v>77.7</v>
      </c>
      <c r="O20" s="7" t="s">
        <v>26</v>
      </c>
      <c r="P20" s="7"/>
      <c r="Q20" s="8" t="str">
        <f t="shared" si="1"/>
        <v>38.85</v>
      </c>
      <c r="R20" s="9" t="str">
        <f t="shared" si="2"/>
        <v>77.7</v>
      </c>
      <c r="S20" s="8" t="s">
        <v>27</v>
      </c>
    </row>
    <row r="21" ht="14.25" customHeight="1">
      <c r="A21" s="12">
        <v>39.0</v>
      </c>
      <c r="B21" s="13" t="s">
        <v>35</v>
      </c>
      <c r="C21" s="13"/>
      <c r="D21" s="13"/>
      <c r="E21" s="13"/>
      <c r="F21" s="13">
        <v>19.0</v>
      </c>
      <c r="G21" s="14" t="s">
        <v>21</v>
      </c>
      <c r="H21" s="14" t="s">
        <v>22</v>
      </c>
      <c r="I21" s="13" t="s">
        <v>36</v>
      </c>
      <c r="J21" s="13" t="s">
        <v>37</v>
      </c>
      <c r="K21" s="13" t="s">
        <v>38</v>
      </c>
      <c r="L21" s="13"/>
      <c r="M21" s="13" t="s">
        <v>39</v>
      </c>
      <c r="N21" s="15"/>
      <c r="O21" s="13" t="s">
        <v>40</v>
      </c>
      <c r="P21" s="13"/>
      <c r="Q21" s="15">
        <v>0.0</v>
      </c>
      <c r="R21" s="15">
        <v>1.0</v>
      </c>
      <c r="S21" s="13" t="s">
        <v>41</v>
      </c>
    </row>
    <row r="22" ht="14.25" customHeight="1">
      <c r="A22" s="16" t="s">
        <v>42</v>
      </c>
      <c r="B22" s="17"/>
      <c r="C22" s="17"/>
      <c r="D22" s="17" t="s">
        <v>43</v>
      </c>
      <c r="E22" s="17" t="s">
        <v>5</v>
      </c>
      <c r="F22" s="17"/>
      <c r="G22" s="17"/>
      <c r="H22" s="17" t="s">
        <v>22</v>
      </c>
      <c r="I22" s="18" t="s">
        <v>36</v>
      </c>
      <c r="J22" s="18" t="s">
        <v>37</v>
      </c>
      <c r="K22" s="17" t="s">
        <v>44</v>
      </c>
      <c r="L22" s="17"/>
      <c r="M22" s="17" t="s">
        <v>44</v>
      </c>
      <c r="N22" s="19"/>
      <c r="O22" s="17"/>
      <c r="P22" s="17"/>
      <c r="Q22" s="19">
        <v>0.0</v>
      </c>
      <c r="R22" s="19">
        <v>1.0</v>
      </c>
      <c r="S22" s="17" t="s">
        <v>45</v>
      </c>
    </row>
    <row r="23" ht="14.25" customHeight="1">
      <c r="A23" s="16" t="s">
        <v>46</v>
      </c>
      <c r="B23" s="17"/>
      <c r="C23" s="17"/>
      <c r="D23" s="17"/>
      <c r="E23" s="17" t="s">
        <v>5</v>
      </c>
      <c r="F23" s="17">
        <v>20.0</v>
      </c>
      <c r="G23" s="17"/>
      <c r="H23" s="17" t="s">
        <v>22</v>
      </c>
      <c r="I23" s="18" t="s">
        <v>36</v>
      </c>
      <c r="J23" s="18" t="s">
        <v>37</v>
      </c>
      <c r="K23" s="17" t="s">
        <v>47</v>
      </c>
      <c r="L23" s="17"/>
      <c r="M23" s="17" t="s">
        <v>47</v>
      </c>
      <c r="N23" s="19" t="s">
        <v>44</v>
      </c>
      <c r="O23" s="17"/>
      <c r="P23" s="17"/>
      <c r="Q23" s="19">
        <v>0.0</v>
      </c>
      <c r="R23" s="19">
        <v>1.0</v>
      </c>
      <c r="S23" s="17" t="s">
        <v>48</v>
      </c>
    </row>
    <row r="24" ht="14.25" customHeight="1">
      <c r="A24" s="16" t="s">
        <v>49</v>
      </c>
      <c r="B24" s="17"/>
      <c r="C24" s="17"/>
      <c r="D24" s="17"/>
      <c r="E24" s="17" t="s">
        <v>5</v>
      </c>
      <c r="F24" s="17">
        <v>21.0</v>
      </c>
      <c r="G24" s="17"/>
      <c r="H24" s="17" t="s">
        <v>22</v>
      </c>
      <c r="I24" s="18" t="s">
        <v>36</v>
      </c>
      <c r="J24" s="18" t="s">
        <v>37</v>
      </c>
      <c r="K24" s="17" t="s">
        <v>50</v>
      </c>
      <c r="L24" s="17"/>
      <c r="M24" s="17" t="s">
        <v>50</v>
      </c>
      <c r="N24" s="19" t="s">
        <v>47</v>
      </c>
      <c r="O24" s="17"/>
      <c r="P24" s="17"/>
      <c r="Q24" s="19">
        <v>0.0</v>
      </c>
      <c r="R24" s="19">
        <v>1.0</v>
      </c>
      <c r="S24" s="17" t="s">
        <v>51</v>
      </c>
    </row>
    <row r="25" ht="14.25" customHeight="1">
      <c r="A25" s="20">
        <v>44.0</v>
      </c>
      <c r="B25" s="21" t="s">
        <v>35</v>
      </c>
      <c r="C25" s="21"/>
      <c r="D25" s="21" t="s">
        <v>43</v>
      </c>
      <c r="E25" s="21"/>
      <c r="F25" s="21"/>
      <c r="G25" s="21" t="s">
        <v>21</v>
      </c>
      <c r="H25" s="21" t="s">
        <v>22</v>
      </c>
      <c r="I25" s="22" t="s">
        <v>36</v>
      </c>
      <c r="J25" s="22" t="s">
        <v>37</v>
      </c>
      <c r="K25" s="21" t="s">
        <v>52</v>
      </c>
      <c r="L25" s="21"/>
      <c r="M25" s="21" t="s">
        <v>53</v>
      </c>
      <c r="N25" s="23" t="s">
        <v>50</v>
      </c>
      <c r="O25" s="21" t="s">
        <v>40</v>
      </c>
      <c r="P25" s="21"/>
      <c r="Q25" s="23">
        <v>0.0</v>
      </c>
      <c r="R25" s="23">
        <v>1.0</v>
      </c>
      <c r="S25" s="21"/>
    </row>
    <row r="26" ht="14.25" customHeight="1">
      <c r="A26" s="24">
        <v>45.0</v>
      </c>
      <c r="B26" s="21" t="s">
        <v>35</v>
      </c>
      <c r="C26" s="21"/>
      <c r="D26" s="21" t="s">
        <v>43</v>
      </c>
      <c r="E26" s="21"/>
      <c r="F26" s="21"/>
      <c r="G26" s="21" t="s">
        <v>21</v>
      </c>
      <c r="H26" s="21" t="s">
        <v>22</v>
      </c>
      <c r="I26" s="22" t="s">
        <v>36</v>
      </c>
      <c r="J26" s="22" t="s">
        <v>37</v>
      </c>
      <c r="K26" s="21" t="s">
        <v>54</v>
      </c>
      <c r="L26" s="21"/>
      <c r="M26" s="21" t="s">
        <v>55</v>
      </c>
      <c r="N26" s="23" t="s">
        <v>56</v>
      </c>
      <c r="O26" s="21" t="s">
        <v>40</v>
      </c>
      <c r="P26" s="21"/>
      <c r="Q26" s="23">
        <v>0.0</v>
      </c>
      <c r="R26" s="23">
        <v>1.0</v>
      </c>
      <c r="S26" s="21"/>
    </row>
    <row r="27" ht="14.25" customHeight="1">
      <c r="A27" s="12">
        <v>47.0</v>
      </c>
      <c r="B27" s="14" t="s">
        <v>35</v>
      </c>
      <c r="C27" s="14"/>
      <c r="D27" s="14"/>
      <c r="E27" s="14"/>
      <c r="F27" s="14">
        <v>22.0</v>
      </c>
      <c r="G27" s="14" t="s">
        <v>21</v>
      </c>
      <c r="H27" s="14" t="s">
        <v>22</v>
      </c>
      <c r="I27" s="13" t="s">
        <v>36</v>
      </c>
      <c r="J27" s="13" t="s">
        <v>37</v>
      </c>
      <c r="K27" s="14" t="s">
        <v>57</v>
      </c>
      <c r="L27" s="14"/>
      <c r="M27" s="14" t="s">
        <v>58</v>
      </c>
      <c r="N27" s="25" t="s">
        <v>59</v>
      </c>
      <c r="O27" s="14" t="s">
        <v>40</v>
      </c>
      <c r="P27" s="14"/>
      <c r="Q27" s="25">
        <v>0.0</v>
      </c>
      <c r="R27" s="25">
        <v>1.0</v>
      </c>
      <c r="S27" s="14"/>
    </row>
    <row r="28" ht="14.25" customHeight="1">
      <c r="A28" s="16"/>
      <c r="B28" s="17"/>
      <c r="C28" s="17"/>
      <c r="D28" s="17" t="s">
        <v>4</v>
      </c>
      <c r="E28" s="17" t="s">
        <v>5</v>
      </c>
      <c r="F28" s="17"/>
      <c r="G28" s="17"/>
      <c r="H28" s="17" t="s">
        <v>22</v>
      </c>
      <c r="I28" s="18" t="s">
        <v>36</v>
      </c>
      <c r="J28" s="18" t="s">
        <v>37</v>
      </c>
      <c r="K28" s="17" t="s">
        <v>60</v>
      </c>
      <c r="L28" s="17"/>
      <c r="M28" s="17" t="s">
        <v>60</v>
      </c>
      <c r="N28" s="19" t="s">
        <v>61</v>
      </c>
      <c r="O28" s="17"/>
      <c r="P28" s="17"/>
      <c r="Q28" s="19"/>
      <c r="R28" s="19"/>
      <c r="S28" s="17"/>
    </row>
    <row r="29" ht="14.25" customHeight="1">
      <c r="A29" s="12">
        <v>51.0</v>
      </c>
      <c r="B29" s="14" t="s">
        <v>35</v>
      </c>
      <c r="C29" s="14"/>
      <c r="D29" s="14"/>
      <c r="E29" s="14"/>
      <c r="F29" s="14">
        <v>23.0</v>
      </c>
      <c r="G29" s="14" t="s">
        <v>21</v>
      </c>
      <c r="H29" s="14" t="s">
        <v>22</v>
      </c>
      <c r="I29" s="13" t="s">
        <v>36</v>
      </c>
      <c r="J29" s="13" t="s">
        <v>37</v>
      </c>
      <c r="K29" s="14" t="s">
        <v>62</v>
      </c>
      <c r="L29" s="14"/>
      <c r="M29" s="14" t="s">
        <v>63</v>
      </c>
      <c r="N29" s="25" t="s">
        <v>61</v>
      </c>
      <c r="O29" s="14" t="s">
        <v>40</v>
      </c>
      <c r="P29" s="14"/>
      <c r="Q29" s="25">
        <v>0.0</v>
      </c>
      <c r="R29" s="25">
        <v>1.0</v>
      </c>
      <c r="S29" s="14"/>
    </row>
    <row r="30" ht="14.25" customHeight="1">
      <c r="A30" s="20">
        <v>52.0</v>
      </c>
      <c r="B30" s="21" t="s">
        <v>35</v>
      </c>
      <c r="C30" s="21"/>
      <c r="D30" s="21" t="s">
        <v>43</v>
      </c>
      <c r="E30" s="21"/>
      <c r="F30" s="21"/>
      <c r="G30" s="21" t="s">
        <v>21</v>
      </c>
      <c r="H30" s="21" t="s">
        <v>22</v>
      </c>
      <c r="I30" s="22" t="s">
        <v>36</v>
      </c>
      <c r="J30" s="22" t="s">
        <v>37</v>
      </c>
      <c r="K30" s="21" t="s">
        <v>64</v>
      </c>
      <c r="L30" s="21"/>
      <c r="M30" s="21" t="s">
        <v>65</v>
      </c>
      <c r="N30" s="23" t="s">
        <v>66</v>
      </c>
      <c r="O30" s="21" t="s">
        <v>40</v>
      </c>
      <c r="P30" s="21"/>
      <c r="Q30" s="23">
        <v>0.0</v>
      </c>
      <c r="R30" s="23">
        <v>1.0</v>
      </c>
      <c r="S30" s="21"/>
    </row>
    <row r="31" ht="14.25" customHeight="1">
      <c r="A31" s="26">
        <v>56.0</v>
      </c>
      <c r="B31" s="27" t="s">
        <v>35</v>
      </c>
      <c r="C31" s="13"/>
      <c r="D31" s="13"/>
      <c r="E31" s="13"/>
      <c r="F31" s="28">
        <v>25.0</v>
      </c>
      <c r="G31" s="14" t="s">
        <v>21</v>
      </c>
      <c r="H31" s="14" t="s">
        <v>22</v>
      </c>
      <c r="I31" s="13" t="s">
        <v>67</v>
      </c>
      <c r="J31" s="13" t="s">
        <v>54</v>
      </c>
      <c r="K31" s="13"/>
      <c r="L31" s="13"/>
      <c r="M31" s="13"/>
      <c r="N31" s="15" t="s">
        <v>68</v>
      </c>
      <c r="O31" s="13" t="s">
        <v>69</v>
      </c>
      <c r="P31" s="13"/>
      <c r="Q31" s="15">
        <v>0.0</v>
      </c>
      <c r="R31" s="15">
        <v>1.0</v>
      </c>
      <c r="S31" s="13" t="s">
        <v>70</v>
      </c>
    </row>
    <row r="32" ht="14.25" customHeight="1">
      <c r="A32" s="12">
        <v>57.0</v>
      </c>
      <c r="B32" s="27" t="s">
        <v>35</v>
      </c>
      <c r="C32" s="14"/>
      <c r="D32" s="14"/>
      <c r="E32" s="14"/>
      <c r="F32" s="14">
        <v>26.0</v>
      </c>
      <c r="G32" s="14" t="s">
        <v>21</v>
      </c>
      <c r="H32" s="14" t="s">
        <v>22</v>
      </c>
      <c r="I32" s="13" t="s">
        <v>67</v>
      </c>
      <c r="J32" s="14" t="s">
        <v>52</v>
      </c>
      <c r="K32" s="14"/>
      <c r="L32" s="14" t="s">
        <v>71</v>
      </c>
      <c r="M32" s="14"/>
      <c r="N32" s="25" t="s">
        <v>68</v>
      </c>
      <c r="O32" s="14" t="s">
        <v>69</v>
      </c>
      <c r="P32" s="14"/>
      <c r="Q32" s="25">
        <v>0.0</v>
      </c>
      <c r="R32" s="25">
        <v>1.0</v>
      </c>
      <c r="S32" s="14" t="s">
        <v>70</v>
      </c>
    </row>
    <row r="33" ht="14.25" customHeight="1">
      <c r="A33" s="12">
        <v>59.0</v>
      </c>
      <c r="B33" s="27" t="s">
        <v>35</v>
      </c>
      <c r="C33" s="14"/>
      <c r="D33" s="14"/>
      <c r="E33" s="14"/>
      <c r="F33" s="14">
        <v>27.0</v>
      </c>
      <c r="G33" s="14" t="s">
        <v>21</v>
      </c>
      <c r="H33" s="14" t="s">
        <v>22</v>
      </c>
      <c r="I33" s="13" t="s">
        <v>67</v>
      </c>
      <c r="J33" s="14" t="s">
        <v>72</v>
      </c>
      <c r="K33" s="14"/>
      <c r="L33" s="14"/>
      <c r="M33" s="14"/>
      <c r="N33" s="25" t="s">
        <v>68</v>
      </c>
      <c r="O33" s="14" t="s">
        <v>69</v>
      </c>
      <c r="P33" s="14"/>
      <c r="Q33" s="25">
        <v>0.0</v>
      </c>
      <c r="R33" s="25">
        <v>1.0</v>
      </c>
      <c r="S33" s="14"/>
    </row>
    <row r="34" ht="14.25" customHeight="1">
      <c r="A34" s="26">
        <v>60.0</v>
      </c>
      <c r="B34" s="27" t="s">
        <v>35</v>
      </c>
      <c r="C34" s="13"/>
      <c r="D34" s="13"/>
      <c r="E34" s="13"/>
      <c r="F34" s="13">
        <v>28.0</v>
      </c>
      <c r="G34" s="14" t="s">
        <v>21</v>
      </c>
      <c r="H34" s="14" t="s">
        <v>22</v>
      </c>
      <c r="I34" s="13" t="s">
        <v>73</v>
      </c>
      <c r="J34" s="13" t="s">
        <v>74</v>
      </c>
      <c r="K34" s="13"/>
      <c r="L34" s="13"/>
      <c r="M34" s="13"/>
      <c r="N34" s="15" t="s">
        <v>75</v>
      </c>
      <c r="O34" s="13" t="s">
        <v>69</v>
      </c>
      <c r="P34" s="13"/>
      <c r="Q34" s="15">
        <v>0.0</v>
      </c>
      <c r="R34" s="15">
        <v>0.89</v>
      </c>
      <c r="S34" s="13"/>
    </row>
    <row r="35" ht="14.25" customHeight="1">
      <c r="A35" s="12">
        <v>63.0</v>
      </c>
      <c r="B35" s="27" t="s">
        <v>35</v>
      </c>
      <c r="C35" s="14"/>
      <c r="D35" s="14"/>
      <c r="E35" s="14"/>
      <c r="F35" s="14">
        <v>29.0</v>
      </c>
      <c r="G35" s="14" t="s">
        <v>21</v>
      </c>
      <c r="H35" s="14" t="s">
        <v>22</v>
      </c>
      <c r="I35" s="13" t="s">
        <v>73</v>
      </c>
      <c r="J35" s="14" t="s">
        <v>76</v>
      </c>
      <c r="K35" s="14"/>
      <c r="L35" s="14"/>
      <c r="M35" s="14"/>
      <c r="N35" s="25" t="s">
        <v>75</v>
      </c>
      <c r="O35" s="14" t="s">
        <v>69</v>
      </c>
      <c r="P35" s="14"/>
      <c r="Q35" s="25">
        <v>0.0</v>
      </c>
      <c r="R35" s="25">
        <v>0.89</v>
      </c>
      <c r="S35" s="14"/>
    </row>
    <row r="36" ht="14.25" customHeight="1">
      <c r="A36" s="12">
        <v>65.0</v>
      </c>
      <c r="B36" s="14" t="s">
        <v>35</v>
      </c>
      <c r="C36" s="13"/>
      <c r="D36" s="13"/>
      <c r="E36" s="13"/>
      <c r="F36" s="13">
        <v>30.0</v>
      </c>
      <c r="G36" s="14" t="s">
        <v>21</v>
      </c>
      <c r="H36" s="14" t="s">
        <v>22</v>
      </c>
      <c r="I36" s="13" t="s">
        <v>77</v>
      </c>
      <c r="J36" s="13" t="s">
        <v>78</v>
      </c>
      <c r="K36" s="13"/>
      <c r="L36" s="13"/>
      <c r="M36" s="13"/>
      <c r="N36" s="15">
        <v>-0.15</v>
      </c>
      <c r="O36" s="13" t="s">
        <v>79</v>
      </c>
      <c r="P36" s="13" t="s">
        <v>80</v>
      </c>
      <c r="Q36" s="13"/>
      <c r="R36" s="13"/>
      <c r="S36" s="13" t="s">
        <v>81</v>
      </c>
    </row>
    <row r="37" ht="14.25" customHeight="1">
      <c r="A37" s="29">
        <v>66.0</v>
      </c>
      <c r="B37" s="30" t="s">
        <v>35</v>
      </c>
      <c r="C37" s="30" t="s">
        <v>82</v>
      </c>
      <c r="D37" s="30"/>
      <c r="E37" s="30"/>
      <c r="F37" s="30"/>
      <c r="G37" s="30" t="s">
        <v>21</v>
      </c>
      <c r="H37" s="30" t="s">
        <v>22</v>
      </c>
      <c r="I37" s="31" t="s">
        <v>77</v>
      </c>
      <c r="J37" s="30" t="s">
        <v>83</v>
      </c>
      <c r="K37" s="30"/>
      <c r="L37" s="30"/>
      <c r="M37" s="30"/>
      <c r="N37" s="32">
        <v>-0.15</v>
      </c>
      <c r="O37" s="30" t="s">
        <v>79</v>
      </c>
      <c r="P37" s="30" t="s">
        <v>80</v>
      </c>
      <c r="Q37" s="30"/>
      <c r="R37" s="30"/>
      <c r="S37" s="30" t="s">
        <v>81</v>
      </c>
    </row>
    <row r="38" ht="14.25" customHeight="1">
      <c r="A38" s="33">
        <v>67.0</v>
      </c>
      <c r="B38" s="30" t="s">
        <v>35</v>
      </c>
      <c r="C38" s="30" t="s">
        <v>82</v>
      </c>
      <c r="D38" s="30"/>
      <c r="E38" s="30"/>
      <c r="F38" s="30"/>
      <c r="G38" s="30" t="s">
        <v>21</v>
      </c>
      <c r="H38" s="30" t="s">
        <v>22</v>
      </c>
      <c r="I38" s="31" t="s">
        <v>77</v>
      </c>
      <c r="J38" s="30" t="s">
        <v>84</v>
      </c>
      <c r="K38" s="30"/>
      <c r="L38" s="30"/>
      <c r="M38" s="30"/>
      <c r="N38" s="32">
        <v>-0.15</v>
      </c>
      <c r="O38" s="30" t="s">
        <v>79</v>
      </c>
      <c r="P38" s="30" t="s">
        <v>80</v>
      </c>
      <c r="Q38" s="30"/>
      <c r="R38" s="30"/>
      <c r="S38" s="30" t="s">
        <v>81</v>
      </c>
    </row>
    <row r="39" ht="14.25" customHeight="1">
      <c r="A39" s="29">
        <v>68.0</v>
      </c>
      <c r="B39" s="30" t="s">
        <v>35</v>
      </c>
      <c r="C39" s="30" t="s">
        <v>82</v>
      </c>
      <c r="D39" s="30"/>
      <c r="E39" s="30"/>
      <c r="F39" s="30"/>
      <c r="G39" s="30" t="s">
        <v>21</v>
      </c>
      <c r="H39" s="30" t="s">
        <v>22</v>
      </c>
      <c r="I39" s="31" t="s">
        <v>77</v>
      </c>
      <c r="J39" s="30" t="s">
        <v>85</v>
      </c>
      <c r="K39" s="30"/>
      <c r="L39" s="30"/>
      <c r="M39" s="30"/>
      <c r="N39" s="32">
        <v>-0.15</v>
      </c>
      <c r="O39" s="30" t="s">
        <v>79</v>
      </c>
      <c r="P39" s="30" t="s">
        <v>80</v>
      </c>
      <c r="Q39" s="30"/>
      <c r="R39" s="30"/>
      <c r="S39" s="30" t="s">
        <v>81</v>
      </c>
    </row>
    <row r="40" ht="14.25" customHeight="1">
      <c r="A40" s="33">
        <v>69.0</v>
      </c>
      <c r="B40" s="30" t="s">
        <v>35</v>
      </c>
      <c r="C40" s="30" t="s">
        <v>82</v>
      </c>
      <c r="D40" s="30"/>
      <c r="E40" s="30"/>
      <c r="F40" s="30"/>
      <c r="G40" s="30" t="s">
        <v>21</v>
      </c>
      <c r="H40" s="30" t="s">
        <v>22</v>
      </c>
      <c r="I40" s="31" t="s">
        <v>77</v>
      </c>
      <c r="J40" s="30" t="s">
        <v>86</v>
      </c>
      <c r="K40" s="30"/>
      <c r="L40" s="30"/>
      <c r="M40" s="30"/>
      <c r="N40" s="32">
        <v>-0.15</v>
      </c>
      <c r="O40" s="30" t="s">
        <v>79</v>
      </c>
      <c r="P40" s="30" t="s">
        <v>80</v>
      </c>
      <c r="Q40" s="30"/>
      <c r="R40" s="30"/>
      <c r="S40" s="30" t="s">
        <v>81</v>
      </c>
    </row>
    <row r="41" ht="14.25" customHeight="1">
      <c r="A41" s="29">
        <v>70.0</v>
      </c>
      <c r="B41" s="30" t="s">
        <v>35</v>
      </c>
      <c r="C41" s="30" t="s">
        <v>82</v>
      </c>
      <c r="D41" s="30"/>
      <c r="E41" s="30"/>
      <c r="F41" s="30"/>
      <c r="G41" s="30" t="s">
        <v>21</v>
      </c>
      <c r="H41" s="30" t="s">
        <v>22</v>
      </c>
      <c r="I41" s="31" t="s">
        <v>77</v>
      </c>
      <c r="J41" s="30" t="s">
        <v>87</v>
      </c>
      <c r="K41" s="30"/>
      <c r="L41" s="30"/>
      <c r="M41" s="30"/>
      <c r="N41" s="32">
        <v>-0.15</v>
      </c>
      <c r="O41" s="30" t="s">
        <v>79</v>
      </c>
      <c r="P41" s="30" t="s">
        <v>80</v>
      </c>
      <c r="Q41" s="30"/>
      <c r="R41" s="30"/>
      <c r="S41" s="30" t="s">
        <v>81</v>
      </c>
    </row>
    <row r="42" ht="14.25" customHeight="1">
      <c r="A42" s="33">
        <v>71.0</v>
      </c>
      <c r="B42" s="30" t="s">
        <v>35</v>
      </c>
      <c r="C42" s="30" t="s">
        <v>82</v>
      </c>
      <c r="D42" s="30"/>
      <c r="E42" s="30"/>
      <c r="F42" s="30"/>
      <c r="G42" s="30" t="s">
        <v>21</v>
      </c>
      <c r="H42" s="30" t="s">
        <v>22</v>
      </c>
      <c r="I42" s="31" t="s">
        <v>77</v>
      </c>
      <c r="J42" s="30" t="s">
        <v>88</v>
      </c>
      <c r="K42" s="30"/>
      <c r="L42" s="30"/>
      <c r="M42" s="30"/>
      <c r="N42" s="32">
        <v>-0.15</v>
      </c>
      <c r="O42" s="30" t="s">
        <v>79</v>
      </c>
      <c r="P42" s="30" t="s">
        <v>80</v>
      </c>
      <c r="Q42" s="30"/>
      <c r="R42" s="30"/>
      <c r="S42" s="30" t="s">
        <v>81</v>
      </c>
    </row>
    <row r="43" ht="14.25" customHeight="1">
      <c r="A43" s="29">
        <v>72.0</v>
      </c>
      <c r="B43" s="30" t="s">
        <v>35</v>
      </c>
      <c r="C43" s="30" t="s">
        <v>82</v>
      </c>
      <c r="D43" s="30"/>
      <c r="E43" s="30"/>
      <c r="F43" s="30"/>
      <c r="G43" s="30" t="s">
        <v>21</v>
      </c>
      <c r="H43" s="30" t="s">
        <v>22</v>
      </c>
      <c r="I43" s="31" t="s">
        <v>77</v>
      </c>
      <c r="J43" s="30" t="s">
        <v>89</v>
      </c>
      <c r="K43" s="30"/>
      <c r="L43" s="30"/>
      <c r="M43" s="30"/>
      <c r="N43" s="32">
        <v>-0.15</v>
      </c>
      <c r="O43" s="30" t="s">
        <v>79</v>
      </c>
      <c r="P43" s="30" t="s">
        <v>80</v>
      </c>
      <c r="Q43" s="30"/>
      <c r="R43" s="30"/>
      <c r="S43" s="30" t="s">
        <v>81</v>
      </c>
    </row>
    <row r="44" ht="14.25" customHeight="1">
      <c r="A44" s="6">
        <v>76.0</v>
      </c>
      <c r="B44" s="7" t="s">
        <v>20</v>
      </c>
      <c r="C44" s="8"/>
      <c r="D44" s="8"/>
      <c r="E44" s="8"/>
      <c r="F44" s="8">
        <v>31.0</v>
      </c>
      <c r="G44" s="7" t="s">
        <v>21</v>
      </c>
      <c r="H44" s="7" t="s">
        <v>22</v>
      </c>
      <c r="I44" s="8" t="s">
        <v>90</v>
      </c>
      <c r="J44" s="8" t="s">
        <v>91</v>
      </c>
      <c r="K44" s="8" t="s">
        <v>92</v>
      </c>
      <c r="L44" s="8"/>
      <c r="M44" s="8"/>
      <c r="N44" s="34">
        <v>0.0</v>
      </c>
      <c r="O44" s="8" t="s">
        <v>93</v>
      </c>
      <c r="P44" s="8" t="s">
        <v>94</v>
      </c>
      <c r="Q44" s="8"/>
      <c r="R44" s="8"/>
      <c r="S44" s="8"/>
    </row>
    <row r="45" ht="14.25" customHeight="1">
      <c r="A45" s="10">
        <v>77.0</v>
      </c>
      <c r="B45" s="7" t="s">
        <v>20</v>
      </c>
      <c r="C45" s="7"/>
      <c r="D45" s="7"/>
      <c r="E45" s="7"/>
      <c r="F45" s="7">
        <v>32.0</v>
      </c>
      <c r="G45" s="7" t="s">
        <v>21</v>
      </c>
      <c r="H45" s="7" t="s">
        <v>22</v>
      </c>
      <c r="I45" s="8" t="s">
        <v>90</v>
      </c>
      <c r="J45" s="8" t="s">
        <v>91</v>
      </c>
      <c r="K45" s="7" t="s">
        <v>95</v>
      </c>
      <c r="L45" s="7"/>
      <c r="M45" s="7"/>
      <c r="N45" s="35">
        <v>0.0</v>
      </c>
      <c r="O45" s="7" t="s">
        <v>93</v>
      </c>
      <c r="P45" s="7" t="s">
        <v>94</v>
      </c>
      <c r="Q45" s="7"/>
      <c r="R45" s="7"/>
      <c r="S45" s="7"/>
    </row>
    <row r="46" ht="14.25" customHeight="1">
      <c r="A46" s="6">
        <v>78.0</v>
      </c>
      <c r="B46" s="7" t="s">
        <v>20</v>
      </c>
      <c r="C46" s="7"/>
      <c r="D46" s="7"/>
      <c r="E46" s="7"/>
      <c r="F46" s="7">
        <v>33.0</v>
      </c>
      <c r="G46" s="7" t="s">
        <v>21</v>
      </c>
      <c r="H46" s="7" t="s">
        <v>22</v>
      </c>
      <c r="I46" s="8" t="s">
        <v>90</v>
      </c>
      <c r="J46" s="8" t="s">
        <v>91</v>
      </c>
      <c r="K46" s="7" t="s">
        <v>96</v>
      </c>
      <c r="L46" s="7"/>
      <c r="M46" s="7"/>
      <c r="N46" s="35">
        <v>0.0</v>
      </c>
      <c r="O46" s="7" t="s">
        <v>93</v>
      </c>
      <c r="P46" s="7" t="s">
        <v>94</v>
      </c>
      <c r="Q46" s="7"/>
      <c r="R46" s="7"/>
      <c r="S46" s="7"/>
    </row>
    <row r="47" ht="14.25" customHeight="1">
      <c r="A47" s="10">
        <v>79.0</v>
      </c>
      <c r="B47" s="7" t="s">
        <v>20</v>
      </c>
      <c r="C47" s="7"/>
      <c r="D47" s="7"/>
      <c r="E47" s="7"/>
      <c r="F47" s="7">
        <v>34.0</v>
      </c>
      <c r="G47" s="7" t="s">
        <v>21</v>
      </c>
      <c r="H47" s="7" t="s">
        <v>22</v>
      </c>
      <c r="I47" s="8" t="s">
        <v>90</v>
      </c>
      <c r="J47" s="8" t="s">
        <v>91</v>
      </c>
      <c r="K47" s="7" t="s">
        <v>73</v>
      </c>
      <c r="L47" s="7"/>
      <c r="M47" s="7"/>
      <c r="N47" s="35">
        <v>0.0</v>
      </c>
      <c r="O47" s="7" t="s">
        <v>93</v>
      </c>
      <c r="P47" s="7" t="s">
        <v>94</v>
      </c>
      <c r="Q47" s="7"/>
      <c r="R47" s="7"/>
      <c r="S47" s="7"/>
    </row>
    <row r="48" ht="14.25" customHeight="1">
      <c r="A48" s="6">
        <v>80.0</v>
      </c>
      <c r="B48" s="7" t="s">
        <v>20</v>
      </c>
      <c r="C48" s="7"/>
      <c r="D48" s="7"/>
      <c r="E48" s="7"/>
      <c r="F48" s="7">
        <v>35.0</v>
      </c>
      <c r="G48" s="7" t="s">
        <v>21</v>
      </c>
      <c r="H48" s="7" t="s">
        <v>22</v>
      </c>
      <c r="I48" s="8" t="s">
        <v>90</v>
      </c>
      <c r="J48" s="7" t="s">
        <v>97</v>
      </c>
      <c r="K48" s="7" t="s">
        <v>98</v>
      </c>
      <c r="L48" s="7"/>
      <c r="M48" s="7"/>
      <c r="N48" s="35">
        <v>0.0</v>
      </c>
      <c r="O48" s="7" t="s">
        <v>93</v>
      </c>
      <c r="P48" s="7" t="s">
        <v>94</v>
      </c>
      <c r="Q48" s="7"/>
      <c r="R48" s="7"/>
      <c r="S48" s="7"/>
    </row>
    <row r="49" ht="14.25" customHeight="1">
      <c r="A49" s="10">
        <v>81.0</v>
      </c>
      <c r="B49" s="8" t="s">
        <v>20</v>
      </c>
      <c r="C49" s="8"/>
      <c r="D49" s="8"/>
      <c r="E49" s="8"/>
      <c r="F49" s="8">
        <v>36.0</v>
      </c>
      <c r="G49" s="7" t="s">
        <v>21</v>
      </c>
      <c r="H49" s="7" t="s">
        <v>22</v>
      </c>
      <c r="I49" s="8" t="s">
        <v>99</v>
      </c>
      <c r="J49" s="8" t="s">
        <v>100</v>
      </c>
      <c r="K49" s="8"/>
      <c r="L49" s="8"/>
      <c r="M49" s="8"/>
      <c r="N49" s="34">
        <v>0.0</v>
      </c>
      <c r="O49" s="8" t="s">
        <v>79</v>
      </c>
      <c r="P49" s="8"/>
      <c r="Q49" s="8"/>
      <c r="R49" s="8"/>
      <c r="S49" s="8"/>
    </row>
    <row r="50" ht="14.25" customHeight="1">
      <c r="A50" s="29">
        <v>82.0</v>
      </c>
      <c r="B50" s="30" t="s">
        <v>20</v>
      </c>
      <c r="C50" s="30" t="s">
        <v>82</v>
      </c>
      <c r="D50" s="30"/>
      <c r="E50" s="30"/>
      <c r="F50" s="30"/>
      <c r="G50" s="30" t="s">
        <v>21</v>
      </c>
      <c r="H50" s="30" t="s">
        <v>22</v>
      </c>
      <c r="I50" s="31" t="s">
        <v>99</v>
      </c>
      <c r="J50" s="30" t="s">
        <v>101</v>
      </c>
      <c r="K50" s="30"/>
      <c r="L50" s="30"/>
      <c r="M50" s="30"/>
      <c r="N50" s="32">
        <v>0.0</v>
      </c>
      <c r="O50" s="30" t="s">
        <v>79</v>
      </c>
      <c r="P50" s="30"/>
      <c r="Q50" s="30"/>
      <c r="R50" s="30"/>
      <c r="S50" s="30"/>
    </row>
    <row r="51" ht="14.25" customHeight="1">
      <c r="A51" s="33">
        <v>83.0</v>
      </c>
      <c r="B51" s="30" t="s">
        <v>20</v>
      </c>
      <c r="C51" s="30" t="s">
        <v>82</v>
      </c>
      <c r="D51" s="30"/>
      <c r="E51" s="30"/>
      <c r="F51" s="30"/>
      <c r="G51" s="30" t="s">
        <v>21</v>
      </c>
      <c r="H51" s="30" t="s">
        <v>22</v>
      </c>
      <c r="I51" s="31" t="s">
        <v>99</v>
      </c>
      <c r="J51" s="30" t="s">
        <v>102</v>
      </c>
      <c r="K51" s="30"/>
      <c r="L51" s="30"/>
      <c r="M51" s="30"/>
      <c r="N51" s="32">
        <v>0.0</v>
      </c>
      <c r="O51" s="30" t="s">
        <v>79</v>
      </c>
      <c r="P51" s="30"/>
      <c r="Q51" s="30"/>
      <c r="R51" s="30"/>
      <c r="S51" s="30"/>
    </row>
    <row r="52" ht="14.25" customHeight="1">
      <c r="A52" s="6">
        <v>118.0</v>
      </c>
      <c r="B52" s="8" t="s">
        <v>20</v>
      </c>
      <c r="C52" s="8"/>
      <c r="D52" s="8"/>
      <c r="E52" s="8"/>
      <c r="F52" s="8">
        <v>37.0</v>
      </c>
      <c r="G52" s="7" t="s">
        <v>21</v>
      </c>
      <c r="H52" s="8" t="s">
        <v>103</v>
      </c>
      <c r="I52" s="8" t="s">
        <v>104</v>
      </c>
      <c r="J52" s="8" t="s">
        <v>105</v>
      </c>
      <c r="K52" s="8"/>
      <c r="L52" s="8"/>
      <c r="M52" s="8"/>
      <c r="N52" s="9">
        <v>5036070.0</v>
      </c>
      <c r="O52" s="8" t="s">
        <v>106</v>
      </c>
      <c r="P52" s="8"/>
      <c r="Q52" s="8"/>
      <c r="R52" s="8"/>
      <c r="S52" s="8"/>
    </row>
    <row r="53" ht="14.25" customHeight="1">
      <c r="A53" s="10">
        <v>119.0</v>
      </c>
      <c r="B53" s="7" t="s">
        <v>20</v>
      </c>
      <c r="C53" s="7"/>
      <c r="D53" s="7"/>
      <c r="E53" s="7"/>
      <c r="F53" s="7">
        <v>38.0</v>
      </c>
      <c r="G53" s="7" t="s">
        <v>21</v>
      </c>
      <c r="H53" s="8" t="s">
        <v>103</v>
      </c>
      <c r="I53" s="8" t="s">
        <v>104</v>
      </c>
      <c r="J53" s="7" t="s">
        <v>107</v>
      </c>
      <c r="K53" s="7"/>
      <c r="L53" s="7"/>
      <c r="M53" s="7"/>
      <c r="N53" s="11">
        <v>836684.0</v>
      </c>
      <c r="O53" s="7" t="s">
        <v>106</v>
      </c>
      <c r="P53" s="7"/>
      <c r="Q53" s="7"/>
      <c r="R53" s="7"/>
      <c r="S53" s="7"/>
    </row>
    <row r="54" ht="14.25" customHeight="1">
      <c r="A54" s="6">
        <v>120.0</v>
      </c>
      <c r="B54" s="7" t="s">
        <v>20</v>
      </c>
      <c r="C54" s="8"/>
      <c r="D54" s="8"/>
      <c r="E54" s="8"/>
      <c r="F54" s="8">
        <v>39.0</v>
      </c>
      <c r="G54" s="7" t="s">
        <v>21</v>
      </c>
      <c r="H54" s="8" t="s">
        <v>103</v>
      </c>
      <c r="I54" s="8" t="s">
        <v>23</v>
      </c>
      <c r="J54" s="8" t="s">
        <v>105</v>
      </c>
      <c r="K54" s="8"/>
      <c r="L54" s="8"/>
      <c r="M54" s="8"/>
      <c r="N54" s="9">
        <v>106.4</v>
      </c>
      <c r="O54" s="8" t="s">
        <v>26</v>
      </c>
      <c r="P54" s="8"/>
      <c r="Q54" s="8"/>
      <c r="R54" s="8"/>
      <c r="S54" s="8"/>
    </row>
    <row r="55" ht="14.25" customHeight="1">
      <c r="A55" s="10">
        <v>121.0</v>
      </c>
      <c r="B55" s="7" t="s">
        <v>20</v>
      </c>
      <c r="C55" s="7"/>
      <c r="D55" s="7"/>
      <c r="E55" s="7"/>
      <c r="F55" s="7">
        <v>40.0</v>
      </c>
      <c r="G55" s="7" t="s">
        <v>21</v>
      </c>
      <c r="H55" s="8" t="s">
        <v>103</v>
      </c>
      <c r="I55" s="8" t="s">
        <v>23</v>
      </c>
      <c r="J55" s="7" t="s">
        <v>108</v>
      </c>
      <c r="K55" s="7"/>
      <c r="L55" s="7"/>
      <c r="M55" s="7"/>
      <c r="N55" s="11">
        <v>106.4</v>
      </c>
      <c r="O55" s="7" t="s">
        <v>26</v>
      </c>
      <c r="P55" s="7"/>
      <c r="Q55" s="7"/>
      <c r="R55" s="7"/>
      <c r="S55" s="7"/>
    </row>
    <row r="56" ht="14.25" customHeight="1">
      <c r="A56" s="10">
        <v>123.0</v>
      </c>
      <c r="B56" s="7" t="s">
        <v>20</v>
      </c>
      <c r="C56" s="8"/>
      <c r="D56" s="8"/>
      <c r="E56" s="8"/>
      <c r="F56" s="8">
        <v>41.0</v>
      </c>
      <c r="G56" s="7" t="s">
        <v>21</v>
      </c>
      <c r="H56" s="8" t="s">
        <v>103</v>
      </c>
      <c r="I56" s="8" t="s">
        <v>109</v>
      </c>
      <c r="J56" s="8" t="s">
        <v>109</v>
      </c>
      <c r="K56" s="8" t="s">
        <v>38</v>
      </c>
      <c r="L56" s="8"/>
      <c r="M56" s="8"/>
      <c r="N56" s="34" t="s">
        <v>68</v>
      </c>
      <c r="O56" s="8" t="s">
        <v>110</v>
      </c>
      <c r="P56" s="8"/>
      <c r="Q56" s="34">
        <v>0.0</v>
      </c>
      <c r="R56" s="34">
        <v>1.0</v>
      </c>
      <c r="S56" s="8" t="s">
        <v>111</v>
      </c>
    </row>
    <row r="57" ht="14.25" customHeight="1">
      <c r="A57" s="10">
        <v>129.0</v>
      </c>
      <c r="B57" s="7" t="s">
        <v>20</v>
      </c>
      <c r="C57" s="7"/>
      <c r="D57" s="7"/>
      <c r="E57" s="7"/>
      <c r="F57" s="7">
        <v>42.0</v>
      </c>
      <c r="G57" s="7" t="s">
        <v>21</v>
      </c>
      <c r="H57" s="8" t="s">
        <v>103</v>
      </c>
      <c r="I57" s="8" t="s">
        <v>109</v>
      </c>
      <c r="J57" s="8" t="s">
        <v>109</v>
      </c>
      <c r="K57" s="7" t="s">
        <v>52</v>
      </c>
      <c r="L57" s="7"/>
      <c r="M57" s="7"/>
      <c r="N57" s="34" t="s">
        <v>68</v>
      </c>
      <c r="O57" s="7" t="s">
        <v>110</v>
      </c>
      <c r="P57" s="7"/>
      <c r="Q57" s="35">
        <v>0.0</v>
      </c>
      <c r="R57" s="35">
        <v>1.0</v>
      </c>
      <c r="S57" s="7" t="s">
        <v>111</v>
      </c>
    </row>
    <row r="58" ht="14.25" customHeight="1">
      <c r="A58" s="6">
        <v>130.0</v>
      </c>
      <c r="B58" s="7" t="s">
        <v>20</v>
      </c>
      <c r="C58" s="7"/>
      <c r="D58" s="7"/>
      <c r="E58" s="7"/>
      <c r="F58" s="7">
        <v>43.0</v>
      </c>
      <c r="G58" s="7" t="s">
        <v>21</v>
      </c>
      <c r="H58" s="8" t="s">
        <v>103</v>
      </c>
      <c r="I58" s="8" t="s">
        <v>109</v>
      </c>
      <c r="J58" s="8" t="s">
        <v>109</v>
      </c>
      <c r="K58" s="7" t="s">
        <v>57</v>
      </c>
      <c r="L58" s="7"/>
      <c r="M58" s="7"/>
      <c r="N58" s="34" t="s">
        <v>68</v>
      </c>
      <c r="O58" s="7" t="s">
        <v>110</v>
      </c>
      <c r="P58" s="7"/>
      <c r="Q58" s="35">
        <v>0.0</v>
      </c>
      <c r="R58" s="35">
        <v>1.0</v>
      </c>
      <c r="S58" s="7" t="s">
        <v>111</v>
      </c>
    </row>
    <row r="59" ht="14.25" customHeight="1">
      <c r="A59" s="10">
        <v>133.0</v>
      </c>
      <c r="B59" s="7" t="s">
        <v>20</v>
      </c>
      <c r="C59" s="7"/>
      <c r="D59" s="7"/>
      <c r="E59" s="7"/>
      <c r="F59" s="7">
        <v>44.0</v>
      </c>
      <c r="G59" s="7" t="s">
        <v>21</v>
      </c>
      <c r="H59" s="8" t="s">
        <v>103</v>
      </c>
      <c r="I59" s="8" t="s">
        <v>109</v>
      </c>
      <c r="J59" s="8" t="s">
        <v>109</v>
      </c>
      <c r="K59" s="7" t="s">
        <v>112</v>
      </c>
      <c r="L59" s="7"/>
      <c r="M59" s="7"/>
      <c r="N59" s="34" t="s">
        <v>68</v>
      </c>
      <c r="O59" s="7" t="s">
        <v>110</v>
      </c>
      <c r="P59" s="7"/>
      <c r="Q59" s="35">
        <v>0.0</v>
      </c>
      <c r="R59" s="35">
        <v>1.0</v>
      </c>
      <c r="S59" s="7" t="s">
        <v>111</v>
      </c>
    </row>
    <row r="60" ht="14.25" customHeight="1">
      <c r="A60" s="10">
        <v>135.0</v>
      </c>
      <c r="B60" s="7" t="s">
        <v>20</v>
      </c>
      <c r="C60" s="7"/>
      <c r="D60" s="7"/>
      <c r="E60" s="7"/>
      <c r="F60" s="7">
        <v>45.0</v>
      </c>
      <c r="G60" s="7" t="s">
        <v>21</v>
      </c>
      <c r="H60" s="8" t="s">
        <v>103</v>
      </c>
      <c r="I60" s="8" t="s">
        <v>109</v>
      </c>
      <c r="J60" s="8" t="s">
        <v>109</v>
      </c>
      <c r="K60" s="7" t="s">
        <v>64</v>
      </c>
      <c r="L60" s="7"/>
      <c r="M60" s="7"/>
      <c r="N60" s="34" t="s">
        <v>68</v>
      </c>
      <c r="O60" s="7" t="s">
        <v>110</v>
      </c>
      <c r="P60" s="7"/>
      <c r="Q60" s="35">
        <v>0.0</v>
      </c>
      <c r="R60" s="35">
        <v>1.0</v>
      </c>
      <c r="S60" s="7" t="s">
        <v>111</v>
      </c>
    </row>
    <row r="61" ht="14.25" customHeight="1">
      <c r="A61" s="6">
        <v>136.0</v>
      </c>
      <c r="B61" s="7" t="s">
        <v>20</v>
      </c>
      <c r="C61" s="7"/>
      <c r="D61" s="7"/>
      <c r="E61" s="7"/>
      <c r="F61" s="7">
        <v>46.0</v>
      </c>
      <c r="G61" s="7" t="s">
        <v>21</v>
      </c>
      <c r="H61" s="8" t="s">
        <v>103</v>
      </c>
      <c r="I61" s="8" t="s">
        <v>109</v>
      </c>
      <c r="J61" s="8" t="s">
        <v>109</v>
      </c>
      <c r="K61" s="7" t="s">
        <v>113</v>
      </c>
      <c r="L61" s="7"/>
      <c r="M61" s="7"/>
      <c r="N61" s="34" t="s">
        <v>68</v>
      </c>
      <c r="O61" s="7" t="s">
        <v>110</v>
      </c>
      <c r="P61" s="7"/>
      <c r="Q61" s="35">
        <v>0.0</v>
      </c>
      <c r="R61" s="35">
        <v>1.0</v>
      </c>
      <c r="S61" s="7" t="s">
        <v>111</v>
      </c>
    </row>
    <row r="62" ht="14.25" customHeight="1">
      <c r="A62" s="33">
        <v>139.0</v>
      </c>
      <c r="B62" s="31" t="s">
        <v>20</v>
      </c>
      <c r="C62" s="31" t="s">
        <v>82</v>
      </c>
      <c r="D62" s="31"/>
      <c r="E62" s="31"/>
      <c r="F62" s="31"/>
      <c r="G62" s="30" t="s">
        <v>21</v>
      </c>
      <c r="H62" s="31" t="s">
        <v>103</v>
      </c>
      <c r="I62" s="31" t="s">
        <v>67</v>
      </c>
      <c r="J62" s="31" t="s">
        <v>114</v>
      </c>
      <c r="K62" s="31"/>
      <c r="L62" s="31"/>
      <c r="M62" s="31"/>
      <c r="N62" s="36" t="s">
        <v>68</v>
      </c>
      <c r="O62" s="31" t="s">
        <v>69</v>
      </c>
      <c r="P62" s="31"/>
      <c r="Q62" s="36">
        <v>0.0</v>
      </c>
      <c r="R62" s="36">
        <v>1.0</v>
      </c>
      <c r="S62" s="31" t="s">
        <v>115</v>
      </c>
    </row>
    <row r="63" ht="14.25" customHeight="1">
      <c r="A63" s="29">
        <v>140.0</v>
      </c>
      <c r="B63" s="31" t="s">
        <v>20</v>
      </c>
      <c r="C63" s="30" t="s">
        <v>82</v>
      </c>
      <c r="D63" s="30"/>
      <c r="E63" s="30"/>
      <c r="F63" s="30"/>
      <c r="G63" s="30" t="s">
        <v>21</v>
      </c>
      <c r="H63" s="31" t="s">
        <v>103</v>
      </c>
      <c r="I63" s="31" t="s">
        <v>67</v>
      </c>
      <c r="J63" s="30" t="s">
        <v>52</v>
      </c>
      <c r="K63" s="30"/>
      <c r="L63" s="30"/>
      <c r="M63" s="30"/>
      <c r="N63" s="36" t="s">
        <v>68</v>
      </c>
      <c r="O63" s="30" t="s">
        <v>69</v>
      </c>
      <c r="P63" s="30"/>
      <c r="Q63" s="32">
        <v>0.0</v>
      </c>
      <c r="R63" s="32">
        <v>1.0</v>
      </c>
      <c r="S63" s="30" t="s">
        <v>115</v>
      </c>
    </row>
    <row r="64" ht="14.25" customHeight="1">
      <c r="A64" s="33">
        <v>141.0</v>
      </c>
      <c r="B64" s="31" t="s">
        <v>20</v>
      </c>
      <c r="C64" s="30" t="s">
        <v>82</v>
      </c>
      <c r="D64" s="30"/>
      <c r="E64" s="30"/>
      <c r="F64" s="30"/>
      <c r="G64" s="30" t="s">
        <v>21</v>
      </c>
      <c r="H64" s="31" t="s">
        <v>103</v>
      </c>
      <c r="I64" s="31" t="s">
        <v>67</v>
      </c>
      <c r="J64" s="30" t="s">
        <v>112</v>
      </c>
      <c r="K64" s="30"/>
      <c r="L64" s="30"/>
      <c r="M64" s="30"/>
      <c r="N64" s="36" t="s">
        <v>68</v>
      </c>
      <c r="O64" s="30" t="s">
        <v>69</v>
      </c>
      <c r="P64" s="30"/>
      <c r="Q64" s="32">
        <v>0.0</v>
      </c>
      <c r="R64" s="32">
        <v>1.0</v>
      </c>
      <c r="S64" s="30" t="s">
        <v>115</v>
      </c>
    </row>
    <row r="65" ht="14.25" customHeight="1">
      <c r="A65" s="37">
        <v>143.0</v>
      </c>
      <c r="B65" s="38" t="s">
        <v>20</v>
      </c>
      <c r="C65" s="38"/>
      <c r="D65" s="38" t="s">
        <v>43</v>
      </c>
      <c r="E65" s="38"/>
      <c r="F65" s="38"/>
      <c r="G65" s="38" t="s">
        <v>21</v>
      </c>
      <c r="H65" s="39" t="s">
        <v>103</v>
      </c>
      <c r="I65" s="39" t="s">
        <v>67</v>
      </c>
      <c r="J65" s="38" t="s">
        <v>72</v>
      </c>
      <c r="K65" s="38"/>
      <c r="L65" s="38"/>
      <c r="M65" s="38"/>
      <c r="N65" s="40" t="s">
        <v>68</v>
      </c>
      <c r="O65" s="38" t="s">
        <v>69</v>
      </c>
      <c r="P65" s="38"/>
      <c r="Q65" s="41">
        <v>0.0</v>
      </c>
      <c r="R65" s="41">
        <v>1.0</v>
      </c>
      <c r="S65" s="38" t="s">
        <v>116</v>
      </c>
    </row>
    <row r="66" ht="14.25" customHeight="1">
      <c r="A66" s="6">
        <v>144.0</v>
      </c>
      <c r="B66" s="7" t="s">
        <v>20</v>
      </c>
      <c r="C66" s="8"/>
      <c r="D66" s="8"/>
      <c r="E66" s="8"/>
      <c r="F66" s="8">
        <v>47.0</v>
      </c>
      <c r="G66" s="7" t="s">
        <v>21</v>
      </c>
      <c r="H66" s="8" t="s">
        <v>103</v>
      </c>
      <c r="I66" s="8" t="s">
        <v>77</v>
      </c>
      <c r="J66" s="8" t="s">
        <v>117</v>
      </c>
      <c r="K66" s="8"/>
      <c r="L66" s="8"/>
      <c r="M66" s="8"/>
      <c r="N66" s="34">
        <v>0.0</v>
      </c>
      <c r="O66" s="8" t="s">
        <v>93</v>
      </c>
      <c r="P66" s="8"/>
      <c r="Q66" s="8"/>
      <c r="R66" s="8"/>
      <c r="S66" s="8"/>
    </row>
    <row r="67" ht="14.25" customHeight="1">
      <c r="A67" s="29">
        <v>148.0</v>
      </c>
      <c r="B67" s="31" t="s">
        <v>20</v>
      </c>
      <c r="C67" s="31" t="s">
        <v>82</v>
      </c>
      <c r="D67" s="31"/>
      <c r="E67" s="31"/>
      <c r="F67" s="31"/>
      <c r="G67" s="30" t="s">
        <v>21</v>
      </c>
      <c r="H67" s="31" t="s">
        <v>103</v>
      </c>
      <c r="I67" s="31" t="s">
        <v>96</v>
      </c>
      <c r="J67" s="31" t="s">
        <v>118</v>
      </c>
      <c r="K67" s="31" t="s">
        <v>119</v>
      </c>
      <c r="L67" s="31"/>
      <c r="M67" s="31"/>
      <c r="N67" s="36">
        <v>0.5</v>
      </c>
      <c r="O67" s="31" t="s">
        <v>120</v>
      </c>
      <c r="P67" s="31"/>
      <c r="Q67" s="31"/>
      <c r="R67" s="31"/>
      <c r="S67" s="31" t="s">
        <v>121</v>
      </c>
    </row>
    <row r="68" ht="14.25" customHeight="1">
      <c r="A68" s="33">
        <v>149.0</v>
      </c>
      <c r="B68" s="30" t="s">
        <v>20</v>
      </c>
      <c r="C68" s="30" t="s">
        <v>122</v>
      </c>
      <c r="D68" s="30"/>
      <c r="E68" s="30"/>
      <c r="F68" s="30"/>
      <c r="G68" s="30" t="s">
        <v>21</v>
      </c>
      <c r="H68" s="31" t="s">
        <v>103</v>
      </c>
      <c r="I68" s="31" t="s">
        <v>96</v>
      </c>
      <c r="J68" s="31" t="s">
        <v>118</v>
      </c>
      <c r="K68" s="30" t="s">
        <v>123</v>
      </c>
      <c r="L68" s="30"/>
      <c r="M68" s="30"/>
      <c r="N68" s="32">
        <v>0.5</v>
      </c>
      <c r="O68" s="30" t="s">
        <v>120</v>
      </c>
      <c r="P68" s="30"/>
      <c r="Q68" s="30"/>
      <c r="R68" s="30"/>
      <c r="S68" s="30" t="s">
        <v>121</v>
      </c>
    </row>
    <row r="69" ht="14.25" customHeight="1">
      <c r="A69" s="6">
        <v>150.0</v>
      </c>
      <c r="B69" s="8" t="s">
        <v>20</v>
      </c>
      <c r="C69" s="8"/>
      <c r="D69" s="8"/>
      <c r="E69" s="8"/>
      <c r="F69" s="8">
        <v>48.0</v>
      </c>
      <c r="G69" s="7" t="s">
        <v>21</v>
      </c>
      <c r="H69" s="8" t="s">
        <v>103</v>
      </c>
      <c r="I69" s="8" t="s">
        <v>90</v>
      </c>
      <c r="J69" s="8" t="s">
        <v>124</v>
      </c>
      <c r="K69" s="8"/>
      <c r="L69" s="8"/>
      <c r="M69" s="8"/>
      <c r="N69" s="34">
        <v>0.0</v>
      </c>
      <c r="O69" s="8" t="s">
        <v>93</v>
      </c>
      <c r="P69" s="8"/>
      <c r="Q69" s="8"/>
      <c r="R69" s="8"/>
      <c r="S69" s="8" t="s">
        <v>125</v>
      </c>
    </row>
    <row r="70" ht="14.25" customHeight="1">
      <c r="A70" s="10">
        <v>151.0</v>
      </c>
      <c r="B70" s="7" t="s">
        <v>20</v>
      </c>
      <c r="C70" s="7"/>
      <c r="D70" s="7"/>
      <c r="E70" s="7"/>
      <c r="F70" s="7">
        <v>49.0</v>
      </c>
      <c r="G70" s="7" t="s">
        <v>21</v>
      </c>
      <c r="H70" s="8" t="s">
        <v>103</v>
      </c>
      <c r="I70" s="8" t="s">
        <v>90</v>
      </c>
      <c r="J70" s="7" t="s">
        <v>126</v>
      </c>
      <c r="K70" s="7"/>
      <c r="L70" s="7"/>
      <c r="M70" s="7"/>
      <c r="N70" s="35">
        <v>0.0</v>
      </c>
      <c r="O70" s="7" t="s">
        <v>93</v>
      </c>
      <c r="P70" s="7"/>
      <c r="Q70" s="7"/>
      <c r="R70" s="7"/>
      <c r="S70" s="8" t="s">
        <v>127</v>
      </c>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01" width="8.71"/>
  </cols>
  <sheetData>
    <row r="1" ht="14.25" customHeight="1">
      <c r="A1" t="s">
        <v>128</v>
      </c>
      <c r="B1" t="s">
        <v>129</v>
      </c>
      <c r="C1" t="s">
        <v>130</v>
      </c>
      <c r="D1" t="s">
        <v>131</v>
      </c>
      <c r="E1" t="s">
        <v>132</v>
      </c>
      <c r="F1" t="s">
        <v>133</v>
      </c>
      <c r="G1" t="s">
        <v>134</v>
      </c>
      <c r="H1" t="s">
        <v>135</v>
      </c>
      <c r="I1" t="s">
        <v>136</v>
      </c>
      <c r="J1" t="s">
        <v>137</v>
      </c>
      <c r="K1" t="s">
        <v>138</v>
      </c>
      <c r="L1" t="s">
        <v>139</v>
      </c>
      <c r="M1" t="s">
        <v>140</v>
      </c>
      <c r="N1" t="s">
        <v>141</v>
      </c>
      <c r="O1" t="s">
        <v>142</v>
      </c>
      <c r="P1" t="s">
        <v>143</v>
      </c>
      <c r="Q1" t="s">
        <v>144</v>
      </c>
      <c r="R1" t="s">
        <v>145</v>
      </c>
      <c r="S1" t="s">
        <v>146</v>
      </c>
      <c r="T1" t="s">
        <v>147</v>
      </c>
      <c r="U1" t="s">
        <v>148</v>
      </c>
      <c r="V1" t="s">
        <v>149</v>
      </c>
      <c r="W1" t="s">
        <v>150</v>
      </c>
      <c r="X1" t="s">
        <v>151</v>
      </c>
      <c r="Y1" t="s">
        <v>152</v>
      </c>
      <c r="Z1" t="s">
        <v>153</v>
      </c>
      <c r="AA1" t="s">
        <v>154</v>
      </c>
      <c r="AB1" t="s">
        <v>155</v>
      </c>
      <c r="AC1" t="s">
        <v>156</v>
      </c>
      <c r="AD1" t="s">
        <v>157</v>
      </c>
      <c r="AE1" t="s">
        <v>158</v>
      </c>
      <c r="AF1" t="s">
        <v>159</v>
      </c>
      <c r="AG1" t="s">
        <v>160</v>
      </c>
      <c r="AH1" t="s">
        <v>161</v>
      </c>
      <c r="AI1" t="s">
        <v>162</v>
      </c>
      <c r="AJ1" t="s">
        <v>163</v>
      </c>
      <c r="AK1" t="s">
        <v>164</v>
      </c>
      <c r="AL1" t="s">
        <v>165</v>
      </c>
      <c r="AM1" t="s">
        <v>166</v>
      </c>
      <c r="AN1" t="s">
        <v>167</v>
      </c>
      <c r="AO1" t="s">
        <v>168</v>
      </c>
      <c r="AP1" t="s">
        <v>169</v>
      </c>
      <c r="AQ1" t="s">
        <v>170</v>
      </c>
      <c r="AR1" t="s">
        <v>171</v>
      </c>
      <c r="AS1" t="s">
        <v>172</v>
      </c>
      <c r="AT1" t="s">
        <v>173</v>
      </c>
      <c r="AU1" t="s">
        <v>174</v>
      </c>
      <c r="AV1" t="s">
        <v>175</v>
      </c>
      <c r="AW1" t="s">
        <v>176</v>
      </c>
      <c r="AX1" t="s">
        <v>177</v>
      </c>
      <c r="AY1" t="s">
        <v>178</v>
      </c>
      <c r="AZ1" t="s">
        <v>179</v>
      </c>
      <c r="BA1" t="s">
        <v>180</v>
      </c>
      <c r="BB1" t="s">
        <v>181</v>
      </c>
      <c r="BC1" t="s">
        <v>182</v>
      </c>
      <c r="BD1" t="s">
        <v>183</v>
      </c>
      <c r="BE1" t="s">
        <v>184</v>
      </c>
      <c r="BF1" t="s">
        <v>185</v>
      </c>
      <c r="BG1" t="s">
        <v>186</v>
      </c>
      <c r="BH1" t="s">
        <v>187</v>
      </c>
      <c r="BI1" t="s">
        <v>188</v>
      </c>
      <c r="BJ1" t="s">
        <v>189</v>
      </c>
      <c r="BK1" t="s">
        <v>190</v>
      </c>
      <c r="BL1" t="s">
        <v>191</v>
      </c>
      <c r="BM1" t="s">
        <v>192</v>
      </c>
      <c r="BN1" t="s">
        <v>193</v>
      </c>
      <c r="BO1" t="s">
        <v>194</v>
      </c>
      <c r="BP1" t="s">
        <v>195</v>
      </c>
      <c r="BQ1" t="s">
        <v>196</v>
      </c>
      <c r="BR1" t="s">
        <v>197</v>
      </c>
      <c r="BS1" t="s">
        <v>198</v>
      </c>
      <c r="BT1" t="s">
        <v>199</v>
      </c>
      <c r="BU1" t="s">
        <v>200</v>
      </c>
      <c r="BV1" t="s">
        <v>201</v>
      </c>
      <c r="BW1" t="s">
        <v>202</v>
      </c>
      <c r="BX1" t="s">
        <v>203</v>
      </c>
      <c r="BY1" t="s">
        <v>204</v>
      </c>
      <c r="BZ1" t="s">
        <v>205</v>
      </c>
      <c r="CA1" t="s">
        <v>206</v>
      </c>
      <c r="CB1" t="s">
        <v>207</v>
      </c>
      <c r="CC1" t="s">
        <v>208</v>
      </c>
      <c r="CD1" t="s">
        <v>209</v>
      </c>
      <c r="CE1" t="s">
        <v>210</v>
      </c>
      <c r="CF1" t="s">
        <v>211</v>
      </c>
      <c r="CG1" t="s">
        <v>212</v>
      </c>
      <c r="CH1" t="s">
        <v>213</v>
      </c>
      <c r="CI1" t="s">
        <v>214</v>
      </c>
      <c r="CJ1" t="s">
        <v>215</v>
      </c>
      <c r="CK1" t="s">
        <v>216</v>
      </c>
      <c r="CL1" t="s">
        <v>217</v>
      </c>
      <c r="CM1" t="s">
        <v>218</v>
      </c>
      <c r="CN1" t="s">
        <v>219</v>
      </c>
      <c r="CO1" t="s">
        <v>220</v>
      </c>
      <c r="CP1" t="s">
        <v>221</v>
      </c>
      <c r="CQ1" t="s">
        <v>222</v>
      </c>
      <c r="CR1" t="s">
        <v>223</v>
      </c>
      <c r="CS1" t="s">
        <v>224</v>
      </c>
      <c r="CT1" t="s">
        <v>225</v>
      </c>
      <c r="CU1" t="s">
        <v>226</v>
      </c>
      <c r="CV1" t="s">
        <v>227</v>
      </c>
      <c r="CW1" t="s">
        <v>228</v>
      </c>
      <c r="CX1" t="s">
        <v>229</v>
      </c>
      <c r="CY1" t="s">
        <v>230</v>
      </c>
      <c r="CZ1" t="s">
        <v>231</v>
      </c>
      <c r="DA1" t="s">
        <v>232</v>
      </c>
      <c r="DB1" t="s">
        <v>233</v>
      </c>
      <c r="DC1" t="s">
        <v>234</v>
      </c>
      <c r="DD1" t="s">
        <v>235</v>
      </c>
      <c r="DE1" t="s">
        <v>236</v>
      </c>
      <c r="DF1" t="s">
        <v>237</v>
      </c>
      <c r="DG1" t="s">
        <v>238</v>
      </c>
      <c r="DH1" t="s">
        <v>239</v>
      </c>
      <c r="DI1" t="s">
        <v>240</v>
      </c>
      <c r="DJ1" t="s">
        <v>241</v>
      </c>
      <c r="DK1" t="s">
        <v>242</v>
      </c>
      <c r="DL1" t="s">
        <v>243</v>
      </c>
      <c r="DM1" t="s">
        <v>244</v>
      </c>
      <c r="DN1" t="s">
        <v>245</v>
      </c>
      <c r="DO1" t="s">
        <v>246</v>
      </c>
      <c r="DP1" t="s">
        <v>247</v>
      </c>
      <c r="DQ1" t="s">
        <v>248</v>
      </c>
      <c r="DR1" t="s">
        <v>249</v>
      </c>
      <c r="DS1" t="s">
        <v>250</v>
      </c>
      <c r="DT1" t="s">
        <v>251</v>
      </c>
      <c r="DU1" t="s">
        <v>252</v>
      </c>
      <c r="DV1" t="s">
        <v>253</v>
      </c>
      <c r="DW1" t="s">
        <v>254</v>
      </c>
      <c r="DX1" t="s">
        <v>255</v>
      </c>
      <c r="DY1" t="s">
        <v>256</v>
      </c>
      <c r="DZ1" t="s">
        <v>257</v>
      </c>
      <c r="EA1" t="s">
        <v>258</v>
      </c>
      <c r="EB1" t="s">
        <v>259</v>
      </c>
      <c r="EC1" t="s">
        <v>260</v>
      </c>
      <c r="ED1" t="s">
        <v>261</v>
      </c>
      <c r="EE1" t="s">
        <v>262</v>
      </c>
      <c r="EF1" t="s">
        <v>263</v>
      </c>
      <c r="EG1" t="s">
        <v>264</v>
      </c>
      <c r="EH1" t="s">
        <v>265</v>
      </c>
      <c r="EI1" t="s">
        <v>266</v>
      </c>
      <c r="EJ1" t="s">
        <v>267</v>
      </c>
      <c r="EK1" t="s">
        <v>268</v>
      </c>
      <c r="EL1" t="s">
        <v>269</v>
      </c>
      <c r="EM1" t="s">
        <v>270</v>
      </c>
      <c r="EN1" t="s">
        <v>271</v>
      </c>
      <c r="EO1" t="s">
        <v>272</v>
      </c>
      <c r="EP1" t="s">
        <v>273</v>
      </c>
      <c r="EQ1" t="s">
        <v>274</v>
      </c>
      <c r="ER1" t="s">
        <v>275</v>
      </c>
      <c r="ES1" t="s">
        <v>276</v>
      </c>
      <c r="ET1" t="s">
        <v>277</v>
      </c>
      <c r="EU1" t="s">
        <v>278</v>
      </c>
      <c r="EV1" t="s">
        <v>279</v>
      </c>
      <c r="EW1" t="s">
        <v>280</v>
      </c>
      <c r="EX1" t="s">
        <v>281</v>
      </c>
      <c r="EY1" t="s">
        <v>282</v>
      </c>
      <c r="EZ1" t="s">
        <v>283</v>
      </c>
      <c r="FA1" t="s">
        <v>284</v>
      </c>
      <c r="FB1" t="s">
        <v>285</v>
      </c>
      <c r="FC1" t="s">
        <v>286</v>
      </c>
      <c r="FD1" t="s">
        <v>287</v>
      </c>
      <c r="FE1" t="s">
        <v>288</v>
      </c>
      <c r="FF1" t="s">
        <v>289</v>
      </c>
      <c r="FG1" t="s">
        <v>290</v>
      </c>
      <c r="FH1" t="s">
        <v>291</v>
      </c>
      <c r="FI1" t="s">
        <v>292</v>
      </c>
      <c r="FJ1" t="s">
        <v>293</v>
      </c>
      <c r="FK1" t="s">
        <v>294</v>
      </c>
      <c r="FL1" t="s">
        <v>295</v>
      </c>
      <c r="FM1" t="s">
        <v>296</v>
      </c>
      <c r="FN1" t="s">
        <v>297</v>
      </c>
      <c r="FO1" t="s">
        <v>298</v>
      </c>
      <c r="FP1" t="s">
        <v>299</v>
      </c>
      <c r="FQ1" t="s">
        <v>300</v>
      </c>
      <c r="FR1" t="s">
        <v>301</v>
      </c>
      <c r="FS1" t="s">
        <v>302</v>
      </c>
      <c r="FT1" t="s">
        <v>303</v>
      </c>
      <c r="FU1" t="s">
        <v>304</v>
      </c>
      <c r="FV1" t="s">
        <v>305</v>
      </c>
      <c r="FW1" t="s">
        <v>306</v>
      </c>
      <c r="FX1" t="s">
        <v>307</v>
      </c>
      <c r="FY1" t="s">
        <v>308</v>
      </c>
      <c r="FZ1" t="s">
        <v>309</v>
      </c>
      <c r="GA1" t="s">
        <v>310</v>
      </c>
      <c r="GB1" t="s">
        <v>311</v>
      </c>
      <c r="GC1" t="s">
        <v>312</v>
      </c>
      <c r="GD1" t="s">
        <v>313</v>
      </c>
      <c r="GE1" t="s">
        <v>314</v>
      </c>
      <c r="GF1" t="s">
        <v>315</v>
      </c>
      <c r="GG1" t="s">
        <v>316</v>
      </c>
      <c r="GH1" t="s">
        <v>317</v>
      </c>
      <c r="GI1" t="s">
        <v>318</v>
      </c>
      <c r="GJ1" t="s">
        <v>319</v>
      </c>
      <c r="GK1" t="s">
        <v>320</v>
      </c>
      <c r="GL1" t="s">
        <v>321</v>
      </c>
      <c r="GM1" t="s">
        <v>322</v>
      </c>
      <c r="GN1" t="s">
        <v>323</v>
      </c>
      <c r="GO1" t="s">
        <v>324</v>
      </c>
      <c r="GP1" t="s">
        <v>325</v>
      </c>
      <c r="GQ1" t="s">
        <v>326</v>
      </c>
      <c r="GR1" t="s">
        <v>327</v>
      </c>
      <c r="GS1" t="s">
        <v>328</v>
      </c>
      <c r="GT1" t="s">
        <v>329</v>
      </c>
      <c r="GU1" t="s">
        <v>330</v>
      </c>
      <c r="GV1" t="s">
        <v>331</v>
      </c>
      <c r="GW1" t="s">
        <v>332</v>
      </c>
      <c r="GX1" t="s">
        <v>333</v>
      </c>
      <c r="GY1" t="s">
        <v>334</v>
      </c>
      <c r="GZ1" t="s">
        <v>335</v>
      </c>
      <c r="HA1" t="s">
        <v>336</v>
      </c>
      <c r="HB1" t="s">
        <v>337</v>
      </c>
      <c r="HC1" t="s">
        <v>338</v>
      </c>
      <c r="HD1" t="s">
        <v>339</v>
      </c>
      <c r="HE1" t="s">
        <v>340</v>
      </c>
      <c r="HF1" t="s">
        <v>341</v>
      </c>
      <c r="HG1" t="s">
        <v>342</v>
      </c>
      <c r="HH1" t="s">
        <v>343</v>
      </c>
      <c r="HI1" t="s">
        <v>344</v>
      </c>
      <c r="HJ1" t="s">
        <v>345</v>
      </c>
      <c r="HK1" t="s">
        <v>346</v>
      </c>
      <c r="HL1" t="s">
        <v>347</v>
      </c>
      <c r="HM1" t="s">
        <v>348</v>
      </c>
      <c r="HN1" t="s">
        <v>349</v>
      </c>
      <c r="HO1" t="s">
        <v>350</v>
      </c>
      <c r="HP1" t="s">
        <v>351</v>
      </c>
      <c r="HQ1" t="s">
        <v>352</v>
      </c>
      <c r="HR1" t="s">
        <v>353</v>
      </c>
      <c r="HS1" t="s">
        <v>354</v>
      </c>
      <c r="HT1" t="s">
        <v>355</v>
      </c>
      <c r="HU1" t="s">
        <v>356</v>
      </c>
      <c r="HV1" t="s">
        <v>357</v>
      </c>
      <c r="HW1" t="s">
        <v>358</v>
      </c>
      <c r="HX1" t="s">
        <v>359</v>
      </c>
      <c r="HY1" t="s">
        <v>360</v>
      </c>
      <c r="HZ1" t="s">
        <v>361</v>
      </c>
      <c r="IA1" t="s">
        <v>362</v>
      </c>
      <c r="IB1" t="s">
        <v>363</v>
      </c>
      <c r="IC1" t="s">
        <v>364</v>
      </c>
      <c r="ID1" t="s">
        <v>365</v>
      </c>
      <c r="IE1" t="s">
        <v>366</v>
      </c>
      <c r="IF1" t="s">
        <v>367</v>
      </c>
      <c r="IG1" t="s">
        <v>368</v>
      </c>
      <c r="IH1" t="s">
        <v>369</v>
      </c>
      <c r="II1" t="s">
        <v>370</v>
      </c>
      <c r="IJ1" t="s">
        <v>371</v>
      </c>
      <c r="IK1" t="s">
        <v>372</v>
      </c>
      <c r="IL1" t="s">
        <v>373</v>
      </c>
      <c r="IM1" t="s">
        <v>374</v>
      </c>
      <c r="IN1" t="s">
        <v>375</v>
      </c>
      <c r="IO1" t="s">
        <v>376</v>
      </c>
      <c r="IP1" t="s">
        <v>377</v>
      </c>
      <c r="IQ1" t="s">
        <v>378</v>
      </c>
      <c r="IR1" t="s">
        <v>379</v>
      </c>
      <c r="IS1" t="s">
        <v>380</v>
      </c>
      <c r="IT1" t="s">
        <v>381</v>
      </c>
      <c r="IU1" t="s">
        <v>382</v>
      </c>
      <c r="IV1" t="s">
        <v>383</v>
      </c>
      <c r="IW1" t="s">
        <v>384</v>
      </c>
      <c r="IX1" t="s">
        <v>385</v>
      </c>
      <c r="IY1" t="s">
        <v>386</v>
      </c>
      <c r="IZ1" t="s">
        <v>387</v>
      </c>
      <c r="JA1" t="s">
        <v>388</v>
      </c>
      <c r="JB1" t="s">
        <v>389</v>
      </c>
      <c r="JC1" t="s">
        <v>390</v>
      </c>
      <c r="JD1" t="s">
        <v>391</v>
      </c>
      <c r="JE1" t="s">
        <v>392</v>
      </c>
      <c r="JF1" t="s">
        <v>393</v>
      </c>
      <c r="JG1" t="s">
        <v>394</v>
      </c>
      <c r="JH1" t="s">
        <v>395</v>
      </c>
      <c r="JI1" t="s">
        <v>396</v>
      </c>
      <c r="JJ1" t="s">
        <v>397</v>
      </c>
      <c r="JK1" t="s">
        <v>398</v>
      </c>
      <c r="JL1" t="s">
        <v>399</v>
      </c>
      <c r="JM1" t="s">
        <v>400</v>
      </c>
      <c r="JN1" t="s">
        <v>401</v>
      </c>
      <c r="JO1" t="s">
        <v>402</v>
      </c>
      <c r="JP1" t="s">
        <v>403</v>
      </c>
      <c r="JQ1" t="s">
        <v>404</v>
      </c>
      <c r="JR1" t="s">
        <v>405</v>
      </c>
      <c r="JS1" t="s">
        <v>406</v>
      </c>
      <c r="JT1" t="s">
        <v>407</v>
      </c>
      <c r="JU1" t="s">
        <v>408</v>
      </c>
      <c r="JV1" t="s">
        <v>409</v>
      </c>
      <c r="JW1" t="s">
        <v>410</v>
      </c>
      <c r="JX1" t="s">
        <v>411</v>
      </c>
      <c r="JY1" t="s">
        <v>412</v>
      </c>
      <c r="JZ1" t="s">
        <v>413</v>
      </c>
      <c r="KA1" t="s">
        <v>414</v>
      </c>
      <c r="KB1" t="s">
        <v>415</v>
      </c>
      <c r="KC1" t="s">
        <v>416</v>
      </c>
      <c r="KD1" t="s">
        <v>417</v>
      </c>
      <c r="KE1" t="s">
        <v>418</v>
      </c>
      <c r="KF1" t="s">
        <v>419</v>
      </c>
      <c r="KG1" t="s">
        <v>420</v>
      </c>
      <c r="KH1" t="s">
        <v>421</v>
      </c>
      <c r="KI1" t="s">
        <v>422</v>
      </c>
      <c r="KJ1" t="s">
        <v>423</v>
      </c>
      <c r="KK1" t="s">
        <v>424</v>
      </c>
      <c r="KL1" t="s">
        <v>425</v>
      </c>
      <c r="KM1" t="s">
        <v>426</v>
      </c>
      <c r="KN1" t="s">
        <v>427</v>
      </c>
      <c r="KO1" t="s">
        <v>428</v>
      </c>
      <c r="KP1" t="s">
        <v>429</v>
      </c>
      <c r="KQ1" t="s">
        <v>430</v>
      </c>
      <c r="KR1" t="s">
        <v>431</v>
      </c>
      <c r="KS1" t="s">
        <v>432</v>
      </c>
      <c r="KT1" t="s">
        <v>433</v>
      </c>
      <c r="KU1" t="s">
        <v>434</v>
      </c>
      <c r="KV1" t="s">
        <v>435</v>
      </c>
      <c r="KW1" t="s">
        <v>436</v>
      </c>
      <c r="KX1" t="s">
        <v>437</v>
      </c>
      <c r="KY1" t="s">
        <v>438</v>
      </c>
      <c r="KZ1" t="s">
        <v>439</v>
      </c>
      <c r="LA1" t="s">
        <v>440</v>
      </c>
      <c r="LB1" t="s">
        <v>441</v>
      </c>
      <c r="LC1" t="s">
        <v>442</v>
      </c>
      <c r="LD1" t="s">
        <v>443</v>
      </c>
      <c r="LE1" t="s">
        <v>444</v>
      </c>
      <c r="LF1" t="s">
        <v>445</v>
      </c>
      <c r="LG1" t="s">
        <v>446</v>
      </c>
      <c r="LH1" t="s">
        <v>447</v>
      </c>
      <c r="LI1" t="s">
        <v>448</v>
      </c>
      <c r="LJ1" t="s">
        <v>449</v>
      </c>
      <c r="LK1" t="s">
        <v>450</v>
      </c>
      <c r="LL1" t="s">
        <v>451</v>
      </c>
      <c r="LM1" t="s">
        <v>452</v>
      </c>
      <c r="LN1" t="s">
        <v>453</v>
      </c>
      <c r="LO1" t="s">
        <v>454</v>
      </c>
      <c r="LP1" t="s">
        <v>455</v>
      </c>
      <c r="LQ1" t="s">
        <v>456</v>
      </c>
      <c r="LR1" t="s">
        <v>457</v>
      </c>
      <c r="LS1" t="s">
        <v>458</v>
      </c>
      <c r="LT1" t="s">
        <v>459</v>
      </c>
      <c r="LU1" t="s">
        <v>460</v>
      </c>
      <c r="LV1" t="s">
        <v>461</v>
      </c>
      <c r="LW1" t="s">
        <v>462</v>
      </c>
      <c r="LX1" t="s">
        <v>463</v>
      </c>
      <c r="LY1" t="s">
        <v>464</v>
      </c>
      <c r="LZ1" t="s">
        <v>465</v>
      </c>
      <c r="MA1" t="s">
        <v>466</v>
      </c>
      <c r="MB1" t="s">
        <v>467</v>
      </c>
      <c r="MC1" t="s">
        <v>468</v>
      </c>
      <c r="MD1" t="s">
        <v>469</v>
      </c>
      <c r="ME1" t="s">
        <v>470</v>
      </c>
      <c r="MF1" t="s">
        <v>471</v>
      </c>
      <c r="MG1" t="s">
        <v>472</v>
      </c>
      <c r="MH1" t="s">
        <v>473</v>
      </c>
      <c r="MI1" t="s">
        <v>474</v>
      </c>
      <c r="MJ1" t="s">
        <v>475</v>
      </c>
      <c r="MK1" t="s">
        <v>476</v>
      </c>
      <c r="ML1" t="s">
        <v>477</v>
      </c>
      <c r="MM1" t="s">
        <v>478</v>
      </c>
      <c r="MN1" t="s">
        <v>479</v>
      </c>
      <c r="MO1" t="s">
        <v>480</v>
      </c>
      <c r="MP1" t="s">
        <v>481</v>
      </c>
      <c r="MQ1" t="s">
        <v>482</v>
      </c>
      <c r="MR1" t="s">
        <v>483</v>
      </c>
      <c r="MS1" t="s">
        <v>484</v>
      </c>
      <c r="MT1" t="s">
        <v>485</v>
      </c>
      <c r="MU1" t="s">
        <v>486</v>
      </c>
      <c r="MV1" t="s">
        <v>487</v>
      </c>
      <c r="MW1" t="s">
        <v>488</v>
      </c>
      <c r="MX1" t="s">
        <v>489</v>
      </c>
      <c r="MY1" t="s">
        <v>490</v>
      </c>
      <c r="MZ1" t="s">
        <v>491</v>
      </c>
      <c r="NA1" t="s">
        <v>492</v>
      </c>
      <c r="NB1" t="s">
        <v>493</v>
      </c>
      <c r="NC1" t="s">
        <v>494</v>
      </c>
      <c r="ND1" t="s">
        <v>495</v>
      </c>
      <c r="NE1" t="s">
        <v>496</v>
      </c>
      <c r="NF1" t="s">
        <v>497</v>
      </c>
      <c r="NG1" t="s">
        <v>498</v>
      </c>
      <c r="NH1" t="s">
        <v>499</v>
      </c>
      <c r="NI1" t="s">
        <v>500</v>
      </c>
      <c r="NJ1" t="s">
        <v>501</v>
      </c>
      <c r="NK1" t="s">
        <v>502</v>
      </c>
      <c r="NL1" t="s">
        <v>503</v>
      </c>
      <c r="NM1" t="s">
        <v>504</v>
      </c>
      <c r="NN1" t="s">
        <v>505</v>
      </c>
      <c r="NO1" t="s">
        <v>506</v>
      </c>
      <c r="NP1" t="s">
        <v>507</v>
      </c>
      <c r="NQ1" t="s">
        <v>508</v>
      </c>
      <c r="NR1" t="s">
        <v>509</v>
      </c>
      <c r="NS1" t="s">
        <v>510</v>
      </c>
      <c r="NT1" t="s">
        <v>511</v>
      </c>
      <c r="NU1" t="s">
        <v>512</v>
      </c>
      <c r="NV1" t="s">
        <v>513</v>
      </c>
      <c r="NW1" t="s">
        <v>514</v>
      </c>
      <c r="NX1" t="s">
        <v>515</v>
      </c>
      <c r="NY1" t="s">
        <v>516</v>
      </c>
      <c r="NZ1" t="s">
        <v>517</v>
      </c>
      <c r="OA1" t="s">
        <v>518</v>
      </c>
      <c r="OB1" t="s">
        <v>519</v>
      </c>
      <c r="OC1" t="s">
        <v>520</v>
      </c>
      <c r="OD1" t="s">
        <v>521</v>
      </c>
      <c r="OE1" t="s">
        <v>522</v>
      </c>
      <c r="OF1" t="s">
        <v>523</v>
      </c>
      <c r="OG1" t="s">
        <v>524</v>
      </c>
      <c r="OH1" t="s">
        <v>525</v>
      </c>
      <c r="OI1" t="s">
        <v>526</v>
      </c>
      <c r="OJ1" t="s">
        <v>527</v>
      </c>
      <c r="OK1" t="s">
        <v>528</v>
      </c>
      <c r="OL1" t="s">
        <v>529</v>
      </c>
      <c r="OM1" t="s">
        <v>530</v>
      </c>
      <c r="ON1" t="s">
        <v>531</v>
      </c>
      <c r="OO1" t="s">
        <v>532</v>
      </c>
      <c r="OP1" t="s">
        <v>533</v>
      </c>
      <c r="OQ1" t="s">
        <v>534</v>
      </c>
      <c r="OR1" t="s">
        <v>535</v>
      </c>
      <c r="OS1" t="s">
        <v>536</v>
      </c>
      <c r="OT1" t="s">
        <v>537</v>
      </c>
      <c r="OU1" t="s">
        <v>538</v>
      </c>
      <c r="OV1" t="s">
        <v>539</v>
      </c>
      <c r="OW1" t="s">
        <v>540</v>
      </c>
      <c r="OX1" t="s">
        <v>541</v>
      </c>
      <c r="OY1" t="s">
        <v>542</v>
      </c>
      <c r="OZ1" t="s">
        <v>543</v>
      </c>
      <c r="PA1" t="s">
        <v>544</v>
      </c>
      <c r="PB1" t="s">
        <v>545</v>
      </c>
      <c r="PC1" t="s">
        <v>546</v>
      </c>
      <c r="PD1" t="s">
        <v>547</v>
      </c>
      <c r="PE1" t="s">
        <v>548</v>
      </c>
      <c r="PF1" t="s">
        <v>549</v>
      </c>
      <c r="PG1" t="s">
        <v>550</v>
      </c>
      <c r="PH1" t="s">
        <v>551</v>
      </c>
      <c r="PI1" t="s">
        <v>552</v>
      </c>
      <c r="PJ1" t="s">
        <v>553</v>
      </c>
      <c r="PK1" t="s">
        <v>554</v>
      </c>
      <c r="PL1" t="s">
        <v>555</v>
      </c>
      <c r="PM1" t="s">
        <v>556</v>
      </c>
      <c r="PN1" t="s">
        <v>557</v>
      </c>
      <c r="PO1" t="s">
        <v>558</v>
      </c>
      <c r="PP1" t="s">
        <v>559</v>
      </c>
      <c r="PQ1" t="s">
        <v>560</v>
      </c>
      <c r="PR1" t="s">
        <v>561</v>
      </c>
      <c r="PS1" t="s">
        <v>562</v>
      </c>
      <c r="PT1" t="s">
        <v>563</v>
      </c>
      <c r="PU1" t="s">
        <v>564</v>
      </c>
      <c r="PV1" t="s">
        <v>565</v>
      </c>
      <c r="PW1" t="s">
        <v>566</v>
      </c>
      <c r="PX1" t="s">
        <v>567</v>
      </c>
      <c r="PY1" t="s">
        <v>568</v>
      </c>
      <c r="PZ1" t="s">
        <v>569</v>
      </c>
      <c r="QA1" t="s">
        <v>570</v>
      </c>
      <c r="QB1" t="s">
        <v>571</v>
      </c>
      <c r="QC1" t="s">
        <v>572</v>
      </c>
      <c r="QD1" t="s">
        <v>573</v>
      </c>
      <c r="QE1" t="s">
        <v>574</v>
      </c>
      <c r="QF1" t="s">
        <v>575</v>
      </c>
      <c r="QG1" t="s">
        <v>576</v>
      </c>
      <c r="QH1" t="s">
        <v>577</v>
      </c>
      <c r="QI1" t="s">
        <v>578</v>
      </c>
      <c r="QJ1" t="s">
        <v>579</v>
      </c>
      <c r="QK1" t="s">
        <v>580</v>
      </c>
      <c r="QL1" t="s">
        <v>581</v>
      </c>
      <c r="QM1" t="s">
        <v>582</v>
      </c>
      <c r="QN1" t="s">
        <v>583</v>
      </c>
      <c r="QO1" t="s">
        <v>584</v>
      </c>
      <c r="QP1" t="s">
        <v>585</v>
      </c>
      <c r="QQ1" t="s">
        <v>586</v>
      </c>
      <c r="QR1" t="s">
        <v>587</v>
      </c>
      <c r="QS1" t="s">
        <v>588</v>
      </c>
      <c r="QT1" t="s">
        <v>589</v>
      </c>
      <c r="QU1" t="s">
        <v>590</v>
      </c>
      <c r="QV1" t="s">
        <v>591</v>
      </c>
      <c r="QW1" t="s">
        <v>592</v>
      </c>
      <c r="QX1" t="s">
        <v>593</v>
      </c>
      <c r="QY1" t="s">
        <v>594</v>
      </c>
      <c r="QZ1" t="s">
        <v>595</v>
      </c>
      <c r="RA1" t="s">
        <v>596</v>
      </c>
      <c r="RB1" t="s">
        <v>597</v>
      </c>
      <c r="RC1" t="s">
        <v>598</v>
      </c>
      <c r="RD1" t="s">
        <v>599</v>
      </c>
      <c r="RE1" t="s">
        <v>600</v>
      </c>
      <c r="RF1" t="s">
        <v>601</v>
      </c>
      <c r="RG1" t="s">
        <v>602</v>
      </c>
      <c r="RH1" t="s">
        <v>603</v>
      </c>
      <c r="RI1" t="s">
        <v>604</v>
      </c>
      <c r="RJ1" t="s">
        <v>605</v>
      </c>
      <c r="RK1" t="s">
        <v>606</v>
      </c>
      <c r="RL1" t="s">
        <v>607</v>
      </c>
      <c r="RM1" t="s">
        <v>608</v>
      </c>
      <c r="RN1" t="s">
        <v>609</v>
      </c>
      <c r="RO1" t="s">
        <v>610</v>
      </c>
      <c r="RP1" t="s">
        <v>611</v>
      </c>
      <c r="RQ1" t="s">
        <v>612</v>
      </c>
      <c r="RR1" t="s">
        <v>613</v>
      </c>
      <c r="RS1" t="s">
        <v>614</v>
      </c>
      <c r="RT1" t="s">
        <v>615</v>
      </c>
      <c r="RU1" t="s">
        <v>616</v>
      </c>
      <c r="RV1" t="s">
        <v>617</v>
      </c>
      <c r="RW1" t="s">
        <v>618</v>
      </c>
      <c r="RX1" t="s">
        <v>619</v>
      </c>
      <c r="RY1" t="s">
        <v>620</v>
      </c>
      <c r="RZ1" t="s">
        <v>621</v>
      </c>
      <c r="SA1" t="s">
        <v>622</v>
      </c>
      <c r="SB1" t="s">
        <v>623</v>
      </c>
      <c r="SC1" t="s">
        <v>624</v>
      </c>
      <c r="SD1" t="s">
        <v>625</v>
      </c>
      <c r="SE1" t="s">
        <v>626</v>
      </c>
      <c r="SF1" t="s">
        <v>627</v>
      </c>
      <c r="SG1" t="s">
        <v>628</v>
      </c>
    </row>
    <row r="2" ht="14.25" customHeight="1">
      <c r="A2" s="8">
        <v>20.0</v>
      </c>
      <c r="B2" s="42">
        <v>0.320175462724555</v>
      </c>
      <c r="C2" s="42">
        <v>0.7637501123128126</v>
      </c>
      <c r="D2" s="42">
        <v>0.8956513323509869</v>
      </c>
      <c r="E2" s="42">
        <v>0.4434590036350139</v>
      </c>
      <c r="F2" s="42">
        <v>0.1936787657057194</v>
      </c>
      <c r="G2" s="42">
        <v>0.43413451240051293</v>
      </c>
      <c r="H2" s="42">
        <v>0.663142722653832</v>
      </c>
      <c r="I2" s="42">
        <v>0.2119964178530519</v>
      </c>
      <c r="J2" s="42">
        <v>0.8033553926361995</v>
      </c>
      <c r="K2" s="42">
        <v>0.4902742165791385</v>
      </c>
    </row>
    <row r="3" ht="14.25" customHeight="1">
      <c r="A3" s="7">
        <v>21.0</v>
      </c>
      <c r="B3" s="42">
        <v>0.1081239202750568</v>
      </c>
      <c r="C3" s="42">
        <v>0.284559740364151</v>
      </c>
      <c r="D3" s="42">
        <v>0.22280911321253705</v>
      </c>
      <c r="E3" s="42">
        <v>0.27442207840374344</v>
      </c>
      <c r="F3" s="42">
        <v>0.44408074734381187</v>
      </c>
      <c r="G3" s="42">
        <v>0.22125640350280573</v>
      </c>
      <c r="H3" s="42">
        <v>0.18750338760250207</v>
      </c>
      <c r="I3" s="42">
        <v>0.05069996280221367</v>
      </c>
      <c r="J3" s="42">
        <v>0.8418324411109454</v>
      </c>
      <c r="K3" s="42">
        <v>0.4061506642531163</v>
      </c>
    </row>
    <row r="4" ht="14.25" customHeight="1">
      <c r="A4" s="8">
        <v>22.0</v>
      </c>
      <c r="B4" s="42">
        <v>0.5623645491465491</v>
      </c>
      <c r="C4" s="42">
        <v>0.26962160911989386</v>
      </c>
      <c r="D4" s="42">
        <v>0.8111628929236052</v>
      </c>
      <c r="E4" s="42">
        <v>0.01937880012144544</v>
      </c>
      <c r="F4" s="42">
        <v>0.9191434611125805</v>
      </c>
      <c r="G4" s="42">
        <v>0.7136144574519163</v>
      </c>
      <c r="H4" s="42">
        <v>0.596935301840883</v>
      </c>
      <c r="I4" s="42">
        <v>0.6227461612893157</v>
      </c>
      <c r="J4" s="42">
        <v>0.6475060385193028</v>
      </c>
      <c r="K4" s="42">
        <v>0.18307868559612994</v>
      </c>
    </row>
    <row r="5" ht="14.25" customHeight="1">
      <c r="A5" s="7">
        <v>23.0</v>
      </c>
      <c r="B5" s="42">
        <v>0.464379364766192</v>
      </c>
      <c r="C5" s="42">
        <v>0.2200664178942543</v>
      </c>
      <c r="D5" s="42">
        <v>0.2970311744888977</v>
      </c>
      <c r="E5" s="42">
        <v>0.890562430334256</v>
      </c>
      <c r="F5" s="42">
        <v>0.30579884600875895</v>
      </c>
      <c r="G5" s="42">
        <v>0.07837267283813354</v>
      </c>
      <c r="H5" s="42">
        <v>0.6484469826396916</v>
      </c>
      <c r="I5" s="42">
        <v>0.04721390988832286</v>
      </c>
      <c r="J5" s="42">
        <v>0.2542895830770848</v>
      </c>
      <c r="K5" s="42">
        <v>0.2749104677635891</v>
      </c>
    </row>
    <row r="6" ht="14.25" customHeight="1">
      <c r="A6" s="8">
        <v>24.0</v>
      </c>
      <c r="B6" s="42">
        <v>0.5881449933505933</v>
      </c>
      <c r="C6" s="42">
        <v>0.21088577927116192</v>
      </c>
      <c r="D6" s="42">
        <v>0.2978522229052464</v>
      </c>
      <c r="E6" s="42">
        <v>0.3624534201719798</v>
      </c>
      <c r="F6" s="42">
        <v>0.5886528043245276</v>
      </c>
      <c r="G6" s="42">
        <v>0.14170340043518503</v>
      </c>
      <c r="H6" s="42">
        <v>0.6778458251441544</v>
      </c>
      <c r="I6" s="42">
        <v>0.5504679423295497</v>
      </c>
      <c r="J6" s="42">
        <v>0.8687584432473959</v>
      </c>
      <c r="K6" s="42">
        <v>0.9352765438613937</v>
      </c>
    </row>
    <row r="7" ht="14.25" customHeight="1">
      <c r="A7" s="7">
        <v>25.0</v>
      </c>
      <c r="B7" s="42">
        <v>0.05417877856536024</v>
      </c>
      <c r="C7" s="42">
        <v>0.4341191454764759</v>
      </c>
      <c r="D7" s="42">
        <v>0.5944825365329671</v>
      </c>
      <c r="E7" s="42">
        <v>0.37968001513482164</v>
      </c>
      <c r="F7" s="42">
        <v>0.9610312608375927</v>
      </c>
      <c r="G7" s="42">
        <v>0.8394923610105731</v>
      </c>
      <c r="H7" s="42">
        <v>0.8520920252762136</v>
      </c>
      <c r="I7" s="42">
        <v>0.7284198445212254</v>
      </c>
      <c r="J7" s="42">
        <v>0.3656784538861222</v>
      </c>
      <c r="K7" s="42">
        <v>0.5601743616826207</v>
      </c>
    </row>
    <row r="8" ht="14.25" customHeight="1">
      <c r="A8" s="8">
        <v>26.0</v>
      </c>
      <c r="B8" s="42">
        <v>0.9178394298179896</v>
      </c>
      <c r="C8" s="42">
        <v>0.1622825571798523</v>
      </c>
      <c r="D8" s="42">
        <v>0.7503230320874482</v>
      </c>
      <c r="E8" s="42">
        <v>0.5968077427444729</v>
      </c>
      <c r="F8" s="42">
        <v>0.47082266780817517</v>
      </c>
      <c r="G8" s="42">
        <v>0.08740847036532406</v>
      </c>
      <c r="H8" s="42">
        <v>0.2333741003791815</v>
      </c>
      <c r="I8" s="42">
        <v>0.7986720946748886</v>
      </c>
      <c r="J8" s="42">
        <v>0.19567932105747687</v>
      </c>
      <c r="K8" s="42">
        <v>0.7212050731307058</v>
      </c>
    </row>
    <row r="9" ht="14.25" customHeight="1">
      <c r="A9" s="7">
        <v>27.0</v>
      </c>
      <c r="B9" s="42">
        <v>0.49469083491699883</v>
      </c>
      <c r="C9" s="42">
        <v>0.9228597652375717</v>
      </c>
      <c r="D9" s="42">
        <v>0.01660545441474215</v>
      </c>
      <c r="E9" s="42">
        <v>0.2223767622347751</v>
      </c>
      <c r="F9" s="42">
        <v>0.4154430895248332</v>
      </c>
      <c r="G9" s="42">
        <v>0.010205648433919579</v>
      </c>
      <c r="H9" s="42">
        <v>0.41218978437374365</v>
      </c>
      <c r="I9" s="42">
        <v>0.6983691143378984</v>
      </c>
      <c r="J9" s="42">
        <v>0.8724762380179124</v>
      </c>
      <c r="K9" s="42">
        <v>0.3354535620530035</v>
      </c>
    </row>
    <row r="10" ht="14.25" customHeight="1">
      <c r="A10" s="8">
        <v>28.0</v>
      </c>
      <c r="B10" s="42">
        <v>0.2676300118702656</v>
      </c>
      <c r="C10" s="42">
        <v>0.6071554034451997</v>
      </c>
      <c r="D10" s="42">
        <v>0.581247033753376</v>
      </c>
      <c r="E10" s="42">
        <v>0.11096603630523494</v>
      </c>
      <c r="F10" s="42">
        <v>0.1390223803646633</v>
      </c>
      <c r="G10" s="42">
        <v>0.7640732168961699</v>
      </c>
      <c r="H10" s="42">
        <v>0.30964526662831526</v>
      </c>
      <c r="I10" s="42">
        <v>0.8681521571230039</v>
      </c>
      <c r="J10" s="42">
        <v>0.9321930776058305</v>
      </c>
      <c r="K10" s="42">
        <v>0.9639802347346514</v>
      </c>
    </row>
    <row r="11" ht="14.25" customHeight="1">
      <c r="A11" s="7">
        <v>29.0</v>
      </c>
      <c r="B11" s="42">
        <v>0.03797131708262036</v>
      </c>
      <c r="C11" s="42">
        <v>0.4053640565032166</v>
      </c>
      <c r="D11" s="42">
        <v>0.2487827585079263</v>
      </c>
      <c r="E11" s="42">
        <v>0.5544838376396182</v>
      </c>
      <c r="F11" s="42">
        <v>0.37606895147934394</v>
      </c>
      <c r="G11" s="42">
        <v>0.4809522155128306</v>
      </c>
      <c r="H11" s="42">
        <v>0.021938467415650087</v>
      </c>
      <c r="I11" s="42">
        <v>0.3942005274468292</v>
      </c>
      <c r="J11" s="42">
        <v>0.6803271691397358</v>
      </c>
      <c r="K11" s="42">
        <v>0.8657056680528834</v>
      </c>
    </row>
    <row r="12" ht="14.25" customHeight="1">
      <c r="A12" s="8">
        <v>30.0</v>
      </c>
      <c r="B12" s="42">
        <v>0.3698177808150578</v>
      </c>
      <c r="C12" s="42">
        <v>0.5483670893529593</v>
      </c>
      <c r="D12" s="42">
        <v>0.6410968691317673</v>
      </c>
      <c r="E12" s="42">
        <v>0.7197206751666266</v>
      </c>
      <c r="F12" s="42">
        <v>0.21062288746874858</v>
      </c>
      <c r="G12" s="42">
        <v>0.6758276111899693</v>
      </c>
      <c r="H12" s="42">
        <v>0.18312866855232535</v>
      </c>
      <c r="I12" s="42">
        <v>0.7570059695994198</v>
      </c>
      <c r="J12" s="42">
        <v>0.3601365203919742</v>
      </c>
      <c r="K12" s="42">
        <v>0.627389995183789</v>
      </c>
    </row>
    <row r="13" ht="14.25" customHeight="1">
      <c r="A13" s="7">
        <v>31.0</v>
      </c>
      <c r="B13" s="42">
        <v>0.20151419680154437</v>
      </c>
      <c r="C13" s="42">
        <v>0.5533121715063407</v>
      </c>
      <c r="D13" s="42">
        <v>0.5599786640365529</v>
      </c>
      <c r="E13" s="42">
        <v>0.627492413041548</v>
      </c>
      <c r="F13" s="42">
        <v>0.21344578885445176</v>
      </c>
      <c r="G13" s="42">
        <v>0.541405055342182</v>
      </c>
      <c r="H13" s="42">
        <v>0.76868299144587</v>
      </c>
      <c r="I13" s="42">
        <v>0.6124398282143143</v>
      </c>
      <c r="J13" s="42">
        <v>0.9364071148535624</v>
      </c>
      <c r="K13" s="42">
        <v>0.39298907712678444</v>
      </c>
    </row>
    <row r="14" ht="14.25" customHeight="1">
      <c r="A14" s="8">
        <v>32.0</v>
      </c>
      <c r="B14" s="42">
        <v>0.10233735226407148</v>
      </c>
      <c r="C14" s="42">
        <v>0.618002719708258</v>
      </c>
      <c r="D14" s="42">
        <v>0.6439040089635836</v>
      </c>
      <c r="E14" s="42">
        <v>0.07848167174269327</v>
      </c>
      <c r="F14" s="42">
        <v>0.2178238499678803</v>
      </c>
      <c r="G14" s="42">
        <v>0.32123531198108135</v>
      </c>
      <c r="H14" s="42">
        <v>0.9320549488386578</v>
      </c>
      <c r="I14" s="42">
        <v>0.06322598045709349</v>
      </c>
      <c r="J14" s="42">
        <v>0.1368925492957327</v>
      </c>
      <c r="K14" s="42">
        <v>0.1326357063972078</v>
      </c>
    </row>
    <row r="15" ht="14.25" customHeight="1">
      <c r="A15" s="7">
        <v>33.0</v>
      </c>
      <c r="B15" s="42">
        <v>0.3074834608338649</v>
      </c>
      <c r="C15" s="42">
        <v>0.5791702780266194</v>
      </c>
      <c r="D15" s="42">
        <v>0.42590750306220615</v>
      </c>
      <c r="E15" s="42">
        <v>0.8282901441846721</v>
      </c>
      <c r="F15" s="42">
        <v>0.1635902670602608</v>
      </c>
      <c r="G15" s="42">
        <v>0.08437133496971383</v>
      </c>
      <c r="H15" s="42">
        <v>0.2860874855457546</v>
      </c>
      <c r="I15" s="42">
        <v>0.3709490260597853</v>
      </c>
      <c r="J15" s="42">
        <v>0.02714902194731561</v>
      </c>
      <c r="K15" s="42">
        <v>0.872326736706612</v>
      </c>
    </row>
    <row r="16" ht="14.25" customHeight="1">
      <c r="A16" s="8">
        <v>34.0</v>
      </c>
      <c r="B16" s="42">
        <v>0.3577291836335904</v>
      </c>
      <c r="C16" s="42">
        <v>0.9878580244351725</v>
      </c>
      <c r="D16" s="42">
        <v>0.42050750762400835</v>
      </c>
      <c r="E16" s="42">
        <v>0.3594849202414193</v>
      </c>
      <c r="F16" s="42">
        <v>0.9131753587368964</v>
      </c>
      <c r="G16" s="42">
        <v>0.8293552182984377</v>
      </c>
      <c r="H16" s="42">
        <v>0.5699466764680584</v>
      </c>
      <c r="I16" s="42">
        <v>0.6009125069604053</v>
      </c>
      <c r="J16" s="42">
        <v>0.6504769457467074</v>
      </c>
      <c r="K16" s="42">
        <v>0.6020071510687708</v>
      </c>
    </row>
    <row r="17" ht="14.25" customHeight="1">
      <c r="A17" s="7">
        <v>35.0</v>
      </c>
      <c r="B17" s="42">
        <v>0.6027645328249167</v>
      </c>
      <c r="C17" s="42">
        <v>0.6320446367373991</v>
      </c>
      <c r="D17" s="42">
        <v>0.8619419515200281</v>
      </c>
      <c r="E17" s="42">
        <v>0.6803788418926323</v>
      </c>
      <c r="F17" s="42">
        <v>0.9738721427754886</v>
      </c>
      <c r="G17" s="42">
        <v>0.8989579249101615</v>
      </c>
      <c r="H17" s="42">
        <v>0.696858089036001</v>
      </c>
      <c r="I17" s="42">
        <v>0.7896316270297491</v>
      </c>
      <c r="J17" s="42">
        <v>0.5985168417788039</v>
      </c>
      <c r="K17" s="42">
        <v>0.8671615981188817</v>
      </c>
    </row>
    <row r="18" ht="14.25" customHeight="1">
      <c r="A18" s="8">
        <v>36.0</v>
      </c>
      <c r="B18" s="42">
        <v>0.5024173816243493</v>
      </c>
      <c r="C18" s="42">
        <v>0.6156209532027711</v>
      </c>
      <c r="D18" s="42">
        <v>0.6108280630342531</v>
      </c>
      <c r="E18" s="42">
        <v>0.5656985032269545</v>
      </c>
      <c r="F18" s="42">
        <v>0.5502773943695789</v>
      </c>
      <c r="G18" s="42">
        <v>0.6529937567241569</v>
      </c>
      <c r="H18" s="42">
        <v>0.7362175980870475</v>
      </c>
      <c r="I18" s="42">
        <v>0.717362747413639</v>
      </c>
      <c r="J18" s="42">
        <v>0.9078460406301557</v>
      </c>
      <c r="K18" s="42">
        <v>0.39917984868819134</v>
      </c>
    </row>
    <row r="19" ht="14.25" customHeight="1">
      <c r="A19" s="7">
        <v>37.0</v>
      </c>
      <c r="B19" s="42">
        <v>0.16376695938581032</v>
      </c>
      <c r="C19" s="42">
        <v>0.6395224946553731</v>
      </c>
      <c r="D19" s="42">
        <v>0.5657039029178911</v>
      </c>
      <c r="E19" s="42">
        <v>0.26384462338052905</v>
      </c>
      <c r="F19" s="42">
        <v>0.1720042325639115</v>
      </c>
      <c r="G19" s="42">
        <v>0.08437248471750947</v>
      </c>
      <c r="H19" s="42">
        <v>0.9075000746537442</v>
      </c>
      <c r="I19" s="42">
        <v>0.49182743394088446</v>
      </c>
      <c r="J19" s="42">
        <v>0.41189361790755175</v>
      </c>
      <c r="K19" s="42">
        <v>0.745520811832127</v>
      </c>
    </row>
    <row r="20" ht="14.25" customHeight="1">
      <c r="A20" s="14">
        <v>39.0</v>
      </c>
      <c r="B20" s="42">
        <v>0.6787242354044157</v>
      </c>
      <c r="C20" s="42">
        <v>0.0844293179619996</v>
      </c>
      <c r="D20" s="42">
        <v>0.21709885646990157</v>
      </c>
      <c r="E20" s="42">
        <v>0.15825543973908385</v>
      </c>
      <c r="F20" s="42">
        <v>0.4221531107569768</v>
      </c>
      <c r="G20" s="42">
        <v>0.7771840218195033</v>
      </c>
      <c r="H20" s="42">
        <v>0.5951250769411568</v>
      </c>
      <c r="I20" s="42">
        <v>0.055324734704941925</v>
      </c>
      <c r="J20" s="42">
        <v>0.3826173840196003</v>
      </c>
      <c r="K20" s="42">
        <v>0.8512357482780042</v>
      </c>
    </row>
    <row r="21" ht="14.25" customHeight="1">
      <c r="A21" t="s">
        <v>46</v>
      </c>
      <c r="B21" s="42">
        <v>0.7771446417611676</v>
      </c>
      <c r="C21" s="42">
        <v>0.855623906851327</v>
      </c>
      <c r="D21" s="42">
        <v>0.39837831748596475</v>
      </c>
      <c r="E21" s="42">
        <v>0.9110708699621479</v>
      </c>
      <c r="F21" s="42">
        <v>0.27707807168937737</v>
      </c>
      <c r="G21" s="42">
        <v>0.2662244892928982</v>
      </c>
      <c r="H21" s="42">
        <v>0.39882479321172826</v>
      </c>
      <c r="I21" s="42">
        <v>0.5003662231535634</v>
      </c>
      <c r="J21" s="42">
        <v>0.04961516442982816</v>
      </c>
      <c r="K21" s="42">
        <v>0.9862077695972357</v>
      </c>
    </row>
    <row r="22" ht="14.25" customHeight="1">
      <c r="A22" t="s">
        <v>49</v>
      </c>
      <c r="B22" s="42">
        <v>0.8896329873143587</v>
      </c>
      <c r="C22" s="42">
        <v>0.66406876575805</v>
      </c>
      <c r="D22" s="42">
        <v>0.13645422013699082</v>
      </c>
      <c r="E22" s="42">
        <v>0.1964427035636389</v>
      </c>
      <c r="F22" s="42">
        <v>0.8490244854283016</v>
      </c>
      <c r="G22" s="42">
        <v>0.04674719729925214</v>
      </c>
      <c r="H22" s="42">
        <v>0.11840576215455367</v>
      </c>
      <c r="I22" s="42">
        <v>0.38634082949119164</v>
      </c>
      <c r="J22" s="42">
        <v>0.7509523464503701</v>
      </c>
      <c r="K22" s="42">
        <v>0.8887514465578872</v>
      </c>
    </row>
    <row r="23" ht="14.25" customHeight="1">
      <c r="A23">
        <v>44.0</v>
      </c>
      <c r="B23" s="42">
        <v>0.863718828583485</v>
      </c>
      <c r="C23" s="42">
        <v>0.9061254363385551</v>
      </c>
      <c r="D23" s="42">
        <v>0.8000227653767952</v>
      </c>
      <c r="E23" s="42">
        <v>0.6572915978066715</v>
      </c>
      <c r="F23" s="42">
        <v>0.845414628457738</v>
      </c>
      <c r="G23" s="42">
        <v>0.7732320591477974</v>
      </c>
      <c r="H23" s="42">
        <v>0.1969410296761479</v>
      </c>
      <c r="I23" s="42">
        <v>0.36973496892888147</v>
      </c>
      <c r="J23" s="42">
        <v>0.6166795581786813</v>
      </c>
      <c r="K23" s="42">
        <v>0.44551027280472955</v>
      </c>
    </row>
    <row r="24" ht="14.25" customHeight="1">
      <c r="A24">
        <v>45.0</v>
      </c>
      <c r="B24" s="42">
        <v>0.2984065912330097</v>
      </c>
      <c r="C24" s="42">
        <v>0.9154139640946949</v>
      </c>
      <c r="D24" s="42">
        <v>0.2757390759562678</v>
      </c>
      <c r="E24" s="42">
        <v>0.1609905493197381</v>
      </c>
      <c r="F24" s="42">
        <v>0.9620410023712275</v>
      </c>
      <c r="G24" s="42">
        <v>0.8404523285854879</v>
      </c>
      <c r="H24" s="42">
        <v>0.9553897150881263</v>
      </c>
      <c r="I24" s="42">
        <v>0.09509981491337283</v>
      </c>
      <c r="J24" s="42">
        <v>0.20446236476449808</v>
      </c>
      <c r="K24" s="42">
        <v>0.945052806934163</v>
      </c>
    </row>
    <row r="25" ht="14.25" customHeight="1">
      <c r="A25">
        <v>47.0</v>
      </c>
      <c r="B25">
        <v>0.7534108644733134</v>
      </c>
      <c r="C25">
        <v>0.8380571983845934</v>
      </c>
      <c r="D25">
        <v>0.8805044576417363</v>
      </c>
      <c r="E25">
        <v>0.6425485703940461</v>
      </c>
      <c r="F25">
        <v>0.15014476989618775</v>
      </c>
      <c r="G25">
        <v>0.6105327535881586</v>
      </c>
      <c r="H25">
        <v>0.9854172854360629</v>
      </c>
      <c r="I25">
        <v>0.5237151122428381</v>
      </c>
      <c r="J25">
        <v>0.65009571864999</v>
      </c>
      <c r="K25">
        <v>0.48269650486585847</v>
      </c>
    </row>
    <row r="26" ht="14.25" customHeight="1">
      <c r="A26" s="12">
        <v>51.0</v>
      </c>
      <c r="B26">
        <v>0.5070371642139028</v>
      </c>
      <c r="C26">
        <v>0.9192957437528892</v>
      </c>
      <c r="D26">
        <v>0.9407102740587755</v>
      </c>
      <c r="E26">
        <v>0.4585842532517892</v>
      </c>
      <c r="F26">
        <v>0.5504758018476018</v>
      </c>
      <c r="G26">
        <v>0.2947111869595952</v>
      </c>
      <c r="H26">
        <v>0.42239339265298725</v>
      </c>
      <c r="I26">
        <v>0.7137390002167529</v>
      </c>
      <c r="J26">
        <v>0.19670945646801563</v>
      </c>
      <c r="K26">
        <v>0.3017381390786257</v>
      </c>
    </row>
    <row r="27" ht="14.25" customHeight="1">
      <c r="A27" s="20">
        <v>52.0</v>
      </c>
      <c r="B27">
        <v>0.19640318326329753</v>
      </c>
      <c r="C27">
        <v>0.41393031429639027</v>
      </c>
      <c r="D27">
        <v>0.02905633150895237</v>
      </c>
      <c r="E27">
        <v>0.8782266967324448</v>
      </c>
      <c r="F27">
        <v>0.1251732426470411</v>
      </c>
      <c r="G27">
        <v>0.648545484276899</v>
      </c>
      <c r="H27">
        <v>0.964080827662414</v>
      </c>
      <c r="I27">
        <v>0.9534282558873168</v>
      </c>
      <c r="J27">
        <v>0.29100521494478615</v>
      </c>
      <c r="K27">
        <v>0.5948694117271204</v>
      </c>
    </row>
    <row r="28" ht="14.25" customHeight="1">
      <c r="A28" s="26">
        <v>56.0</v>
      </c>
      <c r="B28">
        <v>0.9763232097357075</v>
      </c>
      <c r="C28">
        <v>0.4098816157403281</v>
      </c>
      <c r="D28">
        <v>0.7320197684802402</v>
      </c>
      <c r="E28">
        <v>0.7776474786947754</v>
      </c>
      <c r="F28">
        <v>0.8102410852137999</v>
      </c>
      <c r="G28">
        <v>0.5143190815183257</v>
      </c>
      <c r="H28">
        <v>0.587392271518393</v>
      </c>
      <c r="I28">
        <v>0.9574230588716339</v>
      </c>
      <c r="J28">
        <v>0.4095915540780932</v>
      </c>
      <c r="K28">
        <v>0.7704674299433261</v>
      </c>
    </row>
    <row r="29" ht="14.25" customHeight="1">
      <c r="A29" s="12">
        <v>57.0</v>
      </c>
      <c r="B29">
        <v>0.7960976415142553</v>
      </c>
      <c r="C29">
        <v>0.7155047595273394</v>
      </c>
      <c r="D29">
        <v>0.008450233931822648</v>
      </c>
      <c r="E29">
        <v>0.3602598260626432</v>
      </c>
      <c r="F29">
        <v>0.4261656381336957</v>
      </c>
      <c r="G29">
        <v>0.15546398504804748</v>
      </c>
      <c r="H29">
        <v>0.32784240354822736</v>
      </c>
      <c r="I29">
        <v>0.9005865282254525</v>
      </c>
      <c r="J29">
        <v>0.42792523531848303</v>
      </c>
      <c r="K29">
        <v>0.6679319322172944</v>
      </c>
    </row>
    <row r="30" ht="14.25" customHeight="1">
      <c r="A30" s="12">
        <v>59.0</v>
      </c>
      <c r="B30">
        <v>0.10470065372700921</v>
      </c>
      <c r="C30">
        <v>0.2453231566885935</v>
      </c>
      <c r="D30">
        <v>0.9529240699263332</v>
      </c>
      <c r="E30">
        <v>0.29441533108126616</v>
      </c>
      <c r="F30">
        <v>0.7323764403494593</v>
      </c>
      <c r="G30">
        <v>0.6582005569047492</v>
      </c>
      <c r="H30">
        <v>0.43653745364830876</v>
      </c>
      <c r="I30">
        <v>0.6854969433630042</v>
      </c>
      <c r="J30">
        <v>0.5526780795765357</v>
      </c>
      <c r="K30">
        <v>0.5094690257880964</v>
      </c>
    </row>
    <row r="31" ht="14.25" customHeight="1">
      <c r="A31" s="26">
        <v>60.0</v>
      </c>
      <c r="B31">
        <v>0.9182455321486768</v>
      </c>
      <c r="C31">
        <v>0.9510783485047325</v>
      </c>
      <c r="D31">
        <v>0.8639330130692413</v>
      </c>
      <c r="E31">
        <v>0.7887479907074078</v>
      </c>
      <c r="F31">
        <v>0.4685072244154649</v>
      </c>
      <c r="G31">
        <v>0.04312074885836792</v>
      </c>
      <c r="H31">
        <v>0.3060887746312947</v>
      </c>
      <c r="I31">
        <v>0.14756376320864073</v>
      </c>
      <c r="J31">
        <v>0.7725651456069631</v>
      </c>
      <c r="K31">
        <v>0.6142409043932532</v>
      </c>
    </row>
    <row r="32" ht="14.25" customHeight="1">
      <c r="A32" s="12">
        <v>63.0</v>
      </c>
      <c r="B32">
        <v>0.5631660691369784</v>
      </c>
      <c r="C32">
        <v>0.9483006219292656</v>
      </c>
      <c r="D32">
        <v>0.02451357043080915</v>
      </c>
      <c r="E32">
        <v>0.8756805568169101</v>
      </c>
      <c r="F32">
        <v>0.8300707812754675</v>
      </c>
      <c r="G32">
        <v>0.13676359513114633</v>
      </c>
      <c r="H32">
        <v>0.5046720456526049</v>
      </c>
      <c r="I32">
        <v>0.05719170650253891</v>
      </c>
      <c r="J32">
        <v>0.8470160936750111</v>
      </c>
      <c r="K32">
        <v>0.5023331993699478</v>
      </c>
    </row>
    <row r="33" ht="14.25" customHeight="1">
      <c r="A33" s="12">
        <v>65.0</v>
      </c>
      <c r="B33">
        <v>0.24377482566861797</v>
      </c>
      <c r="C33">
        <v>0.7455535112039793</v>
      </c>
      <c r="D33">
        <v>0.6024577134082821</v>
      </c>
      <c r="E33">
        <v>0.9310826830380515</v>
      </c>
      <c r="F33">
        <v>0.09056205633021797</v>
      </c>
      <c r="G33">
        <v>0.9806866056443438</v>
      </c>
      <c r="H33">
        <v>0.5405672163178474</v>
      </c>
      <c r="I33">
        <v>0.569079741500658</v>
      </c>
      <c r="J33">
        <v>0.839098824696704</v>
      </c>
      <c r="K33">
        <v>0.36421567773918606</v>
      </c>
    </row>
    <row r="34" ht="14.25" customHeight="1">
      <c r="A34" s="29">
        <v>66.0</v>
      </c>
      <c r="B34">
        <v>0.3226892076553255</v>
      </c>
      <c r="C34">
        <v>0.045395385501658225</v>
      </c>
      <c r="D34">
        <v>0.4444974031889237</v>
      </c>
      <c r="E34">
        <v>0.23465256062017226</v>
      </c>
      <c r="F34">
        <v>0.10075063254322114</v>
      </c>
      <c r="G34">
        <v>0.02053117951285388</v>
      </c>
      <c r="H34">
        <v>0.21122567549670324</v>
      </c>
      <c r="I34">
        <v>0.7821071217614152</v>
      </c>
      <c r="J34">
        <v>0.7779517172240424</v>
      </c>
      <c r="K34">
        <v>0.4427715050448644</v>
      </c>
    </row>
    <row r="35" ht="14.25" customHeight="1">
      <c r="A35" s="1"/>
      <c r="B35" s="42"/>
      <c r="C35" s="42"/>
      <c r="D35" s="42"/>
      <c r="E35" s="42"/>
      <c r="F35" s="42"/>
      <c r="G35" s="42"/>
      <c r="H35" s="42"/>
      <c r="I35" s="42"/>
      <c r="J35" s="42"/>
      <c r="K35" s="42"/>
    </row>
    <row r="36" ht="14.25" customHeight="1">
      <c r="A36" s="1"/>
      <c r="B36" s="42"/>
      <c r="C36" s="42"/>
      <c r="D36" s="42"/>
      <c r="E36" s="42"/>
      <c r="F36" s="42"/>
      <c r="G36" s="42"/>
      <c r="H36" s="42"/>
      <c r="I36" s="42"/>
      <c r="J36" s="42"/>
      <c r="K36" s="42"/>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04" width="8.71"/>
  </cols>
  <sheetData>
    <row r="1" ht="14.25" customHeight="1">
      <c r="A1" t="s">
        <v>629</v>
      </c>
    </row>
    <row r="2" ht="14.25" customHeight="1">
      <c r="A2" s="43" t="s">
        <v>1</v>
      </c>
      <c r="B2" s="43" t="s">
        <v>630</v>
      </c>
      <c r="C2" s="43" t="s">
        <v>631</v>
      </c>
      <c r="D2" s="43" t="s">
        <v>632</v>
      </c>
      <c r="E2" s="43" t="s">
        <v>633</v>
      </c>
      <c r="F2" s="43" t="s">
        <v>634</v>
      </c>
      <c r="G2" s="43" t="s">
        <v>635</v>
      </c>
      <c r="H2" s="43" t="s">
        <v>636</v>
      </c>
      <c r="I2" s="43" t="s">
        <v>637</v>
      </c>
      <c r="J2" s="43" t="s">
        <v>638</v>
      </c>
      <c r="K2" s="43" t="s">
        <v>639</v>
      </c>
      <c r="L2" s="43" t="s">
        <v>640</v>
      </c>
      <c r="M2" s="43" t="s">
        <v>641</v>
      </c>
      <c r="N2" s="43" t="s">
        <v>642</v>
      </c>
      <c r="O2" s="43" t="s">
        <v>643</v>
      </c>
      <c r="P2" s="43" t="s">
        <v>644</v>
      </c>
      <c r="Q2" s="43" t="s">
        <v>645</v>
      </c>
      <c r="R2" s="43" t="s">
        <v>646</v>
      </c>
      <c r="S2" s="43" t="s">
        <v>647</v>
      </c>
      <c r="T2" s="43" t="s">
        <v>648</v>
      </c>
      <c r="U2" s="43" t="s">
        <v>649</v>
      </c>
      <c r="V2" s="43" t="s">
        <v>650</v>
      </c>
      <c r="W2" s="43" t="s">
        <v>651</v>
      </c>
      <c r="X2" s="43" t="s">
        <v>652</v>
      </c>
      <c r="Y2" s="43" t="s">
        <v>653</v>
      </c>
      <c r="Z2" s="43" t="s">
        <v>654</v>
      </c>
      <c r="AA2" s="43" t="s">
        <v>655</v>
      </c>
      <c r="AB2" s="43" t="s">
        <v>656</v>
      </c>
      <c r="AC2" s="43" t="s">
        <v>657</v>
      </c>
      <c r="AD2" s="43" t="s">
        <v>658</v>
      </c>
      <c r="AE2" s="43" t="s">
        <v>659</v>
      </c>
      <c r="AF2" s="43" t="s">
        <v>660</v>
      </c>
      <c r="AG2" s="43" t="s">
        <v>661</v>
      </c>
      <c r="AH2" s="43" t="s">
        <v>662</v>
      </c>
      <c r="AI2" s="43" t="s">
        <v>663</v>
      </c>
      <c r="AJ2" s="43" t="s">
        <v>664</v>
      </c>
      <c r="AK2" s="43" t="s">
        <v>665</v>
      </c>
      <c r="AL2" s="43" t="s">
        <v>666</v>
      </c>
      <c r="AM2" s="43" t="s">
        <v>667</v>
      </c>
      <c r="AN2" s="43" t="s">
        <v>668</v>
      </c>
      <c r="AO2" s="43" t="s">
        <v>669</v>
      </c>
      <c r="AP2" s="43" t="s">
        <v>670</v>
      </c>
      <c r="AQ2" s="43" t="s">
        <v>671</v>
      </c>
      <c r="AR2" s="43" t="s">
        <v>672</v>
      </c>
      <c r="AS2" s="43" t="s">
        <v>673</v>
      </c>
      <c r="AT2" s="43" t="s">
        <v>674</v>
      </c>
      <c r="AU2" s="43" t="s">
        <v>675</v>
      </c>
      <c r="AV2" s="43" t="s">
        <v>676</v>
      </c>
      <c r="AW2" s="43" t="s">
        <v>677</v>
      </c>
      <c r="AX2" s="43" t="s">
        <v>678</v>
      </c>
      <c r="AY2" s="43" t="s">
        <v>679</v>
      </c>
      <c r="AZ2" s="43" t="s">
        <v>680</v>
      </c>
      <c r="BA2" s="43" t="s">
        <v>681</v>
      </c>
      <c r="BB2" s="43" t="s">
        <v>682</v>
      </c>
      <c r="BC2" s="43" t="s">
        <v>683</v>
      </c>
      <c r="BD2" s="43" t="s">
        <v>684</v>
      </c>
      <c r="BE2" s="43" t="s">
        <v>685</v>
      </c>
      <c r="BF2" s="43" t="s">
        <v>686</v>
      </c>
      <c r="BG2" s="43" t="s">
        <v>687</v>
      </c>
      <c r="BH2" s="43" t="s">
        <v>688</v>
      </c>
      <c r="BI2" s="43" t="s">
        <v>689</v>
      </c>
      <c r="BJ2" s="43" t="s">
        <v>690</v>
      </c>
      <c r="BK2" s="43" t="s">
        <v>691</v>
      </c>
      <c r="BL2" s="43" t="s">
        <v>692</v>
      </c>
      <c r="BM2" s="43" t="s">
        <v>693</v>
      </c>
      <c r="BN2" s="43" t="s">
        <v>694</v>
      </c>
      <c r="BO2" s="43" t="s">
        <v>695</v>
      </c>
      <c r="BP2" s="43" t="s">
        <v>696</v>
      </c>
      <c r="BQ2" s="43" t="s">
        <v>697</v>
      </c>
      <c r="BR2" s="43" t="s">
        <v>698</v>
      </c>
      <c r="BS2" s="43" t="s">
        <v>699</v>
      </c>
      <c r="BT2" s="43" t="s">
        <v>700</v>
      </c>
      <c r="BU2" s="43" t="s">
        <v>701</v>
      </c>
      <c r="BV2" s="43" t="s">
        <v>702</v>
      </c>
      <c r="BW2" s="43" t="s">
        <v>703</v>
      </c>
      <c r="BX2" s="43" t="s">
        <v>704</v>
      </c>
      <c r="BY2" s="43" t="s">
        <v>705</v>
      </c>
      <c r="BZ2" s="43" t="s">
        <v>706</v>
      </c>
      <c r="CA2" s="43" t="s">
        <v>707</v>
      </c>
      <c r="CB2" s="43" t="s">
        <v>708</v>
      </c>
      <c r="CC2" s="43" t="s">
        <v>709</v>
      </c>
      <c r="CD2" s="43" t="s">
        <v>710</v>
      </c>
      <c r="CE2" s="43" t="s">
        <v>711</v>
      </c>
      <c r="CF2" s="43" t="s">
        <v>712</v>
      </c>
      <c r="CG2" s="43" t="s">
        <v>713</v>
      </c>
      <c r="CH2" s="43" t="s">
        <v>714</v>
      </c>
      <c r="CI2" s="43" t="s">
        <v>715</v>
      </c>
      <c r="CJ2" s="43" t="s">
        <v>716</v>
      </c>
      <c r="CK2" s="43" t="s">
        <v>717</v>
      </c>
      <c r="CL2" s="43" t="s">
        <v>718</v>
      </c>
      <c r="CM2" s="43" t="s">
        <v>719</v>
      </c>
      <c r="CN2" s="43" t="s">
        <v>720</v>
      </c>
      <c r="CO2" s="43" t="s">
        <v>721</v>
      </c>
      <c r="CP2" s="43" t="s">
        <v>722</v>
      </c>
      <c r="CQ2" s="43" t="s">
        <v>723</v>
      </c>
      <c r="CR2" s="43" t="s">
        <v>724</v>
      </c>
      <c r="CS2" s="43" t="s">
        <v>725</v>
      </c>
      <c r="CT2" s="43" t="s">
        <v>726</v>
      </c>
      <c r="CU2" s="43" t="s">
        <v>727</v>
      </c>
      <c r="CV2" s="43" t="s">
        <v>728</v>
      </c>
      <c r="CW2" s="43" t="s">
        <v>729</v>
      </c>
      <c r="CX2" s="43" t="s">
        <v>730</v>
      </c>
      <c r="CY2" s="43" t="s">
        <v>731</v>
      </c>
      <c r="CZ2" s="43" t="s">
        <v>732</v>
      </c>
      <c r="DA2" s="43" t="s">
        <v>733</v>
      </c>
      <c r="DB2" s="43" t="s">
        <v>734</v>
      </c>
      <c r="DC2" s="43" t="s">
        <v>735</v>
      </c>
      <c r="DD2" s="43" t="s">
        <v>736</v>
      </c>
      <c r="DE2" s="43" t="s">
        <v>737</v>
      </c>
      <c r="DF2" s="43" t="s">
        <v>738</v>
      </c>
      <c r="DG2" s="43" t="s">
        <v>739</v>
      </c>
      <c r="DH2" s="43" t="s">
        <v>740</v>
      </c>
      <c r="DI2" s="43" t="s">
        <v>741</v>
      </c>
      <c r="DJ2" s="43" t="s">
        <v>742</v>
      </c>
      <c r="DK2" s="43" t="s">
        <v>743</v>
      </c>
      <c r="DL2" s="43" t="s">
        <v>744</v>
      </c>
      <c r="DM2" s="43" t="s">
        <v>745</v>
      </c>
      <c r="DN2" s="43" t="s">
        <v>746</v>
      </c>
      <c r="DO2" s="43" t="s">
        <v>747</v>
      </c>
      <c r="DP2" s="43" t="s">
        <v>748</v>
      </c>
      <c r="DQ2" s="43" t="s">
        <v>749</v>
      </c>
      <c r="DR2" s="43" t="s">
        <v>750</v>
      </c>
      <c r="DS2" s="43" t="s">
        <v>751</v>
      </c>
      <c r="DT2" s="43" t="s">
        <v>752</v>
      </c>
      <c r="DU2" s="43" t="s">
        <v>753</v>
      </c>
      <c r="DV2" s="43" t="s">
        <v>754</v>
      </c>
      <c r="DW2" s="43" t="s">
        <v>755</v>
      </c>
      <c r="DX2" s="43" t="s">
        <v>756</v>
      </c>
      <c r="DY2" s="43" t="s">
        <v>757</v>
      </c>
      <c r="DZ2" s="43" t="s">
        <v>758</v>
      </c>
      <c r="EA2" s="43" t="s">
        <v>759</v>
      </c>
      <c r="EB2" s="43" t="s">
        <v>760</v>
      </c>
      <c r="EC2" s="43" t="s">
        <v>761</v>
      </c>
      <c r="ED2" s="43" t="s">
        <v>762</v>
      </c>
      <c r="EE2" s="43" t="s">
        <v>763</v>
      </c>
      <c r="EF2" s="43" t="s">
        <v>764</v>
      </c>
      <c r="EG2" s="43" t="s">
        <v>765</v>
      </c>
      <c r="EH2" s="43" t="s">
        <v>766</v>
      </c>
      <c r="EI2" s="43" t="s">
        <v>767</v>
      </c>
      <c r="EJ2" s="43" t="s">
        <v>768</v>
      </c>
      <c r="EK2" s="43" t="s">
        <v>769</v>
      </c>
      <c r="EL2" s="43" t="s">
        <v>770</v>
      </c>
      <c r="EM2" s="43" t="s">
        <v>771</v>
      </c>
      <c r="EN2" s="43" t="s">
        <v>772</v>
      </c>
      <c r="EO2" s="43" t="s">
        <v>773</v>
      </c>
      <c r="EP2" s="43" t="s">
        <v>774</v>
      </c>
      <c r="EQ2" s="43" t="s">
        <v>775</v>
      </c>
      <c r="ER2" s="43" t="s">
        <v>776</v>
      </c>
      <c r="ES2" s="43" t="s">
        <v>777</v>
      </c>
      <c r="ET2" s="43" t="s">
        <v>778</v>
      </c>
      <c r="EU2" s="43" t="s">
        <v>779</v>
      </c>
      <c r="EV2" s="43" t="s">
        <v>780</v>
      </c>
      <c r="EW2" s="43" t="s">
        <v>781</v>
      </c>
      <c r="EX2" s="43" t="s">
        <v>782</v>
      </c>
      <c r="EY2" s="43" t="s">
        <v>783</v>
      </c>
      <c r="EZ2" s="43" t="s">
        <v>784</v>
      </c>
      <c r="FA2" s="43" t="s">
        <v>785</v>
      </c>
      <c r="FB2" s="43" t="s">
        <v>786</v>
      </c>
      <c r="FC2" s="43" t="s">
        <v>787</v>
      </c>
      <c r="FD2" s="43" t="s">
        <v>788</v>
      </c>
      <c r="FE2" s="43" t="s">
        <v>789</v>
      </c>
      <c r="FF2" s="43" t="s">
        <v>790</v>
      </c>
      <c r="FG2" s="43" t="s">
        <v>791</v>
      </c>
      <c r="FH2" s="43" t="s">
        <v>792</v>
      </c>
      <c r="FI2" s="43" t="s">
        <v>793</v>
      </c>
      <c r="FJ2" s="43" t="s">
        <v>794</v>
      </c>
      <c r="FK2" s="43" t="s">
        <v>795</v>
      </c>
      <c r="FL2" s="43" t="s">
        <v>796</v>
      </c>
      <c r="FM2" s="43" t="s">
        <v>797</v>
      </c>
      <c r="FN2" s="43" t="s">
        <v>798</v>
      </c>
      <c r="FO2" s="43" t="s">
        <v>799</v>
      </c>
      <c r="FP2" s="43" t="s">
        <v>800</v>
      </c>
      <c r="FQ2" s="43" t="s">
        <v>801</v>
      </c>
      <c r="FR2" s="43" t="s">
        <v>802</v>
      </c>
      <c r="FS2" s="43" t="s">
        <v>803</v>
      </c>
      <c r="FT2" s="43" t="s">
        <v>804</v>
      </c>
      <c r="FU2" s="43" t="s">
        <v>805</v>
      </c>
      <c r="FV2" s="43" t="s">
        <v>806</v>
      </c>
      <c r="FW2" s="43" t="s">
        <v>807</v>
      </c>
      <c r="FX2" s="43" t="s">
        <v>808</v>
      </c>
      <c r="FY2" s="43" t="s">
        <v>809</v>
      </c>
      <c r="FZ2" s="43" t="s">
        <v>810</v>
      </c>
      <c r="GA2" s="43" t="s">
        <v>811</v>
      </c>
      <c r="GB2" s="43" t="s">
        <v>812</v>
      </c>
      <c r="GC2" s="43" t="s">
        <v>813</v>
      </c>
      <c r="GD2" s="43" t="s">
        <v>814</v>
      </c>
      <c r="GE2" s="43" t="s">
        <v>815</v>
      </c>
      <c r="GF2" s="43" t="s">
        <v>816</v>
      </c>
      <c r="GG2" s="43" t="s">
        <v>817</v>
      </c>
      <c r="GH2" s="43" t="s">
        <v>818</v>
      </c>
      <c r="GI2" s="43" t="s">
        <v>819</v>
      </c>
      <c r="GJ2" s="43" t="s">
        <v>820</v>
      </c>
      <c r="GK2" s="43" t="s">
        <v>821</v>
      </c>
      <c r="GL2" s="43" t="s">
        <v>822</v>
      </c>
      <c r="GM2" s="43" t="s">
        <v>823</v>
      </c>
      <c r="GN2" s="43" t="s">
        <v>824</v>
      </c>
      <c r="GO2" s="43" t="s">
        <v>825</v>
      </c>
      <c r="GP2" s="43" t="s">
        <v>826</v>
      </c>
      <c r="GQ2" s="43" t="s">
        <v>827</v>
      </c>
      <c r="GR2" s="43" t="s">
        <v>828</v>
      </c>
      <c r="GS2" s="43" t="s">
        <v>829</v>
      </c>
      <c r="GT2" s="43" t="s">
        <v>830</v>
      </c>
      <c r="GU2" s="43" t="s">
        <v>831</v>
      </c>
      <c r="GV2" s="43" t="s">
        <v>832</v>
      </c>
      <c r="GW2" s="43" t="s">
        <v>833</v>
      </c>
      <c r="GX2" s="43" t="s">
        <v>834</v>
      </c>
      <c r="GY2" s="43" t="s">
        <v>835</v>
      </c>
      <c r="GZ2" s="43" t="s">
        <v>836</v>
      </c>
      <c r="HA2" s="43" t="s">
        <v>837</v>
      </c>
      <c r="HB2" s="43" t="s">
        <v>838</v>
      </c>
      <c r="HC2" s="43" t="s">
        <v>839</v>
      </c>
      <c r="HD2" s="43" t="s">
        <v>840</v>
      </c>
      <c r="HE2" s="43" t="s">
        <v>841</v>
      </c>
      <c r="HF2" s="43" t="s">
        <v>842</v>
      </c>
      <c r="HG2" s="43" t="s">
        <v>843</v>
      </c>
      <c r="HH2" s="43" t="s">
        <v>844</v>
      </c>
      <c r="HI2" s="43" t="s">
        <v>845</v>
      </c>
      <c r="HJ2" s="43" t="s">
        <v>846</v>
      </c>
      <c r="HK2" s="43" t="s">
        <v>847</v>
      </c>
      <c r="HL2" s="43" t="s">
        <v>848</v>
      </c>
      <c r="HM2" s="43" t="s">
        <v>849</v>
      </c>
      <c r="HN2" s="43" t="s">
        <v>850</v>
      </c>
      <c r="HO2" s="43" t="s">
        <v>851</v>
      </c>
      <c r="HP2" s="43" t="s">
        <v>852</v>
      </c>
      <c r="HQ2" s="43" t="s">
        <v>853</v>
      </c>
      <c r="HR2" s="43" t="s">
        <v>854</v>
      </c>
      <c r="HS2" s="43" t="s">
        <v>855</v>
      </c>
      <c r="HT2" s="43" t="s">
        <v>856</v>
      </c>
      <c r="HU2" s="43" t="s">
        <v>857</v>
      </c>
      <c r="HV2" s="43" t="s">
        <v>858</v>
      </c>
      <c r="HW2" s="43" t="s">
        <v>859</v>
      </c>
      <c r="HX2" s="43" t="s">
        <v>860</v>
      </c>
      <c r="HY2" s="43" t="s">
        <v>861</v>
      </c>
      <c r="HZ2" s="43" t="s">
        <v>862</v>
      </c>
      <c r="IA2" s="43" t="s">
        <v>863</v>
      </c>
      <c r="IB2" s="43" t="s">
        <v>864</v>
      </c>
      <c r="IC2" s="43" t="s">
        <v>865</v>
      </c>
      <c r="ID2" s="43" t="s">
        <v>866</v>
      </c>
      <c r="IE2" s="43" t="s">
        <v>867</v>
      </c>
      <c r="IF2" s="43" t="s">
        <v>868</v>
      </c>
      <c r="IG2" s="43" t="s">
        <v>869</v>
      </c>
      <c r="IH2" s="43" t="s">
        <v>870</v>
      </c>
      <c r="II2" s="43" t="s">
        <v>871</v>
      </c>
      <c r="IJ2" s="43" t="s">
        <v>872</v>
      </c>
      <c r="IK2" s="43" t="s">
        <v>873</v>
      </c>
      <c r="IL2" s="43" t="s">
        <v>874</v>
      </c>
      <c r="IM2" s="43" t="s">
        <v>875</v>
      </c>
      <c r="IN2" s="43" t="s">
        <v>876</v>
      </c>
      <c r="IO2" s="43" t="s">
        <v>877</v>
      </c>
      <c r="IP2" s="43" t="s">
        <v>878</v>
      </c>
      <c r="IQ2" s="43" t="s">
        <v>879</v>
      </c>
      <c r="IR2" s="43" t="s">
        <v>880</v>
      </c>
      <c r="IS2" s="43" t="s">
        <v>881</v>
      </c>
      <c r="IT2" s="43" t="s">
        <v>882</v>
      </c>
      <c r="IU2" s="43" t="s">
        <v>883</v>
      </c>
      <c r="IV2" s="43" t="s">
        <v>884</v>
      </c>
      <c r="IW2" s="43" t="s">
        <v>885</v>
      </c>
      <c r="IX2" s="43" t="s">
        <v>886</v>
      </c>
      <c r="IY2" s="43" t="s">
        <v>887</v>
      </c>
      <c r="IZ2" s="43" t="s">
        <v>888</v>
      </c>
      <c r="JA2" s="43" t="s">
        <v>889</v>
      </c>
      <c r="JB2" s="43" t="s">
        <v>890</v>
      </c>
      <c r="JC2" s="43" t="s">
        <v>891</v>
      </c>
      <c r="JD2" s="43" t="s">
        <v>892</v>
      </c>
      <c r="JE2" s="43" t="s">
        <v>893</v>
      </c>
      <c r="JF2" s="43" t="s">
        <v>894</v>
      </c>
      <c r="JG2" s="43" t="s">
        <v>895</v>
      </c>
      <c r="JH2" s="43" t="s">
        <v>896</v>
      </c>
      <c r="JI2" s="43" t="s">
        <v>897</v>
      </c>
      <c r="JJ2" s="43" t="s">
        <v>898</v>
      </c>
      <c r="JK2" s="43" t="s">
        <v>899</v>
      </c>
      <c r="JL2" s="43" t="s">
        <v>900</v>
      </c>
      <c r="JM2" s="43" t="s">
        <v>901</v>
      </c>
      <c r="JN2" s="43" t="s">
        <v>902</v>
      </c>
      <c r="JO2" s="43" t="s">
        <v>903</v>
      </c>
      <c r="JP2" s="43" t="s">
        <v>904</v>
      </c>
      <c r="JQ2" s="43" t="s">
        <v>905</v>
      </c>
      <c r="JR2" s="43" t="s">
        <v>906</v>
      </c>
      <c r="JS2" s="43" t="s">
        <v>907</v>
      </c>
      <c r="JT2" s="43" t="s">
        <v>908</v>
      </c>
      <c r="JU2" s="43" t="s">
        <v>909</v>
      </c>
      <c r="JV2" s="43" t="s">
        <v>910</v>
      </c>
      <c r="JW2" s="43" t="s">
        <v>911</v>
      </c>
      <c r="JX2" s="43" t="s">
        <v>912</v>
      </c>
      <c r="JY2" s="43" t="s">
        <v>913</v>
      </c>
      <c r="JZ2" s="43" t="s">
        <v>914</v>
      </c>
      <c r="KA2" s="43" t="s">
        <v>915</v>
      </c>
      <c r="KB2" s="43" t="s">
        <v>916</v>
      </c>
      <c r="KC2" s="43" t="s">
        <v>917</v>
      </c>
      <c r="KD2" s="43" t="s">
        <v>918</v>
      </c>
      <c r="KE2" s="43" t="s">
        <v>919</v>
      </c>
      <c r="KF2" s="43" t="s">
        <v>920</v>
      </c>
      <c r="KG2" s="43" t="s">
        <v>921</v>
      </c>
      <c r="KH2" s="43" t="s">
        <v>922</v>
      </c>
      <c r="KI2" s="43" t="s">
        <v>923</v>
      </c>
      <c r="KJ2" s="43" t="s">
        <v>924</v>
      </c>
      <c r="KK2" s="43" t="s">
        <v>925</v>
      </c>
      <c r="KL2" s="43" t="s">
        <v>926</v>
      </c>
      <c r="KM2" s="43" t="s">
        <v>927</v>
      </c>
      <c r="KN2" s="43" t="s">
        <v>928</v>
      </c>
      <c r="KO2" s="43" t="s">
        <v>929</v>
      </c>
      <c r="KP2" s="43" t="s">
        <v>930</v>
      </c>
      <c r="KQ2" s="43" t="s">
        <v>931</v>
      </c>
      <c r="KR2" s="43" t="s">
        <v>932</v>
      </c>
      <c r="KS2" s="43" t="s">
        <v>933</v>
      </c>
      <c r="KT2" s="43" t="s">
        <v>934</v>
      </c>
      <c r="KU2" s="43" t="s">
        <v>935</v>
      </c>
      <c r="KV2" s="43" t="s">
        <v>936</v>
      </c>
      <c r="KW2" s="43" t="s">
        <v>937</v>
      </c>
      <c r="KX2" s="43" t="s">
        <v>938</v>
      </c>
      <c r="KY2" s="43" t="s">
        <v>939</v>
      </c>
      <c r="KZ2" s="43" t="s">
        <v>940</v>
      </c>
      <c r="LA2" s="43" t="s">
        <v>941</v>
      </c>
      <c r="LB2" s="43" t="s">
        <v>942</v>
      </c>
      <c r="LC2" s="43" t="s">
        <v>943</v>
      </c>
      <c r="LD2" s="43" t="s">
        <v>944</v>
      </c>
      <c r="LE2" s="43" t="s">
        <v>945</v>
      </c>
      <c r="LF2" s="43" t="s">
        <v>946</v>
      </c>
      <c r="LG2" s="43" t="s">
        <v>947</v>
      </c>
      <c r="LH2" s="43" t="s">
        <v>948</v>
      </c>
      <c r="LI2" s="43" t="s">
        <v>949</v>
      </c>
      <c r="LJ2" s="43" t="s">
        <v>950</v>
      </c>
      <c r="LK2" s="43" t="s">
        <v>951</v>
      </c>
      <c r="LL2" s="43" t="s">
        <v>952</v>
      </c>
      <c r="LM2" s="43" t="s">
        <v>953</v>
      </c>
      <c r="LN2" s="43" t="s">
        <v>954</v>
      </c>
      <c r="LO2" s="43" t="s">
        <v>955</v>
      </c>
      <c r="LP2" s="43" t="s">
        <v>956</v>
      </c>
      <c r="LQ2" s="43" t="s">
        <v>957</v>
      </c>
      <c r="LR2" s="43" t="s">
        <v>958</v>
      </c>
      <c r="LS2" s="43" t="s">
        <v>959</v>
      </c>
      <c r="LT2" s="43" t="s">
        <v>960</v>
      </c>
      <c r="LU2" s="43" t="s">
        <v>961</v>
      </c>
      <c r="LV2" s="43" t="s">
        <v>962</v>
      </c>
      <c r="LW2" s="43" t="s">
        <v>963</v>
      </c>
      <c r="LX2" s="43" t="s">
        <v>964</v>
      </c>
      <c r="LY2" s="43" t="s">
        <v>965</v>
      </c>
      <c r="LZ2" s="43" t="s">
        <v>966</v>
      </c>
      <c r="MA2" s="43" t="s">
        <v>967</v>
      </c>
      <c r="MB2" s="43" t="s">
        <v>968</v>
      </c>
      <c r="MC2" s="43" t="s">
        <v>969</v>
      </c>
      <c r="MD2" s="43" t="s">
        <v>970</v>
      </c>
      <c r="ME2" s="43" t="s">
        <v>971</v>
      </c>
      <c r="MF2" s="43" t="s">
        <v>972</v>
      </c>
      <c r="MG2" s="43" t="s">
        <v>973</v>
      </c>
      <c r="MH2" s="43" t="s">
        <v>974</v>
      </c>
      <c r="MI2" s="43" t="s">
        <v>975</v>
      </c>
      <c r="MJ2" s="43" t="s">
        <v>976</v>
      </c>
      <c r="MK2" s="43" t="s">
        <v>977</v>
      </c>
      <c r="ML2" s="43" t="s">
        <v>978</v>
      </c>
      <c r="MM2" s="43" t="s">
        <v>979</v>
      </c>
      <c r="MN2" s="43" t="s">
        <v>980</v>
      </c>
      <c r="MO2" s="43" t="s">
        <v>981</v>
      </c>
      <c r="MP2" s="43" t="s">
        <v>982</v>
      </c>
      <c r="MQ2" s="43" t="s">
        <v>983</v>
      </c>
      <c r="MR2" s="43" t="s">
        <v>984</v>
      </c>
      <c r="MS2" s="43" t="s">
        <v>985</v>
      </c>
      <c r="MT2" s="43" t="s">
        <v>986</v>
      </c>
      <c r="MU2" s="43" t="s">
        <v>987</v>
      </c>
      <c r="MV2" s="43" t="s">
        <v>988</v>
      </c>
      <c r="MW2" s="43" t="s">
        <v>989</v>
      </c>
      <c r="MX2" s="43" t="s">
        <v>990</v>
      </c>
      <c r="MY2" s="43" t="s">
        <v>991</v>
      </c>
      <c r="MZ2" s="43" t="s">
        <v>992</v>
      </c>
      <c r="NA2" s="43" t="s">
        <v>993</v>
      </c>
      <c r="NB2" s="43" t="s">
        <v>994</v>
      </c>
      <c r="NC2" s="43" t="s">
        <v>995</v>
      </c>
      <c r="ND2" s="43" t="s">
        <v>996</v>
      </c>
      <c r="NE2" s="43" t="s">
        <v>997</v>
      </c>
      <c r="NF2" s="43" t="s">
        <v>998</v>
      </c>
      <c r="NG2" s="43" t="s">
        <v>999</v>
      </c>
      <c r="NH2" s="43" t="s">
        <v>1000</v>
      </c>
      <c r="NI2" s="43" t="s">
        <v>1001</v>
      </c>
      <c r="NJ2" s="43" t="s">
        <v>1002</v>
      </c>
      <c r="NK2" s="43" t="s">
        <v>1003</v>
      </c>
      <c r="NL2" s="43" t="s">
        <v>1004</v>
      </c>
      <c r="NM2" s="43" t="s">
        <v>1005</v>
      </c>
      <c r="NN2" s="43" t="s">
        <v>1006</v>
      </c>
      <c r="NO2" s="43" t="s">
        <v>1007</v>
      </c>
      <c r="NP2" s="43" t="s">
        <v>1008</v>
      </c>
      <c r="NQ2" s="43" t="s">
        <v>1009</v>
      </c>
      <c r="NR2" s="43" t="s">
        <v>1010</v>
      </c>
      <c r="NS2" s="43" t="s">
        <v>1011</v>
      </c>
      <c r="NT2" s="43" t="s">
        <v>1012</v>
      </c>
      <c r="NU2" s="43" t="s">
        <v>1013</v>
      </c>
      <c r="NV2" s="43" t="s">
        <v>1014</v>
      </c>
      <c r="NW2" s="43" t="s">
        <v>1015</v>
      </c>
      <c r="NX2" s="43" t="s">
        <v>1016</v>
      </c>
      <c r="NY2" s="43" t="s">
        <v>1017</v>
      </c>
      <c r="NZ2" s="43" t="s">
        <v>1018</v>
      </c>
      <c r="OA2" s="43" t="s">
        <v>1019</v>
      </c>
      <c r="OB2" s="43" t="s">
        <v>1020</v>
      </c>
      <c r="OC2" s="43" t="s">
        <v>1021</v>
      </c>
      <c r="OD2" s="43" t="s">
        <v>1022</v>
      </c>
      <c r="OE2" s="43" t="s">
        <v>1023</v>
      </c>
      <c r="OF2" s="43" t="s">
        <v>1024</v>
      </c>
      <c r="OG2" s="43" t="s">
        <v>1025</v>
      </c>
      <c r="OH2" s="43" t="s">
        <v>1026</v>
      </c>
      <c r="OI2" s="43" t="s">
        <v>1027</v>
      </c>
      <c r="OJ2" s="43" t="s">
        <v>1028</v>
      </c>
      <c r="OK2" s="43" t="s">
        <v>1029</v>
      </c>
      <c r="OL2" s="43" t="s">
        <v>1030</v>
      </c>
      <c r="OM2" s="43" t="s">
        <v>1031</v>
      </c>
      <c r="ON2" s="43" t="s">
        <v>1032</v>
      </c>
      <c r="OO2" s="43" t="s">
        <v>1033</v>
      </c>
      <c r="OP2" s="43" t="s">
        <v>1034</v>
      </c>
      <c r="OQ2" s="43" t="s">
        <v>1035</v>
      </c>
      <c r="OR2" s="43" t="s">
        <v>1036</v>
      </c>
      <c r="OS2" s="43" t="s">
        <v>1037</v>
      </c>
      <c r="OT2" s="43" t="s">
        <v>1038</v>
      </c>
      <c r="OU2" s="43" t="s">
        <v>1039</v>
      </c>
      <c r="OV2" s="43" t="s">
        <v>1040</v>
      </c>
      <c r="OW2" s="43" t="s">
        <v>1041</v>
      </c>
      <c r="OX2" s="43" t="s">
        <v>1042</v>
      </c>
      <c r="OY2" s="43" t="s">
        <v>1043</v>
      </c>
      <c r="OZ2" s="43" t="s">
        <v>1044</v>
      </c>
      <c r="PA2" s="43" t="s">
        <v>1045</v>
      </c>
      <c r="PB2" s="43" t="s">
        <v>1046</v>
      </c>
      <c r="PC2" s="43" t="s">
        <v>1047</v>
      </c>
      <c r="PD2" s="43" t="s">
        <v>1048</v>
      </c>
      <c r="PE2" s="43" t="s">
        <v>1049</v>
      </c>
      <c r="PF2" s="43" t="s">
        <v>1050</v>
      </c>
      <c r="PG2" s="43" t="s">
        <v>1051</v>
      </c>
      <c r="PH2" s="43" t="s">
        <v>1052</v>
      </c>
      <c r="PI2" s="43" t="s">
        <v>1053</v>
      </c>
      <c r="PJ2" s="43" t="s">
        <v>1054</v>
      </c>
      <c r="PK2" s="43" t="s">
        <v>1055</v>
      </c>
      <c r="PL2" s="43" t="s">
        <v>1056</v>
      </c>
      <c r="PM2" s="43" t="s">
        <v>1057</v>
      </c>
      <c r="PN2" s="43" t="s">
        <v>1058</v>
      </c>
      <c r="PO2" s="43" t="s">
        <v>1059</v>
      </c>
      <c r="PP2" s="43" t="s">
        <v>1060</v>
      </c>
      <c r="PQ2" s="43" t="s">
        <v>1061</v>
      </c>
      <c r="PR2" s="43" t="s">
        <v>1062</v>
      </c>
      <c r="PS2" s="43" t="s">
        <v>1063</v>
      </c>
      <c r="PT2" s="43" t="s">
        <v>1064</v>
      </c>
      <c r="PU2" s="43" t="s">
        <v>1065</v>
      </c>
      <c r="PV2" s="43" t="s">
        <v>1066</v>
      </c>
      <c r="PW2" s="43" t="s">
        <v>1067</v>
      </c>
      <c r="PX2" s="43" t="s">
        <v>1068</v>
      </c>
      <c r="PY2" s="43" t="s">
        <v>1069</v>
      </c>
      <c r="PZ2" s="43" t="s">
        <v>1070</v>
      </c>
      <c r="QA2" s="43" t="s">
        <v>1071</v>
      </c>
      <c r="QB2" s="43" t="s">
        <v>1072</v>
      </c>
      <c r="QC2" s="43" t="s">
        <v>1073</v>
      </c>
      <c r="QD2" s="43" t="s">
        <v>1074</v>
      </c>
      <c r="QE2" s="43" t="s">
        <v>1075</v>
      </c>
      <c r="QF2" s="43" t="s">
        <v>1076</v>
      </c>
      <c r="QG2" s="43" t="s">
        <v>1077</v>
      </c>
      <c r="QH2" s="43" t="s">
        <v>1078</v>
      </c>
      <c r="QI2" s="43" t="s">
        <v>1079</v>
      </c>
      <c r="QJ2" s="43" t="s">
        <v>1080</v>
      </c>
      <c r="QK2" s="43" t="s">
        <v>1081</v>
      </c>
      <c r="QL2" s="43" t="s">
        <v>1082</v>
      </c>
      <c r="QM2" s="43" t="s">
        <v>1083</v>
      </c>
      <c r="QN2" s="43" t="s">
        <v>1084</v>
      </c>
      <c r="QO2" s="43" t="s">
        <v>1085</v>
      </c>
      <c r="QP2" s="43" t="s">
        <v>1086</v>
      </c>
      <c r="QQ2" s="43" t="s">
        <v>1087</v>
      </c>
      <c r="QR2" s="43" t="s">
        <v>1088</v>
      </c>
      <c r="QS2" s="43" t="s">
        <v>1089</v>
      </c>
      <c r="QT2" s="43" t="s">
        <v>1090</v>
      </c>
      <c r="QU2" s="43" t="s">
        <v>1091</v>
      </c>
      <c r="QV2" s="43" t="s">
        <v>1092</v>
      </c>
      <c r="QW2" s="43" t="s">
        <v>1093</v>
      </c>
      <c r="QX2" s="43" t="s">
        <v>1094</v>
      </c>
      <c r="QY2" s="43" t="s">
        <v>1095</v>
      </c>
      <c r="QZ2" s="43" t="s">
        <v>1096</v>
      </c>
      <c r="RA2" s="43" t="s">
        <v>1097</v>
      </c>
      <c r="RB2" s="43" t="s">
        <v>1098</v>
      </c>
      <c r="RC2" s="43" t="s">
        <v>1099</v>
      </c>
      <c r="RD2" s="43" t="s">
        <v>1100</v>
      </c>
      <c r="RE2" s="43" t="s">
        <v>1101</v>
      </c>
      <c r="RF2" s="43" t="s">
        <v>1102</v>
      </c>
      <c r="RG2" s="43" t="s">
        <v>1103</v>
      </c>
      <c r="RH2" s="43" t="s">
        <v>1104</v>
      </c>
      <c r="RI2" s="43" t="s">
        <v>1105</v>
      </c>
      <c r="RJ2" s="43" t="s">
        <v>1106</v>
      </c>
      <c r="RK2" s="43" t="s">
        <v>1107</v>
      </c>
      <c r="RL2" s="43" t="s">
        <v>1108</v>
      </c>
      <c r="RM2" s="43" t="s">
        <v>1109</v>
      </c>
      <c r="RN2" s="43" t="s">
        <v>1110</v>
      </c>
      <c r="RO2" s="43" t="s">
        <v>1111</v>
      </c>
      <c r="RP2" s="43" t="s">
        <v>1112</v>
      </c>
      <c r="RQ2" s="43" t="s">
        <v>1113</v>
      </c>
      <c r="RR2" s="43" t="s">
        <v>1114</v>
      </c>
      <c r="RS2" s="43" t="s">
        <v>1115</v>
      </c>
      <c r="RT2" s="43" t="s">
        <v>1116</v>
      </c>
      <c r="RU2" s="43" t="s">
        <v>1117</v>
      </c>
      <c r="RV2" s="43" t="s">
        <v>1118</v>
      </c>
      <c r="RW2" s="43" t="s">
        <v>1119</v>
      </c>
      <c r="RX2" s="43" t="s">
        <v>1120</v>
      </c>
      <c r="RY2" s="43" t="s">
        <v>1121</v>
      </c>
      <c r="RZ2" s="43" t="s">
        <v>1122</v>
      </c>
      <c r="SA2" s="43" t="s">
        <v>1123</v>
      </c>
      <c r="SB2" s="43" t="s">
        <v>1124</v>
      </c>
      <c r="SC2" s="43" t="s">
        <v>1125</v>
      </c>
      <c r="SD2" s="43" t="s">
        <v>1126</v>
      </c>
      <c r="SE2" s="43" t="s">
        <v>1127</v>
      </c>
      <c r="SF2" s="43" t="s">
        <v>1128</v>
      </c>
      <c r="SG2" s="43" t="s">
        <v>1129</v>
      </c>
      <c r="SH2" s="43" t="s">
        <v>1130</v>
      </c>
      <c r="SI2" s="43" t="s">
        <v>1131</v>
      </c>
      <c r="SJ2" s="43" t="s">
        <v>1132</v>
      </c>
    </row>
    <row r="3" ht="14.25" customHeight="1">
      <c r="A3" s="8">
        <v>20.0</v>
      </c>
      <c r="B3" s="9">
        <v>26.0</v>
      </c>
      <c r="C3" s="7" t="str">
        <f t="shared" ref="C3:C20" si="1">B3/2</f>
        <v>13</v>
      </c>
      <c r="D3" s="11" t="str">
        <f t="shared" ref="D3:D24" si="2">B3</f>
        <v>26.0</v>
      </c>
      <c r="E3" s="44" t="str">
        <f>'Variables key, mapping'!$R$3 - ('Sampling plan'!B2*'Variables key, mapping'!$R$3)/2</f>
        <v>21.8</v>
      </c>
      <c r="F3" s="44" t="str">
        <f>'Variables key, mapping'!$R$3 - ('Sampling plan'!C2*'Variables key, mapping'!$R$3)/2</f>
        <v>16.1</v>
      </c>
      <c r="G3" s="44" t="str">
        <f>'Variables key, mapping'!$R$3 - ('Sampling plan'!D2*'Variables key, mapping'!$R$3)/2</f>
        <v>14.4</v>
      </c>
      <c r="H3" s="44" t="str">
        <f>'Variables key, mapping'!$R$3 - ('Sampling plan'!E2*'Variables key, mapping'!$R$3)/2</f>
        <v>20.2</v>
      </c>
      <c r="I3" s="44" t="str">
        <f>'Variables key, mapping'!$R$3 - ('Sampling plan'!F2*'Variables key, mapping'!$R$3)/2</f>
        <v>23.5</v>
      </c>
      <c r="J3" s="44" t="str">
        <f>'Variables key, mapping'!$R$3 - ('Sampling plan'!G2*'Variables key, mapping'!$R$3)/2</f>
        <v>20.4</v>
      </c>
      <c r="K3" s="44" t="str">
        <f>'Variables key, mapping'!$R$3 - ('Sampling plan'!H2*'Variables key, mapping'!$R$3)/2</f>
        <v>17.4</v>
      </c>
      <c r="L3" s="44" t="str">
        <f>'Variables key, mapping'!$R$3 - ('Sampling plan'!I2*'Variables key, mapping'!$R$3)/2</f>
        <v>23.2</v>
      </c>
      <c r="M3" s="44" t="str">
        <f>'Variables key, mapping'!$R$3 - ('Sampling plan'!J2*'Variables key, mapping'!$R$3)/2</f>
        <v>15.6</v>
      </c>
      <c r="N3" s="44" t="str">
        <f>'Variables key, mapping'!$R$3 - ('Sampling plan'!K2*'Variables key, mapping'!$R$3)/2</f>
        <v>19.6</v>
      </c>
    </row>
    <row r="4" ht="14.25" customHeight="1">
      <c r="A4" s="7">
        <v>21.0</v>
      </c>
      <c r="B4" s="9">
        <v>26.0</v>
      </c>
      <c r="C4" s="7" t="str">
        <f t="shared" si="1"/>
        <v>13</v>
      </c>
      <c r="D4" s="11" t="str">
        <f t="shared" si="2"/>
        <v>26.0</v>
      </c>
      <c r="E4" s="44" t="str">
        <f>'Variables key, mapping'!$R4 - ('Sampling plan'!B3*'Variables key, mapping'!$R4)/2</f>
        <v>24.6</v>
      </c>
      <c r="F4" s="44" t="str">
        <f>'Variables key, mapping'!$R4 - ('Sampling plan'!C3*'Variables key, mapping'!$R4)/2</f>
        <v>22.3</v>
      </c>
      <c r="G4" s="44" t="str">
        <f>'Variables key, mapping'!$R4 - ('Sampling plan'!D3*'Variables key, mapping'!$R4)/2</f>
        <v>23.1</v>
      </c>
      <c r="H4" s="44" t="str">
        <f>'Variables key, mapping'!$R4 - ('Sampling plan'!E3*'Variables key, mapping'!$R4)/2</f>
        <v>22.4</v>
      </c>
      <c r="I4" s="44" t="str">
        <f>'Variables key, mapping'!$R4 - ('Sampling plan'!F3*'Variables key, mapping'!$R4)/2</f>
        <v>20.2</v>
      </c>
      <c r="J4" s="44" t="str">
        <f>'Variables key, mapping'!$R4 - ('Sampling plan'!G3*'Variables key, mapping'!$R4)/2</f>
        <v>23.1</v>
      </c>
      <c r="K4" s="44" t="str">
        <f>'Variables key, mapping'!$R4 - ('Sampling plan'!H3*'Variables key, mapping'!$R4)/2</f>
        <v>23.6</v>
      </c>
      <c r="L4" s="44" t="str">
        <f>'Variables key, mapping'!$R4 - ('Sampling plan'!I3*'Variables key, mapping'!$R4)/2</f>
        <v>25.3</v>
      </c>
      <c r="M4" s="44" t="str">
        <f>'Variables key, mapping'!$R4 - ('Sampling plan'!J3*'Variables key, mapping'!$R4)/2</f>
        <v>15.1</v>
      </c>
      <c r="N4" s="44" t="str">
        <f>'Variables key, mapping'!$R4 - ('Sampling plan'!K3*'Variables key, mapping'!$R4)/2</f>
        <v>20.7</v>
      </c>
    </row>
    <row r="5" ht="14.25" customHeight="1">
      <c r="A5" s="8">
        <v>22.0</v>
      </c>
      <c r="B5" s="9">
        <v>27.3</v>
      </c>
      <c r="C5" s="7" t="str">
        <f t="shared" si="1"/>
        <v>13.65</v>
      </c>
      <c r="D5" s="11" t="str">
        <f t="shared" si="2"/>
        <v>27.3</v>
      </c>
      <c r="E5" s="44" t="str">
        <f>'Variables key, mapping'!$R5 - ('Sampling plan'!B4*'Variables key, mapping'!$R5)/2</f>
        <v>19.6</v>
      </c>
      <c r="F5" s="44" t="str">
        <f>'Variables key, mapping'!$R5 - ('Sampling plan'!C4*'Variables key, mapping'!$R5)/2</f>
        <v>23.6</v>
      </c>
      <c r="G5" s="44" t="str">
        <f>'Variables key, mapping'!$R5 - ('Sampling plan'!D4*'Variables key, mapping'!$R5)/2</f>
        <v>16.2</v>
      </c>
      <c r="H5" s="44" t="str">
        <f>'Variables key, mapping'!$R5 - ('Sampling plan'!E4*'Variables key, mapping'!$R5)/2</f>
        <v>27.0</v>
      </c>
      <c r="I5" s="44" t="str">
        <f>'Variables key, mapping'!$R5 - ('Sampling plan'!F4*'Variables key, mapping'!$R5)/2</f>
        <v>14.8</v>
      </c>
      <c r="J5" s="44" t="str">
        <f>'Variables key, mapping'!$R5 - ('Sampling plan'!G4*'Variables key, mapping'!$R5)/2</f>
        <v>17.6</v>
      </c>
      <c r="K5" s="44" t="str">
        <f>'Variables key, mapping'!$R5 - ('Sampling plan'!H4*'Variables key, mapping'!$R5)/2</f>
        <v>19.2</v>
      </c>
      <c r="L5" s="44" t="str">
        <f>'Variables key, mapping'!$R5 - ('Sampling plan'!I4*'Variables key, mapping'!$R5)/2</f>
        <v>18.8</v>
      </c>
      <c r="M5" s="44" t="str">
        <f>'Variables key, mapping'!$R5 - ('Sampling plan'!J4*'Variables key, mapping'!$R5)/2</f>
        <v>18.5</v>
      </c>
      <c r="N5" s="44" t="str">
        <f>'Variables key, mapping'!$R5 - ('Sampling plan'!K4*'Variables key, mapping'!$R5)/2</f>
        <v>24.8</v>
      </c>
    </row>
    <row r="6" ht="14.25" customHeight="1">
      <c r="A6" s="7">
        <v>23.0</v>
      </c>
      <c r="B6" s="9">
        <v>40.6</v>
      </c>
      <c r="C6" s="7" t="str">
        <f t="shared" si="1"/>
        <v>20.3</v>
      </c>
      <c r="D6" s="11" t="str">
        <f t="shared" si="2"/>
        <v>40.6</v>
      </c>
      <c r="E6" s="44" t="str">
        <f>'Variables key, mapping'!$R6 - ('Sampling plan'!B5*'Variables key, mapping'!$R6)/2</f>
        <v>31.2</v>
      </c>
      <c r="F6" s="44" t="str">
        <f>'Variables key, mapping'!$R6 - ('Sampling plan'!C5*'Variables key, mapping'!$R6)/2</f>
        <v>36.1</v>
      </c>
      <c r="G6" s="44" t="str">
        <f>'Variables key, mapping'!$R6 - ('Sampling plan'!D5*'Variables key, mapping'!$R6)/2</f>
        <v>34.6</v>
      </c>
      <c r="H6" s="44" t="str">
        <f>'Variables key, mapping'!$R6 - ('Sampling plan'!E5*'Variables key, mapping'!$R6)/2</f>
        <v>22.5</v>
      </c>
      <c r="I6" s="44" t="str">
        <f>'Variables key, mapping'!$R6 - ('Sampling plan'!F5*'Variables key, mapping'!$R6)/2</f>
        <v>34.4</v>
      </c>
      <c r="J6" s="44" t="str">
        <f>'Variables key, mapping'!$R6 - ('Sampling plan'!G5*'Variables key, mapping'!$R6)/2</f>
        <v>39.0</v>
      </c>
      <c r="K6" s="44" t="str">
        <f>'Variables key, mapping'!$R6 - ('Sampling plan'!H5*'Variables key, mapping'!$R6)/2</f>
        <v>27.4</v>
      </c>
      <c r="L6" s="44" t="str">
        <f>'Variables key, mapping'!$R6 - ('Sampling plan'!I5*'Variables key, mapping'!$R6)/2</f>
        <v>39.6</v>
      </c>
      <c r="M6" s="44" t="str">
        <f>'Variables key, mapping'!$R6 - ('Sampling plan'!J5*'Variables key, mapping'!$R6)/2</f>
        <v>35.4</v>
      </c>
      <c r="N6" s="44" t="str">
        <f>'Variables key, mapping'!$R6 - ('Sampling plan'!K5*'Variables key, mapping'!$R6)/2</f>
        <v>35.0</v>
      </c>
    </row>
    <row r="7" ht="14.25" customHeight="1">
      <c r="A7" s="8">
        <v>24.0</v>
      </c>
      <c r="B7" s="9">
        <v>62.3</v>
      </c>
      <c r="C7" s="7" t="str">
        <f t="shared" si="1"/>
        <v>31.15</v>
      </c>
      <c r="D7" s="11" t="str">
        <f t="shared" si="2"/>
        <v>62.3</v>
      </c>
      <c r="E7" s="44" t="str">
        <f>'Variables key, mapping'!$R7 - ('Sampling plan'!B6*'Variables key, mapping'!$R7)/2</f>
        <v>44.0</v>
      </c>
      <c r="F7" s="44" t="str">
        <f>'Variables key, mapping'!$R7 - ('Sampling plan'!C6*'Variables key, mapping'!$R7)/2</f>
        <v>55.7</v>
      </c>
      <c r="G7" s="44" t="str">
        <f>'Variables key, mapping'!$R7 - ('Sampling plan'!D6*'Variables key, mapping'!$R7)/2</f>
        <v>53.0</v>
      </c>
      <c r="H7" s="44" t="str">
        <f>'Variables key, mapping'!$R7 - ('Sampling plan'!E6*'Variables key, mapping'!$R7)/2</f>
        <v>51.0</v>
      </c>
      <c r="I7" s="44" t="str">
        <f>'Variables key, mapping'!$R7 - ('Sampling plan'!F6*'Variables key, mapping'!$R7)/2</f>
        <v>44.0</v>
      </c>
      <c r="J7" s="44" t="str">
        <f>'Variables key, mapping'!$R7 - ('Sampling plan'!G6*'Variables key, mapping'!$R7)/2</f>
        <v>57.9</v>
      </c>
      <c r="K7" s="44" t="str">
        <f>'Variables key, mapping'!$R7 - ('Sampling plan'!H6*'Variables key, mapping'!$R7)/2</f>
        <v>41.2</v>
      </c>
      <c r="L7" s="44" t="str">
        <f>'Variables key, mapping'!$R7 - ('Sampling plan'!I6*'Variables key, mapping'!$R7)/2</f>
        <v>45.2</v>
      </c>
      <c r="M7" s="44" t="str">
        <f>'Variables key, mapping'!$R7 - ('Sampling plan'!J6*'Variables key, mapping'!$R7)/2</f>
        <v>35.2</v>
      </c>
      <c r="N7" s="44" t="str">
        <f>'Variables key, mapping'!$R7 - ('Sampling plan'!K6*'Variables key, mapping'!$R7)/2</f>
        <v>33.2</v>
      </c>
    </row>
    <row r="8" ht="14.25" customHeight="1">
      <c r="A8" s="7">
        <v>25.0</v>
      </c>
      <c r="B8" s="9">
        <v>77.7</v>
      </c>
      <c r="C8" s="7" t="str">
        <f t="shared" si="1"/>
        <v>38.85</v>
      </c>
      <c r="D8" s="11" t="str">
        <f t="shared" si="2"/>
        <v>77.7</v>
      </c>
      <c r="E8" s="44" t="str">
        <f>'Variables key, mapping'!$R8 - ('Sampling plan'!B7*'Variables key, mapping'!$R8)/2</f>
        <v>75.6</v>
      </c>
      <c r="F8" s="44" t="str">
        <f>'Variables key, mapping'!$R8 - ('Sampling plan'!C7*'Variables key, mapping'!$R8)/2</f>
        <v>60.8</v>
      </c>
      <c r="G8" s="44" t="str">
        <f>'Variables key, mapping'!$R8 - ('Sampling plan'!D7*'Variables key, mapping'!$R8)/2</f>
        <v>54.6</v>
      </c>
      <c r="H8" s="44" t="str">
        <f>'Variables key, mapping'!$R8 - ('Sampling plan'!E7*'Variables key, mapping'!$R8)/2</f>
        <v>62.9</v>
      </c>
      <c r="I8" s="44" t="str">
        <f>'Variables key, mapping'!$R8 - ('Sampling plan'!F7*'Variables key, mapping'!$R8)/2</f>
        <v>40.4</v>
      </c>
      <c r="J8" s="44" t="str">
        <f>'Variables key, mapping'!$R8 - ('Sampling plan'!G7*'Variables key, mapping'!$R8)/2</f>
        <v>45.1</v>
      </c>
      <c r="K8" s="44" t="str">
        <f>'Variables key, mapping'!$R8 - ('Sampling plan'!H7*'Variables key, mapping'!$R8)/2</f>
        <v>44.6</v>
      </c>
      <c r="L8" s="44" t="str">
        <f>'Variables key, mapping'!$R8 - ('Sampling plan'!I7*'Variables key, mapping'!$R8)/2</f>
        <v>49.4</v>
      </c>
      <c r="M8" s="44" t="str">
        <f>'Variables key, mapping'!$R8 - ('Sampling plan'!J7*'Variables key, mapping'!$R8)/2</f>
        <v>63.5</v>
      </c>
      <c r="N8" s="44" t="str">
        <f>'Variables key, mapping'!$R8 - ('Sampling plan'!K7*'Variables key, mapping'!$R8)/2</f>
        <v>55.9</v>
      </c>
    </row>
    <row r="9" ht="14.25" customHeight="1">
      <c r="A9" s="8">
        <v>26.0</v>
      </c>
      <c r="B9" s="9">
        <v>62.0</v>
      </c>
      <c r="C9" s="7" t="str">
        <f t="shared" si="1"/>
        <v>31</v>
      </c>
      <c r="D9" s="11" t="str">
        <f t="shared" si="2"/>
        <v>62.0</v>
      </c>
      <c r="E9" s="44" t="str">
        <f>'Variables key, mapping'!$R9 - ('Sampling plan'!B8*'Variables key, mapping'!$R9)/2</f>
        <v>33.5</v>
      </c>
      <c r="F9" s="44" t="str">
        <f>'Variables key, mapping'!$R9 - ('Sampling plan'!C8*'Variables key, mapping'!$R9)/2</f>
        <v>57.0</v>
      </c>
      <c r="G9" s="44" t="str">
        <f>'Variables key, mapping'!$R9 - ('Sampling plan'!D8*'Variables key, mapping'!$R9)/2</f>
        <v>38.7</v>
      </c>
      <c r="H9" s="44" t="str">
        <f>'Variables key, mapping'!$R9 - ('Sampling plan'!E8*'Variables key, mapping'!$R9)/2</f>
        <v>43.5</v>
      </c>
      <c r="I9" s="44" t="str">
        <f>'Variables key, mapping'!$R9 - ('Sampling plan'!F8*'Variables key, mapping'!$R9)/2</f>
        <v>47.4</v>
      </c>
      <c r="J9" s="44" t="str">
        <f>'Variables key, mapping'!$R9 - ('Sampling plan'!G8*'Variables key, mapping'!$R9)/2</f>
        <v>59.3</v>
      </c>
      <c r="K9" s="44" t="str">
        <f>'Variables key, mapping'!$R9 - ('Sampling plan'!H8*'Variables key, mapping'!$R9)/2</f>
        <v>54.8</v>
      </c>
      <c r="L9" s="44" t="str">
        <f>'Variables key, mapping'!$R9 - ('Sampling plan'!I8*'Variables key, mapping'!$R9)/2</f>
        <v>37.2</v>
      </c>
      <c r="M9" s="44" t="str">
        <f>'Variables key, mapping'!$R9 - ('Sampling plan'!J8*'Variables key, mapping'!$R9)/2</f>
        <v>55.9</v>
      </c>
      <c r="N9" s="44" t="str">
        <f>'Variables key, mapping'!$R9 - ('Sampling plan'!K8*'Variables key, mapping'!$R9)/2</f>
        <v>39.6</v>
      </c>
    </row>
    <row r="10" ht="14.25" customHeight="1">
      <c r="A10" s="7">
        <v>27.0</v>
      </c>
      <c r="B10" s="9">
        <v>62.0</v>
      </c>
      <c r="C10" s="7" t="str">
        <f t="shared" si="1"/>
        <v>31</v>
      </c>
      <c r="D10" s="11" t="str">
        <f t="shared" si="2"/>
        <v>62.0</v>
      </c>
      <c r="E10" s="44" t="str">
        <f>'Variables key, mapping'!$R10 - ('Sampling plan'!B9*'Variables key, mapping'!$R10)/2</f>
        <v>46.7</v>
      </c>
      <c r="F10" s="44" t="str">
        <f>'Variables key, mapping'!$R10 - ('Sampling plan'!C9*'Variables key, mapping'!$R10)/2</f>
        <v>33.4</v>
      </c>
      <c r="G10" s="44" t="str">
        <f>'Variables key, mapping'!$R10 - ('Sampling plan'!D9*'Variables key, mapping'!$R10)/2</f>
        <v>61.5</v>
      </c>
      <c r="H10" s="44" t="str">
        <f>'Variables key, mapping'!$R10 - ('Sampling plan'!E9*'Variables key, mapping'!$R10)/2</f>
        <v>55.1</v>
      </c>
      <c r="I10" s="44" t="str">
        <f>'Variables key, mapping'!$R10 - ('Sampling plan'!F9*'Variables key, mapping'!$R10)/2</f>
        <v>49.1</v>
      </c>
      <c r="J10" s="44" t="str">
        <f>'Variables key, mapping'!$R10 - ('Sampling plan'!G9*'Variables key, mapping'!$R10)/2</f>
        <v>61.7</v>
      </c>
      <c r="K10" s="44" t="str">
        <f>'Variables key, mapping'!$R10 - ('Sampling plan'!H9*'Variables key, mapping'!$R10)/2</f>
        <v>49.2</v>
      </c>
      <c r="L10" s="44" t="str">
        <f>'Variables key, mapping'!$R10 - ('Sampling plan'!I9*'Variables key, mapping'!$R10)/2</f>
        <v>40.4</v>
      </c>
      <c r="M10" s="44" t="str">
        <f>'Variables key, mapping'!$R10 - ('Sampling plan'!J9*'Variables key, mapping'!$R10)/2</f>
        <v>35.0</v>
      </c>
      <c r="N10" s="44" t="str">
        <f>'Variables key, mapping'!$R10 - ('Sampling plan'!K9*'Variables key, mapping'!$R10)/2</f>
        <v>51.6</v>
      </c>
    </row>
    <row r="11" ht="14.25" customHeight="1">
      <c r="A11" s="8">
        <v>28.0</v>
      </c>
      <c r="B11" s="9">
        <v>77.0</v>
      </c>
      <c r="C11" s="7" t="str">
        <f t="shared" si="1"/>
        <v>38.5</v>
      </c>
      <c r="D11" s="11" t="str">
        <f t="shared" si="2"/>
        <v>77.0</v>
      </c>
      <c r="E11" s="44" t="str">
        <f>'Variables key, mapping'!$R11 - ('Sampling plan'!B10*'Variables key, mapping'!$R11)/2</f>
        <v>66.7</v>
      </c>
      <c r="F11" s="44" t="str">
        <f>'Variables key, mapping'!$R11 - ('Sampling plan'!C10*'Variables key, mapping'!$R11)/2</f>
        <v>53.6</v>
      </c>
      <c r="G11" s="44" t="str">
        <f>'Variables key, mapping'!$R11 - ('Sampling plan'!D10*'Variables key, mapping'!$R11)/2</f>
        <v>54.6</v>
      </c>
      <c r="H11" s="44" t="str">
        <f>'Variables key, mapping'!$R11 - ('Sampling plan'!E10*'Variables key, mapping'!$R11)/2</f>
        <v>72.7</v>
      </c>
      <c r="I11" s="44" t="str">
        <f>'Variables key, mapping'!$R11 - ('Sampling plan'!F10*'Variables key, mapping'!$R11)/2</f>
        <v>71.6</v>
      </c>
      <c r="J11" s="44" t="str">
        <f>'Variables key, mapping'!$R11 - ('Sampling plan'!G10*'Variables key, mapping'!$R11)/2</f>
        <v>47.6</v>
      </c>
      <c r="K11" s="44" t="str">
        <f>'Variables key, mapping'!$R11 - ('Sampling plan'!H10*'Variables key, mapping'!$R11)/2</f>
        <v>65.1</v>
      </c>
      <c r="L11" s="44" t="str">
        <f>'Variables key, mapping'!$R11 - ('Sampling plan'!I10*'Variables key, mapping'!$R11)/2</f>
        <v>43.6</v>
      </c>
      <c r="M11" s="44" t="str">
        <f>'Variables key, mapping'!$R11 - ('Sampling plan'!J10*'Variables key, mapping'!$R11)/2</f>
        <v>41.1</v>
      </c>
      <c r="N11" s="44" t="str">
        <f>'Variables key, mapping'!$R11 - ('Sampling plan'!K10*'Variables key, mapping'!$R11)/2</f>
        <v>39.9</v>
      </c>
    </row>
    <row r="12" ht="14.25" customHeight="1">
      <c r="A12" s="7">
        <v>29.0</v>
      </c>
      <c r="B12" s="9">
        <v>98.7</v>
      </c>
      <c r="C12" s="7" t="str">
        <f t="shared" si="1"/>
        <v>49.35</v>
      </c>
      <c r="D12" s="11" t="str">
        <f t="shared" si="2"/>
        <v>98.7</v>
      </c>
      <c r="E12" s="44" t="str">
        <f>'Variables key, mapping'!$R12 - ('Sampling plan'!B11*'Variables key, mapping'!$R12)/2</f>
        <v>96.8</v>
      </c>
      <c r="F12" s="44" t="str">
        <f>'Variables key, mapping'!$R12 - ('Sampling plan'!C11*'Variables key, mapping'!$R12)/2</f>
        <v>78.7</v>
      </c>
      <c r="G12" s="44" t="str">
        <f>'Variables key, mapping'!$R12 - ('Sampling plan'!D11*'Variables key, mapping'!$R12)/2</f>
        <v>86.4</v>
      </c>
      <c r="H12" s="44" t="str">
        <f>'Variables key, mapping'!$R12 - ('Sampling plan'!E11*'Variables key, mapping'!$R12)/2</f>
        <v>71.3</v>
      </c>
      <c r="I12" s="44" t="str">
        <f>'Variables key, mapping'!$R12 - ('Sampling plan'!F11*'Variables key, mapping'!$R12)/2</f>
        <v>80.1</v>
      </c>
      <c r="J12" s="44" t="str">
        <f>'Variables key, mapping'!$R12 - ('Sampling plan'!G11*'Variables key, mapping'!$R12)/2</f>
        <v>75.0</v>
      </c>
      <c r="K12" s="44" t="str">
        <f>'Variables key, mapping'!$R12 - ('Sampling plan'!H11*'Variables key, mapping'!$R12)/2</f>
        <v>97.6</v>
      </c>
      <c r="L12" s="44" t="str">
        <f>'Variables key, mapping'!$R12 - ('Sampling plan'!I11*'Variables key, mapping'!$R12)/2</f>
        <v>79.2</v>
      </c>
      <c r="M12" s="44" t="str">
        <f>'Variables key, mapping'!$R12 - ('Sampling plan'!J11*'Variables key, mapping'!$R12)/2</f>
        <v>65.1</v>
      </c>
      <c r="N12" s="44" t="str">
        <f>'Variables key, mapping'!$R12 - ('Sampling plan'!K11*'Variables key, mapping'!$R12)/2</f>
        <v>56.0</v>
      </c>
    </row>
    <row r="13" ht="14.25" customHeight="1">
      <c r="A13" s="8">
        <v>30.0</v>
      </c>
      <c r="B13" s="9">
        <v>133.0</v>
      </c>
      <c r="C13" s="7" t="str">
        <f t="shared" si="1"/>
        <v>66.5</v>
      </c>
      <c r="D13" s="11" t="str">
        <f t="shared" si="2"/>
        <v>133.0</v>
      </c>
      <c r="E13" s="44" t="str">
        <f>'Variables key, mapping'!$R13 - ('Sampling plan'!B12*'Variables key, mapping'!$R13)/2</f>
        <v>108.4</v>
      </c>
      <c r="F13" s="44" t="str">
        <f>'Variables key, mapping'!$R13 - ('Sampling plan'!C12*'Variables key, mapping'!$R13)/2</f>
        <v>96.5</v>
      </c>
      <c r="G13" s="44" t="str">
        <f>'Variables key, mapping'!$R13 - ('Sampling plan'!D12*'Variables key, mapping'!$R13)/2</f>
        <v>90.4</v>
      </c>
      <c r="H13" s="44" t="str">
        <f>'Variables key, mapping'!$R13 - ('Sampling plan'!E12*'Variables key, mapping'!$R13)/2</f>
        <v>85.1</v>
      </c>
      <c r="I13" s="44" t="str">
        <f>'Variables key, mapping'!$R13 - ('Sampling plan'!F12*'Variables key, mapping'!$R13)/2</f>
        <v>119.0</v>
      </c>
      <c r="J13" s="44" t="str">
        <f>'Variables key, mapping'!$R13 - ('Sampling plan'!G12*'Variables key, mapping'!$R13)/2</f>
        <v>88.1</v>
      </c>
      <c r="K13" s="44" t="str">
        <f>'Variables key, mapping'!$R13 - ('Sampling plan'!H12*'Variables key, mapping'!$R13)/2</f>
        <v>120.8</v>
      </c>
      <c r="L13" s="44" t="str">
        <f>'Variables key, mapping'!$R13 - ('Sampling plan'!I12*'Variables key, mapping'!$R13)/2</f>
        <v>82.7</v>
      </c>
      <c r="M13" s="44" t="str">
        <f>'Variables key, mapping'!$R13 - ('Sampling plan'!J12*'Variables key, mapping'!$R13)/2</f>
        <v>109.1</v>
      </c>
      <c r="N13" s="44" t="str">
        <f>'Variables key, mapping'!$R13 - ('Sampling plan'!K12*'Variables key, mapping'!$R13)/2</f>
        <v>91.3</v>
      </c>
    </row>
    <row r="14" ht="14.25" customHeight="1">
      <c r="A14" s="7">
        <v>31.0</v>
      </c>
      <c r="B14" s="9">
        <v>147.7</v>
      </c>
      <c r="C14" s="7" t="str">
        <f t="shared" si="1"/>
        <v>73.85</v>
      </c>
      <c r="D14" s="11" t="str">
        <f t="shared" si="2"/>
        <v>147.7</v>
      </c>
      <c r="E14" s="44" t="str">
        <f>'Variables key, mapping'!$R14 - ('Sampling plan'!B13*'Variables key, mapping'!$R14)/2</f>
        <v>132.8</v>
      </c>
      <c r="F14" s="44" t="str">
        <f>'Variables key, mapping'!$R14 - ('Sampling plan'!C13*'Variables key, mapping'!$R14)/2</f>
        <v>106.8</v>
      </c>
      <c r="G14" s="44" t="str">
        <f>'Variables key, mapping'!$R14 - ('Sampling plan'!D13*'Variables key, mapping'!$R14)/2</f>
        <v>106.3</v>
      </c>
      <c r="H14" s="44" t="str">
        <f>'Variables key, mapping'!$R14 - ('Sampling plan'!E13*'Variables key, mapping'!$R14)/2</f>
        <v>101.4</v>
      </c>
      <c r="I14" s="44" t="str">
        <f>'Variables key, mapping'!$R14 - ('Sampling plan'!F13*'Variables key, mapping'!$R14)/2</f>
        <v>131.9</v>
      </c>
      <c r="J14" s="44" t="str">
        <f>'Variables key, mapping'!$R14 - ('Sampling plan'!G13*'Variables key, mapping'!$R14)/2</f>
        <v>107.7</v>
      </c>
      <c r="K14" s="44" t="str">
        <f>'Variables key, mapping'!$R14 - ('Sampling plan'!H13*'Variables key, mapping'!$R14)/2</f>
        <v>90.9</v>
      </c>
      <c r="L14" s="44" t="str">
        <f>'Variables key, mapping'!$R14 - ('Sampling plan'!I13*'Variables key, mapping'!$R14)/2</f>
        <v>102.5</v>
      </c>
      <c r="M14" s="44" t="str">
        <f>'Variables key, mapping'!$R14 - ('Sampling plan'!J13*'Variables key, mapping'!$R14)/2</f>
        <v>78.5</v>
      </c>
      <c r="N14" s="44" t="str">
        <f>'Variables key, mapping'!$R14 - ('Sampling plan'!K13*'Variables key, mapping'!$R14)/2</f>
        <v>118.7</v>
      </c>
    </row>
    <row r="15" ht="14.25" customHeight="1">
      <c r="A15" s="8">
        <v>32.0</v>
      </c>
      <c r="B15" s="9">
        <v>26.0</v>
      </c>
      <c r="C15" s="7" t="str">
        <f t="shared" si="1"/>
        <v>13</v>
      </c>
      <c r="D15" s="11" t="str">
        <f t="shared" si="2"/>
        <v>26.0</v>
      </c>
      <c r="E15" s="44" t="str">
        <f>'Variables key, mapping'!$R15 - ('Sampling plan'!B14*'Variables key, mapping'!$R15)/2</f>
        <v>24.7</v>
      </c>
      <c r="F15" s="44" t="str">
        <f>'Variables key, mapping'!$R15 - ('Sampling plan'!C14*'Variables key, mapping'!$R15)/2</f>
        <v>18.0</v>
      </c>
      <c r="G15" s="44" t="str">
        <f>'Variables key, mapping'!$R15 - ('Sampling plan'!D14*'Variables key, mapping'!$R15)/2</f>
        <v>17.6</v>
      </c>
      <c r="H15" s="44" t="str">
        <f>'Variables key, mapping'!$R15 - ('Sampling plan'!E14*'Variables key, mapping'!$R15)/2</f>
        <v>25.0</v>
      </c>
      <c r="I15" s="44" t="str">
        <f>'Variables key, mapping'!$R15 - ('Sampling plan'!F14*'Variables key, mapping'!$R15)/2</f>
        <v>23.2</v>
      </c>
      <c r="J15" s="44" t="str">
        <f>'Variables key, mapping'!$R15 - ('Sampling plan'!G14*'Variables key, mapping'!$R15)/2</f>
        <v>21.8</v>
      </c>
      <c r="K15" s="44" t="str">
        <f>'Variables key, mapping'!$R15 - ('Sampling plan'!H14*'Variables key, mapping'!$R15)/2</f>
        <v>13.9</v>
      </c>
      <c r="L15" s="44" t="str">
        <f>'Variables key, mapping'!$R15 - ('Sampling plan'!I14*'Variables key, mapping'!$R15)/2</f>
        <v>25.2</v>
      </c>
      <c r="M15" s="44" t="str">
        <f>'Variables key, mapping'!$R15 - ('Sampling plan'!J14*'Variables key, mapping'!$R15)/2</f>
        <v>24.2</v>
      </c>
      <c r="N15" s="44" t="str">
        <f>'Variables key, mapping'!$R15 - ('Sampling plan'!K14*'Variables key, mapping'!$R15)/2</f>
        <v>24.3</v>
      </c>
    </row>
    <row r="16" ht="14.25" customHeight="1">
      <c r="A16" s="7">
        <v>33.0</v>
      </c>
      <c r="B16" s="9">
        <v>26.0</v>
      </c>
      <c r="C16" s="7" t="str">
        <f t="shared" si="1"/>
        <v>13</v>
      </c>
      <c r="D16" s="11" t="str">
        <f t="shared" si="2"/>
        <v>26.0</v>
      </c>
      <c r="E16" s="44" t="str">
        <f>'Variables key, mapping'!$R16 - ('Sampling plan'!B15*'Variables key, mapping'!$R16)/2</f>
        <v>22.0</v>
      </c>
      <c r="F16" s="44" t="str">
        <f>'Variables key, mapping'!$R16 - ('Sampling plan'!C15*'Variables key, mapping'!$R16)/2</f>
        <v>18.5</v>
      </c>
      <c r="G16" s="44" t="str">
        <f>'Variables key, mapping'!$R16 - ('Sampling plan'!D15*'Variables key, mapping'!$R16)/2</f>
        <v>20.5</v>
      </c>
      <c r="H16" s="44" t="str">
        <f>'Variables key, mapping'!$R16 - ('Sampling plan'!E15*'Variables key, mapping'!$R16)/2</f>
        <v>15.2</v>
      </c>
      <c r="I16" s="44" t="str">
        <f>'Variables key, mapping'!$R16 - ('Sampling plan'!F15*'Variables key, mapping'!$R16)/2</f>
        <v>23.9</v>
      </c>
      <c r="J16" s="44" t="str">
        <f>'Variables key, mapping'!$R16 - ('Sampling plan'!G15*'Variables key, mapping'!$R16)/2</f>
        <v>24.9</v>
      </c>
      <c r="K16" s="44" t="str">
        <f>'Variables key, mapping'!$R16 - ('Sampling plan'!H15*'Variables key, mapping'!$R16)/2</f>
        <v>22.3</v>
      </c>
      <c r="L16" s="44" t="str">
        <f>'Variables key, mapping'!$R16 - ('Sampling plan'!I15*'Variables key, mapping'!$R16)/2</f>
        <v>21.2</v>
      </c>
      <c r="M16" s="44" t="str">
        <f>'Variables key, mapping'!$R16 - ('Sampling plan'!J15*'Variables key, mapping'!$R16)/2</f>
        <v>25.6</v>
      </c>
      <c r="N16" s="44" t="str">
        <f>'Variables key, mapping'!$R16 - ('Sampling plan'!K15*'Variables key, mapping'!$R16)/2</f>
        <v>14.7</v>
      </c>
    </row>
    <row r="17" ht="14.25" customHeight="1">
      <c r="A17" s="8">
        <v>34.0</v>
      </c>
      <c r="B17" s="9">
        <v>27.3</v>
      </c>
      <c r="C17" s="7" t="str">
        <f t="shared" si="1"/>
        <v>13.65</v>
      </c>
      <c r="D17" s="11" t="str">
        <f t="shared" si="2"/>
        <v>27.3</v>
      </c>
      <c r="E17" s="44" t="str">
        <f>'Variables key, mapping'!$R17 - ('Sampling plan'!B16*'Variables key, mapping'!$R17)/2</f>
        <v>22.4</v>
      </c>
      <c r="F17" s="44" t="str">
        <f>'Variables key, mapping'!$R17 - ('Sampling plan'!C16*'Variables key, mapping'!$R17)/2</f>
        <v>13.8</v>
      </c>
      <c r="G17" s="44" t="str">
        <f>'Variables key, mapping'!$R17 - ('Sampling plan'!D16*'Variables key, mapping'!$R17)/2</f>
        <v>21.6</v>
      </c>
      <c r="H17" s="44" t="str">
        <f>'Variables key, mapping'!$R17 - ('Sampling plan'!E16*'Variables key, mapping'!$R17)/2</f>
        <v>22.4</v>
      </c>
      <c r="I17" s="44" t="str">
        <f>'Variables key, mapping'!$R17 - ('Sampling plan'!F16*'Variables key, mapping'!$R17)/2</f>
        <v>14.8</v>
      </c>
      <c r="J17" s="44" t="str">
        <f>'Variables key, mapping'!$R17 - ('Sampling plan'!G16*'Variables key, mapping'!$R17)/2</f>
        <v>16.0</v>
      </c>
      <c r="K17" s="44" t="str">
        <f>'Variables key, mapping'!$R17 - ('Sampling plan'!H16*'Variables key, mapping'!$R17)/2</f>
        <v>19.5</v>
      </c>
      <c r="L17" s="44" t="str">
        <f>'Variables key, mapping'!$R17 - ('Sampling plan'!I16*'Variables key, mapping'!$R17)/2</f>
        <v>19.1</v>
      </c>
      <c r="M17" s="44" t="str">
        <f>'Variables key, mapping'!$R17 - ('Sampling plan'!J16*'Variables key, mapping'!$R17)/2</f>
        <v>18.4</v>
      </c>
      <c r="N17" s="44" t="str">
        <f>'Variables key, mapping'!$R17 - ('Sampling plan'!K16*'Variables key, mapping'!$R17)/2</f>
        <v>19.1</v>
      </c>
    </row>
    <row r="18" ht="14.25" customHeight="1">
      <c r="A18" s="7">
        <v>35.0</v>
      </c>
      <c r="B18" s="9">
        <v>40.6</v>
      </c>
      <c r="C18" s="7" t="str">
        <f t="shared" si="1"/>
        <v>20.3</v>
      </c>
      <c r="D18" s="11" t="str">
        <f t="shared" si="2"/>
        <v>40.6</v>
      </c>
      <c r="E18" s="44" t="str">
        <f>'Variables key, mapping'!$R18 - ('Sampling plan'!B17*'Variables key, mapping'!$R18)/2</f>
        <v>28.4</v>
      </c>
      <c r="F18" s="44" t="str">
        <f>'Variables key, mapping'!$R18 - ('Sampling plan'!C17*'Variables key, mapping'!$R18)/2</f>
        <v>27.8</v>
      </c>
      <c r="G18" s="44" t="str">
        <f>'Variables key, mapping'!$R18 - ('Sampling plan'!D17*'Variables key, mapping'!$R18)/2</f>
        <v>23.1</v>
      </c>
      <c r="H18" s="44" t="str">
        <f>'Variables key, mapping'!$R18 - ('Sampling plan'!E17*'Variables key, mapping'!$R18)/2</f>
        <v>26.8</v>
      </c>
      <c r="I18" s="44" t="str">
        <f>'Variables key, mapping'!$R18 - ('Sampling plan'!F17*'Variables key, mapping'!$R18)/2</f>
        <v>20.8</v>
      </c>
      <c r="J18" s="44" t="str">
        <f>'Variables key, mapping'!$R18 - ('Sampling plan'!G17*'Variables key, mapping'!$R18)/2</f>
        <v>22.4</v>
      </c>
      <c r="K18" s="44" t="str">
        <f>'Variables key, mapping'!$R18 - ('Sampling plan'!H17*'Variables key, mapping'!$R18)/2</f>
        <v>26.5</v>
      </c>
      <c r="L18" s="44" t="str">
        <f>'Variables key, mapping'!$R18 - ('Sampling plan'!I17*'Variables key, mapping'!$R18)/2</f>
        <v>24.6</v>
      </c>
      <c r="M18" s="44" t="str">
        <f>'Variables key, mapping'!$R18 - ('Sampling plan'!J17*'Variables key, mapping'!$R18)/2</f>
        <v>28.5</v>
      </c>
      <c r="N18" s="44" t="str">
        <f>'Variables key, mapping'!$R18 - ('Sampling plan'!K17*'Variables key, mapping'!$R18)/2</f>
        <v>23.0</v>
      </c>
    </row>
    <row r="19" ht="14.25" customHeight="1">
      <c r="A19" s="8">
        <v>36.0</v>
      </c>
      <c r="B19" s="9">
        <v>62.3</v>
      </c>
      <c r="C19" s="7" t="str">
        <f t="shared" si="1"/>
        <v>31.15</v>
      </c>
      <c r="D19" s="11" t="str">
        <f t="shared" si="2"/>
        <v>62.3</v>
      </c>
      <c r="E19" s="44" t="str">
        <f>'Variables key, mapping'!$R19 - ('Sampling plan'!B18*'Variables key, mapping'!$R19)/2</f>
        <v>46.6</v>
      </c>
      <c r="F19" s="44" t="str">
        <f>'Variables key, mapping'!$R19 - ('Sampling plan'!C18*'Variables key, mapping'!$R19)/2</f>
        <v>43.1</v>
      </c>
      <c r="G19" s="44" t="str">
        <f>'Variables key, mapping'!$R19 - ('Sampling plan'!D18*'Variables key, mapping'!$R19)/2</f>
        <v>43.3</v>
      </c>
      <c r="H19" s="44" t="str">
        <f>'Variables key, mapping'!$R19 - ('Sampling plan'!E18*'Variables key, mapping'!$R19)/2</f>
        <v>44.7</v>
      </c>
      <c r="I19" s="44" t="str">
        <f>'Variables key, mapping'!$R19 - ('Sampling plan'!F18*'Variables key, mapping'!$R19)/2</f>
        <v>45.2</v>
      </c>
      <c r="J19" s="44" t="str">
        <f>'Variables key, mapping'!$R19 - ('Sampling plan'!G18*'Variables key, mapping'!$R19)/2</f>
        <v>42.0</v>
      </c>
      <c r="K19" s="44" t="str">
        <f>'Variables key, mapping'!$R19 - ('Sampling plan'!H18*'Variables key, mapping'!$R19)/2</f>
        <v>39.4</v>
      </c>
      <c r="L19" s="44" t="str">
        <f>'Variables key, mapping'!$R19 - ('Sampling plan'!I18*'Variables key, mapping'!$R19)/2</f>
        <v>40.0</v>
      </c>
      <c r="M19" s="44" t="str">
        <f>'Variables key, mapping'!$R19 - ('Sampling plan'!J18*'Variables key, mapping'!$R19)/2</f>
        <v>34.0</v>
      </c>
      <c r="N19" s="44" t="str">
        <f>'Variables key, mapping'!$R19 - ('Sampling plan'!K18*'Variables key, mapping'!$R19)/2</f>
        <v>49.9</v>
      </c>
    </row>
    <row r="20" ht="14.25" customHeight="1">
      <c r="A20" s="7">
        <v>37.0</v>
      </c>
      <c r="B20" s="9">
        <v>77.7</v>
      </c>
      <c r="C20" s="7" t="str">
        <f t="shared" si="1"/>
        <v>38.85</v>
      </c>
      <c r="D20" s="11" t="str">
        <f t="shared" si="2"/>
        <v>77.7</v>
      </c>
      <c r="E20" s="44" t="str">
        <f>'Variables key, mapping'!$R20 - ('Sampling plan'!B19*'Variables key, mapping'!$R20)/2</f>
        <v>71.3</v>
      </c>
      <c r="F20" s="44" t="str">
        <f>'Variables key, mapping'!$R20 - ('Sampling plan'!C19*'Variables key, mapping'!$R20)/2</f>
        <v>52.9</v>
      </c>
      <c r="G20" s="44" t="str">
        <f>'Variables key, mapping'!$R20 - ('Sampling plan'!D19*'Variables key, mapping'!$R20)/2</f>
        <v>55.7</v>
      </c>
      <c r="H20" s="44" t="str">
        <f>'Variables key, mapping'!$R20 - ('Sampling plan'!E19*'Variables key, mapping'!$R20)/2</f>
        <v>67.4</v>
      </c>
      <c r="I20" s="44" t="str">
        <f>'Variables key, mapping'!$R20 - ('Sampling plan'!F19*'Variables key, mapping'!$R20)/2</f>
        <v>71.0</v>
      </c>
      <c r="J20" s="44" t="str">
        <f>'Variables key, mapping'!$R20 - ('Sampling plan'!G19*'Variables key, mapping'!$R20)/2</f>
        <v>74.4</v>
      </c>
      <c r="K20" s="44" t="str">
        <f>'Variables key, mapping'!$R20 - ('Sampling plan'!H19*'Variables key, mapping'!$R20)/2</f>
        <v>42.4</v>
      </c>
      <c r="L20" s="44" t="str">
        <f>'Variables key, mapping'!$R20 - ('Sampling plan'!I19*'Variables key, mapping'!$R20)/2</f>
        <v>58.6</v>
      </c>
      <c r="M20" s="44" t="str">
        <f>'Variables key, mapping'!$R20 - ('Sampling plan'!J19*'Variables key, mapping'!$R20)/2</f>
        <v>61.7</v>
      </c>
      <c r="N20" s="44" t="str">
        <f>'Variables key, mapping'!$R20 - ('Sampling plan'!K19*'Variables key, mapping'!$R20)/2</f>
        <v>48.7</v>
      </c>
    </row>
    <row r="21" ht="14.25" customHeight="1">
      <c r="A21" s="14">
        <v>39.0</v>
      </c>
      <c r="B21" s="14">
        <v>100.0</v>
      </c>
      <c r="C21" s="14">
        <v>0.0</v>
      </c>
      <c r="D21" s="14" t="str">
        <f t="shared" si="2"/>
        <v>100</v>
      </c>
      <c r="E21" t="str">
        <f>('Sampling plan'!B20*$B21)</f>
        <v>67.87242354</v>
      </c>
      <c r="F21" t="str">
        <f>('Sampling plan'!C20*$B21)</f>
        <v>8.442931796</v>
      </c>
      <c r="G21" t="str">
        <f>('Sampling plan'!D20*$B21)</f>
        <v>21.70988565</v>
      </c>
      <c r="H21" t="str">
        <f>('Sampling plan'!E20*$B21)</f>
        <v>15.82554397</v>
      </c>
      <c r="I21" t="str">
        <f>('Sampling plan'!F20*$B21)</f>
        <v>42.21531108</v>
      </c>
      <c r="J21" t="str">
        <f>('Sampling plan'!G20*$B21)</f>
        <v>77.71840218</v>
      </c>
      <c r="K21" t="str">
        <f>('Sampling plan'!H20*$B21)</f>
        <v>59.51250769</v>
      </c>
      <c r="L21" t="str">
        <f>('Sampling plan'!I20*$B21)</f>
        <v>5.53247347</v>
      </c>
      <c r="M21" t="str">
        <f>('Sampling plan'!J20*$B21)</f>
        <v>38.2617384</v>
      </c>
      <c r="N21" t="str">
        <f>('Sampling plan'!K20*$B21)</f>
        <v>85.12357483</v>
      </c>
    </row>
    <row r="22" ht="14.25" customHeight="1">
      <c r="A22" s="17" t="s">
        <v>42</v>
      </c>
      <c r="B22" s="45">
        <v>100.0</v>
      </c>
      <c r="C22" s="17">
        <v>0.0</v>
      </c>
      <c r="D22" s="45" t="str">
        <f t="shared" si="2"/>
        <v>100.0</v>
      </c>
      <c r="E22" s="46" t="str">
        <f t="shared" ref="E22:N22" si="3">$B22-E21</f>
        <v>32.12758</v>
      </c>
      <c r="F22" s="46" t="str">
        <f t="shared" si="3"/>
        <v>91.55707</v>
      </c>
      <c r="G22" s="46" t="str">
        <f t="shared" si="3"/>
        <v>78.29011</v>
      </c>
      <c r="H22" s="46" t="str">
        <f t="shared" si="3"/>
        <v>84.17446</v>
      </c>
      <c r="I22" s="46" t="str">
        <f t="shared" si="3"/>
        <v>57.78469</v>
      </c>
      <c r="J22" s="46" t="str">
        <f t="shared" si="3"/>
        <v>22.28160</v>
      </c>
      <c r="K22" s="46" t="str">
        <f t="shared" si="3"/>
        <v>40.48749</v>
      </c>
      <c r="L22" s="46" t="str">
        <f t="shared" si="3"/>
        <v>94.46753</v>
      </c>
      <c r="M22" s="46" t="str">
        <f t="shared" si="3"/>
        <v>61.73826</v>
      </c>
      <c r="N22" s="46" t="str">
        <f t="shared" si="3"/>
        <v>14.87643</v>
      </c>
    </row>
    <row r="23" ht="14.25" customHeight="1">
      <c r="A23" s="17" t="s">
        <v>46</v>
      </c>
      <c r="B23" s="45">
        <v>100.0</v>
      </c>
      <c r="C23" s="17">
        <v>0.0</v>
      </c>
      <c r="D23" s="45" t="str">
        <f t="shared" si="2"/>
        <v>100.0</v>
      </c>
      <c r="E23" t="str">
        <f>'Sampling plan'!B21*'Parameter encoding'!E22</f>
        <v>24.9677739</v>
      </c>
      <c r="F23" t="str">
        <f>'Sampling plan'!C21*'Parameter encoding'!F22</f>
        <v>78.3384164</v>
      </c>
      <c r="G23" t="str">
        <f>'Sampling plan'!D21*'Parameter encoding'!G22</f>
        <v>31.18908403</v>
      </c>
      <c r="H23" t="str">
        <f>'Sampling plan'!E21*'Parameter encoding'!H22</f>
        <v>76.68889488</v>
      </c>
      <c r="I23" t="str">
        <f>'Sampling plan'!F21*'Parameter encoding'!I22</f>
        <v>16.01087018</v>
      </c>
      <c r="J23" t="str">
        <f>'Sampling plan'!G21*'Parameter encoding'!J22</f>
        <v>5.931907</v>
      </c>
      <c r="K23" t="str">
        <f>'Sampling plan'!H21*'Parameter encoding'!K22</f>
        <v>16.14741575</v>
      </c>
      <c r="L23" t="str">
        <f>'Sampling plan'!I21*'Parameter encoding'!L22</f>
        <v>47.26835946</v>
      </c>
      <c r="M23" t="str">
        <f>'Sampling plan'!J21*'Parameter encoding'!M22</f>
        <v>3.063154001</v>
      </c>
      <c r="N23" t="str">
        <f>'Sampling plan'!K21*'Parameter encoding'!N22</f>
        <v>14.67124609</v>
      </c>
    </row>
    <row r="24" ht="14.25" customHeight="1">
      <c r="A24" s="17" t="s">
        <v>49</v>
      </c>
      <c r="B24" s="45">
        <v>100.0</v>
      </c>
      <c r="C24" s="17">
        <v>0.0</v>
      </c>
      <c r="D24" s="45" t="str">
        <f t="shared" si="2"/>
        <v>100.0</v>
      </c>
    </row>
  </sheetData>
  <conditionalFormatting sqref="E3:N3">
    <cfRule type="cellIs" dxfId="0" priority="1" operator="between">
      <formula>$C$3</formula>
      <formula>$D$3</formula>
    </cfRule>
  </conditionalFormatting>
  <conditionalFormatting sqref="E4:N4">
    <cfRule type="cellIs" dxfId="0" priority="2" operator="between">
      <formula>$C$4</formula>
      <formula>$D$4</formula>
    </cfRule>
  </conditionalFormatting>
  <conditionalFormatting sqref="E5:N5">
    <cfRule type="cellIs" dxfId="0" priority="3" operator="between">
      <formula>$C$5</formula>
      <formula>"24$D$5"</formula>
    </cfRule>
  </conditionalFormatting>
  <conditionalFormatting sqref="E6:N6">
    <cfRule type="cellIs" dxfId="0" priority="4" operator="between">
      <formula>$C$6</formula>
      <formula>"35$D$6"</formula>
    </cfRule>
  </conditionalFormatting>
  <conditionalFormatting sqref="E7:N7">
    <cfRule type="cellIs" dxfId="0" priority="5" operator="between">
      <formula>$C$7</formula>
      <formula>"52$D$7"</formula>
    </cfRule>
  </conditionalFormatting>
  <conditionalFormatting sqref="E8:N8">
    <cfRule type="cellIs" dxfId="0" priority="6" operator="between">
      <formula>$C$8</formula>
      <formula>"67$D$8"</formula>
    </cfRule>
  </conditionalFormatting>
  <conditionalFormatting sqref="E9:N9">
    <cfRule type="cellIs" dxfId="0" priority="7" operator="between">
      <formula>$C$9</formula>
      <formula>"53$D$9"</formula>
    </cfRule>
  </conditionalFormatting>
  <conditionalFormatting sqref="E10:N10">
    <cfRule type="cellIs" dxfId="0" priority="8" operator="between">
      <formula>$C$10</formula>
      <formula>"55$D$10"</formula>
    </cfRule>
  </conditionalFormatting>
  <conditionalFormatting sqref="E11:N11">
    <cfRule type="cellIs" dxfId="0" priority="9" operator="between">
      <formula>$C$11</formula>
      <formula>"65$D$11"</formula>
    </cfRule>
  </conditionalFormatting>
  <conditionalFormatting sqref="E12:N12">
    <cfRule type="cellIs" dxfId="0" priority="10" operator="between">
      <formula>$C$12</formula>
      <formula>$D$12</formula>
    </cfRule>
  </conditionalFormatting>
  <conditionalFormatting sqref="E13:N13">
    <cfRule type="cellIs" dxfId="0" priority="11" operator="between">
      <formula>$C$13</formula>
      <formula>$D$13</formula>
    </cfRule>
  </conditionalFormatting>
  <conditionalFormatting sqref="E14:N14">
    <cfRule type="cellIs" dxfId="0" priority="12" operator="between">
      <formula>$C$14</formula>
      <formula>"119$D$14"</formula>
    </cfRule>
  </conditionalFormatting>
  <conditionalFormatting sqref="E15:N15">
    <cfRule type="cellIs" dxfId="0" priority="13" operator="between">
      <formula>$C$15</formula>
      <formula>$D$15</formula>
    </cfRule>
  </conditionalFormatting>
  <conditionalFormatting sqref="E16:N16">
    <cfRule type="cellIs" dxfId="0" priority="14" operator="between">
      <formula>$C$16</formula>
      <formula>$D$16</formula>
    </cfRule>
  </conditionalFormatting>
  <conditionalFormatting sqref="E17:N17">
    <cfRule type="cellIs" dxfId="0" priority="15" operator="between">
      <formula>$C$17</formula>
      <formula>$D$17</formula>
    </cfRule>
  </conditionalFormatting>
  <conditionalFormatting sqref="E18:N18">
    <cfRule type="cellIs" dxfId="0" priority="16" operator="between">
      <formula>$C$18</formula>
      <formula>$D$18</formula>
    </cfRule>
  </conditionalFormatting>
  <conditionalFormatting sqref="E19:N19">
    <cfRule type="cellIs" dxfId="0" priority="17" operator="between">
      <formula>$C$19</formula>
      <formula>$D$19</formula>
    </cfRule>
  </conditionalFormatting>
  <conditionalFormatting sqref="E20:N21">
    <cfRule type="cellIs" dxfId="0" priority="18" operator="between">
      <formula>$C$21</formula>
      <formula>$D$21</formula>
    </cfRule>
  </conditionalFormatting>
  <conditionalFormatting sqref="E22:N22">
    <cfRule type="expression" dxfId="0" priority="19" stopIfTrue="1">
      <formula>(E21+E22)=$D$22</formula>
    </cfRule>
  </conditionalFormatting>
  <conditionalFormatting sqref="E23:N23">
    <cfRule type="expression" dxfId="0" priority="20">
      <formula>AND(E23&gt;=$C$23, E23&lt;=E$22)</formula>
    </cfRule>
  </conditionalFormatting>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3</vt:i4>
      </vt:variant>
    </vt:vector>
  </HeadingPairs>
  <TitlesOfParts>
    <vt:vector baseType="lpstr" size="3">
      <vt:lpstr>Variables key, mapping</vt:lpstr>
      <vt:lpstr>Sampling plan</vt:lpstr>
      <vt:lpstr>Parameter encoding</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2025-07-28T07:46:15Z</dcterms:created>
  <dc:creator>Oliver Banks</dc:creator>
  <cp:lastModifiedBy>Oliver Banks</cp:lastModifiedBy>
  <dcterms:modified xsi:type="dcterms:W3CDTF">2025-07-31T07:59:22Z</dcterms:modified>
</cp:coreProperties>
</file>