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leklyskawa/Desktop/cnc/"/>
    </mc:Choice>
  </mc:AlternateContent>
  <xr:revisionPtr revIDLastSave="0" documentId="8_{BDE768CB-D92E-2A4A-990F-A17A638BF883}" xr6:coauthVersionLast="47" xr6:coauthVersionMax="47" xr10:uidLastSave="{00000000-0000-0000-0000-000000000000}"/>
  <bookViews>
    <workbookView xWindow="0" yWindow="500" windowWidth="23260" windowHeight="147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18" i="1"/>
  <c r="N18" i="1" s="1"/>
  <c r="M16" i="1"/>
  <c r="M15" i="1"/>
  <c r="M10" i="1"/>
  <c r="N10" i="1" s="1"/>
  <c r="M9" i="1"/>
  <c r="N9" i="1" s="1"/>
  <c r="M19" i="1"/>
  <c r="N19" i="1" s="1"/>
  <c r="M23" i="1"/>
  <c r="N23" i="1" s="1"/>
  <c r="M27" i="1"/>
  <c r="M17" i="1"/>
  <c r="N17" i="1" s="1"/>
  <c r="M8" i="1"/>
  <c r="N8" i="1" s="1"/>
  <c r="M7" i="1"/>
  <c r="N7" i="1" s="1"/>
  <c r="M24" i="1"/>
  <c r="N24" i="1" s="1"/>
  <c r="M13" i="1"/>
  <c r="M14" i="1"/>
  <c r="M20" i="1"/>
  <c r="N20" i="1" s="1"/>
  <c r="M26" i="1"/>
  <c r="M12" i="1"/>
  <c r="N12" i="1" s="1"/>
  <c r="M22" i="1"/>
  <c r="N22" i="1" s="1"/>
  <c r="M21" i="1"/>
  <c r="M25" i="1"/>
  <c r="M11" i="1"/>
  <c r="N11" i="1" s="1"/>
</calcChain>
</file>

<file path=xl/sharedStrings.xml><?xml version="1.0" encoding="utf-8"?>
<sst xmlns="http://schemas.openxmlformats.org/spreadsheetml/2006/main" count="148" uniqueCount="91">
  <si>
    <t xml:space="preserve">Grupa: </t>
  </si>
  <si>
    <t>Plan obróbki - programowanie maszyn CNC</t>
  </si>
  <si>
    <t>Wzór karty obowiązuje od:</t>
  </si>
  <si>
    <t xml:space="preserve">Imię i nazwisko: </t>
  </si>
  <si>
    <t>1.01.2024r</t>
  </si>
  <si>
    <t>Nr indeksu:</t>
  </si>
  <si>
    <t>Materiał:</t>
  </si>
  <si>
    <t>Nr zabiegu</t>
  </si>
  <si>
    <t>Nazwa zabiegu</t>
  </si>
  <si>
    <t>Nr narzędzia w magazynie</t>
  </si>
  <si>
    <t>Nazwa narzędzia z biblioteki</t>
  </si>
  <si>
    <t>Katalogowa nazwa narzędzia</t>
  </si>
  <si>
    <t>Katalogowy nr narzędzia/ nr artykułu</t>
  </si>
  <si>
    <t>Długość ostrza Lc / maks. głebokość skrawania [mm]</t>
  </si>
  <si>
    <t>Średnica robocza Dc/D [mm]</t>
  </si>
  <si>
    <t>Średnica chwytu Ds [mm]</t>
  </si>
  <si>
    <t>Ilość ostrzy [liczba]</t>
  </si>
  <si>
    <t>Prędkość skrawania vc [m/min]</t>
  </si>
  <si>
    <t>Posuw na ostrze fz [mm]</t>
  </si>
  <si>
    <t>Prędkość obrotowa n  [min.-1]</t>
  </si>
  <si>
    <t>Posuw minutowy f [mm/min]</t>
  </si>
  <si>
    <t>Uwagi do zabiegu</t>
  </si>
  <si>
    <t>Planowanie</t>
  </si>
  <si>
    <t>Glowica_50</t>
  </si>
  <si>
    <t>Głowice frezarskie do płaszczyzn 45° 50/5 mm + SEKT 1204 AFTN UNI</t>
  </si>
  <si>
    <t>214908 40/5 + 214315 UNI</t>
  </si>
  <si>
    <t>-</t>
  </si>
  <si>
    <t>Kontur zewnętrzny - frezownie zgrubne</t>
  </si>
  <si>
    <t>Kontur zewnętrzny - frezownie wykończeniowe</t>
  </si>
  <si>
    <t>Frez_walcowy_4</t>
  </si>
  <si>
    <t>Frez_walcowy_20</t>
  </si>
  <si>
    <t>Kieszeń - frezowanie zgrubne</t>
  </si>
  <si>
    <t>Kieszeń - frezowanie wykańczające</t>
  </si>
  <si>
    <t>Otwór w kieszeni - frezowanie zgrubne</t>
  </si>
  <si>
    <t>Otwór w kieszeni - frezowanie wykańczające</t>
  </si>
  <si>
    <t>Gwintowanie 6 x M4 przez wszystko</t>
  </si>
  <si>
    <t>Gwintowanie 4 x M5 przez wszystko</t>
  </si>
  <si>
    <t>Frez_walcowy_12</t>
  </si>
  <si>
    <t>Frezy trzpieniowe VHM, TiAlN, ⌀ DC: 12mm</t>
  </si>
  <si>
    <t>201650 12</t>
  </si>
  <si>
    <t>Nawiertak_6_K90</t>
  </si>
  <si>
    <t>Nawiertaki NC z HSS-E 90° N, bez powłoki, ⌀ DC h6: 6mm</t>
  </si>
  <si>
    <t>112000 6</t>
  </si>
  <si>
    <t>Wiertlo_6_6_5xD</t>
  </si>
  <si>
    <t>Pogłębiacze stożkowe 120°, bez powłoki, ⌀ zewn. DC: 16mm</t>
  </si>
  <si>
    <t>Poglebiacz_16_K120</t>
  </si>
  <si>
    <t>150020 16</t>
  </si>
  <si>
    <t>Poglebiacz_6_K90</t>
  </si>
  <si>
    <t>Pogłębiacze stożkowe 90°, TiN, ⌀ zewn. Dc: 6mm</t>
  </si>
  <si>
    <t>150180 6</t>
  </si>
  <si>
    <t>Wiertlo_4_2_5D</t>
  </si>
  <si>
    <t>Wiertlo_3_3_5xD</t>
  </si>
  <si>
    <t>Wiertła skrętne VHM, TiAlN, ⌀ DC h7: 3,3mm</t>
  </si>
  <si>
    <t>122251 3,3</t>
  </si>
  <si>
    <t>Frez_walcowy_16</t>
  </si>
  <si>
    <t>Gwintownik_M5</t>
  </si>
  <si>
    <t>Gwintowniki maszynowe HSS/E kształt C, waporyzowane, M: M5</t>
  </si>
  <si>
    <t>135855 M5</t>
  </si>
  <si>
    <t>Gwintownik_M4</t>
  </si>
  <si>
    <t>Gwintowniki maszynowe HSS/E kształt C, waporyzowane, M: M4</t>
  </si>
  <si>
    <t>135855 M4</t>
  </si>
  <si>
    <t>Skok gwintu 0,7mm</t>
  </si>
  <si>
    <t>Skok gwintu 0,8mm</t>
  </si>
  <si>
    <t>Wiertła skrętne VHM, TiAlN, ⌀ DC h7: 6,6mm</t>
  </si>
  <si>
    <t>122251 6,6</t>
  </si>
  <si>
    <t>Wiertła skrętne VHM, TiAlN, ⌀ DC h7: 4,2mm</t>
  </si>
  <si>
    <t>122251 4,2</t>
  </si>
  <si>
    <t>Frezy trzpieniowe VHM, TiAlN, ⌀ DC: 20mm</t>
  </si>
  <si>
    <t>201650 20</t>
  </si>
  <si>
    <t>Frezy trzpieniowe VHM, TiAlN, ⌀ DC: 16mm</t>
  </si>
  <si>
    <t>201650 16</t>
  </si>
  <si>
    <t>Frez_walcowy_8</t>
  </si>
  <si>
    <t>Frezy trzpieniowe VHM, TiAlN, ⌀ DC: 4mm</t>
  </si>
  <si>
    <t>201650 4</t>
  </si>
  <si>
    <t>Frezy trzpieniowe VHM, TiAlN, ⌀ DC: 8mm</t>
  </si>
  <si>
    <t>201650 8</t>
  </si>
  <si>
    <t>Nawiercanie 4 x ∅6,60</t>
  </si>
  <si>
    <t>Wiercenie przez wszystko 4 x ∅6,60</t>
  </si>
  <si>
    <t>Wiercenie 6 x ∅3,30 przez wszystko</t>
  </si>
  <si>
    <t>Wiercenie 4 x ∅4,20 przez wszystko</t>
  </si>
  <si>
    <t>Pogłębianie 4 x ∅5,05 x 90° Zewnętrzny</t>
  </si>
  <si>
    <t>Pogłębianie 3 x ∅5,05 x 90° Zewnętrzny</t>
  </si>
  <si>
    <t>Pogłębianie 4 x ∅13,44 x 90°</t>
  </si>
  <si>
    <t>Pogłębianie 6 x ∅4,05 x 90° Zewnętrzny</t>
  </si>
  <si>
    <t>Aleksander Łyskawa</t>
  </si>
  <si>
    <t>Stal narzędziowa EN 1.2343 - ISO P</t>
  </si>
  <si>
    <t xml:space="preserve">Nawiercanie 3 x ∅4,20 </t>
  </si>
  <si>
    <t xml:space="preserve">Nawiercanie 4 x ∅4,20 </t>
  </si>
  <si>
    <t>Nawiercanie 6 x ∅3,30</t>
  </si>
  <si>
    <t>Wiercenie 3 x ∅4,20 przez wszystko</t>
  </si>
  <si>
    <t>Gwintowanie 3 x M5 - 6H na 11mm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</si>
</sst>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6"/>
      <color rgb="FF999999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wrapText="1"/>
    </xf>
    <xf numFmtId="0" fontId="3" fillId="0" borderId="2" xfId="0" applyFont="1" applyBorder="1"/>
    <xf numFmtId="0" fontId="4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5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" xfId="0" applyFont="1" applyBorder="1"/>
    <xf numFmtId="0" fontId="8" fillId="0" borderId="4" xfId="0" applyFont="1" applyBorder="1"/>
    <xf numFmtId="0" fontId="3" fillId="0" borderId="15" xfId="0" applyFont="1" applyBorder="1"/>
    <xf numFmtId="0" fontId="8" fillId="0" borderId="8" xfId="0" applyFont="1" applyBorder="1"/>
    <xf numFmtId="0" fontId="8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" fontId="8" fillId="0" borderId="14" xfId="0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2052145</xdr:colOff>
      <xdr:row>10</xdr:row>
      <xdr:rowOff>103351</xdr:rowOff>
    </xdr:from>
    <xdr:ext cx="65" cy="162224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F705E38-F5A2-EC69-666A-8266F2AE03A2}"/>
            </a:ext>
          </a:extLst>
        </xdr:cNvPr>
        <xdr:cNvSpPr txBox="1"/>
      </xdr:nvSpPr>
      <xdr:spPr>
        <a:xfrm>
          <a:off x="7710214" y="3247696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7"/>
  <sheetViews>
    <sheetView showGridLines="0" tabSelected="1" topLeftCell="D1" zoomScaleNormal="100" workbookViewId="0">
      <selection activeCell="K30" sqref="K30"/>
    </sheetView>
  </sheetViews>
  <sheetFormatPr baseColWidth="10" defaultColWidth="12.6640625" defaultRowHeight="15" customHeight="1" x14ac:dyDescent="0.15"/>
  <cols>
    <col min="1" max="1" width="6.83203125" style="2" customWidth="1"/>
    <col min="2" max="2" width="38.33203125" customWidth="1"/>
    <col min="3" max="3" width="19" customWidth="1"/>
    <col min="4" max="4" width="30.6640625" customWidth="1"/>
    <col min="5" max="5" width="49.5" customWidth="1"/>
    <col min="6" max="6" width="13.83203125" customWidth="1"/>
    <col min="7" max="7" width="10.5" customWidth="1"/>
    <col min="8" max="8" width="12" customWidth="1"/>
    <col min="9" max="9" width="12.6640625" customWidth="1"/>
    <col min="10" max="10" width="15.5" customWidth="1"/>
    <col min="11" max="11" width="12" customWidth="1"/>
    <col min="12" max="12" width="22" customWidth="1"/>
    <col min="13" max="13" width="27.6640625" customWidth="1"/>
    <col min="14" max="14" width="20.83203125" customWidth="1"/>
    <col min="15" max="15" width="33.1640625" customWidth="1"/>
  </cols>
  <sheetData>
    <row r="1" spans="1:16" ht="15" customHeight="1" x14ac:dyDescent="0.2">
      <c r="A1" s="3" t="s">
        <v>0</v>
      </c>
      <c r="B1" s="4"/>
      <c r="C1" s="5">
        <v>3</v>
      </c>
      <c r="D1" s="6"/>
      <c r="E1" s="7" t="s">
        <v>1</v>
      </c>
      <c r="F1" s="8"/>
      <c r="G1" s="8"/>
      <c r="H1" s="8"/>
      <c r="I1" s="8"/>
      <c r="J1" s="8"/>
      <c r="K1" s="8"/>
      <c r="L1" s="8"/>
      <c r="M1" s="8"/>
      <c r="N1" s="8"/>
      <c r="O1" s="9" t="s">
        <v>2</v>
      </c>
      <c r="P1" s="1"/>
    </row>
    <row r="2" spans="1:16" ht="15" customHeight="1" x14ac:dyDescent="0.2">
      <c r="A2" s="3" t="s">
        <v>3</v>
      </c>
      <c r="B2" s="4"/>
      <c r="C2" s="5" t="s">
        <v>84</v>
      </c>
      <c r="D2" s="6"/>
      <c r="E2" s="10"/>
      <c r="F2" s="11"/>
      <c r="G2" s="11"/>
      <c r="H2" s="11"/>
      <c r="I2" s="11"/>
      <c r="J2" s="11"/>
      <c r="K2" s="11"/>
      <c r="L2" s="11"/>
      <c r="M2" s="11"/>
      <c r="N2" s="11"/>
      <c r="O2" s="9" t="s">
        <v>4</v>
      </c>
      <c r="P2" s="1"/>
    </row>
    <row r="3" spans="1:16" ht="15" customHeight="1" x14ac:dyDescent="0.2">
      <c r="A3" s="3" t="s">
        <v>5</v>
      </c>
      <c r="B3" s="4"/>
      <c r="C3" s="5">
        <v>275462</v>
      </c>
      <c r="D3" s="12"/>
      <c r="E3" s="10"/>
      <c r="F3" s="11"/>
      <c r="G3" s="11"/>
      <c r="H3" s="11"/>
      <c r="I3" s="11"/>
      <c r="J3" s="11"/>
      <c r="K3" s="11"/>
      <c r="L3" s="11"/>
      <c r="M3" s="11"/>
      <c r="N3" s="11"/>
      <c r="O3" s="13"/>
      <c r="P3" s="1"/>
    </row>
    <row r="4" spans="1:16" ht="15" customHeight="1" x14ac:dyDescent="0.2">
      <c r="A4" s="3" t="s">
        <v>6</v>
      </c>
      <c r="B4" s="4"/>
      <c r="C4" s="5" t="s">
        <v>85</v>
      </c>
      <c r="D4" s="12"/>
      <c r="E4" s="14"/>
      <c r="F4" s="15"/>
      <c r="G4" s="15"/>
      <c r="H4" s="15"/>
      <c r="I4" s="15"/>
      <c r="J4" s="15"/>
      <c r="K4" s="15"/>
      <c r="L4" s="15"/>
      <c r="M4" s="15"/>
      <c r="N4" s="15"/>
      <c r="O4" s="16"/>
      <c r="P4" s="1"/>
    </row>
    <row r="5" spans="1:16" ht="15" customHeight="1" x14ac:dyDescent="0.2">
      <c r="A5" s="17" t="s">
        <v>7</v>
      </c>
      <c r="B5" s="18" t="s">
        <v>8</v>
      </c>
      <c r="C5" s="19" t="s">
        <v>9</v>
      </c>
      <c r="D5" s="19" t="s">
        <v>10</v>
      </c>
      <c r="E5" s="17" t="s">
        <v>11</v>
      </c>
      <c r="F5" s="19" t="s">
        <v>12</v>
      </c>
      <c r="G5" s="20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  <c r="O5" s="21" t="s">
        <v>21</v>
      </c>
      <c r="P5" s="1"/>
    </row>
    <row r="6" spans="1:16" ht="15" customHeight="1" x14ac:dyDescent="0.15">
      <c r="A6" s="22">
        <v>10</v>
      </c>
      <c r="B6" s="23" t="s">
        <v>22</v>
      </c>
      <c r="C6" s="24">
        <v>1</v>
      </c>
      <c r="D6" s="36" t="s">
        <v>23</v>
      </c>
      <c r="E6" s="25" t="s">
        <v>24</v>
      </c>
      <c r="F6" s="25" t="s">
        <v>25</v>
      </c>
      <c r="G6" s="24">
        <v>3.5</v>
      </c>
      <c r="H6" s="24">
        <v>50</v>
      </c>
      <c r="I6" s="24">
        <v>50</v>
      </c>
      <c r="J6" s="24">
        <v>5</v>
      </c>
      <c r="K6" s="26">
        <v>170</v>
      </c>
      <c r="L6" s="24">
        <v>0.5</v>
      </c>
      <c r="M6" s="36">
        <v>1080</v>
      </c>
      <c r="N6" s="36">
        <v>2700</v>
      </c>
      <c r="O6" s="24" t="s">
        <v>26</v>
      </c>
      <c r="P6" s="1"/>
    </row>
    <row r="7" spans="1:16" ht="15" customHeight="1" x14ac:dyDescent="0.15">
      <c r="A7" s="27">
        <v>20</v>
      </c>
      <c r="B7" s="28" t="s">
        <v>27</v>
      </c>
      <c r="C7" s="24">
        <v>2</v>
      </c>
      <c r="D7" s="37" t="s">
        <v>30</v>
      </c>
      <c r="E7" s="24" t="s">
        <v>67</v>
      </c>
      <c r="F7" s="24" t="s">
        <v>68</v>
      </c>
      <c r="G7" s="24">
        <v>38</v>
      </c>
      <c r="H7" s="24">
        <v>20</v>
      </c>
      <c r="I7" s="24">
        <v>20</v>
      </c>
      <c r="J7" s="24">
        <v>2</v>
      </c>
      <c r="K7" s="26">
        <v>100</v>
      </c>
      <c r="L7" s="24">
        <v>0.12</v>
      </c>
      <c r="M7" s="39">
        <f t="shared" ref="M7:M9" si="0">K7*1000/(3.14*H7)</f>
        <v>1592.3566878980891</v>
      </c>
      <c r="N7" s="39">
        <f t="shared" ref="N7:N9" si="1">M7*L7*J7</f>
        <v>382.16560509554137</v>
      </c>
      <c r="O7" s="24" t="s">
        <v>26</v>
      </c>
      <c r="P7" s="1"/>
    </row>
    <row r="8" spans="1:16" ht="15" customHeight="1" x14ac:dyDescent="0.15">
      <c r="A8" s="27">
        <v>30</v>
      </c>
      <c r="B8" s="28" t="s">
        <v>28</v>
      </c>
      <c r="C8" s="24">
        <v>3</v>
      </c>
      <c r="D8" s="37" t="s">
        <v>29</v>
      </c>
      <c r="E8" s="24" t="s">
        <v>72</v>
      </c>
      <c r="F8" s="24" t="s">
        <v>73</v>
      </c>
      <c r="G8" s="24">
        <v>11</v>
      </c>
      <c r="H8" s="24">
        <v>4</v>
      </c>
      <c r="I8" s="24">
        <v>6</v>
      </c>
      <c r="J8" s="24">
        <v>2</v>
      </c>
      <c r="K8" s="26">
        <v>100</v>
      </c>
      <c r="L8" s="24">
        <v>2.3E-2</v>
      </c>
      <c r="M8" s="39">
        <f t="shared" si="0"/>
        <v>7961.7834394904457</v>
      </c>
      <c r="N8" s="39">
        <f>M8*L8*J8</f>
        <v>366.2420382165605</v>
      </c>
      <c r="O8" s="24" t="s">
        <v>26</v>
      </c>
      <c r="P8" s="1"/>
    </row>
    <row r="9" spans="1:16" ht="15" customHeight="1" x14ac:dyDescent="0.15">
      <c r="A9" s="22">
        <v>40</v>
      </c>
      <c r="B9" s="29" t="s">
        <v>33</v>
      </c>
      <c r="C9" s="24">
        <v>4</v>
      </c>
      <c r="D9" s="37" t="s">
        <v>54</v>
      </c>
      <c r="E9" s="24" t="s">
        <v>69</v>
      </c>
      <c r="F9" s="24" t="s">
        <v>70</v>
      </c>
      <c r="G9" s="24">
        <v>32</v>
      </c>
      <c r="H9" s="24">
        <v>16</v>
      </c>
      <c r="I9" s="24">
        <v>16</v>
      </c>
      <c r="J9" s="24">
        <v>2</v>
      </c>
      <c r="K9" s="26">
        <v>100</v>
      </c>
      <c r="L9" s="24">
        <v>0.1</v>
      </c>
      <c r="M9" s="39">
        <f t="shared" si="0"/>
        <v>1990.4458598726114</v>
      </c>
      <c r="N9" s="39">
        <f t="shared" si="1"/>
        <v>398.08917197452229</v>
      </c>
      <c r="O9" s="24" t="s">
        <v>26</v>
      </c>
      <c r="P9" s="1"/>
    </row>
    <row r="10" spans="1:16" ht="15" customHeight="1" x14ac:dyDescent="0.15">
      <c r="A10" s="27">
        <v>50</v>
      </c>
      <c r="B10" s="29" t="s">
        <v>34</v>
      </c>
      <c r="C10" s="24">
        <v>5</v>
      </c>
      <c r="D10" s="36" t="s">
        <v>71</v>
      </c>
      <c r="E10" s="24" t="s">
        <v>74</v>
      </c>
      <c r="F10" s="24" t="s">
        <v>75</v>
      </c>
      <c r="G10" s="24">
        <v>19</v>
      </c>
      <c r="H10" s="24">
        <v>8</v>
      </c>
      <c r="I10" s="24">
        <v>8</v>
      </c>
      <c r="J10" s="24">
        <v>2</v>
      </c>
      <c r="K10" s="26">
        <v>100</v>
      </c>
      <c r="L10" s="24">
        <v>4.4999999999999998E-2</v>
      </c>
      <c r="M10" s="39">
        <f>K10*1000/(3.14*H10)</f>
        <v>3980.8917197452229</v>
      </c>
      <c r="N10" s="39">
        <f>M10*L10*J10</f>
        <v>358.28025477707007</v>
      </c>
      <c r="O10" s="24" t="s">
        <v>26</v>
      </c>
      <c r="P10" s="1"/>
    </row>
    <row r="11" spans="1:16" ht="15" customHeight="1" x14ac:dyDescent="0.15">
      <c r="A11" s="27">
        <v>60</v>
      </c>
      <c r="B11" s="30" t="s">
        <v>31</v>
      </c>
      <c r="C11" s="24">
        <v>6</v>
      </c>
      <c r="D11" s="37" t="s">
        <v>37</v>
      </c>
      <c r="E11" s="24" t="s">
        <v>38</v>
      </c>
      <c r="F11" s="24" t="s">
        <v>39</v>
      </c>
      <c r="G11" s="24">
        <v>26</v>
      </c>
      <c r="H11" s="24">
        <v>12</v>
      </c>
      <c r="I11" s="24">
        <v>12</v>
      </c>
      <c r="J11" s="24">
        <v>2</v>
      </c>
      <c r="K11" s="26">
        <v>100</v>
      </c>
      <c r="L11" s="24">
        <v>0.08</v>
      </c>
      <c r="M11" s="39">
        <f>K11*1000/(3.14*H11)</f>
        <v>2653.9278131634819</v>
      </c>
      <c r="N11" s="39">
        <f>M11*L11*J11</f>
        <v>424.62845010615712</v>
      </c>
      <c r="O11" s="24" t="s">
        <v>26</v>
      </c>
    </row>
    <row r="12" spans="1:16" ht="15" customHeight="1" x14ac:dyDescent="0.15">
      <c r="A12" s="22">
        <v>70</v>
      </c>
      <c r="B12" s="31" t="s">
        <v>32</v>
      </c>
      <c r="C12" s="24">
        <v>5</v>
      </c>
      <c r="D12" s="36" t="s">
        <v>71</v>
      </c>
      <c r="E12" s="24" t="s">
        <v>74</v>
      </c>
      <c r="F12" s="24" t="s">
        <v>75</v>
      </c>
      <c r="G12" s="24">
        <v>19</v>
      </c>
      <c r="H12" s="24">
        <v>8</v>
      </c>
      <c r="I12" s="24">
        <v>8</v>
      </c>
      <c r="J12" s="24">
        <v>2</v>
      </c>
      <c r="K12" s="26">
        <v>100</v>
      </c>
      <c r="L12" s="24">
        <v>4.4999999999999998E-2</v>
      </c>
      <c r="M12" s="39">
        <f>K12*1000/(3.14*H12)</f>
        <v>3980.8917197452229</v>
      </c>
      <c r="N12" s="39">
        <f>M12*L12*J12</f>
        <v>358.28025477707007</v>
      </c>
      <c r="O12" s="24" t="s">
        <v>26</v>
      </c>
    </row>
    <row r="13" spans="1:16" ht="15" customHeight="1" x14ac:dyDescent="0.2">
      <c r="A13" s="27">
        <v>80</v>
      </c>
      <c r="B13" s="32" t="s">
        <v>86</v>
      </c>
      <c r="C13" s="24">
        <v>7</v>
      </c>
      <c r="D13" s="37" t="s">
        <v>40</v>
      </c>
      <c r="E13" s="24" t="s">
        <v>41</v>
      </c>
      <c r="F13" s="24" t="s">
        <v>42</v>
      </c>
      <c r="G13" s="24">
        <v>6</v>
      </c>
      <c r="H13" s="24">
        <v>6</v>
      </c>
      <c r="I13" s="24">
        <v>6</v>
      </c>
      <c r="J13" s="24">
        <v>2</v>
      </c>
      <c r="K13" s="26">
        <v>25</v>
      </c>
      <c r="L13" s="24" t="s">
        <v>26</v>
      </c>
      <c r="M13" s="39">
        <f>K13*1000/(3.14*H13)</f>
        <v>1326.963906581741</v>
      </c>
      <c r="N13" s="36" t="s">
        <v>26</v>
      </c>
      <c r="O13" s="24" t="s">
        <v>26</v>
      </c>
    </row>
    <row r="14" spans="1:16" ht="15" customHeight="1" x14ac:dyDescent="0.2">
      <c r="A14" s="27">
        <v>90</v>
      </c>
      <c r="B14" s="33" t="s">
        <v>76</v>
      </c>
      <c r="C14" s="24">
        <v>7</v>
      </c>
      <c r="D14" s="37" t="s">
        <v>40</v>
      </c>
      <c r="E14" s="24" t="s">
        <v>41</v>
      </c>
      <c r="F14" s="24" t="s">
        <v>42</v>
      </c>
      <c r="G14" s="24">
        <v>6</v>
      </c>
      <c r="H14" s="24">
        <v>6</v>
      </c>
      <c r="I14" s="24">
        <v>6</v>
      </c>
      <c r="J14" s="24">
        <v>2</v>
      </c>
      <c r="K14" s="26">
        <v>25</v>
      </c>
      <c r="L14" s="24" t="s">
        <v>26</v>
      </c>
      <c r="M14" s="39">
        <f>K14*1000/(3.14*H14)</f>
        <v>1326.963906581741</v>
      </c>
      <c r="N14" s="36" t="s">
        <v>26</v>
      </c>
      <c r="O14" s="24" t="s">
        <v>26</v>
      </c>
    </row>
    <row r="15" spans="1:16" ht="15" customHeight="1" x14ac:dyDescent="0.2">
      <c r="A15" s="22">
        <v>100</v>
      </c>
      <c r="B15" s="32" t="s">
        <v>87</v>
      </c>
      <c r="C15" s="24">
        <v>7</v>
      </c>
      <c r="D15" s="37" t="s">
        <v>40</v>
      </c>
      <c r="E15" s="24" t="s">
        <v>41</v>
      </c>
      <c r="F15" s="24" t="s">
        <v>42</v>
      </c>
      <c r="G15" s="24">
        <v>6</v>
      </c>
      <c r="H15" s="24">
        <v>6</v>
      </c>
      <c r="I15" s="24">
        <v>6</v>
      </c>
      <c r="J15" s="24">
        <v>2</v>
      </c>
      <c r="K15" s="26">
        <v>25</v>
      </c>
      <c r="L15" s="24" t="s">
        <v>26</v>
      </c>
      <c r="M15" s="39">
        <f>K15*1000/(3.14*H15)</f>
        <v>1326.963906581741</v>
      </c>
      <c r="N15" s="36" t="s">
        <v>26</v>
      </c>
      <c r="O15" s="24" t="s">
        <v>26</v>
      </c>
    </row>
    <row r="16" spans="1:16" ht="15" customHeight="1" x14ac:dyDescent="0.2">
      <c r="A16" s="27">
        <v>110</v>
      </c>
      <c r="B16" s="32" t="s">
        <v>88</v>
      </c>
      <c r="C16" s="24">
        <v>7</v>
      </c>
      <c r="D16" s="37" t="s">
        <v>40</v>
      </c>
      <c r="E16" s="24" t="s">
        <v>41</v>
      </c>
      <c r="F16" s="24" t="s">
        <v>42</v>
      </c>
      <c r="G16" s="24">
        <v>6</v>
      </c>
      <c r="H16" s="24">
        <v>6</v>
      </c>
      <c r="I16" s="24">
        <v>6</v>
      </c>
      <c r="J16" s="24">
        <v>2</v>
      </c>
      <c r="K16" s="26">
        <v>25</v>
      </c>
      <c r="L16" s="24" t="s">
        <v>26</v>
      </c>
      <c r="M16" s="39">
        <f>K16*1000/(3.14*H16)</f>
        <v>1326.963906581741</v>
      </c>
      <c r="N16" s="36" t="s">
        <v>26</v>
      </c>
      <c r="O16" s="24" t="s">
        <v>26</v>
      </c>
    </row>
    <row r="17" spans="1:15" ht="15" customHeight="1" x14ac:dyDescent="0.2">
      <c r="A17" s="27">
        <v>120</v>
      </c>
      <c r="B17" s="32" t="s">
        <v>78</v>
      </c>
      <c r="C17" s="24">
        <v>8</v>
      </c>
      <c r="D17" s="37" t="s">
        <v>51</v>
      </c>
      <c r="E17" s="24" t="s">
        <v>52</v>
      </c>
      <c r="F17" s="24" t="s">
        <v>53</v>
      </c>
      <c r="G17" s="24">
        <v>31</v>
      </c>
      <c r="H17" s="24">
        <v>3.3</v>
      </c>
      <c r="I17" s="24">
        <v>3.3</v>
      </c>
      <c r="J17" s="24">
        <v>2</v>
      </c>
      <c r="K17" s="26">
        <v>80</v>
      </c>
      <c r="L17" s="24">
        <v>0.08</v>
      </c>
      <c r="M17" s="39">
        <f>K17*1000/(3.14*H17)</f>
        <v>7720.5172746574017</v>
      </c>
      <c r="N17" s="39">
        <f>M17*L17*J17</f>
        <v>1235.2827639451843</v>
      </c>
      <c r="O17" s="24" t="s">
        <v>26</v>
      </c>
    </row>
    <row r="18" spans="1:15" ht="15" customHeight="1" x14ac:dyDescent="0.2">
      <c r="A18" s="22">
        <v>130</v>
      </c>
      <c r="B18" s="32" t="s">
        <v>79</v>
      </c>
      <c r="C18" s="24">
        <v>9</v>
      </c>
      <c r="D18" s="37" t="s">
        <v>50</v>
      </c>
      <c r="E18" s="24" t="s">
        <v>65</v>
      </c>
      <c r="F18" s="24" t="s">
        <v>66</v>
      </c>
      <c r="G18" s="24">
        <v>36</v>
      </c>
      <c r="H18" s="24">
        <v>4.2</v>
      </c>
      <c r="I18" s="24">
        <v>4.2</v>
      </c>
      <c r="J18" s="24">
        <v>2</v>
      </c>
      <c r="K18" s="26">
        <v>80</v>
      </c>
      <c r="L18" s="24">
        <v>0.08</v>
      </c>
      <c r="M18" s="39">
        <f>K18*1000/(3.14*H18)</f>
        <v>6066.1207158022444</v>
      </c>
      <c r="N18" s="39">
        <f>M18*L18*J18</f>
        <v>970.57931452835908</v>
      </c>
      <c r="O18" s="24" t="s">
        <v>26</v>
      </c>
    </row>
    <row r="19" spans="1:15" ht="15" customHeight="1" x14ac:dyDescent="0.2">
      <c r="A19" s="27">
        <v>140</v>
      </c>
      <c r="B19" s="32" t="s">
        <v>89</v>
      </c>
      <c r="C19" s="24">
        <v>9</v>
      </c>
      <c r="D19" s="37" t="s">
        <v>50</v>
      </c>
      <c r="E19" s="24" t="s">
        <v>65</v>
      </c>
      <c r="F19" s="24" t="s">
        <v>66</v>
      </c>
      <c r="G19" s="24">
        <v>36</v>
      </c>
      <c r="H19" s="24">
        <v>4.2</v>
      </c>
      <c r="I19" s="24">
        <v>4.2</v>
      </c>
      <c r="J19" s="24">
        <v>2</v>
      </c>
      <c r="K19" s="26">
        <v>80</v>
      </c>
      <c r="L19" s="24">
        <v>0.08</v>
      </c>
      <c r="M19" s="39">
        <f>K19*1000/(3.14*H19)</f>
        <v>6066.1207158022444</v>
      </c>
      <c r="N19" s="39">
        <f>M19*L19*J19</f>
        <v>970.57931452835908</v>
      </c>
      <c r="O19" s="24" t="s">
        <v>26</v>
      </c>
    </row>
    <row r="20" spans="1:15" ht="15" customHeight="1" x14ac:dyDescent="0.2">
      <c r="A20" s="27">
        <v>150</v>
      </c>
      <c r="B20" s="34" t="s">
        <v>77</v>
      </c>
      <c r="C20" s="24">
        <v>10</v>
      </c>
      <c r="D20" s="37" t="s">
        <v>43</v>
      </c>
      <c r="E20" s="24" t="s">
        <v>63</v>
      </c>
      <c r="F20" s="24" t="s">
        <v>64</v>
      </c>
      <c r="G20" s="24">
        <v>50</v>
      </c>
      <c r="H20" s="24">
        <v>6.6</v>
      </c>
      <c r="I20" s="24">
        <v>6.6</v>
      </c>
      <c r="J20" s="24">
        <v>2</v>
      </c>
      <c r="K20" s="26">
        <v>80</v>
      </c>
      <c r="L20" s="24">
        <v>0.11</v>
      </c>
      <c r="M20" s="39">
        <f>K20*1000/(3.14*H20)</f>
        <v>3860.2586373287008</v>
      </c>
      <c r="N20" s="39">
        <f>M20*L20*J20</f>
        <v>849.25690021231424</v>
      </c>
      <c r="O20" s="24" t="s">
        <v>26</v>
      </c>
    </row>
    <row r="21" spans="1:15" ht="15" customHeight="1" x14ac:dyDescent="0.2">
      <c r="A21" s="22">
        <v>160</v>
      </c>
      <c r="B21" s="32" t="s">
        <v>83</v>
      </c>
      <c r="C21" s="24">
        <v>11</v>
      </c>
      <c r="D21" s="37" t="s">
        <v>47</v>
      </c>
      <c r="E21" s="24" t="s">
        <v>48</v>
      </c>
      <c r="F21" s="24" t="s">
        <v>49</v>
      </c>
      <c r="G21" s="24">
        <v>3</v>
      </c>
      <c r="H21" s="24">
        <v>6</v>
      </c>
      <c r="I21" s="24">
        <v>5</v>
      </c>
      <c r="J21" s="24">
        <v>3</v>
      </c>
      <c r="K21" s="26">
        <v>32</v>
      </c>
      <c r="L21" s="24">
        <v>0.9</v>
      </c>
      <c r="M21" s="39">
        <f>K21*1000/(3.14*H21)</f>
        <v>1698.5138004246285</v>
      </c>
      <c r="N21" s="39">
        <f>M21*L21*J21</f>
        <v>4585.9872611464971</v>
      </c>
      <c r="O21" s="24" t="s">
        <v>26</v>
      </c>
    </row>
    <row r="22" spans="1:15" ht="15" customHeight="1" x14ac:dyDescent="0.2">
      <c r="A22" s="27">
        <v>170</v>
      </c>
      <c r="B22" s="32" t="s">
        <v>80</v>
      </c>
      <c r="C22" s="24">
        <v>11</v>
      </c>
      <c r="D22" s="37" t="s">
        <v>47</v>
      </c>
      <c r="E22" s="24" t="s">
        <v>48</v>
      </c>
      <c r="F22" s="24" t="s">
        <v>49</v>
      </c>
      <c r="G22" s="24">
        <v>3</v>
      </c>
      <c r="H22" s="24">
        <v>6</v>
      </c>
      <c r="I22" s="24">
        <v>5</v>
      </c>
      <c r="J22" s="24">
        <v>3</v>
      </c>
      <c r="K22" s="26">
        <v>32</v>
      </c>
      <c r="L22" s="24">
        <v>0.9</v>
      </c>
      <c r="M22" s="39">
        <f>K22*1000/(3.14*H22)</f>
        <v>1698.5138004246285</v>
      </c>
      <c r="N22" s="39">
        <f>M22*L22*J22</f>
        <v>4585.9872611464971</v>
      </c>
      <c r="O22" s="24" t="s">
        <v>26</v>
      </c>
    </row>
    <row r="23" spans="1:15" ht="15" customHeight="1" x14ac:dyDescent="0.2">
      <c r="A23" s="27">
        <v>180</v>
      </c>
      <c r="B23" s="32" t="s">
        <v>81</v>
      </c>
      <c r="C23" s="24">
        <v>11</v>
      </c>
      <c r="D23" s="37" t="s">
        <v>47</v>
      </c>
      <c r="E23" s="24" t="s">
        <v>48</v>
      </c>
      <c r="F23" s="24" t="s">
        <v>49</v>
      </c>
      <c r="G23" s="24">
        <v>3</v>
      </c>
      <c r="H23" s="24">
        <v>6</v>
      </c>
      <c r="I23" s="24">
        <v>5</v>
      </c>
      <c r="J23" s="24">
        <v>3</v>
      </c>
      <c r="K23" s="26">
        <v>32</v>
      </c>
      <c r="L23" s="24">
        <v>0.9</v>
      </c>
      <c r="M23" s="39">
        <f>K23*1000/(3.14*H23)</f>
        <v>1698.5138004246285</v>
      </c>
      <c r="N23" s="39">
        <f>M23*L23*J23</f>
        <v>4585.9872611464971</v>
      </c>
      <c r="O23" s="24" t="s">
        <v>26</v>
      </c>
    </row>
    <row r="24" spans="1:15" ht="15" customHeight="1" x14ac:dyDescent="0.2">
      <c r="A24" s="22">
        <v>190</v>
      </c>
      <c r="B24" s="35" t="s">
        <v>82</v>
      </c>
      <c r="C24" s="24">
        <v>12</v>
      </c>
      <c r="D24" s="37" t="s">
        <v>45</v>
      </c>
      <c r="E24" s="24" t="s">
        <v>44</v>
      </c>
      <c r="F24" s="24" t="s">
        <v>46</v>
      </c>
      <c r="G24" s="24">
        <v>6</v>
      </c>
      <c r="H24" s="24">
        <v>16</v>
      </c>
      <c r="I24" s="24">
        <v>10</v>
      </c>
      <c r="J24" s="24">
        <v>3</v>
      </c>
      <c r="K24" s="26">
        <v>32</v>
      </c>
      <c r="L24" s="24">
        <v>0.14000000000000001</v>
      </c>
      <c r="M24" s="39">
        <f>K24*1000/(3.14*H24)</f>
        <v>636.94267515923559</v>
      </c>
      <c r="N24" s="39">
        <f>M24*L24*J24</f>
        <v>267.51592356687894</v>
      </c>
      <c r="O24" s="24" t="s">
        <v>26</v>
      </c>
    </row>
    <row r="25" spans="1:15" ht="15" customHeight="1" x14ac:dyDescent="0.2">
      <c r="A25" s="27">
        <v>200</v>
      </c>
      <c r="B25" s="32" t="s">
        <v>35</v>
      </c>
      <c r="C25" s="24">
        <v>13</v>
      </c>
      <c r="D25" s="36" t="s">
        <v>58</v>
      </c>
      <c r="E25" s="24" t="s">
        <v>59</v>
      </c>
      <c r="F25" s="24" t="s">
        <v>60</v>
      </c>
      <c r="G25" s="24">
        <v>12</v>
      </c>
      <c r="H25" s="24">
        <v>4</v>
      </c>
      <c r="I25" s="24">
        <v>4.5</v>
      </c>
      <c r="J25" s="24">
        <v>2</v>
      </c>
      <c r="K25" s="26">
        <v>7</v>
      </c>
      <c r="L25" s="24" t="s">
        <v>26</v>
      </c>
      <c r="M25" s="39">
        <f>K25*1000/(3.14*H25)</f>
        <v>557.32484076433116</v>
      </c>
      <c r="N25" s="36" t="s">
        <v>26</v>
      </c>
      <c r="O25" s="24" t="s">
        <v>61</v>
      </c>
    </row>
    <row r="26" spans="1:15" ht="15" customHeight="1" x14ac:dyDescent="0.2">
      <c r="A26" s="22">
        <v>210</v>
      </c>
      <c r="B26" s="32" t="s">
        <v>90</v>
      </c>
      <c r="C26" s="24">
        <v>14</v>
      </c>
      <c r="D26" s="37" t="s">
        <v>55</v>
      </c>
      <c r="E26" s="24" t="s">
        <v>56</v>
      </c>
      <c r="F26" s="24" t="s">
        <v>57</v>
      </c>
      <c r="G26" s="24">
        <v>15</v>
      </c>
      <c r="H26" s="38">
        <v>5</v>
      </c>
      <c r="I26" s="24">
        <v>6</v>
      </c>
      <c r="J26" s="24">
        <v>2</v>
      </c>
      <c r="K26" s="26">
        <v>7</v>
      </c>
      <c r="L26" s="24" t="s">
        <v>26</v>
      </c>
      <c r="M26" s="39">
        <f>K26*1000/(3.14*H26)</f>
        <v>445.85987261146494</v>
      </c>
      <c r="N26" s="36" t="s">
        <v>26</v>
      </c>
      <c r="O26" s="24" t="s">
        <v>62</v>
      </c>
    </row>
    <row r="27" spans="1:15" ht="15" customHeight="1" x14ac:dyDescent="0.2">
      <c r="A27" s="41">
        <v>220</v>
      </c>
      <c r="B27" s="40" t="s">
        <v>36</v>
      </c>
      <c r="C27" s="24">
        <v>14</v>
      </c>
      <c r="D27" s="37" t="s">
        <v>55</v>
      </c>
      <c r="E27" s="24" t="s">
        <v>56</v>
      </c>
      <c r="F27" s="24" t="s">
        <v>57</v>
      </c>
      <c r="G27" s="24">
        <v>15</v>
      </c>
      <c r="H27" s="38">
        <v>5</v>
      </c>
      <c r="I27" s="24">
        <v>6</v>
      </c>
      <c r="J27" s="24">
        <v>2</v>
      </c>
      <c r="K27" s="26">
        <v>7</v>
      </c>
      <c r="L27" s="24" t="s">
        <v>26</v>
      </c>
      <c r="M27" s="39">
        <f>K27*1000/(3.14*H27)</f>
        <v>445.85987261146494</v>
      </c>
      <c r="N27" s="36" t="s">
        <v>26</v>
      </c>
      <c r="O27" s="24" t="s">
        <v>62</v>
      </c>
    </row>
  </sheetData>
  <mergeCells count="9">
    <mergeCell ref="A4:B4"/>
    <mergeCell ref="C4:D4"/>
    <mergeCell ref="A1:B1"/>
    <mergeCell ref="C1:D1"/>
    <mergeCell ref="E1:N4"/>
    <mergeCell ref="A2:B2"/>
    <mergeCell ref="C2:D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Aleksander Lyskawa</cp:lastModifiedBy>
  <dcterms:created xsi:type="dcterms:W3CDTF">2025-03-09T12:55:59Z</dcterms:created>
  <dcterms:modified xsi:type="dcterms:W3CDTF">2025-04-23T17:12:27Z</dcterms:modified>
</cp:coreProperties>
</file>