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ran/Desktop/"/>
    </mc:Choice>
  </mc:AlternateContent>
  <xr:revisionPtr revIDLastSave="0" documentId="8_{5FD5A7F1-3C41-CB4F-AFD5-B53D4EB5C965}" xr6:coauthVersionLast="46" xr6:coauthVersionMax="46" xr10:uidLastSave="{00000000-0000-0000-0000-000000000000}"/>
  <bookViews>
    <workbookView xWindow="780" yWindow="960" windowWidth="27640" windowHeight="16140" xr2:uid="{0075F9FD-283B-424D-B5D7-5105C2A02662}"/>
  </bookViews>
  <sheets>
    <sheet name="Sheet1" sheetId="1" r:id="rId1"/>
  </sheets>
  <calcPr calcId="18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B36" i="1"/>
  <c r="C34" i="1"/>
  <c r="B34" i="1"/>
  <c r="C32" i="1"/>
  <c r="B32" i="1"/>
  <c r="B25" i="1"/>
  <c r="C23" i="1"/>
  <c r="B23" i="1"/>
  <c r="C20" i="1"/>
  <c r="B21" i="1"/>
  <c r="C19" i="1"/>
  <c r="B19" i="1"/>
  <c r="C16" i="1"/>
  <c r="C25" i="1" s="1"/>
  <c r="B16" i="1"/>
  <c r="B12" i="1"/>
  <c r="C11" i="1"/>
  <c r="B11" i="1"/>
</calcChain>
</file>

<file path=xl/sharedStrings.xml><?xml version="1.0" encoding="utf-8"?>
<sst xmlns="http://schemas.openxmlformats.org/spreadsheetml/2006/main" count="25" uniqueCount="25">
  <si>
    <t>Statement of Cash Flows</t>
  </si>
  <si>
    <t>Starting Cash</t>
  </si>
  <si>
    <t>OPERATING ACTIVITIES</t>
  </si>
  <si>
    <t>Net income</t>
  </si>
  <si>
    <t>Stock</t>
  </si>
  <si>
    <t>Depreciation &amp; Amortization</t>
  </si>
  <si>
    <t xml:space="preserve">Changes in operating </t>
  </si>
  <si>
    <t>Inventory</t>
  </si>
  <si>
    <t>Account receivable</t>
  </si>
  <si>
    <t>Account payable</t>
  </si>
  <si>
    <t>Deferred revenue</t>
  </si>
  <si>
    <t>INVESTING ACTIVITIES</t>
  </si>
  <si>
    <t>Acquisitions</t>
  </si>
  <si>
    <t>Purchases / sales of equipment</t>
  </si>
  <si>
    <t>Purchases / sales of sercurities</t>
  </si>
  <si>
    <t>Net Cash From Investing</t>
  </si>
  <si>
    <t>FREE CASH FLOW</t>
  </si>
  <si>
    <t>Net Cash From Opearation</t>
  </si>
  <si>
    <t>FINANCING ACTIVITIES</t>
  </si>
  <si>
    <t>Raised Debt</t>
  </si>
  <si>
    <t>Debt repayment</t>
  </si>
  <si>
    <t>Equity Raise</t>
  </si>
  <si>
    <t>Net Cash From Financing</t>
  </si>
  <si>
    <t>Net Cash Flow</t>
  </si>
  <si>
    <t>Ending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</si>
</sst>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7" fontId="3" fillId="0" borderId="0" xfId="1" applyNumberFormat="1" applyFont="1"/>
    <xf numFmtId="167" fontId="3" fillId="0" borderId="0" xfId="0" applyNumberFormat="1" applyFont="1"/>
    <xf numFmtId="167" fontId="3" fillId="2" borderId="0" xfId="0" applyNumberFormat="1" applyFont="1" applyFill="1"/>
    <xf numFmtId="0" fontId="2" fillId="2" borderId="0" xfId="0" applyFont="1" applyFill="1"/>
    <xf numFmtId="167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0</xdr:row>
      <xdr:rowOff>25400</xdr:rowOff>
    </xdr:from>
    <xdr:to>
      <xdr:col>15</xdr:col>
      <xdr:colOff>0</xdr:colOff>
      <xdr:row>26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DBB2EC-AF6F-4A40-9F7C-7514DDA430A7}"/>
            </a:ext>
          </a:extLst>
        </xdr:cNvPr>
        <xdr:cNvSpPr txBox="1"/>
      </xdr:nvSpPr>
      <xdr:spPr>
        <a:xfrm>
          <a:off x="6337300" y="25400"/>
          <a:ext cx="9029700" cy="6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OPERATING ACTIVITIES: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tells us how much cash the company generates from selling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its products/services</a:t>
          </a:r>
        </a:p>
        <a:p>
          <a:endParaRPr lang="en-US" sz="1400"/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INVESTING ACTIVITIES:</a:t>
          </a:r>
          <a:r>
            <a:rPr lang="en-US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tells us about where the company invests its own cash, i.e. what assets / property it bought, if it acquired other businesses, or made any other type of investments.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FINANCING ACTIVITIES: Does the company rely on outside investors to finance itself? The financing activities show us investments in the company -- debt (raised, or paid off), equity raised, or anything else used to finance the company. </a:t>
          </a:r>
        </a:p>
        <a:p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FREE CASH FLOW</a:t>
          </a:r>
          <a:r>
            <a:rPr lang="en-US" sz="1400"/>
            <a:t> </a:t>
          </a:r>
          <a:r>
            <a:rPr lang="en-US" sz="1400" baseline="0"/>
            <a:t>=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Cash From Opearation</a:t>
          </a:r>
          <a:r>
            <a:rPr lang="en-US" sz="1400"/>
            <a:t>  -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 Cash From Investing</a:t>
          </a:r>
          <a:r>
            <a:rPr lang="en-US" sz="1400"/>
            <a:t> </a:t>
          </a:r>
        </a:p>
        <a:p>
          <a:r>
            <a:rPr lang="en-US" sz="1400"/>
            <a:t>=&gt; is the KING</a:t>
          </a:r>
          <a:r>
            <a:rPr lang="en-US" sz="1400" baseline="0"/>
            <a:t> , allows business to do whatever they want</a:t>
          </a:r>
        </a:p>
        <a:p>
          <a:endParaRPr lang="en-US" sz="1400" baseline="0"/>
        </a:p>
        <a:p>
          <a:r>
            <a:rPr lang="en-US" sz="1400" baseline="0"/>
            <a:t>If FREE CASH FLOW is negative over time =&gt; the business is in trouble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C9CA-5EBE-0E49-B4DE-5586756EB334}">
  <dimension ref="A1:C36"/>
  <sheetViews>
    <sheetView tabSelected="1" workbookViewId="0">
      <selection activeCell="A23" sqref="A23"/>
    </sheetView>
  </sheetViews>
  <sheetFormatPr baseColWidth="10" defaultRowHeight="19" x14ac:dyDescent="0.25"/>
  <cols>
    <col min="1" max="1" width="31" style="2" customWidth="1"/>
    <col min="2" max="2" width="21.33203125" style="2" customWidth="1"/>
    <col min="3" max="3" width="19.33203125" style="2" customWidth="1"/>
    <col min="4" max="16384" width="10.83203125" style="2"/>
  </cols>
  <sheetData>
    <row r="1" spans="1:3" x14ac:dyDescent="0.25">
      <c r="A1" s="1" t="s">
        <v>0</v>
      </c>
      <c r="B1" s="2">
        <v>2010</v>
      </c>
      <c r="C1" s="2">
        <v>2011</v>
      </c>
    </row>
    <row r="3" spans="1:3" x14ac:dyDescent="0.25">
      <c r="A3" s="2" t="s">
        <v>1</v>
      </c>
      <c r="B3" s="3">
        <v>3532568</v>
      </c>
      <c r="C3" s="3">
        <v>8846443</v>
      </c>
    </row>
    <row r="5" spans="1:3" x14ac:dyDescent="0.25">
      <c r="A5" s="1" t="s">
        <v>2</v>
      </c>
      <c r="B5" s="3"/>
      <c r="C5" s="3"/>
    </row>
    <row r="6" spans="1:3" x14ac:dyDescent="0.25">
      <c r="A6" s="2" t="s">
        <v>3</v>
      </c>
      <c r="B6" s="3">
        <v>1236504</v>
      </c>
      <c r="C6" s="3">
        <v>2265950</v>
      </c>
    </row>
    <row r="7" spans="1:3" x14ac:dyDescent="0.25">
      <c r="A7" s="2" t="s">
        <v>4</v>
      </c>
      <c r="B7" s="3">
        <v>325600</v>
      </c>
      <c r="C7" s="3">
        <v>450086</v>
      </c>
    </row>
    <row r="8" spans="1:3" x14ac:dyDescent="0.25">
      <c r="A8" s="2" t="s">
        <v>5</v>
      </c>
      <c r="B8" s="3">
        <v>2684000</v>
      </c>
      <c r="C8" s="3">
        <v>3256000</v>
      </c>
    </row>
    <row r="10" spans="1:3" x14ac:dyDescent="0.25">
      <c r="A10" s="2" t="s">
        <v>6</v>
      </c>
    </row>
    <row r="11" spans="1:3" x14ac:dyDescent="0.25">
      <c r="A11" s="2" t="s">
        <v>7</v>
      </c>
      <c r="B11" s="3">
        <f>-268010</f>
        <v>-268010</v>
      </c>
      <c r="C11" s="3">
        <f>-325680</f>
        <v>-325680</v>
      </c>
    </row>
    <row r="12" spans="1:3" x14ac:dyDescent="0.25">
      <c r="A12" s="2" t="s">
        <v>8</v>
      </c>
      <c r="B12" s="3">
        <f>-125680</f>
        <v>-125680</v>
      </c>
      <c r="C12" s="3">
        <v>-210680</v>
      </c>
    </row>
    <row r="13" spans="1:3" x14ac:dyDescent="0.25">
      <c r="A13" s="2" t="s">
        <v>9</v>
      </c>
      <c r="B13" s="3">
        <v>268049</v>
      </c>
      <c r="C13" s="3">
        <v>356840</v>
      </c>
    </row>
    <row r="14" spans="1:3" x14ac:dyDescent="0.25">
      <c r="A14" s="2" t="s">
        <v>10</v>
      </c>
      <c r="B14" s="3">
        <v>75060</v>
      </c>
      <c r="C14" s="3">
        <v>125650</v>
      </c>
    </row>
    <row r="16" spans="1:3" x14ac:dyDescent="0.25">
      <c r="A16" s="1" t="s">
        <v>17</v>
      </c>
      <c r="B16" s="7">
        <f>SUM(B6:B14)</f>
        <v>4195523</v>
      </c>
      <c r="C16" s="7">
        <f t="shared" ref="C16" si="0">SUM(C6:C14)</f>
        <v>5918166</v>
      </c>
    </row>
    <row r="18" spans="1:3" x14ac:dyDescent="0.25">
      <c r="A18" s="1" t="s">
        <v>11</v>
      </c>
    </row>
    <row r="19" spans="1:3" x14ac:dyDescent="0.25">
      <c r="A19" s="2" t="s">
        <v>13</v>
      </c>
      <c r="B19" s="3">
        <f>-1256048</f>
        <v>-1256048</v>
      </c>
      <c r="C19" s="3">
        <f>-1750640</f>
        <v>-1750640</v>
      </c>
    </row>
    <row r="20" spans="1:3" x14ac:dyDescent="0.25">
      <c r="A20" s="2" t="s">
        <v>12</v>
      </c>
      <c r="C20" s="3">
        <f>-12000000</f>
        <v>-12000000</v>
      </c>
    </row>
    <row r="21" spans="1:3" x14ac:dyDescent="0.25">
      <c r="A21" s="2" t="s">
        <v>14</v>
      </c>
      <c r="B21" s="3">
        <f>-125600</f>
        <v>-125600</v>
      </c>
      <c r="C21" s="3">
        <v>-350666</v>
      </c>
    </row>
    <row r="23" spans="1:3" x14ac:dyDescent="0.25">
      <c r="A23" s="1" t="s">
        <v>15</v>
      </c>
      <c r="B23" s="7">
        <f>SUM(B19:B21)</f>
        <v>-1381648</v>
      </c>
      <c r="C23" s="7">
        <f t="shared" ref="C23" si="1">SUM(C19:C21)</f>
        <v>-14101306</v>
      </c>
    </row>
    <row r="25" spans="1:3" x14ac:dyDescent="0.25">
      <c r="A25" s="6" t="s">
        <v>16</v>
      </c>
      <c r="B25" s="5">
        <f>B16+B23</f>
        <v>2813875</v>
      </c>
      <c r="C25" s="5">
        <f t="shared" ref="C25" si="2">C16+C23</f>
        <v>-8183140</v>
      </c>
    </row>
    <row r="27" spans="1:3" x14ac:dyDescent="0.25">
      <c r="A27" s="1" t="s">
        <v>18</v>
      </c>
    </row>
    <row r="28" spans="1:3" x14ac:dyDescent="0.25">
      <c r="A28" s="2" t="s">
        <v>19</v>
      </c>
      <c r="B28" s="3"/>
      <c r="C28" s="3">
        <v>5000000</v>
      </c>
    </row>
    <row r="29" spans="1:3" x14ac:dyDescent="0.25">
      <c r="A29" s="2" t="s">
        <v>20</v>
      </c>
      <c r="B29" s="3"/>
      <c r="C29" s="3">
        <v>-650450</v>
      </c>
    </row>
    <row r="30" spans="1:3" x14ac:dyDescent="0.25">
      <c r="A30" s="2" t="s">
        <v>21</v>
      </c>
      <c r="B30" s="3">
        <v>2500000</v>
      </c>
      <c r="C30" s="3"/>
    </row>
    <row r="32" spans="1:3" x14ac:dyDescent="0.25">
      <c r="A32" s="1" t="s">
        <v>22</v>
      </c>
      <c r="B32" s="7">
        <f>SUM(B28:B30)</f>
        <v>2500000</v>
      </c>
      <c r="C32" s="7">
        <f t="shared" ref="C32" si="3">SUM(C28:C30)</f>
        <v>4349550</v>
      </c>
    </row>
    <row r="34" spans="1:3" x14ac:dyDescent="0.25">
      <c r="A34" s="2" t="s">
        <v>23</v>
      </c>
      <c r="B34" s="4">
        <f>B25+B32</f>
        <v>5313875</v>
      </c>
      <c r="C34" s="4">
        <f>C25+C32</f>
        <v>-3833590</v>
      </c>
    </row>
    <row r="36" spans="1:3" x14ac:dyDescent="0.25">
      <c r="A36" s="2" t="s">
        <v>24</v>
      </c>
      <c r="B36" s="4">
        <f>B3+B34</f>
        <v>8846443</v>
      </c>
      <c r="C36" s="4">
        <f t="shared" ref="C36" si="4">C3+C34</f>
        <v>5012853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2021-02-24T05:32:41Z</dcterms:created>
  <dcterms:modified xsi:type="dcterms:W3CDTF">2021-02-24T05:54:52Z</dcterms:modified>
</cp:coreProperties>
</file>