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3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0.247\pmp documents\QA\39_Alert_Action Limit &amp; Trend Analysis\1_NH Site\25_Alert_Action Level &amp; Trend Analysis\10_Trend Analysis_EM_BST\VS_2019\phong\BAO CAO TK VS_ PHONG_BST_2019\Cấp B\"/>
    </mc:Choice>
  </mc:AlternateContent>
  <bookViews>
    <workbookView xWindow="0" yWindow="0" windowWidth="20496" windowHeight="7680" tabRatio="816"/>
  </bookViews>
  <sheets>
    <sheet name="Filling room (11081)" sheetId="2" r:id="rId1"/>
    <sheet name="Capping room (11082)" sheetId="17" r:id="rId2"/>
    <sheet name="Receiving room (11080)" sheetId="18" r:id="rId3"/>
  </sheets>
  <definedNames>
    <definedName name="_xlnm._FilterDatabase" localSheetId="1" hidden="1">'Capping room (11082)'!#REF!</definedName>
    <definedName name="_xlnm._FilterDatabase" localSheetId="0" hidden="1">'Filling room (11081)'!#REF!</definedName>
    <definedName name="_xlnm._FilterDatabase" localSheetId="2" hidden="1">'Receiving room (11080)'!#REF!</definedName>
    <definedName name="_xlnm.Print_Area" localSheetId="1">'Capping room (11082)'!$A$1:$L$268</definedName>
    <definedName name="_xlnm.Print_Area" localSheetId="0">'Filling room (11081)'!$A$1:$O$268</definedName>
    <definedName name="_xlnm.Print_Area" localSheetId="2">'Receiving room (11080)'!$A$1:$O$268</definedName>
    <definedName name="_xlnm.Print_Titles" localSheetId="1">'Capping room (11082)'!$1:$9</definedName>
    <definedName name="_xlnm.Print_Titles" localSheetId="0">'Filling room (11081)'!$1:$9</definedName>
    <definedName name="_xlnm.Print_Titles" localSheetId="2">'Receiving room (11080)'!$1:$9</definedName>
    <definedName name="Z_B0B9736D_9E0A_43CB_9E72_F805E9BDE0DD_.wvu.FilterData" localSheetId="1" hidden="1">'Capping room (11082)'!$A$11:$E$11</definedName>
    <definedName name="Z_B0B9736D_9E0A_43CB_9E72_F805E9BDE0DD_.wvu.FilterData" localSheetId="0" hidden="1">'Filling room (11081)'!$A$11:$E$11</definedName>
    <definedName name="Z_B0B9736D_9E0A_43CB_9E72_F805E9BDE0DD_.wvu.FilterData" localSheetId="2" hidden="1">'Receiving room (11080)'!$A$11:$E$11</definedName>
    <definedName name="Z_B0B9736D_9E0A_43CB_9E72_F805E9BDE0DD_.wvu.PrintArea" localSheetId="1" hidden="1">'Capping room (11082)'!$A$1:$E$11</definedName>
    <definedName name="Z_B0B9736D_9E0A_43CB_9E72_F805E9BDE0DD_.wvu.PrintArea" localSheetId="0" hidden="1">'Filling room (11081)'!$A$1:$E$11</definedName>
    <definedName name="Z_B0B9736D_9E0A_43CB_9E72_F805E9BDE0DD_.wvu.PrintArea" localSheetId="2" hidden="1">'Receiving room (11080)'!$A$1:$E$11</definedName>
    <definedName name="Z_B0B9736D_9E0A_43CB_9E72_F805E9BDE0DD_.wvu.PrintTitles" localSheetId="1" hidden="1">'Capping room (11082)'!$1:$11</definedName>
    <definedName name="Z_B0B9736D_9E0A_43CB_9E72_F805E9BDE0DD_.wvu.PrintTitles" localSheetId="0" hidden="1">'Filling room (11081)'!$1:$11</definedName>
    <definedName name="Z_B0B9736D_9E0A_43CB_9E72_F805E9BDE0DD_.wvu.PrintTitles" localSheetId="2" hidden="1">'Receiving room (11080)'!$1:$11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D242" i="18" l="1"/>
  <c r="C242" i="18"/>
  <c r="D235" i="18"/>
  <c r="C235" i="18"/>
  <c r="C242" i="17"/>
  <c r="C235" i="17"/>
  <c r="D242" i="2"/>
  <c r="C242" i="2"/>
  <c r="D235" i="2"/>
  <c r="C235" i="2"/>
  <c r="C233" i="18" l="1"/>
  <c r="D233" i="18"/>
  <c r="C234" i="18"/>
  <c r="D234" i="18"/>
  <c r="N156" i="2" l="1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79" i="2" l="1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 l="1"/>
  <c r="O89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O123" i="2" l="1"/>
  <c r="N123" i="2"/>
  <c r="N232" i="2" l="1"/>
  <c r="O232" i="2"/>
  <c r="L267" i="17" l="1"/>
  <c r="C240" i="17" s="1"/>
  <c r="N136" i="2" l="1"/>
  <c r="O136" i="2"/>
  <c r="N125" i="2" l="1"/>
  <c r="O125" i="2"/>
  <c r="D243" i="18" l="1"/>
  <c r="C243" i="18"/>
  <c r="D236" i="18"/>
  <c r="C236" i="18"/>
  <c r="D241" i="18"/>
  <c r="C241" i="18"/>
  <c r="D240" i="18"/>
  <c r="C240" i="18"/>
  <c r="E9" i="18"/>
  <c r="C9" i="18"/>
  <c r="E5" i="18"/>
  <c r="E9" i="17"/>
  <c r="C9" i="17"/>
  <c r="E5" i="17"/>
  <c r="L270" i="17"/>
  <c r="C243" i="17" s="1"/>
  <c r="C236" i="17"/>
  <c r="L269" i="17"/>
  <c r="L268" i="17"/>
  <c r="C241" i="17" s="1"/>
  <c r="C234" i="17"/>
  <c r="C233" i="17"/>
  <c r="K95" i="17"/>
  <c r="D240" i="2"/>
  <c r="D241" i="2"/>
  <c r="D243" i="2"/>
  <c r="D233" i="2"/>
  <c r="D234" i="2"/>
  <c r="D236" i="2"/>
  <c r="N134" i="2"/>
  <c r="C243" i="2"/>
  <c r="C236" i="2"/>
  <c r="C241" i="2"/>
  <c r="C234" i="2"/>
  <c r="C240" i="2"/>
  <c r="C233" i="2"/>
  <c r="O134" i="2"/>
  <c r="N130" i="2"/>
  <c r="N129" i="2"/>
  <c r="N128" i="2"/>
  <c r="N127" i="2"/>
  <c r="O126" i="2"/>
  <c r="O128" i="2"/>
  <c r="O127" i="2"/>
  <c r="O131" i="2"/>
  <c r="O135" i="2"/>
  <c r="N135" i="2"/>
  <c r="O133" i="2"/>
  <c r="O129" i="2"/>
  <c r="O124" i="2"/>
  <c r="O132" i="2"/>
  <c r="N124" i="2"/>
  <c r="N126" i="2"/>
  <c r="O130" i="2"/>
  <c r="N131" i="2"/>
  <c r="N132" i="2"/>
  <c r="N133" i="2"/>
  <c r="L202" i="17" l="1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5" i="17"/>
  <c r="L167" i="17"/>
  <c r="L169" i="17"/>
  <c r="L171" i="17"/>
  <c r="L173" i="17"/>
  <c r="L175" i="17"/>
  <c r="L177" i="17"/>
  <c r="L179" i="17"/>
  <c r="L181" i="17"/>
  <c r="L164" i="17"/>
  <c r="L166" i="17"/>
  <c r="L168" i="17"/>
  <c r="L170" i="17"/>
  <c r="L172" i="17"/>
  <c r="L174" i="17"/>
  <c r="L176" i="17"/>
  <c r="L178" i="17"/>
  <c r="L180" i="17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225" i="18"/>
  <c r="N226" i="18"/>
  <c r="N227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225" i="18"/>
  <c r="O226" i="18"/>
  <c r="O227" i="18"/>
  <c r="L186" i="17"/>
  <c r="L190" i="17"/>
  <c r="L183" i="17"/>
  <c r="L185" i="17"/>
  <c r="L187" i="17"/>
  <c r="L189" i="17"/>
  <c r="L191" i="17"/>
  <c r="L193" i="17"/>
  <c r="L184" i="17"/>
  <c r="L188" i="17"/>
  <c r="L192" i="17"/>
  <c r="K183" i="17"/>
  <c r="K185" i="17"/>
  <c r="K187" i="17"/>
  <c r="K189" i="17"/>
  <c r="K191" i="17"/>
  <c r="K193" i="17"/>
  <c r="K186" i="17"/>
  <c r="K190" i="17"/>
  <c r="K188" i="17"/>
  <c r="K192" i="17"/>
  <c r="K184" i="17"/>
  <c r="L14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13" i="17"/>
  <c r="L15" i="17"/>
  <c r="L17" i="17"/>
  <c r="L19" i="17"/>
  <c r="L21" i="17"/>
  <c r="L23" i="17"/>
  <c r="L25" i="17"/>
  <c r="L27" i="17"/>
  <c r="L29" i="17"/>
  <c r="L31" i="17"/>
  <c r="L33" i="17"/>
  <c r="L35" i="17"/>
  <c r="L37" i="17"/>
  <c r="L39" i="17"/>
  <c r="L41" i="17"/>
  <c r="L43" i="17"/>
  <c r="L45" i="17"/>
  <c r="L47" i="17"/>
  <c r="L49" i="17"/>
  <c r="L51" i="17"/>
  <c r="L53" i="17"/>
  <c r="L55" i="17"/>
  <c r="L57" i="17"/>
  <c r="L59" i="17"/>
  <c r="L61" i="17"/>
  <c r="L63" i="17"/>
  <c r="L65" i="17"/>
  <c r="L16" i="17"/>
  <c r="L18" i="17"/>
  <c r="L22" i="17"/>
  <c r="L26" i="17"/>
  <c r="L30" i="17"/>
  <c r="L34" i="17"/>
  <c r="L38" i="17"/>
  <c r="L42" i="17"/>
  <c r="L46" i="17"/>
  <c r="L50" i="17"/>
  <c r="L54" i="17"/>
  <c r="L58" i="17"/>
  <c r="L62" i="17"/>
  <c r="L66" i="17"/>
  <c r="K13" i="17"/>
  <c r="K15" i="17"/>
  <c r="K17" i="17"/>
  <c r="K19" i="17"/>
  <c r="K21" i="17"/>
  <c r="K23" i="17"/>
  <c r="K25" i="17"/>
  <c r="K27" i="17"/>
  <c r="K29" i="17"/>
  <c r="K31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59" i="17"/>
  <c r="K61" i="17"/>
  <c r="K63" i="17"/>
  <c r="K65" i="17"/>
  <c r="K14" i="17"/>
  <c r="K18" i="17"/>
  <c r="K20" i="17"/>
  <c r="K22" i="17"/>
  <c r="K24" i="17"/>
  <c r="K28" i="17"/>
  <c r="K32" i="17"/>
  <c r="K36" i="17"/>
  <c r="K40" i="17"/>
  <c r="K44" i="17"/>
  <c r="K48" i="17"/>
  <c r="K50" i="17"/>
  <c r="K54" i="17"/>
  <c r="K58" i="17"/>
  <c r="K62" i="17"/>
  <c r="K66" i="17"/>
  <c r="K16" i="17"/>
  <c r="K26" i="17"/>
  <c r="K30" i="17"/>
  <c r="K34" i="17"/>
  <c r="K38" i="17"/>
  <c r="K42" i="17"/>
  <c r="K46" i="17"/>
  <c r="K52" i="17"/>
  <c r="K56" i="17"/>
  <c r="K60" i="17"/>
  <c r="K64" i="17"/>
  <c r="N122" i="18"/>
  <c r="N101" i="18"/>
  <c r="N103" i="18"/>
  <c r="N105" i="18"/>
  <c r="N107" i="18"/>
  <c r="N109" i="18"/>
  <c r="N111" i="18"/>
  <c r="N113" i="18"/>
  <c r="N115" i="18"/>
  <c r="N117" i="18"/>
  <c r="N119" i="18"/>
  <c r="N121" i="18"/>
  <c r="N100" i="18"/>
  <c r="N102" i="18"/>
  <c r="N104" i="18"/>
  <c r="N106" i="18"/>
  <c r="N108" i="18"/>
  <c r="N110" i="18"/>
  <c r="N112" i="18"/>
  <c r="N114" i="18"/>
  <c r="N116" i="18"/>
  <c r="N118" i="18"/>
  <c r="N120" i="18"/>
  <c r="O122" i="18"/>
  <c r="O100" i="18"/>
  <c r="O106" i="18"/>
  <c r="O110" i="18"/>
  <c r="O114" i="18"/>
  <c r="O118" i="18"/>
  <c r="O101" i="18"/>
  <c r="O103" i="18"/>
  <c r="O105" i="18"/>
  <c r="O107" i="18"/>
  <c r="O109" i="18"/>
  <c r="O111" i="18"/>
  <c r="O113" i="18"/>
  <c r="O115" i="18"/>
  <c r="O117" i="18"/>
  <c r="O119" i="18"/>
  <c r="O121" i="18"/>
  <c r="O102" i="18"/>
  <c r="O104" i="18"/>
  <c r="O108" i="18"/>
  <c r="O112" i="18"/>
  <c r="O116" i="18"/>
  <c r="O120" i="18"/>
  <c r="L89" i="17"/>
  <c r="L68" i="17"/>
  <c r="L72" i="17"/>
  <c r="L76" i="17"/>
  <c r="L80" i="17"/>
  <c r="L84" i="17"/>
  <c r="L88" i="17"/>
  <c r="L67" i="17"/>
  <c r="L69" i="17"/>
  <c r="L71" i="17"/>
  <c r="L73" i="17"/>
  <c r="L75" i="17"/>
  <c r="L77" i="17"/>
  <c r="L79" i="17"/>
  <c r="L81" i="17"/>
  <c r="L83" i="17"/>
  <c r="L85" i="17"/>
  <c r="L87" i="17"/>
  <c r="L70" i="17"/>
  <c r="L74" i="17"/>
  <c r="L78" i="17"/>
  <c r="L82" i="17"/>
  <c r="L86" i="17"/>
  <c r="K89" i="17"/>
  <c r="K67" i="17"/>
  <c r="K69" i="17"/>
  <c r="K71" i="17"/>
  <c r="K73" i="17"/>
  <c r="K75" i="17"/>
  <c r="K77" i="17"/>
  <c r="K79" i="17"/>
  <c r="K81" i="17"/>
  <c r="K83" i="17"/>
  <c r="K85" i="17"/>
  <c r="K87" i="17"/>
  <c r="K70" i="17"/>
  <c r="K74" i="17"/>
  <c r="K78" i="17"/>
  <c r="K82" i="17"/>
  <c r="K86" i="17"/>
  <c r="K68" i="17"/>
  <c r="K72" i="17"/>
  <c r="K76" i="17"/>
  <c r="K80" i="17"/>
  <c r="K84" i="17"/>
  <c r="K88" i="17"/>
  <c r="L200" i="17"/>
  <c r="L199" i="17"/>
  <c r="L201" i="17"/>
  <c r="K199" i="17"/>
  <c r="K201" i="17"/>
  <c r="K200" i="17"/>
  <c r="N139" i="18"/>
  <c r="N140" i="18"/>
  <c r="N142" i="18"/>
  <c r="N144" i="18"/>
  <c r="N146" i="18"/>
  <c r="N148" i="18"/>
  <c r="N150" i="18"/>
  <c r="N228" i="18"/>
  <c r="N230" i="18"/>
  <c r="N232" i="18"/>
  <c r="N141" i="18"/>
  <c r="N143" i="18"/>
  <c r="N145" i="18"/>
  <c r="N147" i="18"/>
  <c r="N149" i="18"/>
  <c r="N229" i="18"/>
  <c r="N231" i="18"/>
  <c r="L106" i="17"/>
  <c r="L195" i="17"/>
  <c r="L107" i="17"/>
  <c r="L113" i="17"/>
  <c r="L121" i="17"/>
  <c r="L125" i="17"/>
  <c r="L196" i="17"/>
  <c r="L108" i="17"/>
  <c r="L110" i="17"/>
  <c r="L112" i="17"/>
  <c r="L114" i="17"/>
  <c r="L116" i="17"/>
  <c r="L118" i="17"/>
  <c r="L120" i="17"/>
  <c r="L122" i="17"/>
  <c r="L124" i="17"/>
  <c r="L126" i="17"/>
  <c r="L128" i="17"/>
  <c r="L182" i="17"/>
  <c r="L197" i="17"/>
  <c r="L111" i="17"/>
  <c r="L119" i="17"/>
  <c r="L127" i="17"/>
  <c r="L198" i="17"/>
  <c r="L109" i="17"/>
  <c r="L115" i="17"/>
  <c r="L117" i="17"/>
  <c r="L123" i="17"/>
  <c r="L129" i="17"/>
  <c r="L194" i="17"/>
  <c r="K108" i="17"/>
  <c r="K110" i="17"/>
  <c r="K112" i="17"/>
  <c r="K114" i="17"/>
  <c r="K116" i="17"/>
  <c r="K118" i="17"/>
  <c r="K120" i="17"/>
  <c r="K122" i="17"/>
  <c r="K124" i="17"/>
  <c r="K126" i="17"/>
  <c r="K128" i="17"/>
  <c r="K182" i="17"/>
  <c r="K195" i="17"/>
  <c r="K197" i="17"/>
  <c r="K107" i="17"/>
  <c r="K109" i="17"/>
  <c r="K111" i="17"/>
  <c r="K113" i="17"/>
  <c r="K115" i="17"/>
  <c r="K117" i="17"/>
  <c r="K119" i="17"/>
  <c r="K121" i="17"/>
  <c r="K123" i="17"/>
  <c r="K125" i="17"/>
  <c r="K127" i="17"/>
  <c r="K129" i="17"/>
  <c r="K194" i="17"/>
  <c r="K196" i="17"/>
  <c r="K198" i="17"/>
  <c r="O140" i="18"/>
  <c r="O142" i="18"/>
  <c r="O144" i="18"/>
  <c r="O146" i="18"/>
  <c r="O148" i="18"/>
  <c r="O150" i="18"/>
  <c r="O228" i="18"/>
  <c r="O230" i="18"/>
  <c r="O232" i="18"/>
  <c r="O229" i="18"/>
  <c r="O141" i="18"/>
  <c r="O143" i="18"/>
  <c r="O145" i="18"/>
  <c r="O147" i="18"/>
  <c r="O149" i="18"/>
  <c r="O231" i="18"/>
  <c r="L98" i="17"/>
  <c r="L99" i="17"/>
  <c r="O135" i="18"/>
  <c r="O139" i="18"/>
  <c r="L96" i="17"/>
  <c r="L90" i="17"/>
  <c r="L94" i="17"/>
  <c r="L100" i="17"/>
  <c r="L92" i="17"/>
  <c r="L95" i="17"/>
  <c r="K94" i="17"/>
  <c r="K106" i="17"/>
  <c r="D244" i="2"/>
  <c r="K102" i="17"/>
  <c r="L102" i="17"/>
  <c r="N129" i="18"/>
  <c r="N135" i="18"/>
  <c r="K101" i="17"/>
  <c r="K91" i="17"/>
  <c r="N124" i="18"/>
  <c r="N133" i="18"/>
  <c r="N125" i="18"/>
  <c r="L101" i="17"/>
  <c r="L91" i="17"/>
  <c r="O129" i="18"/>
  <c r="O124" i="18"/>
  <c r="N131" i="18"/>
  <c r="N127" i="18"/>
  <c r="K90" i="17"/>
  <c r="K98" i="17"/>
  <c r="K99" i="17"/>
  <c r="L93" i="17"/>
  <c r="L97" i="17"/>
  <c r="K92" i="17"/>
  <c r="K93" i="17"/>
  <c r="K96" i="17"/>
  <c r="K97" i="17"/>
  <c r="K100" i="17"/>
  <c r="D237" i="2"/>
  <c r="D237" i="18"/>
  <c r="C237" i="18"/>
  <c r="C237" i="17"/>
  <c r="O138" i="18"/>
  <c r="O137" i="18"/>
  <c r="O136" i="18"/>
  <c r="O134" i="18"/>
  <c r="C244" i="18"/>
  <c r="O133" i="18"/>
  <c r="O125" i="18"/>
  <c r="N138" i="18"/>
  <c r="N137" i="18"/>
  <c r="N136" i="18"/>
  <c r="N134" i="18"/>
  <c r="D244" i="18"/>
  <c r="L271" i="17"/>
  <c r="C244" i="17" s="1"/>
  <c r="K104" i="17"/>
  <c r="K105" i="17"/>
  <c r="K103" i="17"/>
  <c r="L105" i="17"/>
  <c r="L103" i="17"/>
  <c r="L104" i="17"/>
  <c r="O131" i="18"/>
  <c r="O127" i="18"/>
  <c r="C244" i="2"/>
  <c r="O132" i="18"/>
  <c r="O130" i="18"/>
  <c r="O128" i="18"/>
  <c r="O126" i="18"/>
  <c r="O123" i="18"/>
  <c r="N132" i="18"/>
  <c r="N130" i="18"/>
  <c r="N128" i="18"/>
  <c r="N126" i="18"/>
  <c r="N123" i="18"/>
  <c r="C237" i="2"/>
</calcChain>
</file>

<file path=xl/sharedStrings.xml><?xml version="1.0" encoding="utf-8"?>
<sst xmlns="http://schemas.openxmlformats.org/spreadsheetml/2006/main" count="173" uniqueCount="79">
  <si>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</si>
  <si>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</si>
  <si>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</si>
  <si>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</si>
  <si>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</si>
  <si>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</si>
  <si>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</si>
  <si>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</si>
  <si>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</si>
  <si>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</si>
  <si>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</si>
  <si>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</si>
  <si>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</si>
  <si>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</si>
  <si>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</si>
  <si>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</si>
  <si>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</si>
  <si>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</si>
  <si>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</si>
  <si>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</si>
  <si>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</si>
  <si>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</si>
  <si>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</si>
  <si>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Action level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</si>
  <si>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</si>
  <si>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</si>
  <si>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</si>
  <si>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Kết quả của 3 tháng trước:</t>
  </si>
  <si>
    <t>Results of 3 months previous period</t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</si>
  <si>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</si>
  <si>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Phòng đóng thuốc
</t>
    </r>
    <r>
      <rPr>
        <i/>
        <sz val="10"/>
        <rFont val="Arial"/>
        <family val="2"/>
        <charset val="163"/>
      </rPr>
      <t>Filling room</t>
    </r>
  </si>
  <si>
    <t>B</t>
  </si>
  <si>
    <r>
      <t xml:space="preserve">Phòng niềng
</t>
    </r>
    <r>
      <rPr>
        <i/>
        <sz val="10"/>
        <rFont val="Arial"/>
        <family val="2"/>
        <charset val="163"/>
      </rPr>
      <t>Capping room</t>
    </r>
  </si>
  <si>
    <r>
      <t xml:space="preserve">Phòng chờ
</t>
    </r>
    <r>
      <rPr>
        <i/>
        <sz val="10"/>
        <rFont val="Arial"/>
        <family val="2"/>
        <charset val="163"/>
      </rPr>
      <t>Receiving room</t>
    </r>
  </si>
  <si>
    <t>11081_A1</t>
  </si>
  <si>
    <t>11081_A8</t>
  </si>
  <si>
    <t>11082_A3</t>
  </si>
  <si>
    <t>11080_A3</t>
  </si>
  <si>
    <t>11080_A8</t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</si>
  <si>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 xml:space="preserve">Once a week 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</si>
  <si>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</si>
  <si>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</t>
    </r>
    <r>
      <rPr>
        <i/>
        <sz val="10"/>
        <rFont val="Arial"/>
        <family val="2"/>
      </rPr>
      <t xml:space="preserve"> Once a week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</si>
  <si>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</si>
  <si>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không khí) Phòng đóng thuốc (11081)</t>
  </si>
  <si>
    <t xml:space="preserve">Figure: Trend line of environmental microbiology (active air sampling) of Filling room (11081) </t>
  </si>
  <si>
    <t xml:space="preserve">Hình: Biểu đồ xu hướng vi sinh môi trường (lấy mẫu không khí) Phòng niềng (11082) </t>
  </si>
  <si>
    <t xml:space="preserve">Figure: Trend line of environmental microbiology (active air sampling) of Capping room (11082) </t>
  </si>
  <si>
    <t xml:space="preserve">Hình: Biểu đồ xu hướng vi sinh môi trường (lấy mẫu không khí) Phòng chờ (11080) </t>
  </si>
  <si>
    <t xml:space="preserve">Figure: Trend line of environmental microbiology (active air sampling) of Receiving room (11080) </t>
  </si>
  <si>
    <t>Phòng đóng thuốc (11081) - cấp sạch B - Phân xưởng thuốc vô trùng betalactam: lấy mẫu không khí từ 02/01/17 đến 31/03/17 của mỗi điểm lấy mẫu không có giá trị nào vượt giới hạn cảnh báo, xu hướng ổn định.</t>
  </si>
  <si>
    <t>Filling room (11081) - air-cleanliness grade B - Betalactam sterile workshop: active air sampling in the period from 02/01/17 to 31/03/17 of each sampling point shows that no any value is out of alertlevel, steady trending.</t>
  </si>
  <si>
    <t>Phòng niềng (11082) - cấp sạch B - Phân xưởng thuốc vô trùng betalactam: lấy mẫu không khí từ 02/01/17 đến 31/03/17 của mỗi điểm lấy mẫu không có giá trị nào vượt giới hạn hành động, xu hướng ổn định. So với 26/09/16-31/12/16, vi sinh của điểm lấy mẫu biến đổi không có ý nghĩa.</t>
  </si>
  <si>
    <t>Phòng chờ (11080) - cấp sạch B - Phân xưởng thuốc vô trùng betalactam: lấy mẫu không khí từ 02/01/17 đến 31/03/17 của mỗi điểm lấy mẫu không có giá trị nào vượt giới hạn cảnh báo, xu hướng ổn định.</t>
  </si>
  <si>
    <t>Receiving room (11080) - air-cleanliness grade B - Betalactam sterile workshop: active air sampling in the period from 02/01/17 to 31/03/17 of each sampling point shows that no any value is out of alert level, steady trending.</t>
  </si>
  <si>
    <t>Capping room (11082) - air-cleanliness grade B - Betalactam sterile workshop: active air sampling in the period from 02/01/17 to 31/03/17 of each sampling point shows that no any value is out of action level, steady trending.Compare with the 26/09/16 - 31/12/16, microbiology of sampling point is no meaningful variation.</t>
  </si>
  <si>
    <t>02/01/17 - 31/12/17</t>
  </si>
  <si>
    <t>11081_A2</t>
  </si>
  <si>
    <t>11081_A3</t>
  </si>
  <si>
    <t>11081_A4</t>
  </si>
  <si>
    <t>11081_A5</t>
  </si>
  <si>
    <t>11081_A6</t>
  </si>
  <si>
    <t>11081_A7</t>
  </si>
  <si>
    <t>11082_A1</t>
  </si>
  <si>
    <t>11082_A2</t>
  </si>
  <si>
    <t>11082_A4</t>
  </si>
  <si>
    <t>11082_A5</t>
  </si>
  <si>
    <t>11082_A6</t>
  </si>
  <si>
    <t>11080_A1</t>
  </si>
  <si>
    <t>11080_A2</t>
  </si>
  <si>
    <t>11080_A4</t>
  </si>
  <si>
    <t>11080_A5</t>
  </si>
  <si>
    <t>11080_A6</t>
  </si>
  <si>
    <t>11080_A7</t>
  </si>
  <si>
    <t>A21</t>
  </si>
  <si>
    <t>Criteria</t>
  </si>
  <si>
    <t>Critria</t>
  </si>
  <si>
    <t>Cột</t>
  </si>
  <si>
    <t>Alert limit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</si>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</sst>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CFU/Plate&quot;"/>
    <numFmt numFmtId="165" formatCode="\&lt;\ \1"/>
    <numFmt numFmtId="166" formatCode="mm/yyyy"/>
    <numFmt numFmtId="167" formatCode="dd/mm/yy;@"/>
  </numFmts>
  <fonts count="1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4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6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66" fontId="3" fillId="0" borderId="0" xfId="0" quotePrefix="1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164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6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164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1" xfId="0" quotePrefix="1" applyNumberFormat="1" applyFont="1" applyFill="1" applyBorder="1" applyAlignment="1" applyProtection="1">
      <alignment horizontal="left" vertical="center" wrapText="1"/>
    </xf>
    <xf numFmtId="0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>
      <alignment horizontal="center" vertical="center"/>
    </xf>
    <xf numFmtId="0" fontId="3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/>
    <xf numFmtId="0" fontId="9" fillId="0" borderId="6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3" fillId="0" borderId="1" xfId="0" applyNumberFormat="1" applyFont="1" applyBorder="1" applyAlignment="1">
      <alignment horizontal="center" vertical="center"/>
    </xf>
    <xf numFmtId="0" fontId="0" fillId="0" borderId="5" xfId="0" applyNumberFormat="1" applyFill="1" applyBorder="1" applyAlignment="1"/>
    <xf numFmtId="0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0" xfId="0" applyNumberFormat="1" applyFont="1" applyFill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0" xfId="0" applyNumberFormat="1" applyFont="1" applyFill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0" fillId="4" borderId="1" xfId="0" applyNumberFormat="1" applyFill="1" applyBorder="1" applyAlignment="1">
      <alignment horizontal="center" vertical="center"/>
    </xf>
    <xf numFmtId="0" fontId="3" fillId="4" borderId="0" xfId="0" applyNumberFormat="1" applyFont="1" applyFill="1" applyAlignment="1" applyProtection="1">
      <alignment horizontal="center" vertical="center" wrapText="1"/>
    </xf>
    <xf numFmtId="0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0" applyNumberFormat="1" applyFont="1" applyFill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center" vertical="center" wrapText="1"/>
    </xf>
    <xf numFmtId="165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 applyProtection="1">
      <alignment horizontal="center" vertical="center" wrapText="1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NumberForma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 applyProtection="1">
      <alignment vertical="center"/>
      <protection locked="0"/>
    </xf>
    <xf numFmtId="14" fontId="3" fillId="0" borderId="7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7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7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73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baseline="0">
                <a:effectLst/>
              </a:rPr>
              <a:t>(Active air sampling method) Filling room (11081) </a:t>
            </a:r>
            <a:endParaRPr lang="en-US" sz="1000" b="1"/>
          </a:p>
        </c:rich>
      </c:tx>
      <c:layout>
        <c:manualLayout>
          <c:xMode val="edge"/>
          <c:yMode val="edge"/>
          <c:x val="0.34524057939184122"/>
          <c:y val="3.59375638792814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6011673366004076"/>
          <c:w val="0.86509951532952079"/>
          <c:h val="0.61681074830681126"/>
        </c:manualLayout>
      </c:layout>
      <c:barChart>
        <c:barDir val="col"/>
        <c:grouping val="clustered"/>
        <c:varyColors val="0"/>
        <c:ser>
          <c:idx val="12"/>
          <c:order val="12"/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Pt>
            <c:idx val="5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7C5-467E-9C61-E95C1318DC79}"/>
              </c:ext>
            </c:extLst>
          </c:dPt>
          <c:dPt>
            <c:idx val="7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7C5-467E-9C61-E95C1318DC79}"/>
              </c:ext>
            </c:extLst>
          </c:dPt>
          <c:dPt>
            <c:idx val="8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'Filling room (11081)'!$M$13:$M$232</c:f>
              <c:numCache>
                <c:formatCode>General</c:formatCode>
                <c:ptCount val="220"/>
                <c:pt idx="8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C5-467E-9C61-E95C1318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31768768"/>
        <c:axId val="1231769312"/>
      </c:barChart>
      <c:lineChart>
        <c:grouping val="standard"/>
        <c:varyColors val="0"/>
        <c:ser>
          <c:idx val="11"/>
          <c:order val="0"/>
          <c:tx>
            <c:strRef>
              <c:f>'Filling room (11081)'!$L$11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'Filling room (11081)'!$L$13:$L$232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7C5-467E-9C61-E95C1318DC79}"/>
            </c:ext>
          </c:extLst>
        </c:ser>
        <c:ser>
          <c:idx val="0"/>
          <c:order val="1"/>
          <c:tx>
            <c:strRef>
              <c:f>'Filling room (11081)'!$O$12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'Filling room (11081)'!$O$13:$O$232</c:f>
              <c:numCache>
                <c:formatCode>General</c:formatCode>
                <c:ptCount val="2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7C5-467E-9C61-E95C1318DC79}"/>
            </c:ext>
          </c:extLst>
        </c:ser>
        <c:ser>
          <c:idx val="1"/>
          <c:order val="2"/>
          <c:tx>
            <c:strRef>
              <c:f>'Filling room (11081)'!$N$12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'Filling room (11081)'!$B$13:$B$232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'Filling room (11081)'!$N$13:$N$232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7C5-467E-9C61-E95C1318DC79}"/>
            </c:ext>
          </c:extLst>
        </c:ser>
        <c:ser>
          <c:idx val="2"/>
          <c:order val="3"/>
          <c:tx>
            <c:strRef>
              <c:f>'Filling room (11081)'!$C$11</c:f>
              <c:strCache>
                <c:ptCount val="1"/>
                <c:pt idx="0">
                  <c:v>11081_A1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'Filling room (11081)'!$C$13:$C$232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7C5-467E-9C61-E95C1318DC79}"/>
            </c:ext>
          </c:extLst>
        </c:ser>
        <c:ser>
          <c:idx val="4"/>
          <c:order val="4"/>
          <c:tx>
            <c:strRef>
              <c:f>'Filling room (11081)'!$E$11</c:f>
              <c:strCache>
                <c:ptCount val="1"/>
                <c:pt idx="0">
                  <c:v>11081_A2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'Filling room (11081)'!$E$13:$E$232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7C5-467E-9C61-E95C1318DC79}"/>
            </c:ext>
          </c:extLst>
        </c:ser>
        <c:ser>
          <c:idx val="5"/>
          <c:order val="5"/>
          <c:tx>
            <c:strRef>
              <c:f>'Filling room (11081)'!$F$11</c:f>
              <c:strCache>
                <c:ptCount val="1"/>
                <c:pt idx="0">
                  <c:v>11081_A3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'Filling room (11081)'!$F$13:$F$232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7C5-467E-9C61-E95C1318DC79}"/>
            </c:ext>
          </c:extLst>
        </c:ser>
        <c:ser>
          <c:idx val="6"/>
          <c:order val="6"/>
          <c:tx>
            <c:strRef>
              <c:f>'Filling room (11081)'!$G$11</c:f>
              <c:strCache>
                <c:ptCount val="1"/>
                <c:pt idx="0">
                  <c:v>11081_A4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'Filling room (11081)'!$G$13:$G$232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7C5-467E-9C61-E95C1318DC79}"/>
            </c:ext>
          </c:extLst>
        </c:ser>
        <c:ser>
          <c:idx val="7"/>
          <c:order val="7"/>
          <c:tx>
            <c:strRef>
              <c:f>'Filling room (11081)'!$H$11</c:f>
              <c:strCache>
                <c:ptCount val="1"/>
                <c:pt idx="0">
                  <c:v>11081_A5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'Filling room (11081)'!$H$13:$H$232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7C5-467E-9C61-E95C1318DC79}"/>
            </c:ext>
          </c:extLst>
        </c:ser>
        <c:ser>
          <c:idx val="8"/>
          <c:order val="8"/>
          <c:tx>
            <c:strRef>
              <c:f>'Filling room (11081)'!$I$11</c:f>
              <c:strCache>
                <c:ptCount val="1"/>
                <c:pt idx="0">
                  <c:v>11081_A6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'Filling room (11081)'!$I$13:$I$232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7C5-467E-9C61-E95C1318DC79}"/>
            </c:ext>
          </c:extLst>
        </c:ser>
        <c:ser>
          <c:idx val="9"/>
          <c:order val="9"/>
          <c:tx>
            <c:strRef>
              <c:f>'Filling room (11081)'!$J$11</c:f>
              <c:strCache>
                <c:ptCount val="1"/>
                <c:pt idx="0">
                  <c:v>11081_A7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'Filling room (11081)'!$J$13:$J$232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7C5-467E-9C61-E95C1318DC79}"/>
            </c:ext>
          </c:extLst>
        </c:ser>
        <c:ser>
          <c:idx val="3"/>
          <c:order val="10"/>
          <c:tx>
            <c:strRef>
              <c:f>'Filling room (11081)'!$D$11</c:f>
              <c:strCache>
                <c:ptCount val="1"/>
                <c:pt idx="0">
                  <c:v>11081_A8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Pt>
            <c:idx val="3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37C5-467E-9C61-E95C1318DC79}"/>
              </c:ext>
            </c:extLst>
          </c:dPt>
          <c:cat>
            <c:numRef>
              <c:f>'Filling room (11081)'!$B$13:$B$232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'Filling room (11081)'!$D$13:$D$232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7C5-467E-9C61-E95C1318DC79}"/>
            </c:ext>
          </c:extLst>
        </c:ser>
        <c:ser>
          <c:idx val="10"/>
          <c:order val="11"/>
          <c:tx>
            <c:strRef>
              <c:f>'Filling room (11081)'!$K$11</c:f>
              <c:strCache>
                <c:ptCount val="1"/>
              </c:strCache>
            </c:strRef>
          </c:tx>
          <c:spPr>
            <a:ln w="12700"/>
          </c:spPr>
          <c:val>
            <c:numRef>
              <c:f>'Filling room (11081)'!$K$13:$K$232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7C5-467E-9C61-E95C1318DC79}"/>
            </c:ext>
          </c:extLst>
        </c:ser>
        <c:ser>
          <c:idx val="13"/>
          <c:order val="13"/>
          <c:tx>
            <c:strRef>
              <c:f>'Filling room (11081)'!$Q$12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'Filling room (11081)'!$Q$13:$Q$88</c:f>
              <c:numCache>
                <c:formatCode>General</c:formatCode>
                <c:ptCount val="7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7C5-467E-9C61-E95C1318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8768"/>
        <c:axId val="1231769312"/>
      </c:lineChart>
      <c:catAx>
        <c:axId val="12317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728064841647017E-3"/>
              <c:y val="7.278556439449351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1231769312"/>
        <c:crossesAt val="0"/>
        <c:auto val="0"/>
        <c:lblAlgn val="ctr"/>
        <c:lblOffset val="100"/>
        <c:tickLblSkip val="1"/>
        <c:noMultiLvlLbl val="0"/>
      </c:catAx>
      <c:valAx>
        <c:axId val="1231769312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1266957841207352"/>
              <c:y val="0.76639183006371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3176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969803279540548"/>
          <c:y val="2.8166245574443381E-2"/>
          <c:w val="0.11929118266157322"/>
          <c:h val="0.59167784845565197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0E-4420-A90B-02AF3DC2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2784"/>
        <c:axId val="1231766048"/>
      </c:lineChart>
      <c:catAx>
        <c:axId val="12317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6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81-4EAF-A5BE-B33DAE07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3136"/>
        <c:axId val="1285915440"/>
      </c:lineChart>
      <c:catAx>
        <c:axId val="12858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EF-45F8-8DE9-ED6C135A18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EF-45F8-8DE9-ED6C135A18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EF-45F8-8DE9-ED6C135A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21968"/>
        <c:axId val="1285914896"/>
      </c:lineChart>
      <c:catAx>
        <c:axId val="128592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21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6-4F2B-BF42-27DB6EBA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3680"/>
        <c:axId val="1285890960"/>
      </c:lineChart>
      <c:catAx>
        <c:axId val="128589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89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7E-4746-B4FB-E714567F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4224"/>
        <c:axId val="1285913264"/>
      </c:lineChart>
      <c:catAx>
        <c:axId val="12858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89-4C51-80C9-5F6EA2F8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0544"/>
        <c:axId val="1285901840"/>
      </c:lineChart>
      <c:catAx>
        <c:axId val="12859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90-4AF8-87C9-512FA99EA1E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0-4AF8-87C9-512FA99EA1E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90-4AF8-87C9-512FA99E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20880"/>
        <c:axId val="1285901296"/>
      </c:lineChart>
      <c:catAx>
        <c:axId val="12859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20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35-45E7-8442-FF013BE1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1088"/>
        <c:axId val="1285921424"/>
      </c:lineChart>
      <c:catAx>
        <c:axId val="12859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2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2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5-4C9B-AD6F-B6D1752225A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95-4C9B-AD6F-B6D1752225A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95-4C9B-AD6F-B6D17522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8032"/>
        <c:axId val="1285920336"/>
      </c:lineChart>
      <c:catAx>
        <c:axId val="128589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2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2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8-4B5B-8E9C-5F0E57D3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1632"/>
        <c:axId val="1285902928"/>
      </c:lineChart>
      <c:catAx>
        <c:axId val="128591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51-4697-994F-356A377D597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51-4697-994F-356A377D597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51-4697-994F-356A377D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22512"/>
        <c:axId val="1285905104"/>
      </c:lineChart>
      <c:catAx>
        <c:axId val="128592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2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55-442B-B5A4-1B0989CDFE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55-442B-B5A4-1B0989CDFE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55-442B-B5A4-1B0989CD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99392"/>
        <c:axId val="1258001024"/>
      </c:lineChart>
      <c:catAx>
        <c:axId val="12579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9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3F-4576-BE36-AC3AE6D6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1504"/>
        <c:axId val="1285913808"/>
      </c:lineChart>
      <c:catAx>
        <c:axId val="128589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AF-4EB0-B7D9-08093ADF404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AF-4EB0-B7D9-08093ADF404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AF-4EB0-B7D9-08093ADF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6400"/>
        <c:axId val="1285912176"/>
      </c:lineChart>
      <c:catAx>
        <c:axId val="12858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6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D2-4240-8B14-9AE18C59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2384"/>
        <c:axId val="1285890416"/>
      </c:lineChart>
      <c:catAx>
        <c:axId val="12859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89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C0-4268-8A0C-203BAFA6870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C0-4268-8A0C-203BAFA6870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C0-4268-8A0C-203BAFA6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3472"/>
        <c:axId val="1285892048"/>
      </c:lineChart>
      <c:catAx>
        <c:axId val="128590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89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3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B6-4C2B-B7D2-5A0E8342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4016"/>
        <c:axId val="1285910000"/>
      </c:lineChart>
      <c:catAx>
        <c:axId val="12859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Receiving room (11080)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2056220928839374"/>
          <c:y val="3.5938480748155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1992316474572853E-2"/>
          <c:y val="0.15744895335902512"/>
          <c:w val="0.81467545904625271"/>
          <c:h val="0.5869430606888425"/>
        </c:manualLayout>
      </c:layout>
      <c:barChart>
        <c:barDir val="col"/>
        <c:grouping val="clustered"/>
        <c:varyColors val="0"/>
        <c:ser>
          <c:idx val="12"/>
          <c:order val="12"/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9B0-43F1-854B-30475C2797E0}"/>
              </c:ext>
            </c:extLst>
          </c:dPt>
          <c:dPt>
            <c:idx val="5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D9B0-43F1-854B-30475C2797E0}"/>
              </c:ext>
            </c:extLst>
          </c:dPt>
          <c:val>
            <c:numRef>
              <c:f>'Receiving room (11080)'!$M$13:$M$232</c:f>
              <c:numCache>
                <c:formatCode>General</c:formatCode>
                <c:ptCount val="220"/>
                <c:pt idx="8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B0-43F1-854B-30475C27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85908912"/>
        <c:axId val="1285896944"/>
      </c:barChart>
      <c:lineChart>
        <c:grouping val="standard"/>
        <c:varyColors val="0"/>
        <c:ser>
          <c:idx val="11"/>
          <c:order val="0"/>
          <c:tx>
            <c:strRef>
              <c:f>'Receiving room (11080)'!$L$11</c:f>
              <c:strCache>
                <c:ptCount val="1"/>
                <c:pt idx="0">
                  <c:v>Criteria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'Receiving room (11080)'!$L$13:$L$232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9B0-43F1-854B-30475C2797E0}"/>
            </c:ext>
          </c:extLst>
        </c:ser>
        <c:ser>
          <c:idx val="0"/>
          <c:order val="1"/>
          <c:tx>
            <c:strRef>
              <c:f>'Receiving room (11080)'!$O$12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'Receiving room (11080)'!$O$13:$O$232</c:f>
              <c:numCache>
                <c:formatCode>General</c:formatCode>
                <c:ptCount val="2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9B0-43F1-854B-30475C2797E0}"/>
            </c:ext>
          </c:extLst>
        </c:ser>
        <c:ser>
          <c:idx val="1"/>
          <c:order val="2"/>
          <c:tx>
            <c:strRef>
              <c:f>'Receiving room (11080)'!$N$12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'Receiving room (11080)'!$B$13:$B$232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'Receiving room (11080)'!$N$13:$N$232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9B0-43F1-854B-30475C2797E0}"/>
            </c:ext>
          </c:extLst>
        </c:ser>
        <c:ser>
          <c:idx val="4"/>
          <c:order val="3"/>
          <c:tx>
            <c:strRef>
              <c:f>'Receiving room (11080)'!$E$11</c:f>
              <c:strCache>
                <c:ptCount val="1"/>
                <c:pt idx="0">
                  <c:v>11080_A1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'Receiving room (11080)'!$E$13:$E$232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9B0-43F1-854B-30475C2797E0}"/>
            </c:ext>
          </c:extLst>
        </c:ser>
        <c:ser>
          <c:idx val="5"/>
          <c:order val="4"/>
          <c:tx>
            <c:strRef>
              <c:f>'Receiving room (11080)'!$F$11</c:f>
              <c:strCache>
                <c:ptCount val="1"/>
                <c:pt idx="0">
                  <c:v>11080_A2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circle"/>
            <c:size val="3"/>
            <c:spPr>
              <a:ln>
                <a:solidFill>
                  <a:schemeClr val="accent6"/>
                </a:solidFill>
              </a:ln>
            </c:spPr>
          </c:marker>
          <c:val>
            <c:numRef>
              <c:f>'Receiving room (11080)'!$F$13:$F$232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9B0-43F1-854B-30475C2797E0}"/>
            </c:ext>
          </c:extLst>
        </c:ser>
        <c:ser>
          <c:idx val="2"/>
          <c:order val="5"/>
          <c:tx>
            <c:strRef>
              <c:f>'Receiving room (11080)'!$C$11</c:f>
              <c:strCache>
                <c:ptCount val="1"/>
                <c:pt idx="0">
                  <c:v>11080_A3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'Receiving room (11080)'!$C$13:$C$232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9B0-43F1-854B-30475C2797E0}"/>
            </c:ext>
          </c:extLst>
        </c:ser>
        <c:ser>
          <c:idx val="6"/>
          <c:order val="6"/>
          <c:tx>
            <c:strRef>
              <c:f>'Receiving room (11080)'!$G$11</c:f>
              <c:strCache>
                <c:ptCount val="1"/>
                <c:pt idx="0">
                  <c:v>11080_A4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'Receiving room (11080)'!$G$13:$G$232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9B0-43F1-854B-30475C2797E0}"/>
            </c:ext>
          </c:extLst>
        </c:ser>
        <c:ser>
          <c:idx val="7"/>
          <c:order val="7"/>
          <c:tx>
            <c:strRef>
              <c:f>'Receiving room (11080)'!$H$11</c:f>
              <c:strCache>
                <c:ptCount val="1"/>
                <c:pt idx="0">
                  <c:v>11080_A5</c:v>
                </c:pt>
              </c:strCache>
            </c:strRef>
          </c:tx>
          <c:spPr>
            <a:ln w="12700"/>
          </c:spPr>
          <c:val>
            <c:numRef>
              <c:f>'Receiving room (11080)'!$H$13:$H$232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9B0-43F1-854B-30475C2797E0}"/>
            </c:ext>
          </c:extLst>
        </c:ser>
        <c:ser>
          <c:idx val="8"/>
          <c:order val="8"/>
          <c:tx>
            <c:strRef>
              <c:f>'Receiving room (11080)'!$I$11</c:f>
              <c:strCache>
                <c:ptCount val="1"/>
                <c:pt idx="0">
                  <c:v>11080_A6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val>
            <c:numRef>
              <c:f>'Receiving room (11080)'!$I$13:$I$232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9B0-43F1-854B-30475C2797E0}"/>
            </c:ext>
          </c:extLst>
        </c:ser>
        <c:ser>
          <c:idx val="9"/>
          <c:order val="9"/>
          <c:tx>
            <c:strRef>
              <c:f>'Receiving room (11080)'!$J$11</c:f>
              <c:strCache>
                <c:ptCount val="1"/>
                <c:pt idx="0">
                  <c:v>11080_A7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val>
            <c:numRef>
              <c:f>'Receiving room (11080)'!$J$13:$J$232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9B0-43F1-854B-30475C2797E0}"/>
            </c:ext>
          </c:extLst>
        </c:ser>
        <c:ser>
          <c:idx val="3"/>
          <c:order val="10"/>
          <c:tx>
            <c:strRef>
              <c:f>'Receiving room (11080)'!$D$11</c:f>
              <c:strCache>
                <c:ptCount val="1"/>
                <c:pt idx="0">
                  <c:v>11080_A8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numRef>
              <c:f>'Receiving room (11080)'!$B$13:$B$232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'Receiving room (11080)'!$D$13:$D$232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9B0-43F1-854B-30475C2797E0}"/>
            </c:ext>
          </c:extLst>
        </c:ser>
        <c:ser>
          <c:idx val="10"/>
          <c:order val="11"/>
          <c:tx>
            <c:strRef>
              <c:f>'Receiving room (11080)'!$K$11</c:f>
              <c:strCache>
                <c:ptCount val="1"/>
                <c:pt idx="0">
                  <c:v>A21</c:v>
                </c:pt>
              </c:strCache>
            </c:strRef>
          </c:tx>
          <c:spPr>
            <a:ln w="12700"/>
          </c:spPr>
          <c:val>
            <c:numRef>
              <c:f>'Receiving room (11080)'!$K$13:$K$232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9B0-43F1-854B-30475C2797E0}"/>
            </c:ext>
          </c:extLst>
        </c:ser>
        <c:ser>
          <c:idx val="13"/>
          <c:order val="13"/>
          <c:tx>
            <c:strRef>
              <c:f>'Receiving room (11080)'!$Q$12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'Receiving room (11080)'!$Q$13:$Q$232</c:f>
              <c:numCache>
                <c:formatCode>General</c:formatCode>
                <c:ptCount val="2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9B0-43F1-854B-30475C27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8912"/>
        <c:axId val="1285896944"/>
      </c:lineChart>
      <c:catAx>
        <c:axId val="12859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542474657119726E-3"/>
              <c:y val="7.5592100540362098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85896944"/>
        <c:crossesAt val="0"/>
        <c:auto val="0"/>
        <c:lblAlgn val="ctr"/>
        <c:lblOffset val="100"/>
        <c:tickLblSkip val="1"/>
        <c:noMultiLvlLbl val="0"/>
      </c:catAx>
      <c:valAx>
        <c:axId val="1285896944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10879259194395"/>
              <c:y val="0.717320951692888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85908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9051407822963646"/>
          <c:y val="5.7204651398226496E-2"/>
          <c:w val="0.10227438303582613"/>
          <c:h val="0.63623992035991428"/>
        </c:manualLayout>
      </c:layout>
      <c:overlay val="0"/>
      <c:spPr>
        <a:ln>
          <a:noFill/>
        </a:ln>
      </c:spPr>
      <c:txPr>
        <a:bodyPr/>
        <a:lstStyle/>
        <a:p>
          <a:pPr>
            <a:defRPr sz="800" baseline="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39-4963-AFBC-56DEF7F5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2592"/>
        <c:axId val="1285918160"/>
      </c:lineChart>
      <c:catAx>
        <c:axId val="128589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12-4E22-BA05-FAC5A5C9865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12-4E22-BA05-FAC5A5C9865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12-4E22-BA05-FAC5A5C9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7616"/>
        <c:axId val="1285906736"/>
      </c:lineChart>
      <c:catAx>
        <c:axId val="12859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23-4C57-AC6C-F12C594FD080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23-4C57-AC6C-F12C594FD080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23-4C57-AC6C-F12C594F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04560"/>
        <c:axId val="1285915984"/>
      </c:scatterChart>
      <c:valAx>
        <c:axId val="128590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5984"/>
        <c:crosses val="autoZero"/>
        <c:crossBetween val="midCat"/>
      </c:valAx>
      <c:valAx>
        <c:axId val="128591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4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24-48E5-811A-8C90E626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8576"/>
        <c:axId val="1285894768"/>
      </c:lineChart>
      <c:catAx>
        <c:axId val="128589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89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8589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D3-4A8E-B3E6-98464B16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98848"/>
        <c:axId val="1258006464"/>
      </c:lineChart>
      <c:catAx>
        <c:axId val="12579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12-4D71-9165-D55BDD8F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2720"/>
        <c:axId val="1285899120"/>
      </c:lineChart>
      <c:catAx>
        <c:axId val="128591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89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4B-4893-82FC-F80B1753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5312"/>
        <c:axId val="1285899664"/>
      </c:lineChart>
      <c:catAx>
        <c:axId val="128589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89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CF-46A2-A359-3A81EB5B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7488"/>
        <c:axId val="1285905648"/>
      </c:lineChart>
      <c:catAx>
        <c:axId val="12858974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85905648"/>
        <c:crosses val="autoZero"/>
        <c:auto val="1"/>
        <c:lblAlgn val="ctr"/>
        <c:lblOffset val="100"/>
        <c:tickMarkSkip val="1"/>
        <c:noMultiLvlLbl val="0"/>
      </c:catAx>
      <c:valAx>
        <c:axId val="128590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3C-420E-ACD3-E5B1D354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6192"/>
        <c:axId val="1285900208"/>
      </c:lineChart>
      <c:catAx>
        <c:axId val="128590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92-43F4-8609-CBEB4D64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95856"/>
        <c:axId val="1285907280"/>
      </c:lineChart>
      <c:catAx>
        <c:axId val="12858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89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E3-4472-925B-64F153925E0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E3-4472-925B-64F153925E0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E3-4472-925B-64F15392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7824"/>
        <c:axId val="1285908368"/>
      </c:lineChart>
      <c:catAx>
        <c:axId val="128590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0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7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5F-45EE-9628-34DFDED9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9792"/>
        <c:axId val="1285914352"/>
      </c:lineChart>
      <c:catAx>
        <c:axId val="12859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74-4D73-A624-6C0E2DC157A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74-4D73-A624-6C0E2DC157A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74-4D73-A624-6C0E2DC15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16528"/>
        <c:axId val="1285917072"/>
      </c:lineChart>
      <c:catAx>
        <c:axId val="128591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6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37-4D0D-8005-EEF362C3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0384"/>
        <c:axId val="1290035280"/>
      </c:lineChart>
      <c:catAx>
        <c:axId val="129003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37-449F-B7EF-E2A08068DD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7-449F-B7EF-E2A08068DD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37-449F-B7EF-E2A08068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6160"/>
        <c:axId val="1290036912"/>
      </c:lineChart>
      <c:catAx>
        <c:axId val="129004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6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77-4A5E-BFFC-B1B2E2292DA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77-4A5E-BFFC-B1B2E2292DA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77-4A5E-BFFC-B1B2E229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9184"/>
        <c:axId val="1258007008"/>
      </c:lineChart>
      <c:catAx>
        <c:axId val="12580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9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A-4402-A0C9-DC278503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3440"/>
        <c:axId val="1290039632"/>
      </c:lineChart>
      <c:catAx>
        <c:axId val="129004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89-4784-A8DE-C12D6F2B39C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89-4784-A8DE-C12D6F2B39C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89-4784-A8DE-C12D6F2B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1680"/>
        <c:axId val="1290035824"/>
      </c:lineChart>
      <c:catAx>
        <c:axId val="12900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1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5A-472B-BCC5-402E6F59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19504"/>
        <c:axId val="1290042896"/>
      </c:lineChart>
      <c:catAx>
        <c:axId val="129001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1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56-40FB-89E4-D3CC72ABCBF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56-40FB-89E4-D3CC72ABCBF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56-40FB-89E4-D3CC72AB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7120"/>
        <c:axId val="1290030928"/>
      </c:lineChart>
      <c:catAx>
        <c:axId val="129002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5-41CD-9498-2437E9EE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3648"/>
        <c:axId val="1290039088"/>
      </c:lineChart>
      <c:catAx>
        <c:axId val="129003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8F-412D-9303-2039E4A0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5072"/>
        <c:axId val="1290020048"/>
      </c:lineChart>
      <c:catAx>
        <c:axId val="129004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13-4DA4-9F14-8F913BC5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7248"/>
        <c:axId val="1290020592"/>
      </c:lineChart>
      <c:catAx>
        <c:axId val="129004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81-4CBE-BBD3-7C260444FA9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81-4CBE-BBD3-7C260444FA9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81-4CBE-BBD3-7C260444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1264"/>
        <c:axId val="1290034192"/>
      </c:lineChart>
      <c:catAx>
        <c:axId val="12900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1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BB-4BCD-8563-E73E9053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5616"/>
        <c:axId val="1290046704"/>
      </c:lineChart>
      <c:catAx>
        <c:axId val="12900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3-4B58-81A7-01DBE31189B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3-4B58-81A7-01DBE31189B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3-4B58-81A7-01DBE311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6032"/>
        <c:axId val="1290037456"/>
      </c:lineChart>
      <c:catAx>
        <c:axId val="12900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6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55-4247-B2BB-6F7D1DD1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5376"/>
        <c:axId val="1258011360"/>
      </c:lineChart>
      <c:catAx>
        <c:axId val="12580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1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8-48FF-AEFD-917DBA77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18960"/>
        <c:axId val="1290021136"/>
      </c:lineChart>
      <c:catAx>
        <c:axId val="12900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1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0-472A-A1DB-401898F1E3E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C0-472A-A1DB-401898F1E3E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C0-472A-A1DB-401898F1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4736"/>
        <c:axId val="1290041808"/>
      </c:lineChart>
      <c:catAx>
        <c:axId val="129003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4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2-4479-8704-E4DF69B7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7792"/>
        <c:axId val="1290036368"/>
      </c:lineChart>
      <c:catAx>
        <c:axId val="129004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EB-438F-B1E9-9BBAF7EFC4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EB-438F-B1E9-9BBAF7EFC4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EB-438F-B1E9-9BBAF7EF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8000"/>
        <c:axId val="1290022224"/>
      </c:lineChart>
      <c:catAx>
        <c:axId val="129003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8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4-4BC2-B609-91DBE117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2768"/>
        <c:axId val="1290023312"/>
      </c:lineChart>
      <c:catAx>
        <c:axId val="12900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A7-47CC-989C-CFE50E94C61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A7-47CC-989C-CFE50E94C61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A7-47CC-989C-CFE50E94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3856"/>
        <c:axId val="1290038544"/>
      </c:lineChart>
      <c:catAx>
        <c:axId val="129002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3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E0-4C58-AAB8-E4C2E22D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9968"/>
        <c:axId val="1290048336"/>
      </c:lineChart>
      <c:catAx>
        <c:axId val="129004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D-489C-BB0C-C2312067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31472"/>
        <c:axId val="1290040176"/>
      </c:lineChart>
      <c:catAx>
        <c:axId val="129003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D8-4CAF-963A-C7B82ECA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0720"/>
        <c:axId val="1290042352"/>
      </c:lineChart>
      <c:catAx>
        <c:axId val="129004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C-4B93-BEB9-8C8415C5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8880"/>
        <c:axId val="1290049424"/>
      </c:lineChart>
      <c:catAx>
        <c:axId val="12900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27-4FBA-99F7-CD62BFA4E86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27-4FBA-99F7-CD62BFA4E86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27-4FBA-99F7-CD62BFA4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98304"/>
        <c:axId val="1258007552"/>
      </c:lineChart>
      <c:catAx>
        <c:axId val="12579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8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A8-46FE-A20E-E22468B0E17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A8-46FE-A20E-E22468B0E17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A8-46FE-A20E-E22468B0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43984"/>
        <c:axId val="1290044528"/>
      </c:lineChart>
      <c:catAx>
        <c:axId val="129004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4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4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8-48B4-9251-2B4E0A7D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50512"/>
        <c:axId val="1290032016"/>
      </c:lineChart>
      <c:catAx>
        <c:axId val="129005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5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C0-4288-B32E-33DD7225E1D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C0-4288-B32E-33DD7225E1D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C0-4288-B32E-33DD7225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4400"/>
        <c:axId val="1290051056"/>
      </c:lineChart>
      <c:catAx>
        <c:axId val="129002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5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5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4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A4-4A96-A3F3-81932E85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4944"/>
        <c:axId val="1290032560"/>
      </c:lineChart>
      <c:catAx>
        <c:axId val="129002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95-4DC0-BB87-A9E2029A338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95-4DC0-BB87-A9E2029A338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95-4DC0-BB87-A9E2029A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5488"/>
        <c:axId val="1290026576"/>
      </c:lineChart>
      <c:catAx>
        <c:axId val="129002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5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A-4B84-A1C7-0F879595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7664"/>
        <c:axId val="1290033104"/>
      </c:lineChart>
      <c:catAx>
        <c:axId val="129002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3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3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2-4D7C-AA76-70D7AC5FCFE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E2-4D7C-AA76-70D7AC5FCFE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E2-4D7C-AA76-70D7AC5F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8208"/>
        <c:axId val="1290028752"/>
      </c:lineChart>
      <c:catAx>
        <c:axId val="129002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8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95-4B47-BC7F-D1329B4D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29296"/>
        <c:axId val="1290029840"/>
      </c:lineChart>
      <c:catAx>
        <c:axId val="12900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002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002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89-42BE-A467-FC575D15D7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89-42BE-A467-FC575D15D7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89-42BE-A467-FC575D15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74304"/>
        <c:axId val="1293373216"/>
      </c:lineChart>
      <c:catAx>
        <c:axId val="12933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7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4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DA-497A-BF0E-64A2E299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72672"/>
        <c:axId val="1293373760"/>
      </c:lineChart>
      <c:catAx>
        <c:axId val="12933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7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B0-4331-A3D3-098DCD4C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9728"/>
        <c:axId val="1258002656"/>
      </c:lineChart>
      <c:catAx>
        <c:axId val="12580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D6-493A-8A2E-4BB06890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71040"/>
        <c:axId val="1293377024"/>
      </c:lineChart>
      <c:catAx>
        <c:axId val="12933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7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23-42DA-9631-EEAEFA20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78112"/>
        <c:axId val="1293386272"/>
      </c:lineChart>
      <c:catAx>
        <c:axId val="12933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0A-41A9-B890-15D6DB80CF5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0A-41A9-B890-15D6DB80CF5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0A-41A9-B890-15D6DB80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64512"/>
        <c:axId val="1293379744"/>
      </c:lineChart>
      <c:catAx>
        <c:axId val="12933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7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64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D-4B9B-9AEE-BD0662A9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77568"/>
        <c:axId val="1293389536"/>
      </c:lineChart>
      <c:catAx>
        <c:axId val="12933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6A-4C76-A285-AB561B420FD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6A-4C76-A285-AB561B420FD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6A-4C76-A285-AB561B42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80288"/>
        <c:axId val="1293380832"/>
      </c:lineChart>
      <c:catAx>
        <c:axId val="12933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0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26-4228-9AC5-8A68B8D0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62336"/>
        <c:axId val="1293385184"/>
      </c:lineChart>
      <c:catAx>
        <c:axId val="12933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6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3F-4FBB-B8FA-9B9F9602F6E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3F-4FBB-B8FA-9B9F9602F6E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3F-4FBB-B8FA-9B9F9602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88448"/>
        <c:axId val="1293371584"/>
      </c:lineChart>
      <c:catAx>
        <c:axId val="12933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7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02-4890-A67B-C60FC894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76480"/>
        <c:axId val="1293391712"/>
      </c:lineChart>
      <c:catAx>
        <c:axId val="12933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9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9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E6-4BF7-8CE1-CF42CCB152D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6-4BF7-8CE1-CF42CCB152D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E6-4BF7-8CE1-CF42CCB1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66688"/>
        <c:axId val="1293381376"/>
      </c:lineChart>
      <c:catAx>
        <c:axId val="12933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66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92-4E5C-816C-FD20F838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84096"/>
        <c:axId val="1293370496"/>
      </c:lineChart>
      <c:catAx>
        <c:axId val="12933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7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D-44E2-AB21-FF00C908C00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D-44E2-AB21-FF00C908C00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2D-44E2-AB21-FF00C908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4832"/>
        <c:axId val="1258004288"/>
      </c:lineChart>
      <c:catAx>
        <c:axId val="12580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4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6C-4930-B3CE-1373122F643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C-4930-B3CE-1373122F643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6C-4930-B3CE-1373122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87904"/>
        <c:axId val="1293381920"/>
      </c:lineChart>
      <c:catAx>
        <c:axId val="12933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7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49-4E30-9935-8E6C0806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365056"/>
        <c:axId val="1293382464"/>
      </c:lineChart>
      <c:catAx>
        <c:axId val="12933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8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338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9336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F0-49CD-8701-6C98C51AD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8096"/>
        <c:axId val="1258005920"/>
      </c:lineChart>
      <c:catAx>
        <c:axId val="12580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77-4EB7-956B-50FA25619A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7-4EB7-956B-50FA25619A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77-4EB7-956B-50FA2561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99936"/>
        <c:axId val="1258008640"/>
      </c:lineChart>
      <c:catAx>
        <c:axId val="12579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9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6E-4508-BF24-7B021DD2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70400"/>
        <c:axId val="1231760608"/>
      </c:lineChart>
      <c:catAx>
        <c:axId val="12317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6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14-4F59-8F95-B5774E11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2112"/>
        <c:axId val="1258010272"/>
      </c:lineChart>
      <c:catAx>
        <c:axId val="12580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1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1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6-4129-BAE8-47CE496A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10816"/>
        <c:axId val="1257996128"/>
      </c:lineChart>
      <c:catAx>
        <c:axId val="1258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799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A2-42CA-A526-265456A8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3744"/>
        <c:axId val="1257996672"/>
      </c:lineChart>
      <c:catAx>
        <c:axId val="12580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799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2D-4294-A2B0-5DA35FA19BA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2D-4294-A2B0-5DA35FA19BA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2D-4294-A2B0-5DA35FA1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0480"/>
        <c:axId val="1257997216"/>
      </c:lineChart>
      <c:catAx>
        <c:axId val="12580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799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0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28-4D75-A204-D0032E17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97760"/>
        <c:axId val="1258001568"/>
      </c:lineChart>
      <c:catAx>
        <c:axId val="12579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800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799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6-4B9F-AF99-15606CFBDC2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6-4B9F-AF99-15606CFBDC2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F6-4B9F-AF99-15606CFB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03200"/>
        <c:axId val="1259087648"/>
      </c:lineChart>
      <c:catAx>
        <c:axId val="12580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8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8003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1-4703-848B-A519ABD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89824"/>
        <c:axId val="1259099072"/>
      </c:lineChart>
      <c:catAx>
        <c:axId val="12590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C-4CE4-A876-B998F765CA2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FC-4CE4-A876-B998F765CA2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FC-4CE4-A876-B998F765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6896"/>
        <c:axId val="1259093632"/>
      </c:lineChart>
      <c:catAx>
        <c:axId val="1259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6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7-4409-882B-2B76D329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88192"/>
        <c:axId val="1259086016"/>
      </c:lineChart>
      <c:catAx>
        <c:axId val="12590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8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9DD-911A-B3711E0FB5F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9DD-911A-B3711E0FB5F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9DD-911A-B3711E0F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88736"/>
        <c:axId val="1259095264"/>
      </c:lineChart>
      <c:catAx>
        <c:axId val="12590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8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B8-4D0E-B830-2507F646921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B8-4D0E-B830-2507F646921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B8-4D0E-B830-2507F646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57888"/>
        <c:axId val="1231763872"/>
      </c:lineChart>
      <c:catAx>
        <c:axId val="12317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6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57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4B-42F8-8F12-E549EE7C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9616"/>
        <c:axId val="1259091456"/>
      </c:lineChart>
      <c:catAx>
        <c:axId val="12590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8D-4E90-8907-0C6C691719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8D-4E90-8907-0C6C691719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8D-4E90-8907-0C6C6917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0368"/>
        <c:axId val="1259087104"/>
      </c:lineChart>
      <c:catAx>
        <c:axId val="12590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8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0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54-410F-A7EE-2B78624B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0912"/>
        <c:axId val="1259097440"/>
      </c:lineChart>
      <c:catAx>
        <c:axId val="12590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C1-459D-AD3C-C9413863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89280"/>
        <c:axId val="1259097984"/>
      </c:lineChart>
      <c:catAx>
        <c:axId val="12590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98-46C1-B380-F92491D6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8528"/>
        <c:axId val="1259092000"/>
      </c:lineChart>
      <c:catAx>
        <c:axId val="12590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A0-4FEB-AF61-97E9D3C4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2544"/>
        <c:axId val="1259093088"/>
      </c:lineChart>
      <c:catAx>
        <c:axId val="125909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5C-4664-A865-64277A99E25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5C-4664-A865-64277A99E25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5C-4664-A865-64277A99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100160"/>
        <c:axId val="1259100704"/>
      </c:lineChart>
      <c:catAx>
        <c:axId val="12591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10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1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100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2E-4D5A-BF44-F4BEAA11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4176"/>
        <c:axId val="1259094720"/>
      </c:lineChart>
      <c:catAx>
        <c:axId val="12590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7E-4F0D-9859-3C6E7DD77A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7E-4F0D-9859-3C6E7DD77A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7E-4F0D-9859-3C6E7DD7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101248"/>
        <c:axId val="1259095808"/>
      </c:lineChart>
      <c:catAx>
        <c:axId val="125910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9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101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2C-40EC-B40B-98430CA2D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096352"/>
        <c:axId val="1259086560"/>
      </c:lineChart>
      <c:catAx>
        <c:axId val="12590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8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908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5909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E2-4A32-9444-80134A8CB11C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E2-4A32-9444-80134A8CB11C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E2-4A32-9444-80134A8C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59520"/>
        <c:axId val="1231772032"/>
      </c:scatterChart>
      <c:valAx>
        <c:axId val="12317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72032"/>
        <c:crosses val="autoZero"/>
        <c:crossBetween val="midCat"/>
      </c:valAx>
      <c:valAx>
        <c:axId val="123177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59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5-4FFB-AF91-6E93392D4D8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5-4FFB-AF91-6E93392D4D8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15-4FFB-AF91-6E93392D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5824"/>
        <c:axId val="1261326160"/>
      </c:lineChart>
      <c:catAx>
        <c:axId val="126131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5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E-4F3D-9777-A09A8A9D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2352"/>
        <c:axId val="1261318544"/>
      </c:lineChart>
      <c:catAx>
        <c:axId val="12613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1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E3-4CF1-BA14-9AA66C34F02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E3-4CF1-BA14-9AA66C34F02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E3-4CF1-BA14-9AA66C34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4528"/>
        <c:axId val="1261322896"/>
      </c:lineChart>
      <c:catAx>
        <c:axId val="126132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4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6-4EF0-86B9-F147031F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4736"/>
        <c:axId val="1261320176"/>
      </c:lineChart>
      <c:catAx>
        <c:axId val="126131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82-42F3-80FA-ED21B6921E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82-42F3-80FA-ED21B6921E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82-42F3-80FA-ED21B692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6368"/>
        <c:axId val="1261327792"/>
      </c:lineChart>
      <c:catAx>
        <c:axId val="12613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6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64-4C16-AFF5-F7F05211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5072"/>
        <c:axId val="1261328336"/>
      </c:lineChart>
      <c:catAx>
        <c:axId val="126132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24-44AB-8CDC-DD3B2D28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8000"/>
        <c:axId val="1261319088"/>
      </c:lineChart>
      <c:catAx>
        <c:axId val="12613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1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BE-4FC3-9BB6-F5D9DA0B5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9632"/>
        <c:axId val="1261328880"/>
      </c:lineChart>
      <c:catAx>
        <c:axId val="126131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9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31-4F8A-9BB3-0EA7979AAB7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31-4F8A-9BB3-0EA7979AAB7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31-4F8A-9BB3-0EA7979A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6704"/>
        <c:axId val="1261315280"/>
      </c:lineChart>
      <c:catAx>
        <c:axId val="126132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1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6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92-47B8-81D8-654193A9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5616"/>
        <c:axId val="1261327248"/>
      </c:lineChart>
      <c:catAx>
        <c:axId val="12613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7F-455E-BFAE-4C83A68D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0064"/>
        <c:axId val="1231764416"/>
      </c:lineChart>
      <c:catAx>
        <c:axId val="1231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6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3176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EC-4A7A-BA8E-907929AFCF3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EC-4A7A-BA8E-907929AFCF3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EC-4A7A-BA8E-907929AF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4192"/>
        <c:axId val="1261320720"/>
      </c:lineChart>
      <c:catAx>
        <c:axId val="126131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4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7-4523-99D7-299F2A1D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1264"/>
        <c:axId val="1261321808"/>
      </c:lineChart>
      <c:catAx>
        <c:axId val="12613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6-4D26-9463-210CADBEB6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56-4D26-9463-210CADBEB6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56-4D26-9463-210CADBE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16912"/>
        <c:axId val="1261317456"/>
      </c:lineChart>
      <c:catAx>
        <c:axId val="12613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1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16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B4-4AAB-9E3E-1EDA9C5D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3440"/>
        <c:axId val="1261323984"/>
      </c:lineChart>
      <c:catAx>
        <c:axId val="126132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32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F3-41B7-B1A3-317B1C91783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F3-41B7-B1A3-317B1C91783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F3-41B7-B1A3-317B1C91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9424"/>
        <c:axId val="1261918976"/>
      </c:lineChart>
      <c:catAx>
        <c:axId val="126132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1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1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329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7-4381-A2AE-0635FF90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8768"/>
        <c:axId val="1261929312"/>
      </c:lineChart>
      <c:catAx>
        <c:axId val="12619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E-4AFB-A89E-881528C7303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0E-4AFB-A89E-881528C7303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0E-4AFB-A89E-881528C7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9856"/>
        <c:axId val="1261924416"/>
      </c:lineChart>
      <c:catAx>
        <c:axId val="12619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9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2-4743-AADB-59094801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1696"/>
        <c:axId val="1261930400"/>
      </c:lineChart>
      <c:catAx>
        <c:axId val="12619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3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3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Capping room (11082)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040792314753761"/>
          <c:y val="3.593864113817088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644880596821948E-2"/>
          <c:y val="0.15545472899803606"/>
          <c:w val="0.84994455736967456"/>
          <c:h val="0.67068987323710938"/>
        </c:manualLayout>
      </c:layout>
      <c:barChart>
        <c:barDir val="col"/>
        <c:grouping val="clustered"/>
        <c:varyColors val="0"/>
        <c:ser>
          <c:idx val="9"/>
          <c:order val="9"/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46E-4364-8F58-9668224A9BB4}"/>
              </c:ext>
            </c:extLst>
          </c:dPt>
          <c:dPt>
            <c:idx val="5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46E-4364-8F58-9668224A9BB4}"/>
              </c:ext>
            </c:extLst>
          </c:dPt>
          <c:val>
            <c:numRef>
              <c:f>'Capping room (11082)'!$J$13:$J$232</c:f>
              <c:numCache>
                <c:formatCode>General</c:formatCode>
                <c:ptCount val="220"/>
                <c:pt idx="8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6E-4364-8F58-9668224A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61922784"/>
        <c:axId val="1261922240"/>
      </c:barChart>
      <c:lineChart>
        <c:grouping val="standard"/>
        <c:varyColors val="0"/>
        <c:ser>
          <c:idx val="8"/>
          <c:order val="0"/>
          <c:tx>
            <c:strRef>
              <c:f>'Capping room (11082)'!$I$11</c:f>
              <c:strCache>
                <c:ptCount val="1"/>
                <c:pt idx="0">
                  <c:v>Critria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'Capping room (11082)'!$I$13:$I$232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46E-4364-8F58-9668224A9BB4}"/>
            </c:ext>
          </c:extLst>
        </c:ser>
        <c:ser>
          <c:idx val="0"/>
          <c:order val="1"/>
          <c:tx>
            <c:strRef>
              <c:f>'Capping room (11082)'!$L$12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'Capping room (11082)'!$L$13:$L$232</c:f>
              <c:numCache>
                <c:formatCode>General</c:formatCode>
                <c:ptCount val="2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46E-4364-8F58-9668224A9BB4}"/>
            </c:ext>
          </c:extLst>
        </c:ser>
        <c:ser>
          <c:idx val="1"/>
          <c:order val="2"/>
          <c:tx>
            <c:strRef>
              <c:f>'Capping room (11082)'!$K$12</c:f>
              <c:strCache>
                <c:ptCount val="1"/>
                <c:pt idx="0">
                  <c:v>Alert limit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'Capping room (11082)'!$B$13:$B$232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'Capping room (11082)'!$K$13:$K$232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46E-4364-8F58-9668224A9BB4}"/>
            </c:ext>
          </c:extLst>
        </c:ser>
        <c:ser>
          <c:idx val="3"/>
          <c:order val="3"/>
          <c:tx>
            <c:strRef>
              <c:f>'Capping room (11082)'!$D$11</c:f>
              <c:strCache>
                <c:ptCount val="1"/>
                <c:pt idx="0">
                  <c:v>11082_A1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val>
            <c:numRef>
              <c:f>'Capping room (11082)'!$D$13:$D$232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46E-4364-8F58-9668224A9BB4}"/>
            </c:ext>
          </c:extLst>
        </c:ser>
        <c:ser>
          <c:idx val="4"/>
          <c:order val="4"/>
          <c:tx>
            <c:strRef>
              <c:f>'Capping room (11082)'!$E$11</c:f>
              <c:strCache>
                <c:ptCount val="1"/>
                <c:pt idx="0">
                  <c:v>11082_A2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val>
            <c:numRef>
              <c:f>'Capping room (11082)'!$E$13:$E$232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46E-4364-8F58-9668224A9BB4}"/>
            </c:ext>
          </c:extLst>
        </c:ser>
        <c:ser>
          <c:idx val="2"/>
          <c:order val="5"/>
          <c:tx>
            <c:strRef>
              <c:f>'Capping room (11082)'!$C$11</c:f>
              <c:strCache>
                <c:ptCount val="1"/>
                <c:pt idx="0">
                  <c:v>11082_A3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(11082)'!$B$13:$B$232</c:f>
              <c:numCache>
                <c:formatCode>m/d/yyyy</c:formatCode>
                <c:ptCount val="220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43217</c:v>
                </c:pt>
                <c:pt idx="21">
                  <c:v>43224</c:v>
                </c:pt>
                <c:pt idx="22">
                  <c:v>43231</c:v>
                </c:pt>
                <c:pt idx="23">
                  <c:v>43237</c:v>
                </c:pt>
                <c:pt idx="24">
                  <c:v>43239</c:v>
                </c:pt>
                <c:pt idx="25">
                  <c:v>43242</c:v>
                </c:pt>
                <c:pt idx="26">
                  <c:v>43244</c:v>
                </c:pt>
                <c:pt idx="27">
                  <c:v>43251</c:v>
                </c:pt>
                <c:pt idx="28">
                  <c:v>43256</c:v>
                </c:pt>
                <c:pt idx="29">
                  <c:v>43258</c:v>
                </c:pt>
                <c:pt idx="30">
                  <c:v>43263</c:v>
                </c:pt>
                <c:pt idx="31">
                  <c:v>43265</c:v>
                </c:pt>
                <c:pt idx="32">
                  <c:v>43272</c:v>
                </c:pt>
                <c:pt idx="33">
                  <c:v>43276</c:v>
                </c:pt>
                <c:pt idx="34">
                  <c:v>43278</c:v>
                </c:pt>
                <c:pt idx="35">
                  <c:v>43280</c:v>
                </c:pt>
                <c:pt idx="36">
                  <c:v>43283</c:v>
                </c:pt>
                <c:pt idx="37">
                  <c:v>43285</c:v>
                </c:pt>
                <c:pt idx="38">
                  <c:v>43287</c:v>
                </c:pt>
                <c:pt idx="39">
                  <c:v>43293</c:v>
                </c:pt>
                <c:pt idx="40">
                  <c:v>43298</c:v>
                </c:pt>
                <c:pt idx="41">
                  <c:v>43300</c:v>
                </c:pt>
                <c:pt idx="42">
                  <c:v>43305</c:v>
                </c:pt>
                <c:pt idx="43">
                  <c:v>43314</c:v>
                </c:pt>
                <c:pt idx="44">
                  <c:v>43321</c:v>
                </c:pt>
                <c:pt idx="45">
                  <c:v>43325</c:v>
                </c:pt>
                <c:pt idx="46">
                  <c:v>43329</c:v>
                </c:pt>
                <c:pt idx="47">
                  <c:v>43333</c:v>
                </c:pt>
                <c:pt idx="48">
                  <c:v>43335</c:v>
                </c:pt>
                <c:pt idx="49">
                  <c:v>43341</c:v>
                </c:pt>
                <c:pt idx="50">
                  <c:v>43343</c:v>
                </c:pt>
                <c:pt idx="51">
                  <c:v>43349</c:v>
                </c:pt>
                <c:pt idx="52">
                  <c:v>43356</c:v>
                </c:pt>
                <c:pt idx="53">
                  <c:v>43360</c:v>
                </c:pt>
                <c:pt idx="54">
                  <c:v>43372</c:v>
                </c:pt>
                <c:pt idx="55">
                  <c:v>43375</c:v>
                </c:pt>
                <c:pt idx="56">
                  <c:v>43377</c:v>
                </c:pt>
                <c:pt idx="57">
                  <c:v>43379</c:v>
                </c:pt>
                <c:pt idx="58">
                  <c:v>43382</c:v>
                </c:pt>
                <c:pt idx="59">
                  <c:v>43384</c:v>
                </c:pt>
                <c:pt idx="60">
                  <c:v>43388</c:v>
                </c:pt>
                <c:pt idx="61">
                  <c:v>43390</c:v>
                </c:pt>
                <c:pt idx="62">
                  <c:v>43392</c:v>
                </c:pt>
                <c:pt idx="63">
                  <c:v>43395</c:v>
                </c:pt>
                <c:pt idx="64">
                  <c:v>43397</c:v>
                </c:pt>
                <c:pt idx="65">
                  <c:v>43399</c:v>
                </c:pt>
                <c:pt idx="66">
                  <c:v>43406</c:v>
                </c:pt>
                <c:pt idx="67">
                  <c:v>43410</c:v>
                </c:pt>
                <c:pt idx="68">
                  <c:v>43413</c:v>
                </c:pt>
                <c:pt idx="69">
                  <c:v>43416</c:v>
                </c:pt>
                <c:pt idx="70">
                  <c:v>43418</c:v>
                </c:pt>
                <c:pt idx="71">
                  <c:v>43420</c:v>
                </c:pt>
                <c:pt idx="72">
                  <c:v>43423</c:v>
                </c:pt>
                <c:pt idx="73">
                  <c:v>43425</c:v>
                </c:pt>
                <c:pt idx="74">
                  <c:v>43431</c:v>
                </c:pt>
                <c:pt idx="75">
                  <c:v>43439</c:v>
                </c:pt>
                <c:pt idx="76">
                  <c:v>43441</c:v>
                </c:pt>
                <c:pt idx="77">
                  <c:v>43446</c:v>
                </c:pt>
                <c:pt idx="78">
                  <c:v>43448</c:v>
                </c:pt>
                <c:pt idx="79">
                  <c:v>43451</c:v>
                </c:pt>
                <c:pt idx="80">
                  <c:v>43453</c:v>
                </c:pt>
                <c:pt idx="81">
                  <c:v>43455</c:v>
                </c:pt>
                <c:pt idx="82">
                  <c:v>43458</c:v>
                </c:pt>
                <c:pt idx="83">
                  <c:v>43461</c:v>
                </c:pt>
                <c:pt idx="84">
                  <c:v>43468</c:v>
                </c:pt>
                <c:pt idx="85">
                  <c:v>43470</c:v>
                </c:pt>
                <c:pt idx="86">
                  <c:v>43473</c:v>
                </c:pt>
                <c:pt idx="87">
                  <c:v>43475</c:v>
                </c:pt>
                <c:pt idx="88">
                  <c:v>43480</c:v>
                </c:pt>
                <c:pt idx="89">
                  <c:v>43482</c:v>
                </c:pt>
                <c:pt idx="90">
                  <c:v>43484</c:v>
                </c:pt>
                <c:pt idx="91">
                  <c:v>43490</c:v>
                </c:pt>
                <c:pt idx="92">
                  <c:v>43492</c:v>
                </c:pt>
                <c:pt idx="93">
                  <c:v>43494</c:v>
                </c:pt>
                <c:pt idx="94">
                  <c:v>43496</c:v>
                </c:pt>
                <c:pt idx="95">
                  <c:v>43498</c:v>
                </c:pt>
                <c:pt idx="96">
                  <c:v>43504</c:v>
                </c:pt>
                <c:pt idx="97">
                  <c:v>43506</c:v>
                </c:pt>
                <c:pt idx="98">
                  <c:v>43510</c:v>
                </c:pt>
                <c:pt idx="99">
                  <c:v>43512</c:v>
                </c:pt>
                <c:pt idx="100">
                  <c:v>43514</c:v>
                </c:pt>
                <c:pt idx="101">
                  <c:v>43516</c:v>
                </c:pt>
                <c:pt idx="102">
                  <c:v>43518</c:v>
                </c:pt>
                <c:pt idx="103">
                  <c:v>43520</c:v>
                </c:pt>
                <c:pt idx="104">
                  <c:v>43522</c:v>
                </c:pt>
                <c:pt idx="105">
                  <c:v>43524</c:v>
                </c:pt>
                <c:pt idx="106">
                  <c:v>43526</c:v>
                </c:pt>
                <c:pt idx="107">
                  <c:v>43528</c:v>
                </c:pt>
                <c:pt idx="108">
                  <c:v>43530</c:v>
                </c:pt>
                <c:pt idx="109">
                  <c:v>43532</c:v>
                </c:pt>
                <c:pt idx="110">
                  <c:v>43541</c:v>
                </c:pt>
                <c:pt idx="111">
                  <c:v>43543</c:v>
                </c:pt>
                <c:pt idx="112">
                  <c:v>43545</c:v>
                </c:pt>
                <c:pt idx="113">
                  <c:v>43547</c:v>
                </c:pt>
                <c:pt idx="114">
                  <c:v>43549</c:v>
                </c:pt>
                <c:pt idx="115">
                  <c:v>43551</c:v>
                </c:pt>
                <c:pt idx="116">
                  <c:v>43553</c:v>
                </c:pt>
                <c:pt idx="117">
                  <c:v>43555</c:v>
                </c:pt>
                <c:pt idx="118" formatCode="dd/mm/yy;@">
                  <c:v>43557</c:v>
                </c:pt>
                <c:pt idx="119" formatCode="dd/mm/yy;@">
                  <c:v>43559</c:v>
                </c:pt>
                <c:pt idx="120" formatCode="dd/mm/yy;@">
                  <c:v>43561</c:v>
                </c:pt>
                <c:pt idx="121" formatCode="dd/mm/yy;@">
                  <c:v>43563</c:v>
                </c:pt>
                <c:pt idx="122" formatCode="dd/mm/yy;@">
                  <c:v>43566</c:v>
                </c:pt>
                <c:pt idx="123" formatCode="dd/mm/yy;@">
                  <c:v>43572</c:v>
                </c:pt>
                <c:pt idx="124" formatCode="dd/mm/yy;@">
                  <c:v>43575</c:v>
                </c:pt>
                <c:pt idx="125" formatCode="dd/mm/yy;@">
                  <c:v>43577</c:v>
                </c:pt>
                <c:pt idx="126" formatCode="dd/mm/yy;@">
                  <c:v>43579</c:v>
                </c:pt>
                <c:pt idx="127" formatCode="dd/mm/yy;@">
                  <c:v>43580</c:v>
                </c:pt>
                <c:pt idx="128" formatCode="dd/mm/yy;@">
                  <c:v>43583</c:v>
                </c:pt>
                <c:pt idx="129" formatCode="dd/mm/yy;@">
                  <c:v>43588</c:v>
                </c:pt>
                <c:pt idx="130" formatCode="dd/mm/yy;@">
                  <c:v>43592</c:v>
                </c:pt>
                <c:pt idx="131" formatCode="dd/mm/yy;@">
                  <c:v>43596</c:v>
                </c:pt>
                <c:pt idx="132" formatCode="dd/mm/yy;@">
                  <c:v>43598</c:v>
                </c:pt>
                <c:pt idx="133" formatCode="dd/mm/yy;@">
                  <c:v>43600</c:v>
                </c:pt>
                <c:pt idx="134" formatCode="dd/mm/yy;@">
                  <c:v>43602</c:v>
                </c:pt>
                <c:pt idx="135" formatCode="dd/mm/yy;@">
                  <c:v>43604</c:v>
                </c:pt>
                <c:pt idx="136" formatCode="dd/mm/yy;@">
                  <c:v>43606</c:v>
                </c:pt>
                <c:pt idx="137" formatCode="dd/mm/yy;@">
                  <c:v>43608</c:v>
                </c:pt>
                <c:pt idx="138" formatCode="dd/mm/yy;@">
                  <c:v>43610</c:v>
                </c:pt>
                <c:pt idx="139" formatCode="dd/mm/yy;@">
                  <c:v>43612</c:v>
                </c:pt>
                <c:pt idx="140" formatCode="dd/mm/yy;@">
                  <c:v>43614</c:v>
                </c:pt>
                <c:pt idx="141" formatCode="dd/mm/yy;@">
                  <c:v>43616</c:v>
                </c:pt>
                <c:pt idx="142" formatCode="dd/mm/yy;@">
                  <c:v>43619</c:v>
                </c:pt>
                <c:pt idx="143" formatCode="dd/mm/yy;@">
                  <c:v>43621</c:v>
                </c:pt>
                <c:pt idx="144" formatCode="dd/mm/yy;@">
                  <c:v>43623</c:v>
                </c:pt>
                <c:pt idx="145" formatCode="dd/mm/yy;@">
                  <c:v>43625</c:v>
                </c:pt>
                <c:pt idx="146" formatCode="dd/mm/yy;@">
                  <c:v>43627</c:v>
                </c:pt>
                <c:pt idx="147" formatCode="dd/mm/yy;@">
                  <c:v>43629</c:v>
                </c:pt>
                <c:pt idx="148" formatCode="dd/mm/yy;@">
                  <c:v>43635</c:v>
                </c:pt>
                <c:pt idx="149" formatCode="dd/mm/yy;@">
                  <c:v>43637</c:v>
                </c:pt>
                <c:pt idx="150" formatCode="dd/mm/yy;@">
                  <c:v>43640</c:v>
                </c:pt>
                <c:pt idx="151" formatCode="dd/mm/yy;@">
                  <c:v>43642</c:v>
                </c:pt>
                <c:pt idx="152" formatCode="dd/mm/yy;@">
                  <c:v>43644</c:v>
                </c:pt>
                <c:pt idx="153" formatCode="dd/mm/yy;@">
                  <c:v>43647</c:v>
                </c:pt>
                <c:pt idx="154" formatCode="dd/mm/yy;@">
                  <c:v>43649</c:v>
                </c:pt>
                <c:pt idx="155" formatCode="dd/mm/yy;@">
                  <c:v>43651</c:v>
                </c:pt>
                <c:pt idx="156" formatCode="dd/mm/yy;@">
                  <c:v>43654</c:v>
                </c:pt>
                <c:pt idx="157" formatCode="dd/mm/yy;@">
                  <c:v>43656</c:v>
                </c:pt>
                <c:pt idx="158" formatCode="dd/mm/yy;@">
                  <c:v>43658</c:v>
                </c:pt>
                <c:pt idx="159" formatCode="dd/mm/yy;@">
                  <c:v>43661</c:v>
                </c:pt>
                <c:pt idx="160" formatCode="dd/mm/yy;@">
                  <c:v>43663</c:v>
                </c:pt>
                <c:pt idx="161" formatCode="dd/mm/yy;@">
                  <c:v>43665</c:v>
                </c:pt>
                <c:pt idx="162" formatCode="dd/mm/yy;@">
                  <c:v>43668</c:v>
                </c:pt>
                <c:pt idx="163" formatCode="dd/mm/yy;@">
                  <c:v>43669</c:v>
                </c:pt>
                <c:pt idx="164" formatCode="dd/mm/yy;@">
                  <c:v>43672</c:v>
                </c:pt>
                <c:pt idx="165" formatCode="dd/mm/yy;@">
                  <c:v>43675</c:v>
                </c:pt>
                <c:pt idx="166" formatCode="dd/mm/yy;@">
                  <c:v>43677</c:v>
                </c:pt>
                <c:pt idx="167" formatCode="dd/mm/yy;@">
                  <c:v>43679</c:v>
                </c:pt>
                <c:pt idx="168" formatCode="dd/mm/yy;@">
                  <c:v>43682</c:v>
                </c:pt>
                <c:pt idx="169" formatCode="dd/mm/yy;@">
                  <c:v>43684</c:v>
                </c:pt>
                <c:pt idx="170" formatCode="dd/mm/yy;@">
                  <c:v>43686</c:v>
                </c:pt>
                <c:pt idx="171" formatCode="dd/mm/yy;@">
                  <c:v>43689</c:v>
                </c:pt>
                <c:pt idx="172" formatCode="dd/mm/yy;@">
                  <c:v>43691</c:v>
                </c:pt>
                <c:pt idx="173" formatCode="dd/mm/yy;@">
                  <c:v>43693</c:v>
                </c:pt>
                <c:pt idx="174" formatCode="dd/mm/yy;@">
                  <c:v>43696</c:v>
                </c:pt>
                <c:pt idx="175" formatCode="dd/mm/yy;@">
                  <c:v>43698</c:v>
                </c:pt>
                <c:pt idx="176" formatCode="dd/mm/yy;@">
                  <c:v>43700</c:v>
                </c:pt>
                <c:pt idx="177" formatCode="dd/mm/yy;@">
                  <c:v>43703</c:v>
                </c:pt>
                <c:pt idx="178" formatCode="dd/mm/yy;@">
                  <c:v>43705</c:v>
                </c:pt>
                <c:pt idx="179" formatCode="dd/mm/yy;@">
                  <c:v>43707</c:v>
                </c:pt>
                <c:pt idx="180">
                  <c:v>43709</c:v>
                </c:pt>
                <c:pt idx="181">
                  <c:v>43712</c:v>
                </c:pt>
                <c:pt idx="182">
                  <c:v>43714</c:v>
                </c:pt>
                <c:pt idx="183">
                  <c:v>43716</c:v>
                </c:pt>
                <c:pt idx="184">
                  <c:v>43718</c:v>
                </c:pt>
                <c:pt idx="185">
                  <c:v>43720</c:v>
                </c:pt>
                <c:pt idx="186">
                  <c:v>43722</c:v>
                </c:pt>
                <c:pt idx="187">
                  <c:v>43730</c:v>
                </c:pt>
                <c:pt idx="188">
                  <c:v>43737</c:v>
                </c:pt>
                <c:pt idx="189">
                  <c:v>43740</c:v>
                </c:pt>
                <c:pt idx="190">
                  <c:v>43750</c:v>
                </c:pt>
                <c:pt idx="191">
                  <c:v>43752</c:v>
                </c:pt>
                <c:pt idx="192">
                  <c:v>43755</c:v>
                </c:pt>
                <c:pt idx="193">
                  <c:v>43757</c:v>
                </c:pt>
                <c:pt idx="194">
                  <c:v>43767</c:v>
                </c:pt>
                <c:pt idx="195">
                  <c:v>43770</c:v>
                </c:pt>
                <c:pt idx="196">
                  <c:v>43773</c:v>
                </c:pt>
                <c:pt idx="197">
                  <c:v>43775</c:v>
                </c:pt>
                <c:pt idx="198">
                  <c:v>43777</c:v>
                </c:pt>
                <c:pt idx="199">
                  <c:v>43781</c:v>
                </c:pt>
                <c:pt idx="200">
                  <c:v>43783</c:v>
                </c:pt>
                <c:pt idx="201">
                  <c:v>43785</c:v>
                </c:pt>
                <c:pt idx="202">
                  <c:v>43787</c:v>
                </c:pt>
                <c:pt idx="203">
                  <c:v>43790</c:v>
                </c:pt>
                <c:pt idx="204">
                  <c:v>43792</c:v>
                </c:pt>
                <c:pt idx="205">
                  <c:v>43794</c:v>
                </c:pt>
                <c:pt idx="206">
                  <c:v>43797</c:v>
                </c:pt>
                <c:pt idx="207">
                  <c:v>43800</c:v>
                </c:pt>
                <c:pt idx="208">
                  <c:v>43802</c:v>
                </c:pt>
                <c:pt idx="209">
                  <c:v>43804</c:v>
                </c:pt>
                <c:pt idx="210">
                  <c:v>43806</c:v>
                </c:pt>
                <c:pt idx="211">
                  <c:v>43808</c:v>
                </c:pt>
                <c:pt idx="212">
                  <c:v>43810</c:v>
                </c:pt>
                <c:pt idx="213">
                  <c:v>43812</c:v>
                </c:pt>
                <c:pt idx="214">
                  <c:v>43816</c:v>
                </c:pt>
                <c:pt idx="215">
                  <c:v>43818</c:v>
                </c:pt>
                <c:pt idx="216">
                  <c:v>43820</c:v>
                </c:pt>
                <c:pt idx="217">
                  <c:v>43823</c:v>
                </c:pt>
                <c:pt idx="218">
                  <c:v>43825</c:v>
                </c:pt>
                <c:pt idx="219">
                  <c:v>43827</c:v>
                </c:pt>
              </c:numCache>
            </c:numRef>
          </c:cat>
          <c:val>
            <c:numRef>
              <c:f>'Capping room (11082)'!$C$13:$C$232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46E-4364-8F58-9668224A9BB4}"/>
            </c:ext>
          </c:extLst>
        </c:ser>
        <c:ser>
          <c:idx val="5"/>
          <c:order val="6"/>
          <c:tx>
            <c:strRef>
              <c:f>'Capping room (11082)'!$F$11</c:f>
              <c:strCache>
                <c:ptCount val="1"/>
                <c:pt idx="0">
                  <c:v>11082_A4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val>
            <c:numRef>
              <c:f>'Capping room (11082)'!$F$13:$F$232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46E-4364-8F58-9668224A9BB4}"/>
            </c:ext>
          </c:extLst>
        </c:ser>
        <c:ser>
          <c:idx val="6"/>
          <c:order val="7"/>
          <c:tx>
            <c:strRef>
              <c:f>'Capping room (11082)'!$G$11</c:f>
              <c:strCache>
                <c:ptCount val="1"/>
                <c:pt idx="0">
                  <c:v>11082_A5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'Capping room (11082)'!$G$13:$G$232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F46E-4364-8F58-9668224A9BB4}"/>
            </c:ext>
          </c:extLst>
        </c:ser>
        <c:ser>
          <c:idx val="7"/>
          <c:order val="8"/>
          <c:tx>
            <c:strRef>
              <c:f>'Capping room (11082)'!$H$11</c:f>
              <c:strCache>
                <c:ptCount val="1"/>
                <c:pt idx="0">
                  <c:v>11082_A6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val>
            <c:numRef>
              <c:f>'Capping room (11082)'!$H$13:$H$232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46E-4364-8F58-9668224A9BB4}"/>
            </c:ext>
          </c:extLst>
        </c:ser>
        <c:ser>
          <c:idx val="10"/>
          <c:order val="10"/>
          <c:tx>
            <c:strRef>
              <c:f>'Capping room (11082)'!$N$12</c:f>
              <c:strCache>
                <c:ptCount val="1"/>
                <c:pt idx="0">
                  <c:v>Action level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'Capping room (11082)'!$N$13:$N$66</c:f>
              <c:numCache>
                <c:formatCode>General</c:formatCode>
                <c:ptCount val="5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46E-4364-8F58-9668224A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2784"/>
        <c:axId val="1261922240"/>
        <c:extLst xmlns:c16r2="http://schemas.microsoft.com/office/drawing/2015/06/chart"/>
      </c:lineChart>
      <c:catAx>
        <c:axId val="12619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542647686280595E-3"/>
              <c:y val="7.966871632212051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1261922240"/>
        <c:crossesAt val="0"/>
        <c:auto val="0"/>
        <c:lblAlgn val="ctr"/>
        <c:lblOffset val="100"/>
        <c:tickLblSkip val="1"/>
        <c:noMultiLvlLbl val="0"/>
      </c:catAx>
      <c:valAx>
        <c:axId val="1261922240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595726753296601"/>
              <c:y val="0.798730574338309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1922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9577761638019748"/>
          <c:y val="9.8644365285407626E-2"/>
          <c:w val="0.10155492745727988"/>
          <c:h val="0.482801346791857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34-41EA-B8DC-E1B89E5A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19520"/>
        <c:axId val="1261921152"/>
      </c:lineChart>
      <c:catAx>
        <c:axId val="12619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1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7-48F0-A7F4-6859BC8F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58976"/>
        <c:axId val="1231771488"/>
      </c:lineChart>
      <c:catAx>
        <c:axId val="12317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7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7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5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98-4B5D-A9FC-AC595BDD95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98-4B5D-A9FC-AC595BDD95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98-4B5D-A9FC-AC595BDD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8224"/>
        <c:axId val="1261930944"/>
      </c:lineChart>
      <c:catAx>
        <c:axId val="12619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3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3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8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D-45ED-BB1E-46038FD73304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1D-45ED-BB1E-46038FD73304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1D-45ED-BB1E-46038FD7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20608"/>
        <c:axId val="1261917888"/>
      </c:scatterChart>
      <c:valAx>
        <c:axId val="12619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17888"/>
        <c:crosses val="autoZero"/>
        <c:crossBetween val="midCat"/>
      </c:valAx>
      <c:valAx>
        <c:axId val="126191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0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CF-4897-BFB4-AF271F7F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18432"/>
        <c:axId val="1261931488"/>
      </c:lineChart>
      <c:catAx>
        <c:axId val="12619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3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3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6191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7B-4964-B726-EB05DF8D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16256"/>
        <c:axId val="1261923328"/>
      </c:lineChart>
      <c:catAx>
        <c:axId val="1261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1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CD-4B47-BED1-5686F292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3872"/>
        <c:axId val="1261920064"/>
      </c:lineChart>
      <c:catAx>
        <c:axId val="12619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56-40AD-AEBE-55B56B04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16800"/>
        <c:axId val="1261924960"/>
      </c:lineChart>
      <c:catAx>
        <c:axId val="12619168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61924960"/>
        <c:crosses val="autoZero"/>
        <c:auto val="1"/>
        <c:lblAlgn val="ctr"/>
        <c:lblOffset val="100"/>
        <c:tickMarkSkip val="1"/>
        <c:noMultiLvlLbl val="0"/>
      </c:catAx>
      <c:valAx>
        <c:axId val="126192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1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00-4E0E-92CF-F4DDE70B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5504"/>
        <c:axId val="1261926048"/>
      </c:lineChart>
      <c:catAx>
        <c:axId val="12619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0A-47AF-BAEB-061F5D80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6592"/>
        <c:axId val="1261927136"/>
      </c:lineChart>
      <c:catAx>
        <c:axId val="12619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2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6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D7-4618-9ABC-7F8043AA900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D7-4618-9ABC-7F8043AA900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D7-4618-9ABC-7F8043AA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927680"/>
        <c:axId val="1261917344"/>
      </c:lineChart>
      <c:catAx>
        <c:axId val="1261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1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91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1927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4F-45F7-82EF-6286CC04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9168"/>
        <c:axId val="1263941888"/>
      </c:lineChart>
      <c:catAx>
        <c:axId val="12639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C-499B-A5B9-02D0CAC1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70944"/>
        <c:axId val="1231761696"/>
      </c:lineChart>
      <c:catAx>
        <c:axId val="12317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6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7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EE-4C9A-965E-C23FA6D90F2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EE-4C9A-965E-C23FA6D90F2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EE-4C9A-965E-C23FA6D9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8080"/>
        <c:axId val="1263944064"/>
      </c:lineChart>
      <c:catAx>
        <c:axId val="12639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8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3-4366-9BA1-56B93BCA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42432"/>
        <c:axId val="1263936448"/>
      </c:lineChart>
      <c:catAx>
        <c:axId val="12639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3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0-4CB7-B0FC-1009BF4125C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A0-4CB7-B0FC-1009BF4125C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A0-4CB7-B0FC-1009BF41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3184"/>
        <c:axId val="1263942976"/>
      </c:lineChart>
      <c:catAx>
        <c:axId val="12639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3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56-4F6F-8C7B-7BCB0F8A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44608"/>
        <c:axId val="1263945152"/>
      </c:lineChart>
      <c:catAx>
        <c:axId val="12639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83-403D-9BF8-0E93025B05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83-403D-9BF8-0E93025B05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83-403D-9BF8-0E93025B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45696"/>
        <c:axId val="1263935904"/>
      </c:lineChart>
      <c:catAx>
        <c:axId val="12639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5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C0-4E60-A0CD-D87DFD97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46240"/>
        <c:axId val="1263936992"/>
      </c:lineChart>
      <c:catAx>
        <c:axId val="12639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3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A-4012-A039-766A2C2A52E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5A-4012-A039-766A2C2A52E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5A-4012-A039-766A2C2A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9712"/>
        <c:axId val="1263934816"/>
      </c:lineChart>
      <c:catAx>
        <c:axId val="12639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11-4EC9-A83F-76B249C4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7536"/>
        <c:axId val="1263946784"/>
      </c:lineChart>
      <c:catAx>
        <c:axId val="12639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89-4685-B192-41B3F47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8624"/>
        <c:axId val="1263940256"/>
      </c:lineChart>
      <c:catAx>
        <c:axId val="12639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AE-4C7A-A919-B8F24CB6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43520"/>
        <c:axId val="1263931552"/>
      </c:lineChart>
      <c:catAx>
        <c:axId val="12639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3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A5-4DB7-BDEB-7EE72F39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4960"/>
        <c:axId val="1231765504"/>
      </c:lineChart>
      <c:catAx>
        <c:axId val="12317649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31765504"/>
        <c:crosses val="autoZero"/>
        <c:auto val="1"/>
        <c:lblAlgn val="ctr"/>
        <c:lblOffset val="100"/>
        <c:tickMarkSkip val="1"/>
        <c:noMultiLvlLbl val="0"/>
      </c:catAx>
      <c:valAx>
        <c:axId val="123176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8D-44B5-A7BA-2DA7DA0F77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8D-44B5-A7BA-2DA7DA0F77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8D-44B5-A7BA-2DA7DA0F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2096"/>
        <c:axId val="1263941344"/>
      </c:lineChart>
      <c:catAx>
        <c:axId val="12639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2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13-4B52-9EC5-2DE62235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2640"/>
        <c:axId val="1263933728"/>
      </c:lineChart>
      <c:catAx>
        <c:axId val="12639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3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42-484E-BE13-365E39B09ED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42-484E-BE13-365E39B09ED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42-484E-BE13-365E39B0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4272"/>
        <c:axId val="1263940800"/>
      </c:lineChart>
      <c:catAx>
        <c:axId val="12639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4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94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CB-4983-81AC-ADEA6807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35360"/>
        <c:axId val="1284785936"/>
      </c:lineChart>
      <c:catAx>
        <c:axId val="12639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8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6393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82-4283-A0FA-E89BF292B3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82-4283-A0FA-E89BF292B3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82-4283-A0FA-E89BF292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86480"/>
        <c:axId val="1284784848"/>
      </c:lineChart>
      <c:catAx>
        <c:axId val="128478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8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6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D-4F97-9726-D3A2624E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7360"/>
        <c:axId val="1284797904"/>
      </c:lineChart>
      <c:catAx>
        <c:axId val="12847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F9-4FC2-8C08-9372C6B40B1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F9-4FC2-8C08-9372C6B40B1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F9-4FC2-8C08-9372C6B4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8448"/>
        <c:axId val="1284793008"/>
      </c:lineChart>
      <c:catAx>
        <c:axId val="12847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1B-43ED-BB53-483FBD5C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0832"/>
        <c:axId val="1284791920"/>
      </c:lineChart>
      <c:catAx>
        <c:axId val="128479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B-4CDA-A75E-A914D0F5323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2B-4CDA-A75E-A914D0F5323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2B-4CDA-A75E-A914D0F5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1376"/>
        <c:axId val="1284796816"/>
      </c:lineChart>
      <c:catAx>
        <c:axId val="128479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1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6-42AF-A93B-13C98668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6272"/>
        <c:axId val="1284785392"/>
      </c:lineChart>
      <c:catAx>
        <c:axId val="128479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8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22-4E9A-A191-AD06D604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763328"/>
        <c:axId val="1231762240"/>
      </c:lineChart>
      <c:catAx>
        <c:axId val="12317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3176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3176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4C-4796-88E3-DF6F36DE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5728"/>
        <c:axId val="1284788656"/>
      </c:lineChart>
      <c:catAx>
        <c:axId val="12847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8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A9-4648-B0E8-5C615E95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8992"/>
        <c:axId val="1284787024"/>
      </c:lineChart>
      <c:catAx>
        <c:axId val="128479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8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8F-4C93-A596-D8D7ABA8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89744"/>
        <c:axId val="1284799536"/>
      </c:lineChart>
      <c:catAx>
        <c:axId val="128478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5-4FC2-9ECC-D9E1A17516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5-4FC2-9ECC-D9E1A17516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5-4FC2-9ECC-D9E1A175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84304"/>
        <c:axId val="1284795184"/>
      </c:lineChart>
      <c:catAx>
        <c:axId val="12847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4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0A-4BC7-A787-1DEC112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87568"/>
        <c:axId val="1284789200"/>
      </c:lineChart>
      <c:catAx>
        <c:axId val="128478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8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30-42BC-847E-A550954EB5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30-42BC-847E-A550954EB5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30-42BC-847E-A550954E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2464"/>
        <c:axId val="1284793552"/>
      </c:lineChart>
      <c:catAx>
        <c:axId val="128479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2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2B-49C3-A5F9-E796CCA3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88112"/>
        <c:axId val="1284790288"/>
      </c:lineChart>
      <c:catAx>
        <c:axId val="128478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8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9-468B-A0C4-EF5520EBFB2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F9-468B-A0C4-EF5520EBFB2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F9-468B-A0C4-EF5520EB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94096"/>
        <c:axId val="1284794640"/>
      </c:lineChart>
      <c:catAx>
        <c:axId val="128479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479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4794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FD-4A5C-801B-2AF06D15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9456"/>
        <c:axId val="1285918704"/>
      </c:lineChart>
      <c:catAx>
        <c:axId val="128590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D9-49CE-BC91-F37BEA1007A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D9-49CE-BC91-F37BEA1007A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D9-49CE-BC91-F37BEA10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900752"/>
        <c:axId val="1285919248"/>
      </c:lineChart>
      <c:catAx>
        <c:axId val="12859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1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591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85900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9" Type="http://schemas.openxmlformats.org/officeDocument/2006/relationships/chart" Target="../charts/chart28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5" Type="http://schemas.openxmlformats.org/officeDocument/2006/relationships/chart" Target="../charts/chart4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56" Type="http://schemas.openxmlformats.org/officeDocument/2006/relationships/chart" Target="../charts/chart55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10" Type="http://schemas.openxmlformats.org/officeDocument/2006/relationships/chart" Target="../charts/chart9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26" Type="http://schemas.openxmlformats.org/officeDocument/2006/relationships/chart" Target="../charts/chart82.xml"/><Relationship Id="rId39" Type="http://schemas.openxmlformats.org/officeDocument/2006/relationships/chart" Target="../charts/chart95.xml"/><Relationship Id="rId21" Type="http://schemas.openxmlformats.org/officeDocument/2006/relationships/chart" Target="../charts/chart77.xml"/><Relationship Id="rId34" Type="http://schemas.openxmlformats.org/officeDocument/2006/relationships/chart" Target="../charts/chart90.xml"/><Relationship Id="rId42" Type="http://schemas.openxmlformats.org/officeDocument/2006/relationships/chart" Target="../charts/chart98.xml"/><Relationship Id="rId47" Type="http://schemas.openxmlformats.org/officeDocument/2006/relationships/chart" Target="../charts/chart103.xml"/><Relationship Id="rId50" Type="http://schemas.openxmlformats.org/officeDocument/2006/relationships/chart" Target="../charts/chart106.xml"/><Relationship Id="rId55" Type="http://schemas.openxmlformats.org/officeDocument/2006/relationships/chart" Target="../charts/chart111.xml"/><Relationship Id="rId7" Type="http://schemas.openxmlformats.org/officeDocument/2006/relationships/chart" Target="../charts/chart63.xml"/><Relationship Id="rId2" Type="http://schemas.openxmlformats.org/officeDocument/2006/relationships/image" Target="../media/image1.png"/><Relationship Id="rId16" Type="http://schemas.openxmlformats.org/officeDocument/2006/relationships/chart" Target="../charts/chart72.xml"/><Relationship Id="rId29" Type="http://schemas.openxmlformats.org/officeDocument/2006/relationships/chart" Target="../charts/chart85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32" Type="http://schemas.openxmlformats.org/officeDocument/2006/relationships/chart" Target="../charts/chart88.xml"/><Relationship Id="rId37" Type="http://schemas.openxmlformats.org/officeDocument/2006/relationships/chart" Target="../charts/chart93.xml"/><Relationship Id="rId40" Type="http://schemas.openxmlformats.org/officeDocument/2006/relationships/chart" Target="../charts/chart96.xml"/><Relationship Id="rId45" Type="http://schemas.openxmlformats.org/officeDocument/2006/relationships/chart" Target="../charts/chart101.xml"/><Relationship Id="rId53" Type="http://schemas.openxmlformats.org/officeDocument/2006/relationships/chart" Target="../charts/chart109.xml"/><Relationship Id="rId58" Type="http://schemas.openxmlformats.org/officeDocument/2006/relationships/chart" Target="../charts/chart114.xml"/><Relationship Id="rId5" Type="http://schemas.openxmlformats.org/officeDocument/2006/relationships/chart" Target="../charts/chart61.xml"/><Relationship Id="rId19" Type="http://schemas.openxmlformats.org/officeDocument/2006/relationships/chart" Target="../charts/chart75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Relationship Id="rId27" Type="http://schemas.openxmlformats.org/officeDocument/2006/relationships/chart" Target="../charts/chart83.xml"/><Relationship Id="rId30" Type="http://schemas.openxmlformats.org/officeDocument/2006/relationships/chart" Target="../charts/chart86.xml"/><Relationship Id="rId35" Type="http://schemas.openxmlformats.org/officeDocument/2006/relationships/chart" Target="../charts/chart91.xml"/><Relationship Id="rId43" Type="http://schemas.openxmlformats.org/officeDocument/2006/relationships/chart" Target="../charts/chart99.xml"/><Relationship Id="rId48" Type="http://schemas.openxmlformats.org/officeDocument/2006/relationships/chart" Target="../charts/chart104.xml"/><Relationship Id="rId56" Type="http://schemas.openxmlformats.org/officeDocument/2006/relationships/chart" Target="../charts/chart112.xml"/><Relationship Id="rId8" Type="http://schemas.openxmlformats.org/officeDocument/2006/relationships/chart" Target="../charts/chart64.xml"/><Relationship Id="rId51" Type="http://schemas.openxmlformats.org/officeDocument/2006/relationships/chart" Target="../charts/chart107.xml"/><Relationship Id="rId3" Type="http://schemas.openxmlformats.org/officeDocument/2006/relationships/chart" Target="../charts/chart59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33" Type="http://schemas.openxmlformats.org/officeDocument/2006/relationships/chart" Target="../charts/chart89.xml"/><Relationship Id="rId38" Type="http://schemas.openxmlformats.org/officeDocument/2006/relationships/chart" Target="../charts/chart94.xml"/><Relationship Id="rId46" Type="http://schemas.openxmlformats.org/officeDocument/2006/relationships/chart" Target="../charts/chart102.xml"/><Relationship Id="rId20" Type="http://schemas.openxmlformats.org/officeDocument/2006/relationships/chart" Target="../charts/chart76.xml"/><Relationship Id="rId41" Type="http://schemas.openxmlformats.org/officeDocument/2006/relationships/chart" Target="../charts/chart97.xml"/><Relationship Id="rId54" Type="http://schemas.openxmlformats.org/officeDocument/2006/relationships/chart" Target="../charts/chart110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28" Type="http://schemas.openxmlformats.org/officeDocument/2006/relationships/chart" Target="../charts/chart84.xml"/><Relationship Id="rId36" Type="http://schemas.openxmlformats.org/officeDocument/2006/relationships/chart" Target="../charts/chart92.xml"/><Relationship Id="rId49" Type="http://schemas.openxmlformats.org/officeDocument/2006/relationships/chart" Target="../charts/chart105.xml"/><Relationship Id="rId57" Type="http://schemas.openxmlformats.org/officeDocument/2006/relationships/chart" Target="../charts/chart113.xml"/><Relationship Id="rId10" Type="http://schemas.openxmlformats.org/officeDocument/2006/relationships/chart" Target="../charts/chart66.xml"/><Relationship Id="rId31" Type="http://schemas.openxmlformats.org/officeDocument/2006/relationships/chart" Target="../charts/chart87.xml"/><Relationship Id="rId44" Type="http://schemas.openxmlformats.org/officeDocument/2006/relationships/chart" Target="../charts/chart100.xml"/><Relationship Id="rId52" Type="http://schemas.openxmlformats.org/officeDocument/2006/relationships/chart" Target="../charts/chart10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6.xml"/><Relationship Id="rId18" Type="http://schemas.openxmlformats.org/officeDocument/2006/relationships/chart" Target="../charts/chart131.xml"/><Relationship Id="rId26" Type="http://schemas.openxmlformats.org/officeDocument/2006/relationships/chart" Target="../charts/chart139.xml"/><Relationship Id="rId39" Type="http://schemas.openxmlformats.org/officeDocument/2006/relationships/chart" Target="../charts/chart152.xml"/><Relationship Id="rId21" Type="http://schemas.openxmlformats.org/officeDocument/2006/relationships/chart" Target="../charts/chart134.xml"/><Relationship Id="rId34" Type="http://schemas.openxmlformats.org/officeDocument/2006/relationships/chart" Target="../charts/chart147.xml"/><Relationship Id="rId42" Type="http://schemas.openxmlformats.org/officeDocument/2006/relationships/chart" Target="../charts/chart155.xml"/><Relationship Id="rId47" Type="http://schemas.openxmlformats.org/officeDocument/2006/relationships/chart" Target="../charts/chart160.xml"/><Relationship Id="rId50" Type="http://schemas.openxmlformats.org/officeDocument/2006/relationships/chart" Target="../charts/chart163.xml"/><Relationship Id="rId55" Type="http://schemas.openxmlformats.org/officeDocument/2006/relationships/chart" Target="../charts/chart168.xml"/><Relationship Id="rId7" Type="http://schemas.openxmlformats.org/officeDocument/2006/relationships/chart" Target="../charts/chart120.xml"/><Relationship Id="rId2" Type="http://schemas.openxmlformats.org/officeDocument/2006/relationships/image" Target="../media/image1.png"/><Relationship Id="rId16" Type="http://schemas.openxmlformats.org/officeDocument/2006/relationships/chart" Target="../charts/chart129.xml"/><Relationship Id="rId29" Type="http://schemas.openxmlformats.org/officeDocument/2006/relationships/chart" Target="../charts/chart142.xml"/><Relationship Id="rId11" Type="http://schemas.openxmlformats.org/officeDocument/2006/relationships/chart" Target="../charts/chart124.xml"/><Relationship Id="rId24" Type="http://schemas.openxmlformats.org/officeDocument/2006/relationships/chart" Target="../charts/chart137.xml"/><Relationship Id="rId32" Type="http://schemas.openxmlformats.org/officeDocument/2006/relationships/chart" Target="../charts/chart145.xml"/><Relationship Id="rId37" Type="http://schemas.openxmlformats.org/officeDocument/2006/relationships/chart" Target="../charts/chart150.xml"/><Relationship Id="rId40" Type="http://schemas.openxmlformats.org/officeDocument/2006/relationships/chart" Target="../charts/chart153.xml"/><Relationship Id="rId45" Type="http://schemas.openxmlformats.org/officeDocument/2006/relationships/chart" Target="../charts/chart158.xml"/><Relationship Id="rId53" Type="http://schemas.openxmlformats.org/officeDocument/2006/relationships/chart" Target="../charts/chart166.xml"/><Relationship Id="rId58" Type="http://schemas.openxmlformats.org/officeDocument/2006/relationships/chart" Target="../charts/chart171.xml"/><Relationship Id="rId5" Type="http://schemas.openxmlformats.org/officeDocument/2006/relationships/chart" Target="../charts/chart118.xml"/><Relationship Id="rId19" Type="http://schemas.openxmlformats.org/officeDocument/2006/relationships/chart" Target="../charts/chart132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Relationship Id="rId14" Type="http://schemas.openxmlformats.org/officeDocument/2006/relationships/chart" Target="../charts/chart127.xml"/><Relationship Id="rId22" Type="http://schemas.openxmlformats.org/officeDocument/2006/relationships/chart" Target="../charts/chart135.xml"/><Relationship Id="rId27" Type="http://schemas.openxmlformats.org/officeDocument/2006/relationships/chart" Target="../charts/chart140.xml"/><Relationship Id="rId30" Type="http://schemas.openxmlformats.org/officeDocument/2006/relationships/chart" Target="../charts/chart143.xml"/><Relationship Id="rId35" Type="http://schemas.openxmlformats.org/officeDocument/2006/relationships/chart" Target="../charts/chart148.xml"/><Relationship Id="rId43" Type="http://schemas.openxmlformats.org/officeDocument/2006/relationships/chart" Target="../charts/chart156.xml"/><Relationship Id="rId48" Type="http://schemas.openxmlformats.org/officeDocument/2006/relationships/chart" Target="../charts/chart161.xml"/><Relationship Id="rId56" Type="http://schemas.openxmlformats.org/officeDocument/2006/relationships/chart" Target="../charts/chart169.xml"/><Relationship Id="rId8" Type="http://schemas.openxmlformats.org/officeDocument/2006/relationships/chart" Target="../charts/chart121.xml"/><Relationship Id="rId51" Type="http://schemas.openxmlformats.org/officeDocument/2006/relationships/chart" Target="../charts/chart164.xml"/><Relationship Id="rId3" Type="http://schemas.openxmlformats.org/officeDocument/2006/relationships/chart" Target="../charts/chart116.xml"/><Relationship Id="rId12" Type="http://schemas.openxmlformats.org/officeDocument/2006/relationships/chart" Target="../charts/chart125.xml"/><Relationship Id="rId17" Type="http://schemas.openxmlformats.org/officeDocument/2006/relationships/chart" Target="../charts/chart130.xml"/><Relationship Id="rId25" Type="http://schemas.openxmlformats.org/officeDocument/2006/relationships/chart" Target="../charts/chart138.xml"/><Relationship Id="rId33" Type="http://schemas.openxmlformats.org/officeDocument/2006/relationships/chart" Target="../charts/chart146.xml"/><Relationship Id="rId38" Type="http://schemas.openxmlformats.org/officeDocument/2006/relationships/chart" Target="../charts/chart151.xml"/><Relationship Id="rId46" Type="http://schemas.openxmlformats.org/officeDocument/2006/relationships/chart" Target="../charts/chart159.xml"/><Relationship Id="rId20" Type="http://schemas.openxmlformats.org/officeDocument/2006/relationships/chart" Target="../charts/chart133.xml"/><Relationship Id="rId41" Type="http://schemas.openxmlformats.org/officeDocument/2006/relationships/chart" Target="../charts/chart154.xml"/><Relationship Id="rId54" Type="http://schemas.openxmlformats.org/officeDocument/2006/relationships/chart" Target="../charts/chart167.xml"/><Relationship Id="rId1" Type="http://schemas.openxmlformats.org/officeDocument/2006/relationships/chart" Target="../charts/chart115.xml"/><Relationship Id="rId6" Type="http://schemas.openxmlformats.org/officeDocument/2006/relationships/chart" Target="../charts/chart119.xml"/><Relationship Id="rId15" Type="http://schemas.openxmlformats.org/officeDocument/2006/relationships/chart" Target="../charts/chart128.xml"/><Relationship Id="rId23" Type="http://schemas.openxmlformats.org/officeDocument/2006/relationships/chart" Target="../charts/chart136.xml"/><Relationship Id="rId28" Type="http://schemas.openxmlformats.org/officeDocument/2006/relationships/chart" Target="../charts/chart141.xml"/><Relationship Id="rId36" Type="http://schemas.openxmlformats.org/officeDocument/2006/relationships/chart" Target="../charts/chart149.xml"/><Relationship Id="rId49" Type="http://schemas.openxmlformats.org/officeDocument/2006/relationships/chart" Target="../charts/chart162.xml"/><Relationship Id="rId57" Type="http://schemas.openxmlformats.org/officeDocument/2006/relationships/chart" Target="../charts/chart170.xml"/><Relationship Id="rId10" Type="http://schemas.openxmlformats.org/officeDocument/2006/relationships/chart" Target="../charts/chart123.xml"/><Relationship Id="rId31" Type="http://schemas.openxmlformats.org/officeDocument/2006/relationships/chart" Target="../charts/chart144.xml"/><Relationship Id="rId44" Type="http://schemas.openxmlformats.org/officeDocument/2006/relationships/chart" Target="../charts/chart157.xml"/><Relationship Id="rId52" Type="http://schemas.openxmlformats.org/officeDocument/2006/relationships/chart" Target="../charts/chart1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244</xdr:row>
      <xdr:rowOff>38101</xdr:rowOff>
    </xdr:from>
    <xdr:to>
      <xdr:col>14</xdr:col>
      <xdr:colOff>2000250</xdr:colOff>
      <xdr:row>259</xdr:row>
      <xdr:rowOff>57150</xdr:rowOff>
    </xdr:to>
    <xdr:graphicFrame macro="">
      <xdr:nvGraphicFramePr>
        <xdr:cNvPr id="164079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38100</xdr:rowOff>
    </xdr:from>
    <xdr:to>
      <xdr:col>1</xdr:col>
      <xdr:colOff>0</xdr:colOff>
      <xdr:row>0</xdr:row>
      <xdr:rowOff>409575</xdr:rowOff>
    </xdr:to>
    <xdr:pic>
      <xdr:nvPicPr>
        <xdr:cNvPr id="16407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79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0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0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0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0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47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49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50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244</xdr:row>
      <xdr:rowOff>9525</xdr:rowOff>
    </xdr:from>
    <xdr:to>
      <xdr:col>11</xdr:col>
      <xdr:colOff>1476374</xdr:colOff>
      <xdr:row>258</xdr:row>
      <xdr:rowOff>47624</xdr:rowOff>
    </xdr:to>
    <xdr:graphicFrame macro="">
      <xdr:nvGraphicFramePr>
        <xdr:cNvPr id="333118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331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19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1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19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19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1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19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19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1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1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12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2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12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2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120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20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12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20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12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12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12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12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12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12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12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12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12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12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1229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12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12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12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2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23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241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42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2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12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12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245</xdr:row>
      <xdr:rowOff>28576</xdr:rowOff>
    </xdr:from>
    <xdr:to>
      <xdr:col>15</xdr:col>
      <xdr:colOff>0</xdr:colOff>
      <xdr:row>258</xdr:row>
      <xdr:rowOff>228601</xdr:rowOff>
    </xdr:to>
    <xdr:graphicFrame macro="">
      <xdr:nvGraphicFramePr>
        <xdr:cNvPr id="33322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332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1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1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1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2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2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222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22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222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22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3322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3322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22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22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224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22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322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3322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22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22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225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22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33322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3322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6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6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6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3322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3322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"/>
  <sheetViews>
    <sheetView tabSelected="1" view="pageBreakPreview" topLeftCell="A206" zoomScale="81" zoomScaleNormal="100" zoomScaleSheetLayoutView="81" workbookViewId="0">
      <selection activeCell="D243" sqref="D243"/>
    </sheetView>
  </sheetViews>
  <sheetFormatPr defaultColWidth="9.109375" defaultRowHeight="13.2" x14ac:dyDescent="0.25"/>
  <cols>
    <col min="1" max="1" width="14" style="16" customWidth="1"/>
    <col min="2" max="2" width="23" style="11" customWidth="1"/>
    <col min="3" max="3" width="16.88671875" style="11" customWidth="1"/>
    <col min="4" max="4" width="16.44140625" style="11" customWidth="1"/>
    <col min="5" max="5" width="12.33203125" style="11" hidden="1" customWidth="1"/>
    <col min="6" max="9" width="11" style="11" hidden="1" customWidth="1"/>
    <col min="10" max="10" width="11" style="14" hidden="1" customWidth="1"/>
    <col min="11" max="12" width="11" style="42" hidden="1" customWidth="1"/>
    <col min="13" max="13" width="15" style="42" customWidth="1"/>
    <col min="14" max="15" width="31" style="14" customWidth="1"/>
    <col min="16" max="16" width="5.88671875" style="11" customWidth="1"/>
    <col min="17" max="16384" width="9.109375" style="11"/>
  </cols>
  <sheetData>
    <row r="1" spans="1:19" s="3" customFormat="1" ht="33.75" customHeight="1" x14ac:dyDescent="0.25">
      <c r="A1" s="143" t="s">
        <v>0</v>
      </c>
      <c r="B1" s="143"/>
      <c r="C1" s="143"/>
      <c r="D1" s="143"/>
      <c r="E1" s="143"/>
      <c r="F1" s="47"/>
      <c r="G1" s="47"/>
      <c r="H1" s="47"/>
      <c r="I1" s="47"/>
      <c r="J1" s="23"/>
      <c r="K1" s="23"/>
      <c r="L1" s="23"/>
      <c r="M1" s="23"/>
      <c r="N1" s="9"/>
      <c r="O1" s="9"/>
    </row>
    <row r="2" spans="1:19" s="3" customFormat="1" ht="30.75" customHeight="1" x14ac:dyDescent="0.25">
      <c r="A2" s="144" t="s">
        <v>42</v>
      </c>
      <c r="B2" s="144"/>
      <c r="C2" s="144"/>
      <c r="D2" s="144"/>
      <c r="E2" s="144"/>
      <c r="F2" s="4"/>
      <c r="G2" s="4"/>
      <c r="H2" s="4"/>
      <c r="I2" s="4"/>
      <c r="J2" s="24"/>
      <c r="K2" s="24"/>
      <c r="L2" s="24"/>
      <c r="M2" s="24"/>
      <c r="N2" s="9"/>
      <c r="O2" s="9"/>
    </row>
    <row r="3" spans="1:19" s="3" customFormat="1" ht="6" customHeight="1" x14ac:dyDescent="0.25">
      <c r="A3" s="4"/>
      <c r="B3" s="4"/>
      <c r="C3" s="4"/>
      <c r="D3" s="4"/>
      <c r="E3" s="29"/>
      <c r="F3" s="4"/>
      <c r="G3" s="4"/>
      <c r="H3" s="4"/>
      <c r="I3" s="4"/>
      <c r="J3" s="24"/>
      <c r="K3" s="24"/>
      <c r="L3" s="24"/>
      <c r="M3" s="24"/>
      <c r="N3" s="8"/>
      <c r="O3" s="9"/>
    </row>
    <row r="4" spans="1:19" s="3" customFormat="1" ht="27" customHeight="1" x14ac:dyDescent="0.25">
      <c r="A4" s="141" t="s">
        <v>19</v>
      </c>
      <c r="B4" s="141"/>
      <c r="C4" s="145" t="s">
        <v>25</v>
      </c>
      <c r="D4" s="145"/>
      <c r="E4" s="145"/>
      <c r="F4" s="48"/>
      <c r="G4" s="48"/>
      <c r="H4" s="48"/>
      <c r="I4" s="48"/>
      <c r="J4" s="17"/>
      <c r="K4" s="17"/>
      <c r="L4" s="17"/>
      <c r="M4" s="17"/>
      <c r="N4" s="9"/>
      <c r="O4" s="9"/>
    </row>
    <row r="5" spans="1:19" s="3" customFormat="1" ht="27" customHeight="1" x14ac:dyDescent="0.25">
      <c r="A5" s="139" t="s">
        <v>4</v>
      </c>
      <c r="B5" s="140"/>
      <c r="C5" s="31" t="s">
        <v>26</v>
      </c>
      <c r="D5" s="32" t="s">
        <v>1</v>
      </c>
      <c r="E5" s="5" t="s">
        <v>55</v>
      </c>
      <c r="F5" s="49"/>
      <c r="G5" s="49"/>
      <c r="H5" s="49"/>
      <c r="I5" s="49"/>
      <c r="J5" s="21"/>
      <c r="K5" s="21"/>
      <c r="L5" s="21"/>
      <c r="M5" s="21"/>
      <c r="N5" s="9"/>
      <c r="O5" s="9"/>
    </row>
    <row r="6" spans="1:19" s="3" customFormat="1" ht="27" customHeight="1" x14ac:dyDescent="0.25">
      <c r="A6" s="139" t="s">
        <v>5</v>
      </c>
      <c r="B6" s="140"/>
      <c r="C6" s="3" t="s">
        <v>30</v>
      </c>
      <c r="D6" s="32" t="s">
        <v>8</v>
      </c>
      <c r="E6" s="6">
        <v>11081</v>
      </c>
      <c r="F6" s="50"/>
      <c r="G6" s="50"/>
      <c r="H6" s="50"/>
      <c r="I6" s="50"/>
      <c r="J6" s="8"/>
      <c r="K6" s="8"/>
      <c r="L6" s="8"/>
      <c r="M6" s="8"/>
      <c r="N6" s="9"/>
      <c r="O6" s="9"/>
    </row>
    <row r="7" spans="1:19" s="3" customFormat="1" ht="27" customHeight="1" x14ac:dyDescent="0.25">
      <c r="A7" s="139" t="s">
        <v>6</v>
      </c>
      <c r="B7" s="140"/>
      <c r="C7" s="31" t="s">
        <v>31</v>
      </c>
      <c r="D7" s="32" t="s">
        <v>9</v>
      </c>
      <c r="E7" s="6" t="s">
        <v>39</v>
      </c>
      <c r="F7" s="50"/>
      <c r="G7" s="50"/>
      <c r="H7" s="50"/>
      <c r="I7" s="50"/>
      <c r="J7" s="8"/>
      <c r="K7" s="8"/>
      <c r="L7" s="8"/>
      <c r="M7" s="8"/>
      <c r="N7" s="9"/>
      <c r="O7" s="9"/>
    </row>
    <row r="8" spans="1:19" s="3" customFormat="1" ht="27" customHeight="1" x14ac:dyDescent="0.25">
      <c r="A8" s="141" t="s">
        <v>7</v>
      </c>
      <c r="B8" s="141"/>
      <c r="C8" s="31" t="s">
        <v>29</v>
      </c>
      <c r="D8" s="32" t="s">
        <v>10</v>
      </c>
      <c r="E8" s="6">
        <v>2</v>
      </c>
      <c r="F8" s="50"/>
      <c r="G8" s="50"/>
      <c r="H8" s="50"/>
      <c r="I8" s="50"/>
      <c r="J8" s="8"/>
      <c r="K8" s="8"/>
      <c r="L8" s="8"/>
      <c r="M8" s="8"/>
      <c r="N8" s="9"/>
      <c r="O8" s="9"/>
    </row>
    <row r="9" spans="1:19" s="3" customFormat="1" ht="27" customHeight="1" x14ac:dyDescent="0.25">
      <c r="A9" s="139" t="s">
        <v>20</v>
      </c>
      <c r="B9" s="140"/>
      <c r="C9" s="38">
        <v>2</v>
      </c>
      <c r="D9" s="32" t="s">
        <v>21</v>
      </c>
      <c r="E9" s="7">
        <v>5</v>
      </c>
      <c r="F9" s="51"/>
      <c r="G9" s="51"/>
      <c r="H9" s="51"/>
      <c r="I9" s="51"/>
      <c r="J9" s="22"/>
      <c r="K9" s="22"/>
      <c r="L9" s="22"/>
      <c r="M9" s="22"/>
      <c r="N9" s="9"/>
      <c r="O9" s="9"/>
    </row>
    <row r="10" spans="1:19" s="3" customFormat="1" ht="6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8"/>
      <c r="K10" s="8"/>
      <c r="L10" s="8"/>
      <c r="M10" s="8"/>
      <c r="N10" s="9"/>
      <c r="O10" s="9"/>
    </row>
    <row r="11" spans="1:19" s="9" customFormat="1" ht="19.5" customHeight="1" x14ac:dyDescent="0.25">
      <c r="A11" s="8"/>
      <c r="B11" s="2"/>
      <c r="C11" s="1" t="s">
        <v>34</v>
      </c>
      <c r="D11" s="1" t="s">
        <v>35</v>
      </c>
      <c r="E11" s="1" t="s">
        <v>56</v>
      </c>
      <c r="F11" s="1" t="s">
        <v>57</v>
      </c>
      <c r="G11" s="1" t="s">
        <v>58</v>
      </c>
      <c r="H11" s="1" t="s">
        <v>59</v>
      </c>
      <c r="I11" s="1" t="s">
        <v>60</v>
      </c>
      <c r="J11" s="1" t="s">
        <v>61</v>
      </c>
      <c r="K11" s="1"/>
      <c r="L11" s="1" t="s">
        <v>74</v>
      </c>
      <c r="M11" s="17"/>
    </row>
    <row r="12" spans="1:19" ht="25.5" customHeight="1" x14ac:dyDescent="0.25">
      <c r="A12" s="1" t="s">
        <v>16</v>
      </c>
      <c r="B12" s="10" t="s">
        <v>24</v>
      </c>
      <c r="C12" s="33" t="s">
        <v>17</v>
      </c>
      <c r="D12" s="33" t="s">
        <v>17</v>
      </c>
      <c r="E12" s="9"/>
      <c r="F12" s="9"/>
      <c r="G12" s="9"/>
      <c r="H12" s="9"/>
      <c r="I12" s="9"/>
      <c r="J12" s="18"/>
      <c r="K12" s="18"/>
      <c r="L12" s="18"/>
      <c r="M12" s="18" t="s">
        <v>76</v>
      </c>
      <c r="N12" s="14" t="s">
        <v>77</v>
      </c>
      <c r="O12" s="14" t="s">
        <v>78</v>
      </c>
      <c r="P12" s="42" t="s">
        <v>22</v>
      </c>
      <c r="Q12" s="42" t="s">
        <v>23</v>
      </c>
      <c r="R12" s="42" t="s">
        <v>22</v>
      </c>
      <c r="S12" s="42" t="s">
        <v>23</v>
      </c>
    </row>
    <row r="13" spans="1:19" ht="17.100000000000001" customHeight="1" x14ac:dyDescent="0.25">
      <c r="A13" s="12">
        <v>1</v>
      </c>
      <c r="B13" s="39">
        <v>43103</v>
      </c>
      <c r="C13" s="40">
        <v>0</v>
      </c>
      <c r="D13" s="40">
        <v>0</v>
      </c>
      <c r="E13" s="40"/>
      <c r="F13" s="40"/>
      <c r="G13" s="40"/>
      <c r="H13" s="40"/>
      <c r="I13" s="40"/>
      <c r="J13" s="40"/>
      <c r="K13" s="94"/>
      <c r="L13" s="94"/>
      <c r="M13" s="94"/>
      <c r="N13" s="26">
        <v>2</v>
      </c>
      <c r="O13" s="26">
        <v>5</v>
      </c>
    </row>
    <row r="14" spans="1:19" ht="17.100000000000001" customHeight="1" x14ac:dyDescent="0.25">
      <c r="A14" s="12">
        <v>2</v>
      </c>
      <c r="B14" s="39">
        <v>43110</v>
      </c>
      <c r="C14" s="40">
        <v>0</v>
      </c>
      <c r="D14" s="40">
        <v>0</v>
      </c>
      <c r="E14" s="40"/>
      <c r="F14" s="40"/>
      <c r="G14" s="40"/>
      <c r="H14" s="40"/>
      <c r="I14" s="40"/>
      <c r="J14" s="40"/>
      <c r="K14" s="94"/>
      <c r="L14" s="94"/>
      <c r="M14" s="94"/>
      <c r="N14" s="26">
        <v>2</v>
      </c>
      <c r="O14" s="26">
        <v>5</v>
      </c>
    </row>
    <row r="15" spans="1:19" ht="17.100000000000001" customHeight="1" x14ac:dyDescent="0.25">
      <c r="A15" s="12">
        <v>3</v>
      </c>
      <c r="B15" s="39">
        <v>43118</v>
      </c>
      <c r="C15" s="40">
        <v>0</v>
      </c>
      <c r="D15" s="40">
        <v>0</v>
      </c>
      <c r="E15" s="40"/>
      <c r="F15" s="40"/>
      <c r="G15" s="40"/>
      <c r="H15" s="40"/>
      <c r="I15" s="40"/>
      <c r="J15" s="40"/>
      <c r="K15" s="94"/>
      <c r="L15" s="94"/>
      <c r="M15" s="94"/>
      <c r="N15" s="26">
        <v>2</v>
      </c>
      <c r="O15" s="26">
        <v>5</v>
      </c>
    </row>
    <row r="16" spans="1:19" ht="17.100000000000001" customHeight="1" x14ac:dyDescent="0.25">
      <c r="A16" s="12">
        <v>4</v>
      </c>
      <c r="B16" s="39">
        <v>43126</v>
      </c>
      <c r="C16" s="40">
        <v>0</v>
      </c>
      <c r="D16" s="40">
        <v>0</v>
      </c>
      <c r="E16" s="40"/>
      <c r="F16" s="40"/>
      <c r="G16" s="40"/>
      <c r="H16" s="40"/>
      <c r="I16" s="40"/>
      <c r="J16" s="40"/>
      <c r="K16" s="94"/>
      <c r="L16" s="94"/>
      <c r="M16" s="94"/>
      <c r="N16" s="26">
        <v>2</v>
      </c>
      <c r="O16" s="26">
        <v>5</v>
      </c>
    </row>
    <row r="17" spans="1:15" ht="17.100000000000001" customHeight="1" x14ac:dyDescent="0.25">
      <c r="A17" s="12">
        <v>5</v>
      </c>
      <c r="B17" s="39">
        <v>43130</v>
      </c>
      <c r="C17" s="40">
        <v>0</v>
      </c>
      <c r="D17" s="40">
        <v>0</v>
      </c>
      <c r="E17" s="40"/>
      <c r="F17" s="40"/>
      <c r="G17" s="40"/>
      <c r="H17" s="40"/>
      <c r="I17" s="40"/>
      <c r="J17" s="40"/>
      <c r="K17" s="94"/>
      <c r="L17" s="94"/>
      <c r="M17" s="94"/>
      <c r="N17" s="26">
        <v>2</v>
      </c>
      <c r="O17" s="26">
        <v>5</v>
      </c>
    </row>
    <row r="18" spans="1:15" ht="17.100000000000001" customHeight="1" x14ac:dyDescent="0.25">
      <c r="A18" s="12">
        <v>6</v>
      </c>
      <c r="B18" s="39">
        <v>43137</v>
      </c>
      <c r="C18" s="40">
        <v>0</v>
      </c>
      <c r="D18" s="40">
        <v>0</v>
      </c>
      <c r="E18" s="40"/>
      <c r="F18" s="40"/>
      <c r="G18" s="40"/>
      <c r="H18" s="40"/>
      <c r="I18" s="40"/>
      <c r="J18" s="40"/>
      <c r="K18" s="94"/>
      <c r="L18" s="94"/>
      <c r="M18" s="94"/>
      <c r="N18" s="26">
        <v>2</v>
      </c>
      <c r="O18" s="26">
        <v>5</v>
      </c>
    </row>
    <row r="19" spans="1:15" ht="17.100000000000001" customHeight="1" x14ac:dyDescent="0.25">
      <c r="A19" s="12">
        <v>7</v>
      </c>
      <c r="B19" s="39">
        <v>43143</v>
      </c>
      <c r="C19" s="40">
        <v>0</v>
      </c>
      <c r="D19" s="40">
        <v>0</v>
      </c>
      <c r="E19" s="40"/>
      <c r="F19" s="40"/>
      <c r="G19" s="40"/>
      <c r="H19" s="40"/>
      <c r="I19" s="40"/>
      <c r="J19" s="40"/>
      <c r="K19" s="94"/>
      <c r="L19" s="94"/>
      <c r="M19" s="94"/>
      <c r="N19" s="26">
        <v>2</v>
      </c>
      <c r="O19" s="26">
        <v>5</v>
      </c>
    </row>
    <row r="20" spans="1:15" ht="17.100000000000001" customHeight="1" x14ac:dyDescent="0.25">
      <c r="A20" s="12">
        <v>8</v>
      </c>
      <c r="B20" s="39">
        <v>43154</v>
      </c>
      <c r="C20" s="40">
        <v>0</v>
      </c>
      <c r="D20" s="40">
        <v>0</v>
      </c>
      <c r="E20" s="40"/>
      <c r="F20" s="40"/>
      <c r="G20" s="40"/>
      <c r="H20" s="40"/>
      <c r="I20" s="40"/>
      <c r="J20" s="40"/>
      <c r="K20" s="94"/>
      <c r="L20" s="94"/>
      <c r="M20" s="94"/>
      <c r="N20" s="26">
        <v>2</v>
      </c>
      <c r="O20" s="26">
        <v>5</v>
      </c>
    </row>
    <row r="21" spans="1:15" ht="17.100000000000001" customHeight="1" x14ac:dyDescent="0.25">
      <c r="A21" s="12">
        <v>9</v>
      </c>
      <c r="B21" s="39">
        <v>43159</v>
      </c>
      <c r="C21" s="40">
        <v>0</v>
      </c>
      <c r="D21" s="40">
        <v>0</v>
      </c>
      <c r="E21" s="40"/>
      <c r="F21" s="40"/>
      <c r="G21" s="40"/>
      <c r="H21" s="40"/>
      <c r="I21" s="40"/>
      <c r="J21" s="40"/>
      <c r="K21" s="94"/>
      <c r="L21" s="94"/>
      <c r="M21" s="94"/>
      <c r="N21" s="26">
        <v>2</v>
      </c>
      <c r="O21" s="26">
        <v>5</v>
      </c>
    </row>
    <row r="22" spans="1:15" ht="17.100000000000001" customHeight="1" x14ac:dyDescent="0.25">
      <c r="A22" s="12">
        <v>10</v>
      </c>
      <c r="B22" s="39">
        <v>43167</v>
      </c>
      <c r="C22" s="40">
        <v>0</v>
      </c>
      <c r="D22" s="40">
        <v>0</v>
      </c>
      <c r="E22" s="40"/>
      <c r="F22" s="40"/>
      <c r="G22" s="40"/>
      <c r="H22" s="40"/>
      <c r="I22" s="40"/>
      <c r="J22" s="40"/>
      <c r="K22" s="94"/>
      <c r="L22" s="94"/>
      <c r="M22" s="94"/>
      <c r="N22" s="26">
        <v>2</v>
      </c>
      <c r="O22" s="26">
        <v>5</v>
      </c>
    </row>
    <row r="23" spans="1:15" ht="17.100000000000001" customHeight="1" x14ac:dyDescent="0.25">
      <c r="A23" s="12">
        <v>11</v>
      </c>
      <c r="B23" s="39">
        <v>43169</v>
      </c>
      <c r="C23" s="40">
        <v>0</v>
      </c>
      <c r="D23" s="40">
        <v>0</v>
      </c>
      <c r="E23" s="40"/>
      <c r="F23" s="40"/>
      <c r="G23" s="40"/>
      <c r="H23" s="40"/>
      <c r="I23" s="40"/>
      <c r="J23" s="40"/>
      <c r="K23" s="94"/>
      <c r="L23" s="94"/>
      <c r="M23" s="94"/>
      <c r="N23" s="26">
        <v>2</v>
      </c>
      <c r="O23" s="26">
        <v>5</v>
      </c>
    </row>
    <row r="24" spans="1:15" ht="17.100000000000001" customHeight="1" x14ac:dyDescent="0.25">
      <c r="A24" s="12">
        <v>12</v>
      </c>
      <c r="B24" s="39">
        <v>43171</v>
      </c>
      <c r="C24" s="40">
        <v>0</v>
      </c>
      <c r="D24" s="40">
        <v>0</v>
      </c>
      <c r="E24" s="40"/>
      <c r="F24" s="40"/>
      <c r="G24" s="40"/>
      <c r="H24" s="40"/>
      <c r="I24" s="40"/>
      <c r="J24" s="40"/>
      <c r="K24" s="94"/>
      <c r="L24" s="94"/>
      <c r="M24" s="94"/>
      <c r="N24" s="26">
        <v>2</v>
      </c>
      <c r="O24" s="26">
        <v>5</v>
      </c>
    </row>
    <row r="25" spans="1:15" ht="17.100000000000001" customHeight="1" x14ac:dyDescent="0.25">
      <c r="A25" s="12">
        <v>13</v>
      </c>
      <c r="B25" s="39">
        <v>43173</v>
      </c>
      <c r="C25" s="40">
        <v>0</v>
      </c>
      <c r="D25" s="40">
        <v>0</v>
      </c>
      <c r="E25" s="40"/>
      <c r="F25" s="40"/>
      <c r="G25" s="40"/>
      <c r="H25" s="40"/>
      <c r="I25" s="40"/>
      <c r="J25" s="40"/>
      <c r="K25" s="94"/>
      <c r="L25" s="94"/>
      <c r="M25" s="94"/>
      <c r="N25" s="26">
        <v>2</v>
      </c>
      <c r="O25" s="26">
        <v>5</v>
      </c>
    </row>
    <row r="26" spans="1:15" ht="17.100000000000001" customHeight="1" x14ac:dyDescent="0.25">
      <c r="A26" s="12">
        <v>14</v>
      </c>
      <c r="B26" s="39">
        <v>43175</v>
      </c>
      <c r="C26" s="40">
        <v>0</v>
      </c>
      <c r="D26" s="40">
        <v>0</v>
      </c>
      <c r="E26" s="40"/>
      <c r="F26" s="40"/>
      <c r="G26" s="40"/>
      <c r="H26" s="40"/>
      <c r="I26" s="40"/>
      <c r="J26" s="40"/>
      <c r="K26" s="94"/>
      <c r="L26" s="94"/>
      <c r="M26" s="94"/>
      <c r="N26" s="26">
        <v>2</v>
      </c>
      <c r="O26" s="26">
        <v>5</v>
      </c>
    </row>
    <row r="27" spans="1:15" ht="17.100000000000001" customHeight="1" x14ac:dyDescent="0.25">
      <c r="A27" s="12">
        <v>15</v>
      </c>
      <c r="B27" s="39">
        <v>43179</v>
      </c>
      <c r="C27" s="40">
        <v>0</v>
      </c>
      <c r="D27" s="40">
        <v>0</v>
      </c>
      <c r="E27" s="40"/>
      <c r="F27" s="40"/>
      <c r="G27" s="40"/>
      <c r="H27" s="40"/>
      <c r="I27" s="40"/>
      <c r="J27" s="40"/>
      <c r="K27" s="94"/>
      <c r="L27" s="94"/>
      <c r="M27" s="94"/>
      <c r="N27" s="26">
        <v>2</v>
      </c>
      <c r="O27" s="26">
        <v>5</v>
      </c>
    </row>
    <row r="28" spans="1:15" ht="17.100000000000001" customHeight="1" x14ac:dyDescent="0.25">
      <c r="A28" s="12">
        <v>16</v>
      </c>
      <c r="B28" s="39">
        <v>43181</v>
      </c>
      <c r="C28" s="40">
        <v>0</v>
      </c>
      <c r="D28" s="40">
        <v>0</v>
      </c>
      <c r="E28" s="40"/>
      <c r="F28" s="40"/>
      <c r="G28" s="40"/>
      <c r="H28" s="40"/>
      <c r="I28" s="40"/>
      <c r="J28" s="40"/>
      <c r="K28" s="94"/>
      <c r="L28" s="94"/>
      <c r="M28" s="94"/>
      <c r="N28" s="26">
        <v>2</v>
      </c>
      <c r="O28" s="26">
        <v>5</v>
      </c>
    </row>
    <row r="29" spans="1:15" ht="17.100000000000001" customHeight="1" x14ac:dyDescent="0.25">
      <c r="A29" s="12">
        <v>17</v>
      </c>
      <c r="B29" s="39">
        <v>43188</v>
      </c>
      <c r="C29" s="40">
        <v>0</v>
      </c>
      <c r="D29" s="40">
        <v>0</v>
      </c>
      <c r="E29" s="40"/>
      <c r="F29" s="40"/>
      <c r="G29" s="40"/>
      <c r="H29" s="40"/>
      <c r="I29" s="40"/>
      <c r="J29" s="40"/>
      <c r="K29" s="94"/>
      <c r="L29" s="94"/>
      <c r="M29" s="94"/>
      <c r="N29" s="26">
        <v>2</v>
      </c>
      <c r="O29" s="26">
        <v>5</v>
      </c>
    </row>
    <row r="30" spans="1:15" ht="17.100000000000001" customHeight="1" x14ac:dyDescent="0.25">
      <c r="A30" s="12">
        <v>18</v>
      </c>
      <c r="B30" s="39">
        <v>43196</v>
      </c>
      <c r="C30" s="40">
        <v>0</v>
      </c>
      <c r="D30" s="40">
        <v>0</v>
      </c>
      <c r="E30" s="40"/>
      <c r="F30" s="40"/>
      <c r="G30" s="40"/>
      <c r="H30" s="40"/>
      <c r="I30" s="40"/>
      <c r="J30" s="40"/>
      <c r="K30" s="94"/>
      <c r="L30" s="94"/>
      <c r="M30" s="94"/>
      <c r="N30" s="26">
        <v>2</v>
      </c>
      <c r="O30" s="26">
        <v>5</v>
      </c>
    </row>
    <row r="31" spans="1:15" ht="17.100000000000001" customHeight="1" x14ac:dyDescent="0.25">
      <c r="A31" s="12">
        <v>19</v>
      </c>
      <c r="B31" s="39">
        <v>43202</v>
      </c>
      <c r="C31" s="40">
        <v>0</v>
      </c>
      <c r="D31" s="40">
        <v>0</v>
      </c>
      <c r="E31" s="40"/>
      <c r="F31" s="40"/>
      <c r="G31" s="40"/>
      <c r="H31" s="40"/>
      <c r="I31" s="40"/>
      <c r="J31" s="40"/>
      <c r="K31" s="94"/>
      <c r="L31" s="94"/>
      <c r="M31" s="94"/>
      <c r="N31" s="26">
        <v>2</v>
      </c>
      <c r="O31" s="26">
        <v>5</v>
      </c>
    </row>
    <row r="32" spans="1:15" ht="17.100000000000001" customHeight="1" x14ac:dyDescent="0.25">
      <c r="A32" s="12">
        <v>20</v>
      </c>
      <c r="B32" s="39">
        <v>43209</v>
      </c>
      <c r="C32" s="40">
        <v>0</v>
      </c>
      <c r="D32" s="40">
        <v>0</v>
      </c>
      <c r="E32" s="40"/>
      <c r="F32" s="40"/>
      <c r="G32" s="40"/>
      <c r="H32" s="40"/>
      <c r="I32" s="40"/>
      <c r="J32" s="40"/>
      <c r="K32" s="94"/>
      <c r="L32" s="94"/>
      <c r="M32" s="94"/>
      <c r="N32" s="26">
        <v>2</v>
      </c>
      <c r="O32" s="26">
        <v>5</v>
      </c>
    </row>
    <row r="33" spans="1:15" ht="17.100000000000001" customHeight="1" x14ac:dyDescent="0.25">
      <c r="A33" s="12">
        <v>21</v>
      </c>
      <c r="B33" s="39">
        <v>43217</v>
      </c>
      <c r="C33" s="40">
        <v>0</v>
      </c>
      <c r="D33" s="40">
        <v>0</v>
      </c>
      <c r="E33" s="40"/>
      <c r="F33" s="40"/>
      <c r="G33" s="40"/>
      <c r="H33" s="40"/>
      <c r="I33" s="40"/>
      <c r="J33" s="40"/>
      <c r="K33" s="94"/>
      <c r="L33" s="94"/>
      <c r="M33" s="94"/>
      <c r="N33" s="26">
        <v>2</v>
      </c>
      <c r="O33" s="26">
        <v>5</v>
      </c>
    </row>
    <row r="34" spans="1:15" ht="17.100000000000001" customHeight="1" x14ac:dyDescent="0.25">
      <c r="A34" s="12">
        <v>22</v>
      </c>
      <c r="B34" s="39">
        <v>43224</v>
      </c>
      <c r="C34" s="40">
        <v>1</v>
      </c>
      <c r="D34" s="40">
        <v>0</v>
      </c>
      <c r="E34" s="40"/>
      <c r="F34" s="40"/>
      <c r="G34" s="40"/>
      <c r="H34" s="40"/>
      <c r="I34" s="40"/>
      <c r="J34" s="40"/>
      <c r="K34" s="94"/>
      <c r="L34" s="94"/>
      <c r="M34" s="94"/>
      <c r="N34" s="26">
        <v>2</v>
      </c>
      <c r="O34" s="26">
        <v>5</v>
      </c>
    </row>
    <row r="35" spans="1:15" ht="17.100000000000001" customHeight="1" x14ac:dyDescent="0.25">
      <c r="A35" s="12">
        <v>23</v>
      </c>
      <c r="B35" s="39">
        <v>43231</v>
      </c>
      <c r="C35" s="40">
        <v>0</v>
      </c>
      <c r="D35" s="40">
        <v>0</v>
      </c>
      <c r="E35" s="40"/>
      <c r="F35" s="40"/>
      <c r="G35" s="40"/>
      <c r="H35" s="40"/>
      <c r="I35" s="40"/>
      <c r="J35" s="40"/>
      <c r="K35" s="94"/>
      <c r="L35" s="94"/>
      <c r="M35" s="94"/>
      <c r="N35" s="26">
        <v>2</v>
      </c>
      <c r="O35" s="26">
        <v>5</v>
      </c>
    </row>
    <row r="36" spans="1:15" ht="17.100000000000001" customHeight="1" x14ac:dyDescent="0.25">
      <c r="A36" s="12">
        <v>24</v>
      </c>
      <c r="B36" s="39">
        <v>43237</v>
      </c>
      <c r="C36" s="40">
        <v>0</v>
      </c>
      <c r="D36" s="40">
        <v>0</v>
      </c>
      <c r="E36" s="40"/>
      <c r="F36" s="40"/>
      <c r="G36" s="40"/>
      <c r="H36" s="40"/>
      <c r="I36" s="40"/>
      <c r="J36" s="40"/>
      <c r="K36" s="94"/>
      <c r="L36" s="94"/>
      <c r="M36" s="94"/>
      <c r="N36" s="26">
        <v>2</v>
      </c>
      <c r="O36" s="26">
        <v>5</v>
      </c>
    </row>
    <row r="37" spans="1:15" ht="17.100000000000001" customHeight="1" x14ac:dyDescent="0.25">
      <c r="A37" s="12">
        <v>25</v>
      </c>
      <c r="B37" s="39">
        <v>43239</v>
      </c>
      <c r="C37" s="40">
        <v>0</v>
      </c>
      <c r="D37" s="40">
        <v>0</v>
      </c>
      <c r="E37" s="40"/>
      <c r="F37" s="40"/>
      <c r="G37" s="40"/>
      <c r="H37" s="40"/>
      <c r="I37" s="40"/>
      <c r="J37" s="40"/>
      <c r="K37" s="94"/>
      <c r="L37" s="94"/>
      <c r="M37" s="94"/>
      <c r="N37" s="26">
        <v>2</v>
      </c>
      <c r="O37" s="26">
        <v>5</v>
      </c>
    </row>
    <row r="38" spans="1:15" ht="17.100000000000001" customHeight="1" x14ac:dyDescent="0.25">
      <c r="A38" s="12">
        <v>26</v>
      </c>
      <c r="B38" s="39">
        <v>43242</v>
      </c>
      <c r="C38" s="40">
        <v>0</v>
      </c>
      <c r="D38" s="40">
        <v>0</v>
      </c>
      <c r="E38" s="40"/>
      <c r="F38" s="40"/>
      <c r="G38" s="40"/>
      <c r="H38" s="40"/>
      <c r="I38" s="40"/>
      <c r="J38" s="40"/>
      <c r="K38" s="94"/>
      <c r="L38" s="94"/>
      <c r="M38" s="94"/>
      <c r="N38" s="26">
        <v>2</v>
      </c>
      <c r="O38" s="26">
        <v>5</v>
      </c>
    </row>
    <row r="39" spans="1:15" ht="17.100000000000001" customHeight="1" x14ac:dyDescent="0.25">
      <c r="A39" s="12">
        <v>27</v>
      </c>
      <c r="B39" s="39">
        <v>43244</v>
      </c>
      <c r="C39" s="40">
        <v>0</v>
      </c>
      <c r="D39" s="40">
        <v>0</v>
      </c>
      <c r="E39" s="40"/>
      <c r="F39" s="40"/>
      <c r="G39" s="40"/>
      <c r="H39" s="40"/>
      <c r="I39" s="40"/>
      <c r="J39" s="40"/>
      <c r="K39" s="94"/>
      <c r="L39" s="94"/>
      <c r="M39" s="94"/>
      <c r="N39" s="26">
        <v>2</v>
      </c>
      <c r="O39" s="26">
        <v>5</v>
      </c>
    </row>
    <row r="40" spans="1:15" ht="17.100000000000001" customHeight="1" x14ac:dyDescent="0.25">
      <c r="A40" s="12">
        <v>28</v>
      </c>
      <c r="B40" s="39">
        <v>43251</v>
      </c>
      <c r="C40" s="40">
        <v>0</v>
      </c>
      <c r="D40" s="40">
        <v>0</v>
      </c>
      <c r="E40" s="40"/>
      <c r="F40" s="40"/>
      <c r="G40" s="40"/>
      <c r="H40" s="40"/>
      <c r="I40" s="40"/>
      <c r="J40" s="40"/>
      <c r="K40" s="94"/>
      <c r="L40" s="94"/>
      <c r="M40" s="94"/>
      <c r="N40" s="26">
        <v>2</v>
      </c>
      <c r="O40" s="26">
        <v>5</v>
      </c>
    </row>
    <row r="41" spans="1:15" ht="17.100000000000001" customHeight="1" x14ac:dyDescent="0.25">
      <c r="A41" s="12">
        <v>29</v>
      </c>
      <c r="B41" s="39">
        <v>43256</v>
      </c>
      <c r="C41" s="40">
        <v>0</v>
      </c>
      <c r="D41" s="40">
        <v>0</v>
      </c>
      <c r="E41" s="40"/>
      <c r="F41" s="40"/>
      <c r="G41" s="40"/>
      <c r="H41" s="40"/>
      <c r="I41" s="40"/>
      <c r="J41" s="40"/>
      <c r="K41" s="94"/>
      <c r="L41" s="94"/>
      <c r="M41" s="94"/>
      <c r="N41" s="26">
        <v>2</v>
      </c>
      <c r="O41" s="26">
        <v>5</v>
      </c>
    </row>
    <row r="42" spans="1:15" ht="17.100000000000001" customHeight="1" x14ac:dyDescent="0.25">
      <c r="A42" s="12">
        <v>30</v>
      </c>
      <c r="B42" s="39">
        <v>43258</v>
      </c>
      <c r="C42" s="40">
        <v>0</v>
      </c>
      <c r="D42" s="40">
        <v>0</v>
      </c>
      <c r="E42" s="40"/>
      <c r="F42" s="40"/>
      <c r="G42" s="40"/>
      <c r="H42" s="40"/>
      <c r="I42" s="40"/>
      <c r="J42" s="40"/>
      <c r="K42" s="94"/>
      <c r="L42" s="94"/>
      <c r="M42" s="94"/>
      <c r="N42" s="26">
        <v>2</v>
      </c>
      <c r="O42" s="26">
        <v>5</v>
      </c>
    </row>
    <row r="43" spans="1:15" ht="17.100000000000001" customHeight="1" x14ac:dyDescent="0.25">
      <c r="A43" s="12">
        <v>31</v>
      </c>
      <c r="B43" s="39">
        <v>43263</v>
      </c>
      <c r="C43" s="40">
        <v>0</v>
      </c>
      <c r="D43" s="40">
        <v>0</v>
      </c>
      <c r="E43" s="40"/>
      <c r="F43" s="40"/>
      <c r="G43" s="40"/>
      <c r="H43" s="40"/>
      <c r="I43" s="40"/>
      <c r="J43" s="40"/>
      <c r="K43" s="94"/>
      <c r="L43" s="94"/>
      <c r="M43" s="94"/>
      <c r="N43" s="26">
        <v>2</v>
      </c>
      <c r="O43" s="26">
        <v>5</v>
      </c>
    </row>
    <row r="44" spans="1:15" ht="17.100000000000001" customHeight="1" x14ac:dyDescent="0.25">
      <c r="A44" s="12">
        <v>32</v>
      </c>
      <c r="B44" s="39">
        <v>43265</v>
      </c>
      <c r="C44" s="40">
        <v>0</v>
      </c>
      <c r="D44" s="40">
        <v>0</v>
      </c>
      <c r="E44" s="40"/>
      <c r="F44" s="40"/>
      <c r="G44" s="40"/>
      <c r="H44" s="40"/>
      <c r="I44" s="40"/>
      <c r="J44" s="40"/>
      <c r="K44" s="94"/>
      <c r="L44" s="94"/>
      <c r="M44" s="94"/>
      <c r="N44" s="26">
        <v>2</v>
      </c>
      <c r="O44" s="26">
        <v>5</v>
      </c>
    </row>
    <row r="45" spans="1:15" ht="17.100000000000001" customHeight="1" x14ac:dyDescent="0.25">
      <c r="A45" s="12">
        <v>33</v>
      </c>
      <c r="B45" s="39">
        <v>43272</v>
      </c>
      <c r="C45" s="40">
        <v>0</v>
      </c>
      <c r="D45" s="40">
        <v>0</v>
      </c>
      <c r="E45" s="40"/>
      <c r="F45" s="40"/>
      <c r="G45" s="40"/>
      <c r="H45" s="40"/>
      <c r="I45" s="40"/>
      <c r="J45" s="40"/>
      <c r="K45" s="94"/>
      <c r="L45" s="94"/>
      <c r="M45" s="94"/>
      <c r="N45" s="26">
        <v>2</v>
      </c>
      <c r="O45" s="26">
        <v>5</v>
      </c>
    </row>
    <row r="46" spans="1:15" ht="17.100000000000001" customHeight="1" x14ac:dyDescent="0.25">
      <c r="A46" s="12">
        <v>34</v>
      </c>
      <c r="B46" s="39">
        <v>43276</v>
      </c>
      <c r="C46" s="40">
        <v>0</v>
      </c>
      <c r="D46" s="40">
        <v>0</v>
      </c>
      <c r="E46" s="40"/>
      <c r="F46" s="40"/>
      <c r="G46" s="40"/>
      <c r="H46" s="40"/>
      <c r="I46" s="40"/>
      <c r="J46" s="40"/>
      <c r="K46" s="94"/>
      <c r="L46" s="94"/>
      <c r="M46" s="94"/>
      <c r="N46" s="26">
        <v>2</v>
      </c>
      <c r="O46" s="26">
        <v>5</v>
      </c>
    </row>
    <row r="47" spans="1:15" ht="17.100000000000001" customHeight="1" x14ac:dyDescent="0.25">
      <c r="A47" s="12">
        <v>35</v>
      </c>
      <c r="B47" s="39">
        <v>43278</v>
      </c>
      <c r="C47" s="40">
        <v>0</v>
      </c>
      <c r="D47" s="40">
        <v>0</v>
      </c>
      <c r="E47" s="40"/>
      <c r="F47" s="40"/>
      <c r="G47" s="40"/>
      <c r="H47" s="40"/>
      <c r="I47" s="40"/>
      <c r="J47" s="40"/>
      <c r="K47" s="94"/>
      <c r="L47" s="94"/>
      <c r="M47" s="94"/>
      <c r="N47" s="26">
        <v>2</v>
      </c>
      <c r="O47" s="26">
        <v>5</v>
      </c>
    </row>
    <row r="48" spans="1:15" ht="17.100000000000001" customHeight="1" x14ac:dyDescent="0.25">
      <c r="A48" s="12">
        <v>36</v>
      </c>
      <c r="B48" s="39">
        <v>43280</v>
      </c>
      <c r="C48" s="40">
        <v>0</v>
      </c>
      <c r="D48" s="40">
        <v>0</v>
      </c>
      <c r="E48" s="40"/>
      <c r="F48" s="40"/>
      <c r="G48" s="40"/>
      <c r="H48" s="40"/>
      <c r="I48" s="40"/>
      <c r="J48" s="40"/>
      <c r="K48" s="94"/>
      <c r="L48" s="94"/>
      <c r="M48" s="94"/>
      <c r="N48" s="26">
        <v>2</v>
      </c>
      <c r="O48" s="26">
        <v>5</v>
      </c>
    </row>
    <row r="49" spans="1:15" ht="17.100000000000001" customHeight="1" x14ac:dyDescent="0.25">
      <c r="A49" s="12">
        <v>37</v>
      </c>
      <c r="B49" s="39">
        <v>43283</v>
      </c>
      <c r="C49" s="40">
        <v>0</v>
      </c>
      <c r="D49" s="40">
        <v>0</v>
      </c>
      <c r="E49" s="40"/>
      <c r="F49" s="40"/>
      <c r="G49" s="40"/>
      <c r="H49" s="40"/>
      <c r="I49" s="40"/>
      <c r="J49" s="40"/>
      <c r="K49" s="94"/>
      <c r="L49" s="94"/>
      <c r="M49" s="94"/>
      <c r="N49" s="26">
        <v>2</v>
      </c>
      <c r="O49" s="26">
        <v>5</v>
      </c>
    </row>
    <row r="50" spans="1:15" ht="17.100000000000001" customHeight="1" x14ac:dyDescent="0.25">
      <c r="A50" s="12">
        <v>38</v>
      </c>
      <c r="B50" s="39">
        <v>43285</v>
      </c>
      <c r="C50" s="40">
        <v>0</v>
      </c>
      <c r="D50" s="40">
        <v>0</v>
      </c>
      <c r="E50" s="40"/>
      <c r="F50" s="40"/>
      <c r="G50" s="40"/>
      <c r="H50" s="40"/>
      <c r="I50" s="40"/>
      <c r="J50" s="40"/>
      <c r="K50" s="94"/>
      <c r="L50" s="94"/>
      <c r="M50" s="94"/>
      <c r="N50" s="26">
        <v>2</v>
      </c>
      <c r="O50" s="26">
        <v>5</v>
      </c>
    </row>
    <row r="51" spans="1:15" ht="17.100000000000001" customHeight="1" x14ac:dyDescent="0.25">
      <c r="A51" s="12">
        <v>39</v>
      </c>
      <c r="B51" s="39">
        <v>43287</v>
      </c>
      <c r="C51" s="40">
        <v>0</v>
      </c>
      <c r="D51" s="40">
        <v>0</v>
      </c>
      <c r="E51" s="40"/>
      <c r="F51" s="40"/>
      <c r="G51" s="40"/>
      <c r="H51" s="40"/>
      <c r="I51" s="40"/>
      <c r="J51" s="40"/>
      <c r="K51" s="94"/>
      <c r="L51" s="94"/>
      <c r="M51" s="94"/>
      <c r="N51" s="26">
        <v>2</v>
      </c>
      <c r="O51" s="26">
        <v>5</v>
      </c>
    </row>
    <row r="52" spans="1:15" ht="17.100000000000001" customHeight="1" x14ac:dyDescent="0.25">
      <c r="A52" s="12">
        <v>40</v>
      </c>
      <c r="B52" s="39">
        <v>43293</v>
      </c>
      <c r="C52" s="40">
        <v>0</v>
      </c>
      <c r="D52" s="40">
        <v>0</v>
      </c>
      <c r="E52" s="40"/>
      <c r="F52" s="40"/>
      <c r="G52" s="40"/>
      <c r="H52" s="40"/>
      <c r="I52" s="40"/>
      <c r="J52" s="40"/>
      <c r="K52" s="94"/>
      <c r="L52" s="94"/>
      <c r="M52" s="94"/>
      <c r="N52" s="26">
        <v>2</v>
      </c>
      <c r="O52" s="26">
        <v>5</v>
      </c>
    </row>
    <row r="53" spans="1:15" ht="17.100000000000001" customHeight="1" x14ac:dyDescent="0.25">
      <c r="A53" s="12">
        <v>41</v>
      </c>
      <c r="B53" s="39">
        <v>43298</v>
      </c>
      <c r="C53" s="40">
        <v>0</v>
      </c>
      <c r="D53" s="40">
        <v>0</v>
      </c>
      <c r="E53" s="40"/>
      <c r="F53" s="40"/>
      <c r="G53" s="40"/>
      <c r="H53" s="40"/>
      <c r="I53" s="40"/>
      <c r="J53" s="40"/>
      <c r="K53" s="94"/>
      <c r="L53" s="94"/>
      <c r="M53" s="94"/>
      <c r="N53" s="26">
        <v>2</v>
      </c>
      <c r="O53" s="26">
        <v>5</v>
      </c>
    </row>
    <row r="54" spans="1:15" ht="17.100000000000001" customHeight="1" x14ac:dyDescent="0.25">
      <c r="A54" s="12">
        <v>42</v>
      </c>
      <c r="B54" s="39">
        <v>43300</v>
      </c>
      <c r="C54" s="40">
        <v>0</v>
      </c>
      <c r="D54" s="40">
        <v>0</v>
      </c>
      <c r="E54" s="40"/>
      <c r="F54" s="40"/>
      <c r="G54" s="40"/>
      <c r="H54" s="40"/>
      <c r="I54" s="40"/>
      <c r="J54" s="40"/>
      <c r="K54" s="94"/>
      <c r="L54" s="94"/>
      <c r="M54" s="94"/>
      <c r="N54" s="26">
        <v>2</v>
      </c>
      <c r="O54" s="26">
        <v>5</v>
      </c>
    </row>
    <row r="55" spans="1:15" ht="17.100000000000001" customHeight="1" x14ac:dyDescent="0.25">
      <c r="A55" s="12">
        <v>43</v>
      </c>
      <c r="B55" s="39">
        <v>43305</v>
      </c>
      <c r="C55" s="40">
        <v>0</v>
      </c>
      <c r="D55" s="40">
        <v>0</v>
      </c>
      <c r="E55" s="40"/>
      <c r="F55" s="40"/>
      <c r="G55" s="40"/>
      <c r="H55" s="40"/>
      <c r="I55" s="40"/>
      <c r="J55" s="40"/>
      <c r="K55" s="94"/>
      <c r="L55" s="94"/>
      <c r="M55" s="94"/>
      <c r="N55" s="26">
        <v>2</v>
      </c>
      <c r="O55" s="26">
        <v>5</v>
      </c>
    </row>
    <row r="56" spans="1:15" ht="17.100000000000001" customHeight="1" x14ac:dyDescent="0.25">
      <c r="A56" s="12">
        <v>44</v>
      </c>
      <c r="B56" s="39">
        <v>43314</v>
      </c>
      <c r="C56" s="40">
        <v>0</v>
      </c>
      <c r="D56" s="40">
        <v>0</v>
      </c>
      <c r="E56" s="40"/>
      <c r="F56" s="40"/>
      <c r="G56" s="40"/>
      <c r="H56" s="40"/>
      <c r="I56" s="40"/>
      <c r="J56" s="40"/>
      <c r="K56" s="94"/>
      <c r="L56" s="94"/>
      <c r="M56" s="94"/>
      <c r="N56" s="26">
        <v>2</v>
      </c>
      <c r="O56" s="26">
        <v>5</v>
      </c>
    </row>
    <row r="57" spans="1:15" ht="17.100000000000001" customHeight="1" x14ac:dyDescent="0.25">
      <c r="A57" s="12">
        <v>45</v>
      </c>
      <c r="B57" s="39">
        <v>43321</v>
      </c>
      <c r="C57" s="40">
        <v>0</v>
      </c>
      <c r="D57" s="40">
        <v>0</v>
      </c>
      <c r="E57" s="40"/>
      <c r="F57" s="40"/>
      <c r="G57" s="40"/>
      <c r="H57" s="40"/>
      <c r="I57" s="40"/>
      <c r="J57" s="40"/>
      <c r="K57" s="94"/>
      <c r="L57" s="94"/>
      <c r="M57" s="94"/>
      <c r="N57" s="26">
        <v>2</v>
      </c>
      <c r="O57" s="26">
        <v>5</v>
      </c>
    </row>
    <row r="58" spans="1:15" ht="17.100000000000001" customHeight="1" x14ac:dyDescent="0.25">
      <c r="A58" s="12">
        <v>46</v>
      </c>
      <c r="B58" s="39">
        <v>43325</v>
      </c>
      <c r="C58" s="40">
        <v>0</v>
      </c>
      <c r="D58" s="40">
        <v>0</v>
      </c>
      <c r="E58" s="40"/>
      <c r="F58" s="40"/>
      <c r="G58" s="40"/>
      <c r="H58" s="40"/>
      <c r="I58" s="40"/>
      <c r="J58" s="40"/>
      <c r="K58" s="94"/>
      <c r="L58" s="94"/>
      <c r="M58" s="94"/>
      <c r="N58" s="26">
        <v>2</v>
      </c>
      <c r="O58" s="26">
        <v>5</v>
      </c>
    </row>
    <row r="59" spans="1:15" ht="17.100000000000001" customHeight="1" x14ac:dyDescent="0.25">
      <c r="A59" s="12">
        <v>47</v>
      </c>
      <c r="B59" s="39">
        <v>43329</v>
      </c>
      <c r="C59" s="40">
        <v>0</v>
      </c>
      <c r="D59" s="40">
        <v>0</v>
      </c>
      <c r="E59" s="40"/>
      <c r="F59" s="40"/>
      <c r="G59" s="40"/>
      <c r="H59" s="40"/>
      <c r="I59" s="40"/>
      <c r="J59" s="40"/>
      <c r="K59" s="94"/>
      <c r="L59" s="94"/>
      <c r="M59" s="94"/>
      <c r="N59" s="26">
        <v>2</v>
      </c>
      <c r="O59" s="26">
        <v>5</v>
      </c>
    </row>
    <row r="60" spans="1:15" ht="17.100000000000001" customHeight="1" x14ac:dyDescent="0.25">
      <c r="A60" s="12">
        <v>48</v>
      </c>
      <c r="B60" s="39">
        <v>43333</v>
      </c>
      <c r="C60" s="40">
        <v>0</v>
      </c>
      <c r="D60" s="40">
        <v>0</v>
      </c>
      <c r="E60" s="40"/>
      <c r="F60" s="40"/>
      <c r="G60" s="40"/>
      <c r="H60" s="40"/>
      <c r="I60" s="40"/>
      <c r="J60" s="40"/>
      <c r="K60" s="94"/>
      <c r="L60" s="94"/>
      <c r="M60" s="94"/>
      <c r="N60" s="26">
        <v>2</v>
      </c>
      <c r="O60" s="26">
        <v>5</v>
      </c>
    </row>
    <row r="61" spans="1:15" ht="17.100000000000001" customHeight="1" x14ac:dyDescent="0.25">
      <c r="A61" s="12">
        <v>49</v>
      </c>
      <c r="B61" s="39">
        <v>43335</v>
      </c>
      <c r="C61" s="40">
        <v>0</v>
      </c>
      <c r="D61" s="40">
        <v>0</v>
      </c>
      <c r="E61" s="40"/>
      <c r="F61" s="40"/>
      <c r="G61" s="40"/>
      <c r="H61" s="40"/>
      <c r="I61" s="40"/>
      <c r="J61" s="40"/>
      <c r="K61" s="94"/>
      <c r="L61" s="94"/>
      <c r="M61" s="94"/>
      <c r="N61" s="26">
        <v>2</v>
      </c>
      <c r="O61" s="26">
        <v>5</v>
      </c>
    </row>
    <row r="62" spans="1:15" ht="17.100000000000001" customHeight="1" x14ac:dyDescent="0.25">
      <c r="A62" s="12">
        <v>50</v>
      </c>
      <c r="B62" s="39">
        <v>43341</v>
      </c>
      <c r="C62" s="40">
        <v>0</v>
      </c>
      <c r="D62" s="40">
        <v>0</v>
      </c>
      <c r="E62" s="40"/>
      <c r="F62" s="40"/>
      <c r="G62" s="40"/>
      <c r="H62" s="40"/>
      <c r="I62" s="40"/>
      <c r="J62" s="40"/>
      <c r="K62" s="94"/>
      <c r="L62" s="94"/>
      <c r="M62" s="94"/>
      <c r="N62" s="26">
        <v>2</v>
      </c>
      <c r="O62" s="26">
        <v>5</v>
      </c>
    </row>
    <row r="63" spans="1:15" ht="17.100000000000001" customHeight="1" x14ac:dyDescent="0.25">
      <c r="A63" s="12">
        <v>51</v>
      </c>
      <c r="B63" s="39">
        <v>43343</v>
      </c>
      <c r="C63" s="40">
        <v>0</v>
      </c>
      <c r="D63" s="40">
        <v>0</v>
      </c>
      <c r="E63" s="40"/>
      <c r="F63" s="40"/>
      <c r="G63" s="40"/>
      <c r="H63" s="40"/>
      <c r="I63" s="40"/>
      <c r="J63" s="40"/>
      <c r="K63" s="94"/>
      <c r="L63" s="94"/>
      <c r="M63" s="94"/>
      <c r="N63" s="26">
        <v>2</v>
      </c>
      <c r="O63" s="26">
        <v>5</v>
      </c>
    </row>
    <row r="64" spans="1:15" ht="17.100000000000001" customHeight="1" x14ac:dyDescent="0.25">
      <c r="A64" s="12">
        <v>52</v>
      </c>
      <c r="B64" s="39">
        <v>43349</v>
      </c>
      <c r="C64" s="40">
        <v>0</v>
      </c>
      <c r="D64" s="40">
        <v>0</v>
      </c>
      <c r="E64" s="40"/>
      <c r="F64" s="40"/>
      <c r="G64" s="40"/>
      <c r="H64" s="40"/>
      <c r="I64" s="40"/>
      <c r="J64" s="40"/>
      <c r="K64" s="94"/>
      <c r="L64" s="94"/>
      <c r="M64" s="94"/>
      <c r="N64" s="26">
        <v>2</v>
      </c>
      <c r="O64" s="26">
        <v>5</v>
      </c>
    </row>
    <row r="65" spans="1:15" ht="17.100000000000001" customHeight="1" x14ac:dyDescent="0.25">
      <c r="A65" s="12">
        <v>53</v>
      </c>
      <c r="B65" s="39">
        <v>43356</v>
      </c>
      <c r="C65" s="40">
        <v>0</v>
      </c>
      <c r="D65" s="40">
        <v>0</v>
      </c>
      <c r="E65" s="40"/>
      <c r="F65" s="40"/>
      <c r="G65" s="40"/>
      <c r="H65" s="40"/>
      <c r="I65" s="40"/>
      <c r="J65" s="40"/>
      <c r="K65" s="94"/>
      <c r="L65" s="94"/>
      <c r="M65" s="94"/>
      <c r="N65" s="26">
        <v>2</v>
      </c>
      <c r="O65" s="26">
        <v>5</v>
      </c>
    </row>
    <row r="66" spans="1:15" ht="17.100000000000001" customHeight="1" x14ac:dyDescent="0.25">
      <c r="A66" s="12">
        <v>54</v>
      </c>
      <c r="B66" s="39">
        <v>43360</v>
      </c>
      <c r="C66" s="40">
        <v>0</v>
      </c>
      <c r="D66" s="40">
        <v>0</v>
      </c>
      <c r="E66" s="40"/>
      <c r="F66" s="40"/>
      <c r="G66" s="40"/>
      <c r="H66" s="40"/>
      <c r="I66" s="40"/>
      <c r="J66" s="40"/>
      <c r="K66" s="94"/>
      <c r="L66" s="94"/>
      <c r="M66" s="94"/>
      <c r="N66" s="26">
        <v>2</v>
      </c>
      <c r="O66" s="26">
        <v>5</v>
      </c>
    </row>
    <row r="67" spans="1:15" ht="17.100000000000001" customHeight="1" x14ac:dyDescent="0.25">
      <c r="A67" s="12">
        <v>55</v>
      </c>
      <c r="B67" s="39">
        <v>43372</v>
      </c>
      <c r="C67" s="40">
        <v>0</v>
      </c>
      <c r="D67" s="40">
        <v>0</v>
      </c>
      <c r="E67" s="40"/>
      <c r="F67" s="40"/>
      <c r="G67" s="40"/>
      <c r="H67" s="40"/>
      <c r="I67" s="40"/>
      <c r="J67" s="40"/>
      <c r="K67" s="94"/>
      <c r="L67" s="94"/>
      <c r="M67" s="94"/>
      <c r="N67" s="26">
        <v>2</v>
      </c>
      <c r="O67" s="26">
        <v>5</v>
      </c>
    </row>
    <row r="68" spans="1:15" ht="17.100000000000001" customHeight="1" x14ac:dyDescent="0.25">
      <c r="A68" s="12">
        <v>56</v>
      </c>
      <c r="B68" s="39">
        <v>43375</v>
      </c>
      <c r="C68" s="40">
        <v>0</v>
      </c>
      <c r="D68" s="40">
        <v>0</v>
      </c>
      <c r="E68" s="40"/>
      <c r="F68" s="40"/>
      <c r="G68" s="40"/>
      <c r="H68" s="40"/>
      <c r="I68" s="40"/>
      <c r="J68" s="40"/>
      <c r="K68" s="94"/>
      <c r="L68" s="94"/>
      <c r="M68" s="94"/>
      <c r="N68" s="26">
        <v>2</v>
      </c>
      <c r="O68" s="26">
        <v>5</v>
      </c>
    </row>
    <row r="69" spans="1:15" ht="17.100000000000001" customHeight="1" x14ac:dyDescent="0.25">
      <c r="A69" s="12">
        <v>57</v>
      </c>
      <c r="B69" s="39">
        <v>43377</v>
      </c>
      <c r="C69" s="40">
        <v>0</v>
      </c>
      <c r="D69" s="40">
        <v>0</v>
      </c>
      <c r="E69" s="40"/>
      <c r="F69" s="40"/>
      <c r="G69" s="40"/>
      <c r="H69" s="40"/>
      <c r="I69" s="40"/>
      <c r="J69" s="40"/>
      <c r="K69" s="94"/>
      <c r="L69" s="94"/>
      <c r="M69" s="94"/>
      <c r="N69" s="26">
        <v>2</v>
      </c>
      <c r="O69" s="26">
        <v>5</v>
      </c>
    </row>
    <row r="70" spans="1:15" ht="17.100000000000001" customHeight="1" x14ac:dyDescent="0.25">
      <c r="A70" s="12">
        <v>58</v>
      </c>
      <c r="B70" s="39">
        <v>43379</v>
      </c>
      <c r="C70" s="40">
        <v>0</v>
      </c>
      <c r="D70" s="40">
        <v>0</v>
      </c>
      <c r="E70" s="40"/>
      <c r="F70" s="40"/>
      <c r="G70" s="40"/>
      <c r="H70" s="40"/>
      <c r="I70" s="40"/>
      <c r="J70" s="40"/>
      <c r="K70" s="94"/>
      <c r="L70" s="94"/>
      <c r="M70" s="94"/>
      <c r="N70" s="26">
        <v>2</v>
      </c>
      <c r="O70" s="26">
        <v>5</v>
      </c>
    </row>
    <row r="71" spans="1:15" ht="17.100000000000001" customHeight="1" x14ac:dyDescent="0.25">
      <c r="A71" s="12">
        <v>59</v>
      </c>
      <c r="B71" s="39">
        <v>43382</v>
      </c>
      <c r="C71" s="40">
        <v>0</v>
      </c>
      <c r="D71" s="40">
        <v>0</v>
      </c>
      <c r="E71" s="40"/>
      <c r="F71" s="40"/>
      <c r="G71" s="40"/>
      <c r="H71" s="40"/>
      <c r="I71" s="40"/>
      <c r="J71" s="40"/>
      <c r="K71" s="94"/>
      <c r="L71" s="94"/>
      <c r="M71" s="94"/>
      <c r="N71" s="26">
        <v>2</v>
      </c>
      <c r="O71" s="26">
        <v>5</v>
      </c>
    </row>
    <row r="72" spans="1:15" ht="17.100000000000001" customHeight="1" x14ac:dyDescent="0.25">
      <c r="A72" s="12">
        <v>60</v>
      </c>
      <c r="B72" s="39">
        <v>43384</v>
      </c>
      <c r="C72" s="40">
        <v>0</v>
      </c>
      <c r="D72" s="40">
        <v>0</v>
      </c>
      <c r="E72" s="40"/>
      <c r="F72" s="40"/>
      <c r="G72" s="40"/>
      <c r="H72" s="40"/>
      <c r="I72" s="40"/>
      <c r="J72" s="40"/>
      <c r="K72" s="94"/>
      <c r="L72" s="94"/>
      <c r="M72" s="94"/>
      <c r="N72" s="26">
        <v>2</v>
      </c>
      <c r="O72" s="26">
        <v>5</v>
      </c>
    </row>
    <row r="73" spans="1:15" ht="17.100000000000001" customHeight="1" x14ac:dyDescent="0.25">
      <c r="A73" s="12">
        <v>61</v>
      </c>
      <c r="B73" s="39">
        <v>43388</v>
      </c>
      <c r="C73" s="40">
        <v>0</v>
      </c>
      <c r="D73" s="40">
        <v>0</v>
      </c>
      <c r="E73" s="40"/>
      <c r="F73" s="40"/>
      <c r="G73" s="40"/>
      <c r="H73" s="40"/>
      <c r="I73" s="40"/>
      <c r="J73" s="40"/>
      <c r="K73" s="94"/>
      <c r="L73" s="94"/>
      <c r="M73" s="94"/>
      <c r="N73" s="26">
        <v>2</v>
      </c>
      <c r="O73" s="26">
        <v>5</v>
      </c>
    </row>
    <row r="74" spans="1:15" ht="17.100000000000001" customHeight="1" x14ac:dyDescent="0.25">
      <c r="A74" s="12">
        <v>62</v>
      </c>
      <c r="B74" s="39">
        <v>43390</v>
      </c>
      <c r="C74" s="40">
        <v>0</v>
      </c>
      <c r="D74" s="40">
        <v>0</v>
      </c>
      <c r="E74" s="40"/>
      <c r="F74" s="40"/>
      <c r="G74" s="40"/>
      <c r="H74" s="40"/>
      <c r="I74" s="40"/>
      <c r="J74" s="40"/>
      <c r="K74" s="94"/>
      <c r="L74" s="94"/>
      <c r="M74" s="94"/>
      <c r="N74" s="26">
        <v>2</v>
      </c>
      <c r="O74" s="26">
        <v>5</v>
      </c>
    </row>
    <row r="75" spans="1:15" ht="17.100000000000001" customHeight="1" x14ac:dyDescent="0.25">
      <c r="A75" s="12">
        <v>63</v>
      </c>
      <c r="B75" s="39">
        <v>43392</v>
      </c>
      <c r="C75" s="40">
        <v>0</v>
      </c>
      <c r="D75" s="40">
        <v>0</v>
      </c>
      <c r="E75" s="40"/>
      <c r="F75" s="40"/>
      <c r="G75" s="40"/>
      <c r="H75" s="40"/>
      <c r="I75" s="40"/>
      <c r="J75" s="40"/>
      <c r="K75" s="94"/>
      <c r="L75" s="94"/>
      <c r="M75" s="94"/>
      <c r="N75" s="26">
        <v>2</v>
      </c>
      <c r="O75" s="26">
        <v>5</v>
      </c>
    </row>
    <row r="76" spans="1:15" ht="17.100000000000001" customHeight="1" x14ac:dyDescent="0.25">
      <c r="A76" s="12">
        <v>64</v>
      </c>
      <c r="B76" s="39">
        <v>43395</v>
      </c>
      <c r="C76" s="40">
        <v>0</v>
      </c>
      <c r="D76" s="40">
        <v>0</v>
      </c>
      <c r="E76" s="40"/>
      <c r="F76" s="40"/>
      <c r="G76" s="40"/>
      <c r="H76" s="40"/>
      <c r="I76" s="40"/>
      <c r="J76" s="40"/>
      <c r="K76" s="94"/>
      <c r="L76" s="94"/>
      <c r="M76" s="94"/>
      <c r="N76" s="26">
        <v>2</v>
      </c>
      <c r="O76" s="26">
        <v>5</v>
      </c>
    </row>
    <row r="77" spans="1:15" ht="17.100000000000001" customHeight="1" x14ac:dyDescent="0.25">
      <c r="A77" s="12">
        <v>65</v>
      </c>
      <c r="B77" s="39">
        <v>43397</v>
      </c>
      <c r="C77" s="40">
        <v>0</v>
      </c>
      <c r="D77" s="40">
        <v>0</v>
      </c>
      <c r="E77" s="40"/>
      <c r="F77" s="40"/>
      <c r="G77" s="40"/>
      <c r="H77" s="40"/>
      <c r="I77" s="40"/>
      <c r="J77" s="40"/>
      <c r="K77" s="94"/>
      <c r="L77" s="94"/>
      <c r="M77" s="94"/>
      <c r="N77" s="26">
        <v>2</v>
      </c>
      <c r="O77" s="26">
        <v>5</v>
      </c>
    </row>
    <row r="78" spans="1:15" s="108" customFormat="1" ht="17.100000000000001" customHeight="1" x14ac:dyDescent="0.25">
      <c r="A78" s="103">
        <v>66</v>
      </c>
      <c r="B78" s="104">
        <v>43399</v>
      </c>
      <c r="C78" s="105">
        <v>0</v>
      </c>
      <c r="D78" s="105">
        <v>0</v>
      </c>
      <c r="E78" s="105"/>
      <c r="F78" s="105"/>
      <c r="G78" s="105"/>
      <c r="H78" s="105"/>
      <c r="I78" s="105"/>
      <c r="J78" s="105"/>
      <c r="K78" s="106"/>
      <c r="L78" s="106"/>
      <c r="M78" s="106"/>
      <c r="N78" s="107">
        <v>2</v>
      </c>
      <c r="O78" s="107">
        <v>5</v>
      </c>
    </row>
    <row r="79" spans="1:15" ht="17.100000000000001" customHeight="1" x14ac:dyDescent="0.25">
      <c r="A79" s="12">
        <v>1</v>
      </c>
      <c r="B79" s="39">
        <v>43406</v>
      </c>
      <c r="C79" s="40">
        <v>0</v>
      </c>
      <c r="D79" s="40">
        <v>0</v>
      </c>
      <c r="E79" s="40">
        <v>0</v>
      </c>
      <c r="F79" s="40">
        <v>0</v>
      </c>
      <c r="G79" s="40">
        <v>0</v>
      </c>
      <c r="H79" s="40"/>
      <c r="I79" s="40"/>
      <c r="J79" s="40"/>
      <c r="K79" s="94"/>
      <c r="L79" s="94"/>
      <c r="M79" s="94"/>
      <c r="N79" s="26">
        <f t="shared" ref="N79:N88" si="0">$C$9</f>
        <v>2</v>
      </c>
      <c r="O79" s="26">
        <f t="shared" ref="O79:O88" si="1">$E$9</f>
        <v>5</v>
      </c>
    </row>
    <row r="80" spans="1:15" ht="17.100000000000001" customHeight="1" x14ac:dyDescent="0.25">
      <c r="A80" s="12">
        <v>2</v>
      </c>
      <c r="B80" s="39">
        <v>43410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/>
      <c r="I80" s="40"/>
      <c r="J80" s="40"/>
      <c r="K80" s="94"/>
      <c r="L80" s="94"/>
      <c r="M80" s="94"/>
      <c r="N80" s="26">
        <f t="shared" si="0"/>
        <v>2</v>
      </c>
      <c r="O80" s="26">
        <f t="shared" si="1"/>
        <v>5</v>
      </c>
    </row>
    <row r="81" spans="1:15" ht="17.100000000000001" customHeight="1" x14ac:dyDescent="0.25">
      <c r="A81" s="12">
        <v>3</v>
      </c>
      <c r="B81" s="39">
        <v>43413</v>
      </c>
      <c r="C81" s="40">
        <v>0</v>
      </c>
      <c r="D81" s="40">
        <v>0</v>
      </c>
      <c r="E81" s="40">
        <v>0</v>
      </c>
      <c r="F81" s="40">
        <v>0</v>
      </c>
      <c r="G81" s="40">
        <v>0</v>
      </c>
      <c r="H81" s="40"/>
      <c r="I81" s="40"/>
      <c r="J81" s="40"/>
      <c r="K81" s="94"/>
      <c r="L81" s="94"/>
      <c r="M81" s="94"/>
      <c r="N81" s="26">
        <f t="shared" si="0"/>
        <v>2</v>
      </c>
      <c r="O81" s="26">
        <f t="shared" si="1"/>
        <v>5</v>
      </c>
    </row>
    <row r="82" spans="1:15" ht="17.100000000000001" customHeight="1" x14ac:dyDescent="0.25">
      <c r="A82" s="12">
        <v>4</v>
      </c>
      <c r="B82" s="39">
        <v>43416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/>
      <c r="I82" s="40"/>
      <c r="J82" s="40"/>
      <c r="K82" s="94"/>
      <c r="L82" s="94"/>
      <c r="M82" s="94"/>
      <c r="N82" s="26">
        <f t="shared" si="0"/>
        <v>2</v>
      </c>
      <c r="O82" s="26">
        <f t="shared" si="1"/>
        <v>5</v>
      </c>
    </row>
    <row r="83" spans="1:15" ht="17.100000000000001" customHeight="1" x14ac:dyDescent="0.25">
      <c r="A83" s="12">
        <v>5</v>
      </c>
      <c r="B83" s="39">
        <v>43418</v>
      </c>
      <c r="C83" s="40">
        <v>0</v>
      </c>
      <c r="D83" s="40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94"/>
      <c r="L83" s="94">
        <v>10</v>
      </c>
      <c r="M83" s="94"/>
      <c r="N83" s="26">
        <f t="shared" si="0"/>
        <v>2</v>
      </c>
      <c r="O83" s="26">
        <f t="shared" si="1"/>
        <v>5</v>
      </c>
    </row>
    <row r="84" spans="1:15" ht="17.100000000000001" customHeight="1" x14ac:dyDescent="0.25">
      <c r="A84" s="12">
        <v>6</v>
      </c>
      <c r="B84" s="39">
        <v>43420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94"/>
      <c r="L84" s="94">
        <v>10</v>
      </c>
      <c r="M84" s="94"/>
      <c r="N84" s="26">
        <f t="shared" si="0"/>
        <v>2</v>
      </c>
      <c r="O84" s="26">
        <f t="shared" si="1"/>
        <v>5</v>
      </c>
    </row>
    <row r="85" spans="1:15" ht="17.100000000000001" customHeight="1" x14ac:dyDescent="0.25">
      <c r="A85" s="12">
        <v>7</v>
      </c>
      <c r="B85" s="39">
        <v>43423</v>
      </c>
      <c r="C85" s="40">
        <v>0</v>
      </c>
      <c r="D85" s="40">
        <v>0</v>
      </c>
      <c r="E85" s="40">
        <v>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94"/>
      <c r="L85" s="94">
        <v>10</v>
      </c>
      <c r="M85" s="94"/>
      <c r="N85" s="26">
        <f t="shared" si="0"/>
        <v>2</v>
      </c>
      <c r="O85" s="26">
        <f t="shared" si="1"/>
        <v>5</v>
      </c>
    </row>
    <row r="86" spans="1:15" ht="17.100000000000001" customHeight="1" x14ac:dyDescent="0.25">
      <c r="A86" s="12">
        <v>8</v>
      </c>
      <c r="B86" s="39">
        <v>43425</v>
      </c>
      <c r="C86" s="40">
        <v>0</v>
      </c>
      <c r="D86" s="40">
        <v>0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94"/>
      <c r="L86" s="94">
        <v>10</v>
      </c>
      <c r="M86" s="94"/>
      <c r="N86" s="26">
        <f t="shared" si="0"/>
        <v>2</v>
      </c>
      <c r="O86" s="26">
        <f t="shared" si="1"/>
        <v>5</v>
      </c>
    </row>
    <row r="87" spans="1:15" ht="17.100000000000001" customHeight="1" x14ac:dyDescent="0.25">
      <c r="A87" s="12">
        <v>9</v>
      </c>
      <c r="B87" s="39">
        <v>43431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94"/>
      <c r="L87" s="94">
        <v>10</v>
      </c>
      <c r="M87" s="94"/>
      <c r="N87" s="26">
        <f t="shared" si="0"/>
        <v>2</v>
      </c>
      <c r="O87" s="26">
        <f t="shared" si="1"/>
        <v>5</v>
      </c>
    </row>
    <row r="88" spans="1:15" ht="17.100000000000001" customHeight="1" x14ac:dyDescent="0.25">
      <c r="A88" s="12">
        <v>10</v>
      </c>
      <c r="B88" s="39">
        <v>43439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94"/>
      <c r="L88" s="94">
        <v>10</v>
      </c>
      <c r="M88" s="94"/>
      <c r="N88" s="26">
        <f t="shared" si="0"/>
        <v>2</v>
      </c>
      <c r="O88" s="26">
        <f t="shared" si="1"/>
        <v>5</v>
      </c>
    </row>
    <row r="89" spans="1:15" ht="17.100000000000001" customHeight="1" x14ac:dyDescent="0.25">
      <c r="A89" s="46">
        <v>11</v>
      </c>
      <c r="B89" s="39">
        <v>43441</v>
      </c>
      <c r="C89" s="40">
        <v>0</v>
      </c>
      <c r="D89" s="40">
        <v>0</v>
      </c>
      <c r="E89" s="9">
        <v>0</v>
      </c>
      <c r="F89" s="9">
        <v>0</v>
      </c>
      <c r="G89" s="9">
        <v>0</v>
      </c>
      <c r="H89" s="9"/>
      <c r="I89" s="9"/>
      <c r="J89" s="25"/>
      <c r="K89" s="25"/>
      <c r="L89" s="25"/>
      <c r="M89" s="25"/>
      <c r="N89" s="26">
        <f t="shared" ref="N89:N108" si="2">$C$9</f>
        <v>2</v>
      </c>
      <c r="O89" s="26">
        <f t="shared" ref="O89:O108" si="3">$E$9</f>
        <v>5</v>
      </c>
    </row>
    <row r="90" spans="1:15" ht="17.100000000000001" customHeight="1" x14ac:dyDescent="0.25">
      <c r="A90" s="46">
        <v>12</v>
      </c>
      <c r="B90" s="39">
        <v>43446</v>
      </c>
      <c r="C90" s="40">
        <v>0</v>
      </c>
      <c r="D90" s="40">
        <v>0</v>
      </c>
      <c r="E90" s="9">
        <v>0</v>
      </c>
      <c r="F90" s="9">
        <v>0</v>
      </c>
      <c r="G90" s="9">
        <v>0</v>
      </c>
      <c r="H90" s="9"/>
      <c r="I90" s="9"/>
      <c r="J90" s="25"/>
      <c r="K90" s="25"/>
      <c r="L90" s="25"/>
      <c r="M90" s="25"/>
      <c r="N90" s="26">
        <v>2</v>
      </c>
      <c r="O90" s="26">
        <v>5</v>
      </c>
    </row>
    <row r="91" spans="1:15" ht="17.100000000000001" customHeight="1" x14ac:dyDescent="0.25">
      <c r="A91" s="12">
        <v>13</v>
      </c>
      <c r="B91" s="39">
        <v>43448</v>
      </c>
      <c r="C91" s="40">
        <v>0</v>
      </c>
      <c r="D91" s="40">
        <v>0</v>
      </c>
      <c r="E91" s="9">
        <v>0</v>
      </c>
      <c r="F91" s="9">
        <v>0</v>
      </c>
      <c r="G91" s="9">
        <v>0</v>
      </c>
      <c r="H91" s="9"/>
      <c r="I91" s="9"/>
      <c r="J91" s="25"/>
      <c r="K91" s="25"/>
      <c r="L91" s="25"/>
      <c r="M91" s="25"/>
      <c r="N91" s="26">
        <f t="shared" si="2"/>
        <v>2</v>
      </c>
      <c r="O91" s="26">
        <f t="shared" si="3"/>
        <v>5</v>
      </c>
    </row>
    <row r="92" spans="1:15" ht="17.100000000000001" customHeight="1" x14ac:dyDescent="0.25">
      <c r="A92" s="12">
        <v>14</v>
      </c>
      <c r="B92" s="39">
        <v>43451</v>
      </c>
      <c r="C92" s="40">
        <v>0</v>
      </c>
      <c r="D92" s="40">
        <v>0</v>
      </c>
      <c r="E92" s="9">
        <v>0</v>
      </c>
      <c r="F92" s="9">
        <v>0</v>
      </c>
      <c r="G92" s="9">
        <v>0</v>
      </c>
      <c r="H92" s="9"/>
      <c r="I92" s="9"/>
      <c r="J92" s="25"/>
      <c r="K92" s="25"/>
      <c r="L92" s="25"/>
      <c r="M92" s="25"/>
      <c r="N92" s="26">
        <f t="shared" si="2"/>
        <v>2</v>
      </c>
      <c r="O92" s="26">
        <f t="shared" si="3"/>
        <v>5</v>
      </c>
    </row>
    <row r="93" spans="1:15" ht="17.100000000000001" customHeight="1" x14ac:dyDescent="0.25">
      <c r="A93" s="12">
        <v>15</v>
      </c>
      <c r="B93" s="39">
        <v>43453</v>
      </c>
      <c r="C93" s="40">
        <v>0</v>
      </c>
      <c r="D93" s="40">
        <v>0</v>
      </c>
      <c r="E93" s="9">
        <v>0</v>
      </c>
      <c r="F93" s="9">
        <v>0</v>
      </c>
      <c r="G93" s="9">
        <v>0</v>
      </c>
      <c r="H93" s="9"/>
      <c r="I93" s="9"/>
      <c r="J93" s="25"/>
      <c r="K93" s="25"/>
      <c r="L93" s="25"/>
      <c r="M93" s="25"/>
      <c r="N93" s="26">
        <f t="shared" si="2"/>
        <v>2</v>
      </c>
      <c r="O93" s="26">
        <f t="shared" si="3"/>
        <v>5</v>
      </c>
    </row>
    <row r="94" spans="1:15" ht="17.100000000000001" customHeight="1" x14ac:dyDescent="0.25">
      <c r="A94" s="12">
        <v>16</v>
      </c>
      <c r="B94" s="39">
        <v>43455</v>
      </c>
      <c r="C94" s="40">
        <v>0</v>
      </c>
      <c r="D94" s="40">
        <v>0</v>
      </c>
      <c r="E94" s="9">
        <v>0</v>
      </c>
      <c r="F94" s="9">
        <v>0</v>
      </c>
      <c r="G94" s="9">
        <v>0</v>
      </c>
      <c r="H94" s="9"/>
      <c r="I94" s="9"/>
      <c r="J94" s="25"/>
      <c r="K94" s="25"/>
      <c r="L94" s="25"/>
      <c r="M94" s="25"/>
      <c r="N94" s="26">
        <f t="shared" si="2"/>
        <v>2</v>
      </c>
      <c r="O94" s="26">
        <f t="shared" si="3"/>
        <v>5</v>
      </c>
    </row>
    <row r="95" spans="1:15" ht="17.100000000000001" customHeight="1" x14ac:dyDescent="0.25">
      <c r="A95" s="12">
        <v>18</v>
      </c>
      <c r="B95" s="39">
        <v>43458</v>
      </c>
      <c r="C95" s="40">
        <v>0</v>
      </c>
      <c r="D95" s="40">
        <v>0</v>
      </c>
      <c r="E95" s="9">
        <v>0</v>
      </c>
      <c r="F95" s="9">
        <v>0</v>
      </c>
      <c r="G95" s="9">
        <v>0</v>
      </c>
      <c r="H95" s="9"/>
      <c r="I95" s="9"/>
      <c r="J95" s="25"/>
      <c r="K95" s="25"/>
      <c r="L95" s="25"/>
      <c r="M95" s="25"/>
      <c r="N95" s="26">
        <f t="shared" si="2"/>
        <v>2</v>
      </c>
      <c r="O95" s="26">
        <f t="shared" si="3"/>
        <v>5</v>
      </c>
    </row>
    <row r="96" spans="1:15" ht="17.100000000000001" customHeight="1" thickBot="1" x14ac:dyDescent="0.3">
      <c r="A96" s="12">
        <v>18</v>
      </c>
      <c r="B96" s="39">
        <v>43461</v>
      </c>
      <c r="C96" s="40">
        <v>0</v>
      </c>
      <c r="D96" s="40">
        <v>0</v>
      </c>
      <c r="E96" s="9">
        <v>0</v>
      </c>
      <c r="F96" s="9">
        <v>0</v>
      </c>
      <c r="G96" s="9">
        <v>0</v>
      </c>
      <c r="H96" s="9"/>
      <c r="I96" s="9"/>
      <c r="J96" s="25"/>
      <c r="K96" s="25"/>
      <c r="L96" s="25"/>
      <c r="M96" s="25"/>
      <c r="N96" s="26">
        <f t="shared" si="2"/>
        <v>2</v>
      </c>
      <c r="O96" s="26">
        <f t="shared" si="3"/>
        <v>5</v>
      </c>
    </row>
    <row r="97" spans="1:15" s="97" customFormat="1" ht="17.100000000000001" customHeight="1" thickBot="1" x14ac:dyDescent="0.3">
      <c r="A97" s="95">
        <v>19</v>
      </c>
      <c r="B97" s="123">
        <v>43468</v>
      </c>
      <c r="C97" s="124">
        <v>0</v>
      </c>
      <c r="D97" s="124">
        <v>0</v>
      </c>
      <c r="E97" s="109">
        <v>0</v>
      </c>
      <c r="F97" s="109">
        <v>0</v>
      </c>
      <c r="G97" s="109">
        <v>0</v>
      </c>
      <c r="H97" s="109"/>
      <c r="I97" s="109"/>
      <c r="J97" s="110"/>
      <c r="K97" s="110"/>
      <c r="L97" s="110"/>
      <c r="M97" s="100">
        <v>11</v>
      </c>
      <c r="N97" s="96">
        <f t="shared" si="2"/>
        <v>2</v>
      </c>
      <c r="O97" s="96">
        <f t="shared" si="3"/>
        <v>5</v>
      </c>
    </row>
    <row r="98" spans="1:15" ht="17.100000000000001" customHeight="1" thickBot="1" x14ac:dyDescent="0.3">
      <c r="A98" s="12">
        <v>20</v>
      </c>
      <c r="B98" s="118">
        <v>43470</v>
      </c>
      <c r="C98" s="120">
        <v>0</v>
      </c>
      <c r="D98" s="120">
        <v>0</v>
      </c>
      <c r="E98" s="9">
        <v>0</v>
      </c>
      <c r="F98" s="9">
        <v>0</v>
      </c>
      <c r="G98" s="9">
        <v>0</v>
      </c>
      <c r="H98" s="9"/>
      <c r="I98" s="9"/>
      <c r="J98" s="25"/>
      <c r="K98" s="25"/>
      <c r="L98" s="25"/>
      <c r="M98" s="25"/>
      <c r="N98" s="26">
        <f t="shared" si="2"/>
        <v>2</v>
      </c>
      <c r="O98" s="26">
        <f t="shared" si="3"/>
        <v>5</v>
      </c>
    </row>
    <row r="99" spans="1:15" ht="17.100000000000001" customHeight="1" thickBot="1" x14ac:dyDescent="0.3">
      <c r="A99" s="12">
        <v>21</v>
      </c>
      <c r="B99" s="118">
        <v>43473</v>
      </c>
      <c r="C99" s="120">
        <v>0</v>
      </c>
      <c r="D99" s="120">
        <v>0</v>
      </c>
      <c r="E99" s="9">
        <v>0</v>
      </c>
      <c r="F99" s="9">
        <v>0</v>
      </c>
      <c r="G99" s="9">
        <v>0</v>
      </c>
      <c r="H99" s="9"/>
      <c r="I99" s="9"/>
      <c r="J99" s="25"/>
      <c r="K99" s="25"/>
      <c r="L99" s="25"/>
      <c r="M99" s="25"/>
      <c r="N99" s="26">
        <f t="shared" si="2"/>
        <v>2</v>
      </c>
      <c r="O99" s="26">
        <f t="shared" si="3"/>
        <v>5</v>
      </c>
    </row>
    <row r="100" spans="1:15" ht="17.100000000000001" customHeight="1" thickBot="1" x14ac:dyDescent="0.3">
      <c r="A100" s="12">
        <v>22</v>
      </c>
      <c r="B100" s="118">
        <v>43475</v>
      </c>
      <c r="C100" s="120">
        <v>0</v>
      </c>
      <c r="D100" s="120">
        <v>0</v>
      </c>
      <c r="E100" s="9">
        <v>0</v>
      </c>
      <c r="F100" s="9">
        <v>0</v>
      </c>
      <c r="G100" s="9">
        <v>0</v>
      </c>
      <c r="H100" s="9"/>
      <c r="I100" s="9"/>
      <c r="J100" s="25"/>
      <c r="K100" s="25"/>
      <c r="L100" s="25"/>
      <c r="M100" s="25"/>
      <c r="N100" s="26">
        <f t="shared" si="2"/>
        <v>2</v>
      </c>
      <c r="O100" s="26">
        <f t="shared" si="3"/>
        <v>5</v>
      </c>
    </row>
    <row r="101" spans="1:15" ht="17.100000000000001" customHeight="1" thickBot="1" x14ac:dyDescent="0.3">
      <c r="A101" s="12">
        <v>23</v>
      </c>
      <c r="B101" s="118">
        <v>43480</v>
      </c>
      <c r="C101" s="120">
        <v>0</v>
      </c>
      <c r="D101" s="120">
        <v>0</v>
      </c>
      <c r="E101" s="9">
        <v>0</v>
      </c>
      <c r="F101" s="9">
        <v>0</v>
      </c>
      <c r="G101" s="9">
        <v>0</v>
      </c>
      <c r="H101" s="9"/>
      <c r="I101" s="9"/>
      <c r="J101" s="25"/>
      <c r="K101" s="25"/>
      <c r="L101" s="25"/>
      <c r="M101" s="25"/>
      <c r="N101" s="26">
        <f t="shared" si="2"/>
        <v>2</v>
      </c>
      <c r="O101" s="26">
        <f t="shared" si="3"/>
        <v>5</v>
      </c>
    </row>
    <row r="102" spans="1:15" ht="17.100000000000001" customHeight="1" thickBot="1" x14ac:dyDescent="0.3">
      <c r="A102" s="12">
        <v>24</v>
      </c>
      <c r="B102" s="118">
        <v>43482</v>
      </c>
      <c r="C102" s="120">
        <v>0</v>
      </c>
      <c r="D102" s="120">
        <v>0</v>
      </c>
      <c r="E102" s="9">
        <v>0</v>
      </c>
      <c r="F102" s="9">
        <v>0</v>
      </c>
      <c r="G102" s="9">
        <v>0</v>
      </c>
      <c r="H102" s="9"/>
      <c r="I102" s="9"/>
      <c r="J102" s="25"/>
      <c r="K102" s="25"/>
      <c r="L102" s="25"/>
      <c r="M102" s="25"/>
      <c r="N102" s="26">
        <f t="shared" si="2"/>
        <v>2</v>
      </c>
      <c r="O102" s="26">
        <f t="shared" si="3"/>
        <v>5</v>
      </c>
    </row>
    <row r="103" spans="1:15" ht="17.100000000000001" customHeight="1" thickBot="1" x14ac:dyDescent="0.3">
      <c r="A103" s="12">
        <v>25</v>
      </c>
      <c r="B103" s="118">
        <v>43484</v>
      </c>
      <c r="C103" s="120">
        <v>0</v>
      </c>
      <c r="D103" s="120">
        <v>0</v>
      </c>
      <c r="E103" s="9">
        <v>0</v>
      </c>
      <c r="F103" s="9">
        <v>0</v>
      </c>
      <c r="G103" s="9">
        <v>0</v>
      </c>
      <c r="H103" s="9"/>
      <c r="I103" s="9"/>
      <c r="J103" s="25"/>
      <c r="K103" s="25"/>
      <c r="L103" s="25"/>
      <c r="M103" s="25"/>
      <c r="N103" s="26">
        <f t="shared" si="2"/>
        <v>2</v>
      </c>
      <c r="O103" s="26">
        <f t="shared" si="3"/>
        <v>5</v>
      </c>
    </row>
    <row r="104" spans="1:15" ht="17.100000000000001" customHeight="1" thickBot="1" x14ac:dyDescent="0.3">
      <c r="A104" s="12">
        <v>26</v>
      </c>
      <c r="B104" s="118">
        <v>43490</v>
      </c>
      <c r="C104" s="120">
        <v>0</v>
      </c>
      <c r="D104" s="120">
        <v>0</v>
      </c>
      <c r="E104" s="9">
        <v>0</v>
      </c>
      <c r="F104" s="9">
        <v>0</v>
      </c>
      <c r="G104" s="9">
        <v>0</v>
      </c>
      <c r="H104" s="9"/>
      <c r="I104" s="9"/>
      <c r="J104" s="25"/>
      <c r="K104" s="25"/>
      <c r="L104" s="25"/>
      <c r="M104" s="25"/>
      <c r="N104" s="26">
        <f t="shared" si="2"/>
        <v>2</v>
      </c>
      <c r="O104" s="26">
        <f t="shared" si="3"/>
        <v>5</v>
      </c>
    </row>
    <row r="105" spans="1:15" ht="17.100000000000001" customHeight="1" thickBot="1" x14ac:dyDescent="0.3">
      <c r="A105" s="12">
        <v>27</v>
      </c>
      <c r="B105" s="118">
        <v>43492</v>
      </c>
      <c r="C105" s="120">
        <v>0</v>
      </c>
      <c r="D105" s="120">
        <v>0</v>
      </c>
      <c r="E105" s="9">
        <v>0</v>
      </c>
      <c r="F105" s="9">
        <v>0</v>
      </c>
      <c r="G105" s="9">
        <v>0</v>
      </c>
      <c r="H105" s="9"/>
      <c r="I105" s="9"/>
      <c r="J105" s="25"/>
      <c r="K105" s="25"/>
      <c r="L105" s="25"/>
      <c r="M105" s="25"/>
      <c r="N105" s="26">
        <f t="shared" si="2"/>
        <v>2</v>
      </c>
      <c r="O105" s="26">
        <f t="shared" si="3"/>
        <v>5</v>
      </c>
    </row>
    <row r="106" spans="1:15" ht="17.100000000000001" customHeight="1" thickBot="1" x14ac:dyDescent="0.3">
      <c r="A106" s="12">
        <v>28</v>
      </c>
      <c r="B106" s="118">
        <v>43494</v>
      </c>
      <c r="C106" s="120">
        <v>0</v>
      </c>
      <c r="D106" s="120">
        <v>0</v>
      </c>
      <c r="E106" s="9">
        <v>0</v>
      </c>
      <c r="F106" s="9">
        <v>0</v>
      </c>
      <c r="G106" s="9">
        <v>0</v>
      </c>
      <c r="H106" s="9"/>
      <c r="I106" s="9"/>
      <c r="J106" s="25"/>
      <c r="K106" s="25"/>
      <c r="L106" s="25"/>
      <c r="M106" s="25"/>
      <c r="N106" s="26">
        <f t="shared" si="2"/>
        <v>2</v>
      </c>
      <c r="O106" s="26">
        <f t="shared" si="3"/>
        <v>5</v>
      </c>
    </row>
    <row r="107" spans="1:15" ht="17.100000000000001" customHeight="1" thickBot="1" x14ac:dyDescent="0.3">
      <c r="A107" s="12">
        <v>29</v>
      </c>
      <c r="B107" s="118">
        <v>43496</v>
      </c>
      <c r="C107" s="120">
        <v>0</v>
      </c>
      <c r="D107" s="120">
        <v>0</v>
      </c>
      <c r="E107" s="9">
        <v>0</v>
      </c>
      <c r="F107" s="9">
        <v>0</v>
      </c>
      <c r="G107" s="9">
        <v>0</v>
      </c>
      <c r="H107" s="9"/>
      <c r="I107" s="9"/>
      <c r="J107" s="25"/>
      <c r="K107" s="25"/>
      <c r="L107" s="25"/>
      <c r="M107" s="25"/>
      <c r="N107" s="26">
        <f t="shared" si="2"/>
        <v>2</v>
      </c>
      <c r="O107" s="26">
        <f t="shared" si="3"/>
        <v>5</v>
      </c>
    </row>
    <row r="108" spans="1:15" ht="17.100000000000001" customHeight="1" thickBot="1" x14ac:dyDescent="0.3">
      <c r="A108" s="12">
        <v>41</v>
      </c>
      <c r="B108" s="118">
        <v>43498</v>
      </c>
      <c r="C108" s="120">
        <v>0</v>
      </c>
      <c r="D108" s="120">
        <v>0</v>
      </c>
      <c r="E108" s="9">
        <v>0</v>
      </c>
      <c r="F108" s="9">
        <v>0</v>
      </c>
      <c r="G108" s="9">
        <v>0</v>
      </c>
      <c r="H108" s="9"/>
      <c r="I108" s="9"/>
      <c r="J108" s="25"/>
      <c r="K108" s="25"/>
      <c r="L108" s="25"/>
      <c r="M108" s="25"/>
      <c r="N108" s="26">
        <f t="shared" si="2"/>
        <v>2</v>
      </c>
      <c r="O108" s="26">
        <f t="shared" si="3"/>
        <v>5</v>
      </c>
    </row>
    <row r="109" spans="1:15" ht="17.100000000000001" customHeight="1" thickBot="1" x14ac:dyDescent="0.3">
      <c r="A109" s="12">
        <v>42</v>
      </c>
      <c r="B109" s="118">
        <v>43504</v>
      </c>
      <c r="C109" s="120">
        <v>0</v>
      </c>
      <c r="D109" s="120">
        <v>0</v>
      </c>
      <c r="E109" s="9">
        <v>0</v>
      </c>
      <c r="F109" s="9">
        <v>0</v>
      </c>
      <c r="G109" s="9">
        <v>0</v>
      </c>
      <c r="H109" s="9"/>
      <c r="I109" s="9"/>
      <c r="J109" s="25"/>
      <c r="K109" s="25"/>
      <c r="L109" s="25"/>
      <c r="M109" s="25"/>
      <c r="N109" s="26">
        <f t="shared" ref="N109:N122" si="4">$C$9</f>
        <v>2</v>
      </c>
      <c r="O109" s="26">
        <f t="shared" ref="O109:O122" si="5">$E$9</f>
        <v>5</v>
      </c>
    </row>
    <row r="110" spans="1:15" ht="17.100000000000001" customHeight="1" thickBot="1" x14ac:dyDescent="0.3">
      <c r="A110" s="12">
        <v>43</v>
      </c>
      <c r="B110" s="118">
        <v>43506</v>
      </c>
      <c r="C110" s="120">
        <v>0</v>
      </c>
      <c r="D110" s="120">
        <v>0</v>
      </c>
      <c r="E110" s="9">
        <v>0</v>
      </c>
      <c r="F110" s="9">
        <v>1</v>
      </c>
      <c r="G110" s="9">
        <v>0</v>
      </c>
      <c r="H110" s="9"/>
      <c r="I110" s="9"/>
      <c r="J110" s="25"/>
      <c r="K110" s="25"/>
      <c r="L110" s="25"/>
      <c r="M110" s="25"/>
      <c r="N110" s="26">
        <f t="shared" si="4"/>
        <v>2</v>
      </c>
      <c r="O110" s="26">
        <f t="shared" si="5"/>
        <v>5</v>
      </c>
    </row>
    <row r="111" spans="1:15" ht="17.100000000000001" customHeight="1" thickBot="1" x14ac:dyDescent="0.3">
      <c r="A111" s="12">
        <v>44</v>
      </c>
      <c r="B111" s="118">
        <v>43510</v>
      </c>
      <c r="C111" s="120">
        <v>0</v>
      </c>
      <c r="D111" s="120">
        <v>0</v>
      </c>
      <c r="E111" s="9">
        <v>0</v>
      </c>
      <c r="F111" s="9">
        <v>0</v>
      </c>
      <c r="G111" s="9">
        <v>0</v>
      </c>
      <c r="H111" s="9"/>
      <c r="I111" s="9"/>
      <c r="J111" s="25"/>
      <c r="K111" s="25"/>
      <c r="L111" s="25"/>
      <c r="M111" s="25"/>
      <c r="N111" s="26">
        <f t="shared" si="4"/>
        <v>2</v>
      </c>
      <c r="O111" s="26">
        <f t="shared" si="5"/>
        <v>5</v>
      </c>
    </row>
    <row r="112" spans="1:15" ht="17.100000000000001" customHeight="1" thickBot="1" x14ac:dyDescent="0.3">
      <c r="A112" s="12">
        <v>45</v>
      </c>
      <c r="B112" s="118">
        <v>43512</v>
      </c>
      <c r="C112" s="120">
        <v>0</v>
      </c>
      <c r="D112" s="120">
        <v>0</v>
      </c>
      <c r="E112" s="9">
        <v>0</v>
      </c>
      <c r="F112" s="9">
        <v>0</v>
      </c>
      <c r="G112" s="9">
        <v>0</v>
      </c>
      <c r="H112" s="9"/>
      <c r="I112" s="9"/>
      <c r="J112" s="25"/>
      <c r="K112" s="25"/>
      <c r="L112" s="25"/>
      <c r="M112" s="25"/>
      <c r="N112" s="26">
        <f t="shared" si="4"/>
        <v>2</v>
      </c>
      <c r="O112" s="26">
        <f t="shared" si="5"/>
        <v>5</v>
      </c>
    </row>
    <row r="113" spans="1:15" ht="17.100000000000001" customHeight="1" thickBot="1" x14ac:dyDescent="0.3">
      <c r="A113" s="12">
        <v>46</v>
      </c>
      <c r="B113" s="118">
        <v>43514</v>
      </c>
      <c r="C113" s="120">
        <v>0</v>
      </c>
      <c r="D113" s="120">
        <v>0</v>
      </c>
      <c r="E113" s="9">
        <v>0</v>
      </c>
      <c r="F113" s="9">
        <v>0</v>
      </c>
      <c r="G113" s="9">
        <v>0</v>
      </c>
      <c r="H113" s="9"/>
      <c r="I113" s="9"/>
      <c r="J113" s="25"/>
      <c r="K113" s="25"/>
      <c r="L113" s="25"/>
      <c r="M113" s="25"/>
      <c r="N113" s="26">
        <f t="shared" si="4"/>
        <v>2</v>
      </c>
      <c r="O113" s="26">
        <f t="shared" si="5"/>
        <v>5</v>
      </c>
    </row>
    <row r="114" spans="1:15" ht="17.100000000000001" customHeight="1" thickBot="1" x14ac:dyDescent="0.3">
      <c r="A114" s="12">
        <v>47</v>
      </c>
      <c r="B114" s="118">
        <v>43516</v>
      </c>
      <c r="C114" s="120">
        <v>0</v>
      </c>
      <c r="D114" s="120">
        <v>0</v>
      </c>
      <c r="E114" s="9">
        <v>0</v>
      </c>
      <c r="F114" s="9">
        <v>0</v>
      </c>
      <c r="G114" s="9">
        <v>0</v>
      </c>
      <c r="H114" s="9"/>
      <c r="I114" s="9"/>
      <c r="J114" s="25"/>
      <c r="K114" s="25"/>
      <c r="L114" s="25"/>
      <c r="M114" s="25"/>
      <c r="N114" s="26">
        <f t="shared" si="4"/>
        <v>2</v>
      </c>
      <c r="O114" s="26">
        <f t="shared" si="5"/>
        <v>5</v>
      </c>
    </row>
    <row r="115" spans="1:15" ht="17.100000000000001" customHeight="1" thickBot="1" x14ac:dyDescent="0.3">
      <c r="A115" s="12">
        <v>48</v>
      </c>
      <c r="B115" s="118">
        <v>43518</v>
      </c>
      <c r="C115" s="120">
        <v>0</v>
      </c>
      <c r="D115" s="120">
        <v>0</v>
      </c>
      <c r="E115" s="9">
        <v>0</v>
      </c>
      <c r="F115" s="9">
        <v>0</v>
      </c>
      <c r="G115" s="9">
        <v>0</v>
      </c>
      <c r="H115" s="9"/>
      <c r="I115" s="9"/>
      <c r="J115" s="25"/>
      <c r="K115" s="25"/>
      <c r="L115" s="25"/>
      <c r="M115" s="25"/>
      <c r="N115" s="26">
        <f t="shared" si="4"/>
        <v>2</v>
      </c>
      <c r="O115" s="26">
        <f t="shared" si="5"/>
        <v>5</v>
      </c>
    </row>
    <row r="116" spans="1:15" ht="17.100000000000001" customHeight="1" thickBot="1" x14ac:dyDescent="0.3">
      <c r="A116" s="12">
        <v>49</v>
      </c>
      <c r="B116" s="118">
        <v>43520</v>
      </c>
      <c r="C116" s="120">
        <v>0</v>
      </c>
      <c r="D116" s="120">
        <v>0</v>
      </c>
      <c r="E116" s="9">
        <v>0</v>
      </c>
      <c r="F116" s="9">
        <v>0</v>
      </c>
      <c r="G116" s="9">
        <v>0</v>
      </c>
      <c r="H116" s="9"/>
      <c r="I116" s="9"/>
      <c r="J116" s="25"/>
      <c r="K116" s="25"/>
      <c r="L116" s="25"/>
      <c r="M116" s="25"/>
      <c r="N116" s="26">
        <f t="shared" si="4"/>
        <v>2</v>
      </c>
      <c r="O116" s="26">
        <f t="shared" si="5"/>
        <v>5</v>
      </c>
    </row>
    <row r="117" spans="1:15" ht="17.100000000000001" customHeight="1" thickBot="1" x14ac:dyDescent="0.3">
      <c r="A117" s="12">
        <v>50</v>
      </c>
      <c r="B117" s="118">
        <v>43522</v>
      </c>
      <c r="C117" s="120">
        <v>0</v>
      </c>
      <c r="D117" s="120">
        <v>0</v>
      </c>
      <c r="E117" s="9">
        <v>0</v>
      </c>
      <c r="F117" s="9">
        <v>0</v>
      </c>
      <c r="G117" s="9">
        <v>0</v>
      </c>
      <c r="H117" s="9"/>
      <c r="I117" s="9"/>
      <c r="J117" s="25"/>
      <c r="K117" s="25"/>
      <c r="L117" s="25"/>
      <c r="M117" s="25"/>
      <c r="N117" s="26">
        <f t="shared" si="4"/>
        <v>2</v>
      </c>
      <c r="O117" s="26">
        <f t="shared" si="5"/>
        <v>5</v>
      </c>
    </row>
    <row r="118" spans="1:15" ht="17.100000000000001" customHeight="1" thickBot="1" x14ac:dyDescent="0.3">
      <c r="A118" s="12">
        <v>51</v>
      </c>
      <c r="B118" s="118">
        <v>43524</v>
      </c>
      <c r="C118" s="120">
        <v>0</v>
      </c>
      <c r="D118" s="120">
        <v>0</v>
      </c>
      <c r="E118" s="9">
        <v>0</v>
      </c>
      <c r="F118" s="9">
        <v>1</v>
      </c>
      <c r="G118" s="9">
        <v>0</v>
      </c>
      <c r="H118" s="9"/>
      <c r="I118" s="9"/>
      <c r="J118" s="25"/>
      <c r="K118" s="25"/>
      <c r="L118" s="25"/>
      <c r="M118" s="25"/>
      <c r="N118" s="26">
        <f t="shared" si="4"/>
        <v>2</v>
      </c>
      <c r="O118" s="26">
        <f t="shared" si="5"/>
        <v>5</v>
      </c>
    </row>
    <row r="119" spans="1:15" ht="17.100000000000001" customHeight="1" thickBot="1" x14ac:dyDescent="0.3">
      <c r="A119" s="12">
        <v>52</v>
      </c>
      <c r="B119" s="118">
        <v>43526</v>
      </c>
      <c r="C119" s="120">
        <v>0</v>
      </c>
      <c r="D119" s="120">
        <v>0</v>
      </c>
      <c r="E119" s="9">
        <v>0</v>
      </c>
      <c r="F119" s="9">
        <v>0</v>
      </c>
      <c r="G119" s="9">
        <v>0</v>
      </c>
      <c r="H119" s="9"/>
      <c r="I119" s="9"/>
      <c r="J119" s="25"/>
      <c r="K119" s="25"/>
      <c r="L119" s="25"/>
      <c r="M119" s="25"/>
      <c r="N119" s="26">
        <f t="shared" si="4"/>
        <v>2</v>
      </c>
      <c r="O119" s="26">
        <f t="shared" si="5"/>
        <v>5</v>
      </c>
    </row>
    <row r="120" spans="1:15" ht="17.100000000000001" customHeight="1" thickBot="1" x14ac:dyDescent="0.3">
      <c r="A120" s="12">
        <v>53</v>
      </c>
      <c r="B120" s="118">
        <v>43528</v>
      </c>
      <c r="C120" s="120">
        <v>0</v>
      </c>
      <c r="D120" s="120">
        <v>0</v>
      </c>
      <c r="E120" s="9">
        <v>0</v>
      </c>
      <c r="F120" s="9">
        <v>0</v>
      </c>
      <c r="G120" s="9">
        <v>0</v>
      </c>
      <c r="H120" s="9"/>
      <c r="I120" s="9"/>
      <c r="J120" s="25"/>
      <c r="K120" s="25"/>
      <c r="L120" s="25"/>
      <c r="M120" s="25"/>
      <c r="N120" s="26">
        <f t="shared" si="4"/>
        <v>2</v>
      </c>
      <c r="O120" s="26">
        <f t="shared" si="5"/>
        <v>5</v>
      </c>
    </row>
    <row r="121" spans="1:15" ht="17.100000000000001" customHeight="1" thickBot="1" x14ac:dyDescent="0.3">
      <c r="A121" s="12">
        <v>54</v>
      </c>
      <c r="B121" s="118">
        <v>43530</v>
      </c>
      <c r="C121" s="120">
        <v>0</v>
      </c>
      <c r="D121" s="120">
        <v>0</v>
      </c>
      <c r="E121" s="9">
        <v>0</v>
      </c>
      <c r="F121" s="9">
        <v>0</v>
      </c>
      <c r="G121" s="9">
        <v>0</v>
      </c>
      <c r="H121" s="9"/>
      <c r="I121" s="9"/>
      <c r="J121" s="25"/>
      <c r="K121" s="25"/>
      <c r="L121" s="25"/>
      <c r="M121" s="25"/>
      <c r="N121" s="26">
        <f t="shared" si="4"/>
        <v>2</v>
      </c>
      <c r="O121" s="26">
        <f t="shared" si="5"/>
        <v>5</v>
      </c>
    </row>
    <row r="122" spans="1:15" ht="17.100000000000001" customHeight="1" thickBot="1" x14ac:dyDescent="0.3">
      <c r="A122" s="12">
        <v>55</v>
      </c>
      <c r="B122" s="118">
        <v>43532</v>
      </c>
      <c r="C122" s="120">
        <v>0</v>
      </c>
      <c r="D122" s="120">
        <v>0</v>
      </c>
      <c r="E122" s="9">
        <v>0</v>
      </c>
      <c r="F122" s="9">
        <v>0</v>
      </c>
      <c r="G122" s="9">
        <v>0</v>
      </c>
      <c r="H122" s="9"/>
      <c r="I122" s="9"/>
      <c r="J122" s="25"/>
      <c r="K122" s="25"/>
      <c r="L122" s="25"/>
      <c r="M122" s="25"/>
      <c r="N122" s="26">
        <f t="shared" si="4"/>
        <v>2</v>
      </c>
      <c r="O122" s="26">
        <f t="shared" si="5"/>
        <v>5</v>
      </c>
    </row>
    <row r="123" spans="1:15" ht="17.100000000000001" customHeight="1" thickBot="1" x14ac:dyDescent="0.3">
      <c r="A123" s="46">
        <v>56</v>
      </c>
      <c r="B123" s="118">
        <v>43541</v>
      </c>
      <c r="C123" s="120">
        <v>0</v>
      </c>
      <c r="D123" s="120">
        <v>0</v>
      </c>
      <c r="E123" s="9">
        <v>0</v>
      </c>
      <c r="F123" s="9">
        <v>0</v>
      </c>
      <c r="G123" s="9">
        <v>0</v>
      </c>
      <c r="H123" s="9"/>
      <c r="I123" s="9"/>
      <c r="J123" s="25"/>
      <c r="K123" s="25"/>
      <c r="L123" s="25"/>
      <c r="M123" s="16"/>
      <c r="N123" s="26">
        <f t="shared" ref="N123:N232" si="6">$C$9</f>
        <v>2</v>
      </c>
      <c r="O123" s="26">
        <f t="shared" ref="O123:O232" si="7">$E$9</f>
        <v>5</v>
      </c>
    </row>
    <row r="124" spans="1:15" ht="17.100000000000001" customHeight="1" thickBot="1" x14ac:dyDescent="0.3">
      <c r="A124" s="12">
        <v>57</v>
      </c>
      <c r="B124" s="118">
        <v>43543</v>
      </c>
      <c r="C124" s="120">
        <v>0</v>
      </c>
      <c r="D124" s="120">
        <v>0</v>
      </c>
      <c r="E124" s="9">
        <v>0</v>
      </c>
      <c r="F124" s="9">
        <v>0</v>
      </c>
      <c r="G124" s="9">
        <v>0</v>
      </c>
      <c r="H124" s="9"/>
      <c r="I124" s="9"/>
      <c r="J124" s="25"/>
      <c r="K124" s="25"/>
      <c r="L124" s="25"/>
      <c r="M124" s="25"/>
      <c r="N124" s="26">
        <f t="shared" si="6"/>
        <v>2</v>
      </c>
      <c r="O124" s="26">
        <f t="shared" si="7"/>
        <v>5</v>
      </c>
    </row>
    <row r="125" spans="1:15" ht="17.100000000000001" customHeight="1" thickBot="1" x14ac:dyDescent="0.3">
      <c r="A125" s="12">
        <v>58</v>
      </c>
      <c r="B125" s="118">
        <v>43545</v>
      </c>
      <c r="C125" s="120">
        <v>0</v>
      </c>
      <c r="D125" s="120">
        <v>0</v>
      </c>
      <c r="E125" s="9">
        <v>0</v>
      </c>
      <c r="F125" s="9">
        <v>0</v>
      </c>
      <c r="G125" s="9">
        <v>0</v>
      </c>
      <c r="H125" s="9"/>
      <c r="I125" s="9"/>
      <c r="J125" s="25"/>
      <c r="K125" s="25"/>
      <c r="L125" s="25"/>
      <c r="M125" s="25"/>
      <c r="N125" s="26">
        <f t="shared" si="6"/>
        <v>2</v>
      </c>
      <c r="O125" s="26">
        <f t="shared" si="7"/>
        <v>5</v>
      </c>
    </row>
    <row r="126" spans="1:15" ht="17.100000000000001" customHeight="1" thickBot="1" x14ac:dyDescent="0.3">
      <c r="A126" s="12">
        <v>59</v>
      </c>
      <c r="B126" s="118">
        <v>43547</v>
      </c>
      <c r="C126" s="120">
        <v>0</v>
      </c>
      <c r="D126" s="120">
        <v>0</v>
      </c>
      <c r="E126" s="9">
        <v>0</v>
      </c>
      <c r="F126" s="9">
        <v>0</v>
      </c>
      <c r="G126" s="9">
        <v>0</v>
      </c>
      <c r="H126" s="9"/>
      <c r="I126" s="9"/>
      <c r="J126" s="25"/>
      <c r="K126" s="25"/>
      <c r="L126" s="25"/>
      <c r="M126" s="25"/>
      <c r="N126" s="26">
        <f t="shared" si="6"/>
        <v>2</v>
      </c>
      <c r="O126" s="26">
        <f t="shared" si="7"/>
        <v>5</v>
      </c>
    </row>
    <row r="127" spans="1:15" ht="17.100000000000001" customHeight="1" thickBot="1" x14ac:dyDescent="0.3">
      <c r="A127" s="12">
        <v>60</v>
      </c>
      <c r="B127" s="118">
        <v>43549</v>
      </c>
      <c r="C127" s="120">
        <v>0</v>
      </c>
      <c r="D127" s="120">
        <v>0</v>
      </c>
      <c r="E127" s="9">
        <v>0</v>
      </c>
      <c r="F127" s="9">
        <v>0</v>
      </c>
      <c r="G127" s="9">
        <v>0</v>
      </c>
      <c r="H127" s="9"/>
      <c r="I127" s="9"/>
      <c r="J127" s="25"/>
      <c r="K127" s="25"/>
      <c r="L127" s="25"/>
      <c r="M127" s="25"/>
      <c r="N127" s="26">
        <f t="shared" si="6"/>
        <v>2</v>
      </c>
      <c r="O127" s="26">
        <f t="shared" si="7"/>
        <v>5</v>
      </c>
    </row>
    <row r="128" spans="1:15" ht="17.100000000000001" customHeight="1" thickBot="1" x14ac:dyDescent="0.3">
      <c r="A128" s="12">
        <v>61</v>
      </c>
      <c r="B128" s="118">
        <v>43551</v>
      </c>
      <c r="C128" s="120">
        <v>0</v>
      </c>
      <c r="D128" s="120">
        <v>0</v>
      </c>
      <c r="E128" s="9">
        <v>0</v>
      </c>
      <c r="F128" s="9">
        <v>0</v>
      </c>
      <c r="G128" s="9">
        <v>0</v>
      </c>
      <c r="H128" s="9"/>
      <c r="I128" s="9"/>
      <c r="J128" s="25"/>
      <c r="K128" s="25"/>
      <c r="L128" s="25"/>
      <c r="M128" s="25"/>
      <c r="N128" s="26">
        <f t="shared" si="6"/>
        <v>2</v>
      </c>
      <c r="O128" s="26">
        <f t="shared" si="7"/>
        <v>5</v>
      </c>
    </row>
    <row r="129" spans="1:15" ht="17.100000000000001" customHeight="1" thickBot="1" x14ac:dyDescent="0.3">
      <c r="A129" s="12">
        <v>62</v>
      </c>
      <c r="B129" s="118">
        <v>43553</v>
      </c>
      <c r="C129" s="120">
        <v>0</v>
      </c>
      <c r="D129" s="120">
        <v>0</v>
      </c>
      <c r="E129" s="9">
        <v>0</v>
      </c>
      <c r="F129" s="9">
        <v>0</v>
      </c>
      <c r="G129" s="9">
        <v>0</v>
      </c>
      <c r="H129" s="9"/>
      <c r="I129" s="9"/>
      <c r="J129" s="25"/>
      <c r="K129" s="25"/>
      <c r="L129" s="25"/>
      <c r="M129" s="25"/>
      <c r="N129" s="26">
        <f t="shared" si="6"/>
        <v>2</v>
      </c>
      <c r="O129" s="26">
        <f t="shared" si="7"/>
        <v>5</v>
      </c>
    </row>
    <row r="130" spans="1:15" ht="17.100000000000001" customHeight="1" thickBot="1" x14ac:dyDescent="0.3">
      <c r="A130" s="12">
        <v>63</v>
      </c>
      <c r="B130" s="118">
        <v>43555</v>
      </c>
      <c r="C130" s="120">
        <v>0</v>
      </c>
      <c r="D130" s="120">
        <v>0</v>
      </c>
      <c r="E130" s="9">
        <v>0</v>
      </c>
      <c r="F130" s="9">
        <v>0</v>
      </c>
      <c r="G130" s="9">
        <v>0</v>
      </c>
      <c r="H130" s="9"/>
      <c r="I130" s="9"/>
      <c r="J130" s="25"/>
      <c r="K130" s="25"/>
      <c r="L130" s="25"/>
      <c r="M130" s="25"/>
      <c r="N130" s="26">
        <f t="shared" si="6"/>
        <v>2</v>
      </c>
      <c r="O130" s="26">
        <f t="shared" si="7"/>
        <v>5</v>
      </c>
    </row>
    <row r="131" spans="1:15" ht="17.100000000000001" customHeight="1" x14ac:dyDescent="0.25">
      <c r="A131" s="12">
        <v>64</v>
      </c>
      <c r="B131" s="121">
        <v>43557</v>
      </c>
      <c r="C131" s="122">
        <v>0</v>
      </c>
      <c r="D131" s="122">
        <v>0</v>
      </c>
      <c r="E131" s="9">
        <v>0</v>
      </c>
      <c r="F131" s="9">
        <v>0</v>
      </c>
      <c r="G131" s="9">
        <v>0</v>
      </c>
      <c r="H131" s="9"/>
      <c r="I131" s="9"/>
      <c r="J131" s="25"/>
      <c r="K131" s="25"/>
      <c r="L131" s="25"/>
      <c r="M131" s="25"/>
      <c r="N131" s="26">
        <f t="shared" si="6"/>
        <v>2</v>
      </c>
      <c r="O131" s="26">
        <f t="shared" si="7"/>
        <v>5</v>
      </c>
    </row>
    <row r="132" spans="1:15" ht="17.100000000000001" customHeight="1" x14ac:dyDescent="0.25">
      <c r="A132" s="12">
        <v>65</v>
      </c>
      <c r="B132" s="121">
        <v>43559</v>
      </c>
      <c r="C132" s="122">
        <v>0</v>
      </c>
      <c r="D132" s="122">
        <v>0</v>
      </c>
      <c r="E132" s="9">
        <v>0</v>
      </c>
      <c r="F132" s="9">
        <v>0</v>
      </c>
      <c r="G132" s="9">
        <v>0</v>
      </c>
      <c r="H132" s="9"/>
      <c r="I132" s="9"/>
      <c r="J132" s="25"/>
      <c r="K132" s="25"/>
      <c r="L132" s="25"/>
      <c r="M132" s="25"/>
      <c r="N132" s="26">
        <f t="shared" si="6"/>
        <v>2</v>
      </c>
      <c r="O132" s="26">
        <f t="shared" si="7"/>
        <v>5</v>
      </c>
    </row>
    <row r="133" spans="1:15" ht="17.100000000000001" customHeight="1" x14ac:dyDescent="0.25">
      <c r="A133" s="12">
        <v>66</v>
      </c>
      <c r="B133" s="121">
        <v>43561</v>
      </c>
      <c r="C133" s="122">
        <v>0</v>
      </c>
      <c r="D133" s="122">
        <v>0</v>
      </c>
      <c r="E133" s="9">
        <v>0</v>
      </c>
      <c r="F133" s="9">
        <v>0</v>
      </c>
      <c r="G133" s="9">
        <v>0</v>
      </c>
      <c r="H133" s="9"/>
      <c r="I133" s="9"/>
      <c r="J133" s="25"/>
      <c r="K133" s="25"/>
      <c r="L133" s="25"/>
      <c r="M133" s="25"/>
      <c r="N133" s="26">
        <f t="shared" si="6"/>
        <v>2</v>
      </c>
      <c r="O133" s="26">
        <f t="shared" si="7"/>
        <v>5</v>
      </c>
    </row>
    <row r="134" spans="1:15" ht="17.100000000000001" customHeight="1" x14ac:dyDescent="0.25">
      <c r="A134" s="12">
        <v>67</v>
      </c>
      <c r="B134" s="121">
        <v>43563</v>
      </c>
      <c r="C134" s="122">
        <v>0</v>
      </c>
      <c r="D134" s="122">
        <v>0</v>
      </c>
      <c r="E134" s="9">
        <v>0</v>
      </c>
      <c r="F134" s="9">
        <v>0</v>
      </c>
      <c r="G134" s="9">
        <v>0</v>
      </c>
      <c r="H134" s="9"/>
      <c r="I134" s="9"/>
      <c r="J134" s="25"/>
      <c r="K134" s="25"/>
      <c r="L134" s="25"/>
      <c r="M134" s="25"/>
      <c r="N134" s="26">
        <f t="shared" si="6"/>
        <v>2</v>
      </c>
      <c r="O134" s="26">
        <f t="shared" si="7"/>
        <v>5</v>
      </c>
    </row>
    <row r="135" spans="1:15" ht="17.100000000000001" customHeight="1" x14ac:dyDescent="0.25">
      <c r="A135" s="12">
        <v>68</v>
      </c>
      <c r="B135" s="121">
        <v>43566</v>
      </c>
      <c r="C135" s="122">
        <v>0</v>
      </c>
      <c r="D135" s="122">
        <v>0</v>
      </c>
      <c r="E135" s="9">
        <v>0</v>
      </c>
      <c r="F135" s="9">
        <v>0</v>
      </c>
      <c r="G135" s="9">
        <v>0</v>
      </c>
      <c r="H135" s="9"/>
      <c r="I135" s="9"/>
      <c r="J135" s="25"/>
      <c r="K135" s="25"/>
      <c r="L135" s="25"/>
      <c r="M135" s="25"/>
      <c r="N135" s="26">
        <f t="shared" si="6"/>
        <v>2</v>
      </c>
      <c r="O135" s="26">
        <f t="shared" si="7"/>
        <v>5</v>
      </c>
    </row>
    <row r="136" spans="1:15" ht="17.100000000000001" customHeight="1" x14ac:dyDescent="0.25">
      <c r="A136" s="12">
        <v>69</v>
      </c>
      <c r="B136" s="121">
        <v>43572</v>
      </c>
      <c r="C136" s="122">
        <v>0</v>
      </c>
      <c r="D136" s="122">
        <v>0</v>
      </c>
      <c r="E136" s="9">
        <v>0</v>
      </c>
      <c r="F136" s="9">
        <v>0</v>
      </c>
      <c r="G136" s="9">
        <v>0</v>
      </c>
      <c r="H136" s="9"/>
      <c r="I136" s="9"/>
      <c r="J136" s="25"/>
      <c r="K136" s="25"/>
      <c r="L136" s="25"/>
      <c r="M136" s="25"/>
      <c r="N136" s="26">
        <f t="shared" si="6"/>
        <v>2</v>
      </c>
      <c r="O136" s="26">
        <f t="shared" si="7"/>
        <v>5</v>
      </c>
    </row>
    <row r="137" spans="1:15" ht="17.100000000000001" customHeight="1" x14ac:dyDescent="0.25">
      <c r="A137" s="12">
        <v>70</v>
      </c>
      <c r="B137" s="121">
        <v>43575</v>
      </c>
      <c r="C137" s="122">
        <v>0</v>
      </c>
      <c r="D137" s="122">
        <v>0</v>
      </c>
      <c r="E137" s="9"/>
      <c r="F137" s="9"/>
      <c r="G137" s="9"/>
      <c r="H137" s="9"/>
      <c r="I137" s="9"/>
      <c r="J137" s="25"/>
      <c r="K137" s="25"/>
      <c r="L137" s="25"/>
      <c r="M137" s="25"/>
      <c r="N137" s="26">
        <f t="shared" si="6"/>
        <v>2</v>
      </c>
      <c r="O137" s="26">
        <f t="shared" si="7"/>
        <v>5</v>
      </c>
    </row>
    <row r="138" spans="1:15" ht="17.100000000000001" customHeight="1" x14ac:dyDescent="0.25">
      <c r="A138" s="12">
        <v>71</v>
      </c>
      <c r="B138" s="121">
        <v>43577</v>
      </c>
      <c r="C138" s="122">
        <v>0</v>
      </c>
      <c r="D138" s="122">
        <v>0</v>
      </c>
      <c r="E138" s="9"/>
      <c r="F138" s="9"/>
      <c r="G138" s="9"/>
      <c r="H138" s="9"/>
      <c r="I138" s="9"/>
      <c r="J138" s="25"/>
      <c r="K138" s="25"/>
      <c r="L138" s="25"/>
      <c r="M138" s="25"/>
      <c r="N138" s="26">
        <f t="shared" si="6"/>
        <v>2</v>
      </c>
      <c r="O138" s="26">
        <f t="shared" si="7"/>
        <v>5</v>
      </c>
    </row>
    <row r="139" spans="1:15" ht="17.100000000000001" customHeight="1" x14ac:dyDescent="0.25">
      <c r="A139" s="12">
        <v>72</v>
      </c>
      <c r="B139" s="121">
        <v>43579</v>
      </c>
      <c r="C139" s="122">
        <v>0</v>
      </c>
      <c r="D139" s="122">
        <v>0</v>
      </c>
      <c r="E139" s="9"/>
      <c r="F139" s="9"/>
      <c r="G139" s="9"/>
      <c r="H139" s="9"/>
      <c r="I139" s="9"/>
      <c r="J139" s="25"/>
      <c r="K139" s="25"/>
      <c r="L139" s="25"/>
      <c r="M139" s="25"/>
      <c r="N139" s="26">
        <f t="shared" si="6"/>
        <v>2</v>
      </c>
      <c r="O139" s="26">
        <f t="shared" si="7"/>
        <v>5</v>
      </c>
    </row>
    <row r="140" spans="1:15" ht="17.100000000000001" customHeight="1" x14ac:dyDescent="0.25">
      <c r="A140" s="12">
        <v>73</v>
      </c>
      <c r="B140" s="121">
        <v>43580</v>
      </c>
      <c r="C140" s="122">
        <v>0</v>
      </c>
      <c r="D140" s="122">
        <v>0</v>
      </c>
      <c r="E140" s="9"/>
      <c r="F140" s="9"/>
      <c r="G140" s="9"/>
      <c r="H140" s="9"/>
      <c r="I140" s="9"/>
      <c r="J140" s="25"/>
      <c r="K140" s="25"/>
      <c r="L140" s="25"/>
      <c r="M140" s="25"/>
      <c r="N140" s="26">
        <f t="shared" si="6"/>
        <v>2</v>
      </c>
      <c r="O140" s="26">
        <f t="shared" si="7"/>
        <v>5</v>
      </c>
    </row>
    <row r="141" spans="1:15" ht="17.100000000000001" customHeight="1" x14ac:dyDescent="0.25">
      <c r="A141" s="12">
        <v>74</v>
      </c>
      <c r="B141" s="121">
        <v>43583</v>
      </c>
      <c r="C141" s="122">
        <v>0</v>
      </c>
      <c r="D141" s="122">
        <v>0</v>
      </c>
      <c r="E141" s="9"/>
      <c r="F141" s="9"/>
      <c r="G141" s="9"/>
      <c r="H141" s="9"/>
      <c r="I141" s="9"/>
      <c r="J141" s="25"/>
      <c r="K141" s="25"/>
      <c r="L141" s="25"/>
      <c r="M141" s="25"/>
      <c r="N141" s="26">
        <f t="shared" si="6"/>
        <v>2</v>
      </c>
      <c r="O141" s="26">
        <f t="shared" si="7"/>
        <v>5</v>
      </c>
    </row>
    <row r="142" spans="1:15" ht="17.100000000000001" customHeight="1" x14ac:dyDescent="0.25">
      <c r="A142" s="12">
        <v>75</v>
      </c>
      <c r="B142" s="121">
        <v>43588</v>
      </c>
      <c r="C142" s="122">
        <v>0</v>
      </c>
      <c r="D142" s="122">
        <v>0</v>
      </c>
      <c r="E142" s="9"/>
      <c r="F142" s="9"/>
      <c r="G142" s="9"/>
      <c r="H142" s="9"/>
      <c r="I142" s="9"/>
      <c r="J142" s="25"/>
      <c r="K142" s="25"/>
      <c r="L142" s="25"/>
      <c r="M142" s="25"/>
      <c r="N142" s="26">
        <f t="shared" si="6"/>
        <v>2</v>
      </c>
      <c r="O142" s="26">
        <f t="shared" si="7"/>
        <v>5</v>
      </c>
    </row>
    <row r="143" spans="1:15" ht="17.100000000000001" customHeight="1" x14ac:dyDescent="0.25">
      <c r="A143" s="12">
        <v>76</v>
      </c>
      <c r="B143" s="121">
        <v>43592</v>
      </c>
      <c r="C143" s="122">
        <v>0</v>
      </c>
      <c r="D143" s="122">
        <v>0</v>
      </c>
      <c r="E143" s="9"/>
      <c r="F143" s="9"/>
      <c r="G143" s="9"/>
      <c r="H143" s="9"/>
      <c r="I143" s="9"/>
      <c r="J143" s="25"/>
      <c r="K143" s="25"/>
      <c r="L143" s="25"/>
      <c r="M143" s="25"/>
      <c r="N143" s="26">
        <f t="shared" si="6"/>
        <v>2</v>
      </c>
      <c r="O143" s="26">
        <f t="shared" si="7"/>
        <v>5</v>
      </c>
    </row>
    <row r="144" spans="1:15" ht="17.100000000000001" customHeight="1" x14ac:dyDescent="0.25">
      <c r="A144" s="12">
        <v>77</v>
      </c>
      <c r="B144" s="121">
        <v>43596</v>
      </c>
      <c r="C144" s="122">
        <v>0</v>
      </c>
      <c r="D144" s="122">
        <v>0</v>
      </c>
      <c r="E144" s="9"/>
      <c r="F144" s="9"/>
      <c r="G144" s="9"/>
      <c r="H144" s="9"/>
      <c r="I144" s="9"/>
      <c r="J144" s="25"/>
      <c r="K144" s="25"/>
      <c r="L144" s="25"/>
      <c r="M144" s="25"/>
      <c r="N144" s="26">
        <f t="shared" si="6"/>
        <v>2</v>
      </c>
      <c r="O144" s="26">
        <f t="shared" si="7"/>
        <v>5</v>
      </c>
    </row>
    <row r="145" spans="1:15" ht="17.100000000000001" customHeight="1" x14ac:dyDescent="0.25">
      <c r="A145" s="12">
        <v>78</v>
      </c>
      <c r="B145" s="121">
        <v>43598</v>
      </c>
      <c r="C145" s="122">
        <v>0</v>
      </c>
      <c r="D145" s="122">
        <v>0</v>
      </c>
      <c r="E145" s="9"/>
      <c r="F145" s="9"/>
      <c r="G145" s="9"/>
      <c r="H145" s="9"/>
      <c r="I145" s="9"/>
      <c r="J145" s="25"/>
      <c r="K145" s="25"/>
      <c r="L145" s="25"/>
      <c r="M145" s="25"/>
      <c r="N145" s="26">
        <f t="shared" si="6"/>
        <v>2</v>
      </c>
      <c r="O145" s="26">
        <f t="shared" si="7"/>
        <v>5</v>
      </c>
    </row>
    <row r="146" spans="1:15" ht="17.100000000000001" customHeight="1" x14ac:dyDescent="0.25">
      <c r="A146" s="12">
        <v>79</v>
      </c>
      <c r="B146" s="121">
        <v>43600</v>
      </c>
      <c r="C146" s="122">
        <v>0</v>
      </c>
      <c r="D146" s="122">
        <v>0</v>
      </c>
      <c r="E146" s="9"/>
      <c r="F146" s="9"/>
      <c r="G146" s="9"/>
      <c r="H146" s="9"/>
      <c r="I146" s="9"/>
      <c r="J146" s="25"/>
      <c r="K146" s="25"/>
      <c r="L146" s="25"/>
      <c r="M146" s="25"/>
      <c r="N146" s="26">
        <f t="shared" si="6"/>
        <v>2</v>
      </c>
      <c r="O146" s="26">
        <f t="shared" si="7"/>
        <v>5</v>
      </c>
    </row>
    <row r="147" spans="1:15" ht="17.100000000000001" customHeight="1" x14ac:dyDescent="0.25">
      <c r="A147" s="12">
        <v>80</v>
      </c>
      <c r="B147" s="121">
        <v>43602</v>
      </c>
      <c r="C147" s="122">
        <v>0</v>
      </c>
      <c r="D147" s="122">
        <v>0</v>
      </c>
      <c r="E147" s="9"/>
      <c r="F147" s="9"/>
      <c r="G147" s="9"/>
      <c r="H147" s="9"/>
      <c r="I147" s="9"/>
      <c r="J147" s="25"/>
      <c r="K147" s="25"/>
      <c r="L147" s="25"/>
      <c r="M147" s="25"/>
      <c r="N147" s="26">
        <f t="shared" si="6"/>
        <v>2</v>
      </c>
      <c r="O147" s="26">
        <f t="shared" si="7"/>
        <v>5</v>
      </c>
    </row>
    <row r="148" spans="1:15" ht="17.100000000000001" customHeight="1" x14ac:dyDescent="0.25">
      <c r="A148" s="12">
        <v>81</v>
      </c>
      <c r="B148" s="121">
        <v>43604</v>
      </c>
      <c r="C148" s="122">
        <v>0</v>
      </c>
      <c r="D148" s="122">
        <v>0</v>
      </c>
      <c r="E148" s="9"/>
      <c r="F148" s="9"/>
      <c r="G148" s="9"/>
      <c r="H148" s="9"/>
      <c r="I148" s="9"/>
      <c r="J148" s="25"/>
      <c r="K148" s="25"/>
      <c r="L148" s="25"/>
      <c r="M148" s="25"/>
      <c r="N148" s="26">
        <f t="shared" si="6"/>
        <v>2</v>
      </c>
      <c r="O148" s="26">
        <f t="shared" si="7"/>
        <v>5</v>
      </c>
    </row>
    <row r="149" spans="1:15" ht="17.100000000000001" customHeight="1" x14ac:dyDescent="0.25">
      <c r="A149" s="12">
        <v>82</v>
      </c>
      <c r="B149" s="121">
        <v>43606</v>
      </c>
      <c r="C149" s="122">
        <v>0</v>
      </c>
      <c r="D149" s="122">
        <v>0</v>
      </c>
      <c r="E149" s="9"/>
      <c r="F149" s="9"/>
      <c r="G149" s="9"/>
      <c r="H149" s="9"/>
      <c r="I149" s="9"/>
      <c r="J149" s="25"/>
      <c r="K149" s="25"/>
      <c r="L149" s="25"/>
      <c r="M149" s="25"/>
      <c r="N149" s="26">
        <f t="shared" si="6"/>
        <v>2</v>
      </c>
      <c r="O149" s="26">
        <f t="shared" si="7"/>
        <v>5</v>
      </c>
    </row>
    <row r="150" spans="1:15" ht="17.100000000000001" customHeight="1" x14ac:dyDescent="0.25">
      <c r="A150" s="12">
        <v>83</v>
      </c>
      <c r="B150" s="121">
        <v>43608</v>
      </c>
      <c r="C150" s="122">
        <v>0</v>
      </c>
      <c r="D150" s="122">
        <v>0</v>
      </c>
      <c r="E150" s="9"/>
      <c r="F150" s="9"/>
      <c r="G150" s="9"/>
      <c r="H150" s="9"/>
      <c r="I150" s="9"/>
      <c r="J150" s="25"/>
      <c r="K150" s="25"/>
      <c r="L150" s="25"/>
      <c r="M150" s="25"/>
      <c r="N150" s="26">
        <f t="shared" si="6"/>
        <v>2</v>
      </c>
      <c r="O150" s="26">
        <f t="shared" si="7"/>
        <v>5</v>
      </c>
    </row>
    <row r="151" spans="1:15" ht="17.100000000000001" customHeight="1" x14ac:dyDescent="0.25">
      <c r="A151" s="12">
        <v>84</v>
      </c>
      <c r="B151" s="121">
        <v>43610</v>
      </c>
      <c r="C151" s="122">
        <v>0</v>
      </c>
      <c r="D151" s="122">
        <v>0</v>
      </c>
      <c r="E151" s="9"/>
      <c r="F151" s="9"/>
      <c r="G151" s="9"/>
      <c r="H151" s="9"/>
      <c r="I151" s="9"/>
      <c r="J151" s="25"/>
      <c r="K151" s="25"/>
      <c r="L151" s="25"/>
      <c r="M151" s="25"/>
      <c r="N151" s="26">
        <f t="shared" si="6"/>
        <v>2</v>
      </c>
      <c r="O151" s="26">
        <f t="shared" si="7"/>
        <v>5</v>
      </c>
    </row>
    <row r="152" spans="1:15" ht="17.100000000000001" customHeight="1" x14ac:dyDescent="0.25">
      <c r="A152" s="12">
        <v>85</v>
      </c>
      <c r="B152" s="121">
        <v>43612</v>
      </c>
      <c r="C152" s="122">
        <v>0</v>
      </c>
      <c r="D152" s="122">
        <v>0</v>
      </c>
      <c r="E152" s="9"/>
      <c r="F152" s="9"/>
      <c r="G152" s="9"/>
      <c r="H152" s="9"/>
      <c r="I152" s="9"/>
      <c r="J152" s="25"/>
      <c r="K152" s="25"/>
      <c r="L152" s="25"/>
      <c r="M152" s="25"/>
      <c r="N152" s="26">
        <f t="shared" si="6"/>
        <v>2</v>
      </c>
      <c r="O152" s="26">
        <f t="shared" si="7"/>
        <v>5</v>
      </c>
    </row>
    <row r="153" spans="1:15" ht="17.100000000000001" customHeight="1" x14ac:dyDescent="0.25">
      <c r="A153" s="12">
        <v>86</v>
      </c>
      <c r="B153" s="121">
        <v>43614</v>
      </c>
      <c r="C153" s="122">
        <v>0</v>
      </c>
      <c r="D153" s="122">
        <v>0</v>
      </c>
      <c r="E153" s="9"/>
      <c r="F153" s="9"/>
      <c r="G153" s="9"/>
      <c r="H153" s="9"/>
      <c r="I153" s="9"/>
      <c r="J153" s="25"/>
      <c r="K153" s="25"/>
      <c r="L153" s="25"/>
      <c r="M153" s="25"/>
      <c r="N153" s="26">
        <f t="shared" si="6"/>
        <v>2</v>
      </c>
      <c r="O153" s="26">
        <f t="shared" si="7"/>
        <v>5</v>
      </c>
    </row>
    <row r="154" spans="1:15" ht="17.100000000000001" customHeight="1" x14ac:dyDescent="0.25">
      <c r="A154" s="12">
        <v>87</v>
      </c>
      <c r="B154" s="121">
        <v>43616</v>
      </c>
      <c r="C154" s="122">
        <v>0</v>
      </c>
      <c r="D154" s="122">
        <v>0</v>
      </c>
      <c r="E154" s="9"/>
      <c r="F154" s="9"/>
      <c r="G154" s="9"/>
      <c r="H154" s="9"/>
      <c r="I154" s="9"/>
      <c r="J154" s="25"/>
      <c r="K154" s="25"/>
      <c r="L154" s="25"/>
      <c r="M154" s="25"/>
      <c r="N154" s="26">
        <f t="shared" si="6"/>
        <v>2</v>
      </c>
      <c r="O154" s="26">
        <f t="shared" si="7"/>
        <v>5</v>
      </c>
    </row>
    <row r="155" spans="1:15" ht="17.100000000000001" customHeight="1" x14ac:dyDescent="0.25">
      <c r="A155" s="12">
        <v>88</v>
      </c>
      <c r="B155" s="121">
        <v>43619</v>
      </c>
      <c r="C155" s="122">
        <v>0</v>
      </c>
      <c r="D155" s="122">
        <v>0</v>
      </c>
      <c r="E155" s="9"/>
      <c r="F155" s="9"/>
      <c r="G155" s="9"/>
      <c r="H155" s="9"/>
      <c r="I155" s="9"/>
      <c r="J155" s="25"/>
      <c r="K155" s="25"/>
      <c r="L155" s="25"/>
      <c r="M155" s="25"/>
      <c r="N155" s="26">
        <f t="shared" si="6"/>
        <v>2</v>
      </c>
      <c r="O155" s="26">
        <f t="shared" si="7"/>
        <v>5</v>
      </c>
    </row>
    <row r="156" spans="1:15" ht="17.100000000000001" customHeight="1" x14ac:dyDescent="0.25">
      <c r="A156" s="12">
        <v>89</v>
      </c>
      <c r="B156" s="121">
        <v>43621</v>
      </c>
      <c r="C156" s="122">
        <v>0</v>
      </c>
      <c r="D156" s="122">
        <v>0</v>
      </c>
      <c r="E156" s="9"/>
      <c r="F156" s="9"/>
      <c r="G156" s="9"/>
      <c r="H156" s="9"/>
      <c r="I156" s="9"/>
      <c r="J156" s="25"/>
      <c r="K156" s="25"/>
      <c r="L156" s="25"/>
      <c r="M156" s="25"/>
      <c r="N156" s="26">
        <f t="shared" si="6"/>
        <v>2</v>
      </c>
      <c r="O156" s="26">
        <f t="shared" si="7"/>
        <v>5</v>
      </c>
    </row>
    <row r="157" spans="1:15" ht="17.100000000000001" customHeight="1" x14ac:dyDescent="0.25">
      <c r="A157" s="12">
        <v>90</v>
      </c>
      <c r="B157" s="121">
        <v>43623</v>
      </c>
      <c r="C157" s="122">
        <v>0</v>
      </c>
      <c r="D157" s="122">
        <v>0</v>
      </c>
      <c r="E157" s="9"/>
      <c r="F157" s="9"/>
      <c r="G157" s="9"/>
      <c r="H157" s="9"/>
      <c r="I157" s="9"/>
      <c r="J157" s="25"/>
      <c r="K157" s="25"/>
      <c r="L157" s="25"/>
      <c r="M157" s="25"/>
      <c r="N157" s="26">
        <f t="shared" si="6"/>
        <v>2</v>
      </c>
      <c r="O157" s="26">
        <f t="shared" si="7"/>
        <v>5</v>
      </c>
    </row>
    <row r="158" spans="1:15" ht="17.100000000000001" customHeight="1" x14ac:dyDescent="0.25">
      <c r="A158" s="12">
        <v>91</v>
      </c>
      <c r="B158" s="121">
        <v>43625</v>
      </c>
      <c r="C158" s="122">
        <v>0</v>
      </c>
      <c r="D158" s="122">
        <v>0</v>
      </c>
      <c r="E158" s="9"/>
      <c r="F158" s="9"/>
      <c r="G158" s="9"/>
      <c r="H158" s="9"/>
      <c r="I158" s="9"/>
      <c r="J158" s="25"/>
      <c r="K158" s="25"/>
      <c r="L158" s="25"/>
      <c r="M158" s="25"/>
      <c r="N158" s="26">
        <f t="shared" si="6"/>
        <v>2</v>
      </c>
      <c r="O158" s="26">
        <f t="shared" si="7"/>
        <v>5</v>
      </c>
    </row>
    <row r="159" spans="1:15" ht="17.100000000000001" customHeight="1" x14ac:dyDescent="0.25">
      <c r="A159" s="12">
        <v>92</v>
      </c>
      <c r="B159" s="121">
        <v>43627</v>
      </c>
      <c r="C159" s="122">
        <v>0</v>
      </c>
      <c r="D159" s="122">
        <v>0</v>
      </c>
      <c r="E159" s="9"/>
      <c r="F159" s="9"/>
      <c r="G159" s="9"/>
      <c r="H159" s="9"/>
      <c r="I159" s="9"/>
      <c r="J159" s="25"/>
      <c r="K159" s="25"/>
      <c r="L159" s="25"/>
      <c r="M159" s="25"/>
      <c r="N159" s="26">
        <f t="shared" si="6"/>
        <v>2</v>
      </c>
      <c r="O159" s="26">
        <f t="shared" si="7"/>
        <v>5</v>
      </c>
    </row>
    <row r="160" spans="1:15" ht="17.100000000000001" customHeight="1" x14ac:dyDescent="0.25">
      <c r="A160" s="12">
        <v>93</v>
      </c>
      <c r="B160" s="121">
        <v>43629</v>
      </c>
      <c r="C160" s="122">
        <v>0</v>
      </c>
      <c r="D160" s="122">
        <v>0</v>
      </c>
      <c r="E160" s="9"/>
      <c r="F160" s="9"/>
      <c r="G160" s="9"/>
      <c r="H160" s="9"/>
      <c r="I160" s="9"/>
      <c r="J160" s="25"/>
      <c r="K160" s="25"/>
      <c r="L160" s="25"/>
      <c r="M160" s="25"/>
      <c r="N160" s="26">
        <f t="shared" si="6"/>
        <v>2</v>
      </c>
      <c r="O160" s="26">
        <f t="shared" si="7"/>
        <v>5</v>
      </c>
    </row>
    <row r="161" spans="1:15" ht="17.100000000000001" customHeight="1" x14ac:dyDescent="0.25">
      <c r="A161" s="12">
        <v>94</v>
      </c>
      <c r="B161" s="121">
        <v>43635</v>
      </c>
      <c r="C161" s="122">
        <v>0</v>
      </c>
      <c r="D161" s="122">
        <v>0</v>
      </c>
      <c r="E161" s="9"/>
      <c r="F161" s="9"/>
      <c r="G161" s="9"/>
      <c r="H161" s="9"/>
      <c r="I161" s="9"/>
      <c r="J161" s="25"/>
      <c r="K161" s="25"/>
      <c r="L161" s="25"/>
      <c r="M161" s="25"/>
      <c r="N161" s="26">
        <f t="shared" si="6"/>
        <v>2</v>
      </c>
      <c r="O161" s="26">
        <f t="shared" si="7"/>
        <v>5</v>
      </c>
    </row>
    <row r="162" spans="1:15" ht="17.100000000000001" customHeight="1" x14ac:dyDescent="0.25">
      <c r="A162" s="12">
        <v>95</v>
      </c>
      <c r="B162" s="121">
        <v>43637</v>
      </c>
      <c r="C162" s="122">
        <v>0</v>
      </c>
      <c r="D162" s="122">
        <v>0</v>
      </c>
      <c r="E162" s="9"/>
      <c r="F162" s="9"/>
      <c r="G162" s="9"/>
      <c r="H162" s="9"/>
      <c r="I162" s="9"/>
      <c r="J162" s="25"/>
      <c r="K162" s="25"/>
      <c r="L162" s="25"/>
      <c r="M162" s="25"/>
      <c r="N162" s="26">
        <f t="shared" si="6"/>
        <v>2</v>
      </c>
      <c r="O162" s="26">
        <f t="shared" si="7"/>
        <v>5</v>
      </c>
    </row>
    <row r="163" spans="1:15" ht="17.100000000000001" customHeight="1" x14ac:dyDescent="0.25">
      <c r="A163" s="12">
        <v>96</v>
      </c>
      <c r="B163" s="121">
        <v>43640</v>
      </c>
      <c r="C163" s="122">
        <v>0</v>
      </c>
      <c r="D163" s="122">
        <v>0</v>
      </c>
      <c r="E163" s="9"/>
      <c r="F163" s="9"/>
      <c r="G163" s="9"/>
      <c r="H163" s="9"/>
      <c r="I163" s="9"/>
      <c r="J163" s="25"/>
      <c r="K163" s="25"/>
      <c r="L163" s="25"/>
      <c r="M163" s="25"/>
      <c r="N163" s="26">
        <f t="shared" si="6"/>
        <v>2</v>
      </c>
      <c r="O163" s="26">
        <f t="shared" si="7"/>
        <v>5</v>
      </c>
    </row>
    <row r="164" spans="1:15" ht="17.100000000000001" customHeight="1" x14ac:dyDescent="0.25">
      <c r="A164" s="12">
        <v>97</v>
      </c>
      <c r="B164" s="121">
        <v>43642</v>
      </c>
      <c r="C164" s="122">
        <v>0</v>
      </c>
      <c r="D164" s="122">
        <v>0</v>
      </c>
      <c r="E164" s="9"/>
      <c r="F164" s="9"/>
      <c r="G164" s="9"/>
      <c r="H164" s="9"/>
      <c r="I164" s="9"/>
      <c r="J164" s="25"/>
      <c r="K164" s="25"/>
      <c r="L164" s="25"/>
      <c r="M164" s="25"/>
      <c r="N164" s="26">
        <f t="shared" si="6"/>
        <v>2</v>
      </c>
      <c r="O164" s="26">
        <f t="shared" si="7"/>
        <v>5</v>
      </c>
    </row>
    <row r="165" spans="1:15" ht="17.100000000000001" customHeight="1" x14ac:dyDescent="0.25">
      <c r="A165" s="12">
        <v>98</v>
      </c>
      <c r="B165" s="121">
        <v>43644</v>
      </c>
      <c r="C165" s="122">
        <v>0</v>
      </c>
      <c r="D165" s="122">
        <v>0</v>
      </c>
      <c r="E165" s="9"/>
      <c r="F165" s="9"/>
      <c r="G165" s="9"/>
      <c r="H165" s="9"/>
      <c r="I165" s="9"/>
      <c r="J165" s="25"/>
      <c r="K165" s="25"/>
      <c r="L165" s="25"/>
      <c r="M165" s="25"/>
      <c r="N165" s="26">
        <f t="shared" si="6"/>
        <v>2</v>
      </c>
      <c r="O165" s="26">
        <f t="shared" si="7"/>
        <v>5</v>
      </c>
    </row>
    <row r="166" spans="1:15" ht="17.100000000000001" customHeight="1" x14ac:dyDescent="0.25">
      <c r="A166" s="12">
        <v>99</v>
      </c>
      <c r="B166" s="128">
        <v>43647</v>
      </c>
      <c r="C166" s="129">
        <v>0</v>
      </c>
      <c r="D166" s="129">
        <v>0</v>
      </c>
      <c r="E166" s="9"/>
      <c r="F166" s="9"/>
      <c r="G166" s="9"/>
      <c r="H166" s="9"/>
      <c r="I166" s="9"/>
      <c r="J166" s="25"/>
      <c r="K166" s="25"/>
      <c r="L166" s="25"/>
      <c r="M166" s="25"/>
      <c r="N166" s="26">
        <f t="shared" si="6"/>
        <v>2</v>
      </c>
      <c r="O166" s="26">
        <f t="shared" si="7"/>
        <v>5</v>
      </c>
    </row>
    <row r="167" spans="1:15" ht="17.100000000000001" customHeight="1" x14ac:dyDescent="0.25">
      <c r="A167" s="12">
        <v>100</v>
      </c>
      <c r="B167" s="128">
        <v>43649</v>
      </c>
      <c r="C167" s="129">
        <v>0</v>
      </c>
      <c r="D167" s="129">
        <v>0</v>
      </c>
      <c r="E167" s="9"/>
      <c r="F167" s="9"/>
      <c r="G167" s="9"/>
      <c r="H167" s="9"/>
      <c r="I167" s="9"/>
      <c r="J167" s="25"/>
      <c r="K167" s="25"/>
      <c r="L167" s="25"/>
      <c r="M167" s="25"/>
      <c r="N167" s="26">
        <f t="shared" si="6"/>
        <v>2</v>
      </c>
      <c r="O167" s="26">
        <f t="shared" si="7"/>
        <v>5</v>
      </c>
    </row>
    <row r="168" spans="1:15" ht="17.100000000000001" customHeight="1" x14ac:dyDescent="0.25">
      <c r="A168" s="12">
        <v>101</v>
      </c>
      <c r="B168" s="128">
        <v>43651</v>
      </c>
      <c r="C168" s="129">
        <v>0</v>
      </c>
      <c r="D168" s="129">
        <v>0</v>
      </c>
      <c r="E168" s="9"/>
      <c r="F168" s="9"/>
      <c r="G168" s="9"/>
      <c r="H168" s="9"/>
      <c r="I168" s="9"/>
      <c r="J168" s="25"/>
      <c r="K168" s="25"/>
      <c r="L168" s="25"/>
      <c r="M168" s="25"/>
      <c r="N168" s="26">
        <f t="shared" si="6"/>
        <v>2</v>
      </c>
      <c r="O168" s="26">
        <f t="shared" si="7"/>
        <v>5</v>
      </c>
    </row>
    <row r="169" spans="1:15" ht="17.100000000000001" customHeight="1" x14ac:dyDescent="0.25">
      <c r="A169" s="12">
        <v>102</v>
      </c>
      <c r="B169" s="128">
        <v>43654</v>
      </c>
      <c r="C169" s="129">
        <v>0</v>
      </c>
      <c r="D169" s="129">
        <v>0</v>
      </c>
      <c r="E169" s="9"/>
      <c r="F169" s="9"/>
      <c r="G169" s="9"/>
      <c r="H169" s="9"/>
      <c r="I169" s="9"/>
      <c r="J169" s="25"/>
      <c r="K169" s="25"/>
      <c r="L169" s="25"/>
      <c r="M169" s="25"/>
      <c r="N169" s="26">
        <f t="shared" si="6"/>
        <v>2</v>
      </c>
      <c r="O169" s="26">
        <f t="shared" si="7"/>
        <v>5</v>
      </c>
    </row>
    <row r="170" spans="1:15" ht="17.100000000000001" customHeight="1" x14ac:dyDescent="0.25">
      <c r="A170" s="12">
        <v>103</v>
      </c>
      <c r="B170" s="128">
        <v>43656</v>
      </c>
      <c r="C170" s="129">
        <v>0</v>
      </c>
      <c r="D170" s="129">
        <v>0</v>
      </c>
      <c r="E170" s="9"/>
      <c r="F170" s="9"/>
      <c r="G170" s="9"/>
      <c r="H170" s="9"/>
      <c r="I170" s="9"/>
      <c r="J170" s="25"/>
      <c r="K170" s="25"/>
      <c r="L170" s="25"/>
      <c r="M170" s="25"/>
      <c r="N170" s="26">
        <f t="shared" si="6"/>
        <v>2</v>
      </c>
      <c r="O170" s="26">
        <f t="shared" si="7"/>
        <v>5</v>
      </c>
    </row>
    <row r="171" spans="1:15" ht="17.100000000000001" customHeight="1" x14ac:dyDescent="0.25">
      <c r="A171" s="12">
        <v>104</v>
      </c>
      <c r="B171" s="128">
        <v>43658</v>
      </c>
      <c r="C171" s="129">
        <v>0</v>
      </c>
      <c r="D171" s="129">
        <v>0</v>
      </c>
      <c r="E171" s="9"/>
      <c r="F171" s="9"/>
      <c r="G171" s="9"/>
      <c r="H171" s="9"/>
      <c r="I171" s="9"/>
      <c r="J171" s="25"/>
      <c r="K171" s="25"/>
      <c r="L171" s="25"/>
      <c r="M171" s="25"/>
      <c r="N171" s="26">
        <f t="shared" si="6"/>
        <v>2</v>
      </c>
      <c r="O171" s="26">
        <f t="shared" si="7"/>
        <v>5</v>
      </c>
    </row>
    <row r="172" spans="1:15" ht="17.100000000000001" customHeight="1" x14ac:dyDescent="0.25">
      <c r="A172" s="12">
        <v>105</v>
      </c>
      <c r="B172" s="128">
        <v>43661</v>
      </c>
      <c r="C172" s="129">
        <v>0</v>
      </c>
      <c r="D172" s="129">
        <v>0</v>
      </c>
      <c r="E172" s="9"/>
      <c r="F172" s="9"/>
      <c r="G172" s="9"/>
      <c r="H172" s="9"/>
      <c r="I172" s="9"/>
      <c r="J172" s="25"/>
      <c r="K172" s="25"/>
      <c r="L172" s="25"/>
      <c r="M172" s="25"/>
      <c r="N172" s="26">
        <f t="shared" si="6"/>
        <v>2</v>
      </c>
      <c r="O172" s="26">
        <f t="shared" si="7"/>
        <v>5</v>
      </c>
    </row>
    <row r="173" spans="1:15" ht="17.100000000000001" customHeight="1" x14ac:dyDescent="0.25">
      <c r="A173" s="12">
        <v>106</v>
      </c>
      <c r="B173" s="128">
        <v>43663</v>
      </c>
      <c r="C173" s="129">
        <v>0</v>
      </c>
      <c r="D173" s="129">
        <v>0</v>
      </c>
      <c r="E173" s="9"/>
      <c r="F173" s="9"/>
      <c r="G173" s="9"/>
      <c r="H173" s="9"/>
      <c r="I173" s="9"/>
      <c r="J173" s="25"/>
      <c r="K173" s="25"/>
      <c r="L173" s="25"/>
      <c r="M173" s="25"/>
      <c r="N173" s="26">
        <f t="shared" si="6"/>
        <v>2</v>
      </c>
      <c r="O173" s="26">
        <f t="shared" si="7"/>
        <v>5</v>
      </c>
    </row>
    <row r="174" spans="1:15" ht="17.100000000000001" customHeight="1" x14ac:dyDescent="0.25">
      <c r="A174" s="12">
        <v>107</v>
      </c>
      <c r="B174" s="128">
        <v>43665</v>
      </c>
      <c r="C174" s="129">
        <v>0</v>
      </c>
      <c r="D174" s="129">
        <v>0</v>
      </c>
      <c r="E174" s="9"/>
      <c r="F174" s="9"/>
      <c r="G174" s="9"/>
      <c r="H174" s="9"/>
      <c r="I174" s="9"/>
      <c r="J174" s="25"/>
      <c r="K174" s="25"/>
      <c r="L174" s="25"/>
      <c r="M174" s="25"/>
      <c r="N174" s="26">
        <f t="shared" si="6"/>
        <v>2</v>
      </c>
      <c r="O174" s="26">
        <f t="shared" si="7"/>
        <v>5</v>
      </c>
    </row>
    <row r="175" spans="1:15" ht="17.100000000000001" customHeight="1" x14ac:dyDescent="0.25">
      <c r="A175" s="12">
        <v>108</v>
      </c>
      <c r="B175" s="128">
        <v>43668</v>
      </c>
      <c r="C175" s="129">
        <v>0</v>
      </c>
      <c r="D175" s="129">
        <v>0</v>
      </c>
      <c r="E175" s="9"/>
      <c r="F175" s="9"/>
      <c r="G175" s="9"/>
      <c r="H175" s="9"/>
      <c r="I175" s="9"/>
      <c r="J175" s="25"/>
      <c r="K175" s="25"/>
      <c r="L175" s="25"/>
      <c r="M175" s="25"/>
      <c r="N175" s="26">
        <f t="shared" si="6"/>
        <v>2</v>
      </c>
      <c r="O175" s="26">
        <f t="shared" si="7"/>
        <v>5</v>
      </c>
    </row>
    <row r="176" spans="1:15" ht="17.100000000000001" customHeight="1" x14ac:dyDescent="0.25">
      <c r="A176" s="12">
        <v>109</v>
      </c>
      <c r="B176" s="128">
        <v>43669</v>
      </c>
      <c r="C176" s="129">
        <v>0</v>
      </c>
      <c r="D176" s="129">
        <v>0</v>
      </c>
      <c r="E176" s="9"/>
      <c r="F176" s="9"/>
      <c r="G176" s="9"/>
      <c r="H176" s="9"/>
      <c r="I176" s="9"/>
      <c r="J176" s="25"/>
      <c r="K176" s="25"/>
      <c r="L176" s="25"/>
      <c r="M176" s="25"/>
      <c r="N176" s="26">
        <f t="shared" si="6"/>
        <v>2</v>
      </c>
      <c r="O176" s="26">
        <f t="shared" si="7"/>
        <v>5</v>
      </c>
    </row>
    <row r="177" spans="1:15" ht="17.100000000000001" customHeight="1" x14ac:dyDescent="0.25">
      <c r="A177" s="12">
        <v>110</v>
      </c>
      <c r="B177" s="128">
        <v>43672</v>
      </c>
      <c r="C177" s="129">
        <v>0</v>
      </c>
      <c r="D177" s="129">
        <v>0</v>
      </c>
      <c r="E177" s="9"/>
      <c r="F177" s="9"/>
      <c r="G177" s="9"/>
      <c r="H177" s="9"/>
      <c r="I177" s="9"/>
      <c r="J177" s="25"/>
      <c r="K177" s="25"/>
      <c r="L177" s="25"/>
      <c r="M177" s="25"/>
      <c r="N177" s="26">
        <f t="shared" si="6"/>
        <v>2</v>
      </c>
      <c r="O177" s="26">
        <f t="shared" si="7"/>
        <v>5</v>
      </c>
    </row>
    <row r="178" spans="1:15" ht="17.100000000000001" customHeight="1" x14ac:dyDescent="0.25">
      <c r="A178" s="12">
        <v>111</v>
      </c>
      <c r="B178" s="128">
        <v>43675</v>
      </c>
      <c r="C178" s="129">
        <v>0</v>
      </c>
      <c r="D178" s="129">
        <v>0</v>
      </c>
      <c r="E178" s="9"/>
      <c r="F178" s="9"/>
      <c r="G178" s="9"/>
      <c r="H178" s="9"/>
      <c r="I178" s="9"/>
      <c r="J178" s="25"/>
      <c r="K178" s="25"/>
      <c r="L178" s="25"/>
      <c r="M178" s="25"/>
      <c r="N178" s="26">
        <f t="shared" si="6"/>
        <v>2</v>
      </c>
      <c r="O178" s="26">
        <f t="shared" si="7"/>
        <v>5</v>
      </c>
    </row>
    <row r="179" spans="1:15" ht="17.100000000000001" customHeight="1" x14ac:dyDescent="0.25">
      <c r="A179" s="12">
        <v>112</v>
      </c>
      <c r="B179" s="128">
        <v>43677</v>
      </c>
      <c r="C179" s="129">
        <v>0</v>
      </c>
      <c r="D179" s="129">
        <v>0</v>
      </c>
      <c r="E179" s="9"/>
      <c r="F179" s="9"/>
      <c r="G179" s="9"/>
      <c r="H179" s="9"/>
      <c r="I179" s="9"/>
      <c r="J179" s="25"/>
      <c r="K179" s="25"/>
      <c r="L179" s="25"/>
      <c r="M179" s="25"/>
      <c r="N179" s="26">
        <f t="shared" si="6"/>
        <v>2</v>
      </c>
      <c r="O179" s="26">
        <f t="shared" si="7"/>
        <v>5</v>
      </c>
    </row>
    <row r="180" spans="1:15" ht="17.100000000000001" customHeight="1" x14ac:dyDescent="0.25">
      <c r="A180" s="12">
        <v>113</v>
      </c>
      <c r="B180" s="130">
        <v>43679</v>
      </c>
      <c r="C180" s="74">
        <v>0</v>
      </c>
      <c r="D180" s="74">
        <v>0</v>
      </c>
      <c r="E180" s="9"/>
      <c r="F180" s="9"/>
      <c r="G180" s="9"/>
      <c r="H180" s="9"/>
      <c r="I180" s="9"/>
      <c r="J180" s="25"/>
      <c r="K180" s="25"/>
      <c r="L180" s="25"/>
      <c r="M180" s="25"/>
      <c r="N180" s="26">
        <f t="shared" si="6"/>
        <v>2</v>
      </c>
      <c r="O180" s="26">
        <f t="shared" si="7"/>
        <v>5</v>
      </c>
    </row>
    <row r="181" spans="1:15" ht="17.100000000000001" customHeight="1" x14ac:dyDescent="0.25">
      <c r="A181" s="12">
        <v>114</v>
      </c>
      <c r="B181" s="130">
        <v>43682</v>
      </c>
      <c r="C181" s="74">
        <v>0</v>
      </c>
      <c r="D181" s="74">
        <v>0</v>
      </c>
      <c r="E181" s="9"/>
      <c r="F181" s="9"/>
      <c r="G181" s="9"/>
      <c r="H181" s="9"/>
      <c r="I181" s="9"/>
      <c r="J181" s="25"/>
      <c r="K181" s="25"/>
      <c r="L181" s="25"/>
      <c r="M181" s="25"/>
      <c r="N181" s="26">
        <f t="shared" si="6"/>
        <v>2</v>
      </c>
      <c r="O181" s="26">
        <f t="shared" si="7"/>
        <v>5</v>
      </c>
    </row>
    <row r="182" spans="1:15" ht="17.100000000000001" customHeight="1" x14ac:dyDescent="0.25">
      <c r="A182" s="12">
        <v>115</v>
      </c>
      <c r="B182" s="130">
        <v>43684</v>
      </c>
      <c r="C182" s="74">
        <v>0</v>
      </c>
      <c r="D182" s="74">
        <v>0</v>
      </c>
      <c r="E182" s="9"/>
      <c r="F182" s="9"/>
      <c r="G182" s="9"/>
      <c r="H182" s="9"/>
      <c r="I182" s="9"/>
      <c r="J182" s="25"/>
      <c r="K182" s="25"/>
      <c r="L182" s="25"/>
      <c r="M182" s="25"/>
      <c r="N182" s="26">
        <f t="shared" si="6"/>
        <v>2</v>
      </c>
      <c r="O182" s="26">
        <f t="shared" si="7"/>
        <v>5</v>
      </c>
    </row>
    <row r="183" spans="1:15" ht="17.100000000000001" customHeight="1" x14ac:dyDescent="0.25">
      <c r="A183" s="12">
        <v>116</v>
      </c>
      <c r="B183" s="130">
        <v>43686</v>
      </c>
      <c r="C183" s="74">
        <v>0</v>
      </c>
      <c r="D183" s="74">
        <v>0</v>
      </c>
      <c r="E183" s="9"/>
      <c r="F183" s="9"/>
      <c r="G183" s="9"/>
      <c r="H183" s="9"/>
      <c r="I183" s="9"/>
      <c r="J183" s="25"/>
      <c r="K183" s="25"/>
      <c r="L183" s="25"/>
      <c r="M183" s="25"/>
      <c r="N183" s="26">
        <f t="shared" si="6"/>
        <v>2</v>
      </c>
      <c r="O183" s="26">
        <f t="shared" si="7"/>
        <v>5</v>
      </c>
    </row>
    <row r="184" spans="1:15" ht="17.100000000000001" customHeight="1" x14ac:dyDescent="0.25">
      <c r="A184" s="12">
        <v>117</v>
      </c>
      <c r="B184" s="130">
        <v>43689</v>
      </c>
      <c r="C184" s="74">
        <v>0</v>
      </c>
      <c r="D184" s="74">
        <v>0</v>
      </c>
      <c r="E184" s="9"/>
      <c r="F184" s="9"/>
      <c r="G184" s="9"/>
      <c r="H184" s="9"/>
      <c r="I184" s="9"/>
      <c r="J184" s="25"/>
      <c r="K184" s="25"/>
      <c r="L184" s="25"/>
      <c r="M184" s="25"/>
      <c r="N184" s="26">
        <f t="shared" si="6"/>
        <v>2</v>
      </c>
      <c r="O184" s="26">
        <f t="shared" si="7"/>
        <v>5</v>
      </c>
    </row>
    <row r="185" spans="1:15" ht="17.100000000000001" customHeight="1" x14ac:dyDescent="0.25">
      <c r="A185" s="12">
        <v>118</v>
      </c>
      <c r="B185" s="130">
        <v>43691</v>
      </c>
      <c r="C185" s="74">
        <v>0</v>
      </c>
      <c r="D185" s="74">
        <v>0</v>
      </c>
      <c r="E185" s="9"/>
      <c r="F185" s="9"/>
      <c r="G185" s="9"/>
      <c r="H185" s="9"/>
      <c r="I185" s="9"/>
      <c r="J185" s="25"/>
      <c r="K185" s="25"/>
      <c r="L185" s="25"/>
      <c r="M185" s="25"/>
      <c r="N185" s="26">
        <f t="shared" si="6"/>
        <v>2</v>
      </c>
      <c r="O185" s="26">
        <f t="shared" si="7"/>
        <v>5</v>
      </c>
    </row>
    <row r="186" spans="1:15" ht="17.100000000000001" customHeight="1" x14ac:dyDescent="0.25">
      <c r="A186" s="12">
        <v>119</v>
      </c>
      <c r="B186" s="130">
        <v>43693</v>
      </c>
      <c r="C186" s="74">
        <v>0</v>
      </c>
      <c r="D186" s="74">
        <v>0</v>
      </c>
      <c r="E186" s="9"/>
      <c r="F186" s="9"/>
      <c r="G186" s="9"/>
      <c r="H186" s="9"/>
      <c r="I186" s="9"/>
      <c r="J186" s="25"/>
      <c r="K186" s="25"/>
      <c r="L186" s="25"/>
      <c r="M186" s="25"/>
      <c r="N186" s="26">
        <f t="shared" si="6"/>
        <v>2</v>
      </c>
      <c r="O186" s="26">
        <f t="shared" si="7"/>
        <v>5</v>
      </c>
    </row>
    <row r="187" spans="1:15" ht="17.100000000000001" customHeight="1" x14ac:dyDescent="0.25">
      <c r="A187" s="12">
        <v>120</v>
      </c>
      <c r="B187" s="130">
        <v>43696</v>
      </c>
      <c r="C187" s="74">
        <v>0</v>
      </c>
      <c r="D187" s="74">
        <v>0</v>
      </c>
      <c r="E187" s="9"/>
      <c r="F187" s="9"/>
      <c r="G187" s="9"/>
      <c r="H187" s="9"/>
      <c r="I187" s="9"/>
      <c r="J187" s="25"/>
      <c r="K187" s="25"/>
      <c r="L187" s="25"/>
      <c r="M187" s="25"/>
      <c r="N187" s="26">
        <f t="shared" si="6"/>
        <v>2</v>
      </c>
      <c r="O187" s="26">
        <f t="shared" si="7"/>
        <v>5</v>
      </c>
    </row>
    <row r="188" spans="1:15" ht="17.100000000000001" customHeight="1" x14ac:dyDescent="0.25">
      <c r="A188" s="12">
        <v>121</v>
      </c>
      <c r="B188" s="130">
        <v>43698</v>
      </c>
      <c r="C188" s="74">
        <v>0</v>
      </c>
      <c r="D188" s="74">
        <v>0</v>
      </c>
      <c r="E188" s="9"/>
      <c r="F188" s="9"/>
      <c r="G188" s="9"/>
      <c r="H188" s="9"/>
      <c r="I188" s="9"/>
      <c r="J188" s="25"/>
      <c r="K188" s="25"/>
      <c r="L188" s="25"/>
      <c r="M188" s="25"/>
      <c r="N188" s="26">
        <f t="shared" si="6"/>
        <v>2</v>
      </c>
      <c r="O188" s="26">
        <f t="shared" si="7"/>
        <v>5</v>
      </c>
    </row>
    <row r="189" spans="1:15" ht="17.100000000000001" customHeight="1" x14ac:dyDescent="0.25">
      <c r="A189" s="12">
        <v>122</v>
      </c>
      <c r="B189" s="130">
        <v>43700</v>
      </c>
      <c r="C189" s="74">
        <v>0</v>
      </c>
      <c r="D189" s="74">
        <v>0</v>
      </c>
      <c r="E189" s="9"/>
      <c r="F189" s="9"/>
      <c r="G189" s="9"/>
      <c r="H189" s="9"/>
      <c r="I189" s="9"/>
      <c r="J189" s="25"/>
      <c r="K189" s="25"/>
      <c r="L189" s="25"/>
      <c r="M189" s="25"/>
      <c r="N189" s="26">
        <f t="shared" si="6"/>
        <v>2</v>
      </c>
      <c r="O189" s="26">
        <f t="shared" si="7"/>
        <v>5</v>
      </c>
    </row>
    <row r="190" spans="1:15" ht="17.100000000000001" customHeight="1" x14ac:dyDescent="0.25">
      <c r="A190" s="12">
        <v>123</v>
      </c>
      <c r="B190" s="130">
        <v>43703</v>
      </c>
      <c r="C190" s="74">
        <v>0</v>
      </c>
      <c r="D190" s="74">
        <v>0</v>
      </c>
      <c r="E190" s="9"/>
      <c r="F190" s="9"/>
      <c r="G190" s="9"/>
      <c r="H190" s="9"/>
      <c r="I190" s="9"/>
      <c r="J190" s="25"/>
      <c r="K190" s="25"/>
      <c r="L190" s="25"/>
      <c r="M190" s="25"/>
      <c r="N190" s="26">
        <f t="shared" si="6"/>
        <v>2</v>
      </c>
      <c r="O190" s="26">
        <f t="shared" si="7"/>
        <v>5</v>
      </c>
    </row>
    <row r="191" spans="1:15" ht="17.100000000000001" customHeight="1" x14ac:dyDescent="0.25">
      <c r="A191" s="12">
        <v>124</v>
      </c>
      <c r="B191" s="130">
        <v>43705</v>
      </c>
      <c r="C191" s="74">
        <v>0</v>
      </c>
      <c r="D191" s="74">
        <v>0</v>
      </c>
      <c r="E191" s="9"/>
      <c r="F191" s="9"/>
      <c r="G191" s="9"/>
      <c r="H191" s="9"/>
      <c r="I191" s="9"/>
      <c r="J191" s="25"/>
      <c r="K191" s="25"/>
      <c r="L191" s="25"/>
      <c r="M191" s="25"/>
      <c r="N191" s="26">
        <f t="shared" si="6"/>
        <v>2</v>
      </c>
      <c r="O191" s="26">
        <f t="shared" si="7"/>
        <v>5</v>
      </c>
    </row>
    <row r="192" spans="1:15" ht="17.100000000000001" customHeight="1" x14ac:dyDescent="0.25">
      <c r="A192" s="12">
        <v>125</v>
      </c>
      <c r="B192" s="130">
        <v>43707</v>
      </c>
      <c r="C192" s="74">
        <v>0</v>
      </c>
      <c r="D192" s="74">
        <v>0</v>
      </c>
      <c r="E192" s="9"/>
      <c r="F192" s="9"/>
      <c r="G192" s="9"/>
      <c r="H192" s="9"/>
      <c r="I192" s="9"/>
      <c r="J192" s="25"/>
      <c r="K192" s="25"/>
      <c r="L192" s="25"/>
      <c r="M192" s="25"/>
      <c r="N192" s="26">
        <f t="shared" si="6"/>
        <v>2</v>
      </c>
      <c r="O192" s="26">
        <f t="shared" si="7"/>
        <v>5</v>
      </c>
    </row>
    <row r="193" spans="1:15" ht="17.100000000000001" customHeight="1" x14ac:dyDescent="0.25">
      <c r="A193" s="12">
        <v>126</v>
      </c>
      <c r="B193" s="131">
        <v>43709</v>
      </c>
      <c r="C193" s="74">
        <v>0</v>
      </c>
      <c r="D193" s="74">
        <v>0</v>
      </c>
      <c r="E193" s="9"/>
      <c r="F193" s="9"/>
      <c r="G193" s="9"/>
      <c r="H193" s="9"/>
      <c r="I193" s="9"/>
      <c r="J193" s="25"/>
      <c r="K193" s="25"/>
      <c r="L193" s="25"/>
      <c r="M193" s="25"/>
      <c r="N193" s="26">
        <f t="shared" si="6"/>
        <v>2</v>
      </c>
      <c r="O193" s="26">
        <f t="shared" si="7"/>
        <v>5</v>
      </c>
    </row>
    <row r="194" spans="1:15" ht="17.100000000000001" customHeight="1" x14ac:dyDescent="0.25">
      <c r="A194" s="12">
        <v>127</v>
      </c>
      <c r="B194" s="131">
        <v>43712</v>
      </c>
      <c r="C194" s="74">
        <v>0</v>
      </c>
      <c r="D194" s="74">
        <v>0</v>
      </c>
      <c r="E194" s="9"/>
      <c r="F194" s="9"/>
      <c r="G194" s="9"/>
      <c r="H194" s="9"/>
      <c r="I194" s="9"/>
      <c r="J194" s="25"/>
      <c r="K194" s="25"/>
      <c r="L194" s="25"/>
      <c r="M194" s="25"/>
      <c r="N194" s="26">
        <f t="shared" si="6"/>
        <v>2</v>
      </c>
      <c r="O194" s="26">
        <f t="shared" si="7"/>
        <v>5</v>
      </c>
    </row>
    <row r="195" spans="1:15" ht="17.100000000000001" customHeight="1" x14ac:dyDescent="0.25">
      <c r="A195" s="12">
        <v>128</v>
      </c>
      <c r="B195" s="131">
        <v>43714</v>
      </c>
      <c r="C195" s="74">
        <v>0</v>
      </c>
      <c r="D195" s="74">
        <v>0</v>
      </c>
      <c r="E195" s="9"/>
      <c r="F195" s="9"/>
      <c r="G195" s="9"/>
      <c r="H195" s="9"/>
      <c r="I195" s="9"/>
      <c r="J195" s="25"/>
      <c r="K195" s="25"/>
      <c r="L195" s="25"/>
      <c r="M195" s="25"/>
      <c r="N195" s="26">
        <f t="shared" si="6"/>
        <v>2</v>
      </c>
      <c r="O195" s="26">
        <f t="shared" si="7"/>
        <v>5</v>
      </c>
    </row>
    <row r="196" spans="1:15" ht="17.100000000000001" customHeight="1" x14ac:dyDescent="0.25">
      <c r="A196" s="12">
        <v>129</v>
      </c>
      <c r="B196" s="131">
        <v>43716</v>
      </c>
      <c r="C196" s="74">
        <v>0</v>
      </c>
      <c r="D196" s="74">
        <v>0</v>
      </c>
      <c r="E196" s="9"/>
      <c r="F196" s="9"/>
      <c r="G196" s="9"/>
      <c r="H196" s="9"/>
      <c r="I196" s="9"/>
      <c r="J196" s="25"/>
      <c r="K196" s="25"/>
      <c r="L196" s="25"/>
      <c r="M196" s="25"/>
      <c r="N196" s="26">
        <f t="shared" si="6"/>
        <v>2</v>
      </c>
      <c r="O196" s="26">
        <f t="shared" si="7"/>
        <v>5</v>
      </c>
    </row>
    <row r="197" spans="1:15" ht="17.100000000000001" customHeight="1" x14ac:dyDescent="0.25">
      <c r="A197" s="12">
        <v>130</v>
      </c>
      <c r="B197" s="131">
        <v>43718</v>
      </c>
      <c r="C197" s="74">
        <v>0</v>
      </c>
      <c r="D197" s="74">
        <v>0</v>
      </c>
      <c r="E197" s="9"/>
      <c r="F197" s="9"/>
      <c r="G197" s="9"/>
      <c r="H197" s="9"/>
      <c r="I197" s="9"/>
      <c r="J197" s="25"/>
      <c r="K197" s="25"/>
      <c r="L197" s="25"/>
      <c r="M197" s="25"/>
      <c r="N197" s="26">
        <f t="shared" si="6"/>
        <v>2</v>
      </c>
      <c r="O197" s="26">
        <f t="shared" si="7"/>
        <v>5</v>
      </c>
    </row>
    <row r="198" spans="1:15" ht="17.100000000000001" customHeight="1" x14ac:dyDescent="0.25">
      <c r="A198" s="12">
        <v>131</v>
      </c>
      <c r="B198" s="131">
        <v>43720</v>
      </c>
      <c r="C198" s="74">
        <v>0</v>
      </c>
      <c r="D198" s="74">
        <v>0</v>
      </c>
      <c r="E198" s="9"/>
      <c r="F198" s="9"/>
      <c r="G198" s="9"/>
      <c r="H198" s="9"/>
      <c r="I198" s="9"/>
      <c r="J198" s="25"/>
      <c r="K198" s="25"/>
      <c r="L198" s="25"/>
      <c r="M198" s="25"/>
      <c r="N198" s="26">
        <f t="shared" si="6"/>
        <v>2</v>
      </c>
      <c r="O198" s="26">
        <f t="shared" si="7"/>
        <v>5</v>
      </c>
    </row>
    <row r="199" spans="1:15" ht="17.100000000000001" customHeight="1" x14ac:dyDescent="0.25">
      <c r="A199" s="12">
        <v>132</v>
      </c>
      <c r="B199" s="131">
        <v>43722</v>
      </c>
      <c r="C199" s="74">
        <v>0</v>
      </c>
      <c r="D199" s="74">
        <v>0</v>
      </c>
      <c r="E199" s="9"/>
      <c r="F199" s="9"/>
      <c r="G199" s="9"/>
      <c r="H199" s="9"/>
      <c r="I199" s="9"/>
      <c r="J199" s="25"/>
      <c r="K199" s="25"/>
      <c r="L199" s="25"/>
      <c r="M199" s="25"/>
      <c r="N199" s="26">
        <f t="shared" si="6"/>
        <v>2</v>
      </c>
      <c r="O199" s="26">
        <f t="shared" si="7"/>
        <v>5</v>
      </c>
    </row>
    <row r="200" spans="1:15" ht="17.100000000000001" customHeight="1" x14ac:dyDescent="0.25">
      <c r="A200" s="12">
        <v>133</v>
      </c>
      <c r="B200" s="131">
        <v>43730</v>
      </c>
      <c r="C200" s="74">
        <v>0</v>
      </c>
      <c r="D200" s="74">
        <v>0</v>
      </c>
      <c r="E200" s="9"/>
      <c r="F200" s="9"/>
      <c r="G200" s="9"/>
      <c r="H200" s="9"/>
      <c r="I200" s="9"/>
      <c r="J200" s="25"/>
      <c r="K200" s="25"/>
      <c r="L200" s="25"/>
      <c r="M200" s="25"/>
      <c r="N200" s="26">
        <f t="shared" si="6"/>
        <v>2</v>
      </c>
      <c r="O200" s="26">
        <f t="shared" si="7"/>
        <v>5</v>
      </c>
    </row>
    <row r="201" spans="1:15" ht="17.100000000000001" customHeight="1" x14ac:dyDescent="0.25">
      <c r="A201" s="12">
        <v>134</v>
      </c>
      <c r="B201" s="131">
        <v>43737</v>
      </c>
      <c r="C201" s="74">
        <v>0</v>
      </c>
      <c r="D201" s="74">
        <v>0</v>
      </c>
      <c r="E201" s="9"/>
      <c r="F201" s="9"/>
      <c r="G201" s="9"/>
      <c r="H201" s="9"/>
      <c r="I201" s="9"/>
      <c r="J201" s="25"/>
      <c r="K201" s="25"/>
      <c r="L201" s="25"/>
      <c r="M201" s="25"/>
      <c r="N201" s="26">
        <f t="shared" si="6"/>
        <v>2</v>
      </c>
      <c r="O201" s="26">
        <f t="shared" si="7"/>
        <v>5</v>
      </c>
    </row>
    <row r="202" spans="1:15" ht="17.100000000000001" customHeight="1" x14ac:dyDescent="0.25">
      <c r="A202" s="12">
        <v>135</v>
      </c>
      <c r="B202" s="132">
        <v>43740</v>
      </c>
      <c r="C202" s="122">
        <v>0</v>
      </c>
      <c r="D202" s="122">
        <v>0</v>
      </c>
      <c r="E202" s="9"/>
      <c r="F202" s="9"/>
      <c r="G202" s="9"/>
      <c r="H202" s="9"/>
      <c r="I202" s="9"/>
      <c r="J202" s="25"/>
      <c r="K202" s="25"/>
      <c r="L202" s="25"/>
      <c r="M202" s="25"/>
      <c r="N202" s="26">
        <f t="shared" si="6"/>
        <v>2</v>
      </c>
      <c r="O202" s="26">
        <f t="shared" si="7"/>
        <v>5</v>
      </c>
    </row>
    <row r="203" spans="1:15" ht="17.100000000000001" customHeight="1" x14ac:dyDescent="0.25">
      <c r="A203" s="12">
        <v>136</v>
      </c>
      <c r="B203" s="132">
        <v>43750</v>
      </c>
      <c r="C203" s="122">
        <v>0</v>
      </c>
      <c r="D203" s="122">
        <v>0</v>
      </c>
      <c r="E203" s="9"/>
      <c r="F203" s="9"/>
      <c r="G203" s="9"/>
      <c r="H203" s="9"/>
      <c r="I203" s="9"/>
      <c r="J203" s="25"/>
      <c r="K203" s="25"/>
      <c r="L203" s="25"/>
      <c r="M203" s="25"/>
      <c r="N203" s="26">
        <f t="shared" si="6"/>
        <v>2</v>
      </c>
      <c r="O203" s="26">
        <f t="shared" si="7"/>
        <v>5</v>
      </c>
    </row>
    <row r="204" spans="1:15" ht="17.100000000000001" customHeight="1" x14ac:dyDescent="0.25">
      <c r="A204" s="12">
        <v>137</v>
      </c>
      <c r="B204" s="132">
        <v>43752</v>
      </c>
      <c r="C204" s="122">
        <v>0</v>
      </c>
      <c r="D204" s="122">
        <v>0</v>
      </c>
      <c r="E204" s="9"/>
      <c r="F204" s="9"/>
      <c r="G204" s="9"/>
      <c r="H204" s="9"/>
      <c r="I204" s="9"/>
      <c r="J204" s="25"/>
      <c r="K204" s="25"/>
      <c r="L204" s="25"/>
      <c r="M204" s="25"/>
      <c r="N204" s="26">
        <f t="shared" si="6"/>
        <v>2</v>
      </c>
      <c r="O204" s="26">
        <f t="shared" si="7"/>
        <v>5</v>
      </c>
    </row>
    <row r="205" spans="1:15" ht="17.100000000000001" customHeight="1" x14ac:dyDescent="0.25">
      <c r="A205" s="12">
        <v>138</v>
      </c>
      <c r="B205" s="132">
        <v>43755</v>
      </c>
      <c r="C205" s="122">
        <v>0</v>
      </c>
      <c r="D205" s="122">
        <v>0</v>
      </c>
      <c r="E205" s="9"/>
      <c r="F205" s="9"/>
      <c r="G205" s="9"/>
      <c r="H205" s="9"/>
      <c r="I205" s="9"/>
      <c r="J205" s="25"/>
      <c r="K205" s="25"/>
      <c r="L205" s="25"/>
      <c r="M205" s="25"/>
      <c r="N205" s="26">
        <f t="shared" si="6"/>
        <v>2</v>
      </c>
      <c r="O205" s="26">
        <f t="shared" si="7"/>
        <v>5</v>
      </c>
    </row>
    <row r="206" spans="1:15" ht="17.100000000000001" customHeight="1" x14ac:dyDescent="0.25">
      <c r="A206" s="12">
        <v>139</v>
      </c>
      <c r="B206" s="132">
        <v>43757</v>
      </c>
      <c r="C206" s="122">
        <v>0</v>
      </c>
      <c r="D206" s="122">
        <v>0</v>
      </c>
      <c r="E206" s="9"/>
      <c r="F206" s="9"/>
      <c r="G206" s="9"/>
      <c r="H206" s="9"/>
      <c r="I206" s="9"/>
      <c r="J206" s="25"/>
      <c r="K206" s="25"/>
      <c r="L206" s="25"/>
      <c r="M206" s="25"/>
      <c r="N206" s="26">
        <f t="shared" si="6"/>
        <v>2</v>
      </c>
      <c r="O206" s="26">
        <f t="shared" si="7"/>
        <v>5</v>
      </c>
    </row>
    <row r="207" spans="1:15" ht="17.100000000000001" customHeight="1" x14ac:dyDescent="0.25">
      <c r="A207" s="12">
        <v>140</v>
      </c>
      <c r="B207" s="132">
        <v>43767</v>
      </c>
      <c r="C207" s="122">
        <v>0</v>
      </c>
      <c r="D207" s="122">
        <v>0</v>
      </c>
      <c r="E207" s="9"/>
      <c r="F207" s="9"/>
      <c r="G207" s="9"/>
      <c r="H207" s="9"/>
      <c r="I207" s="9"/>
      <c r="J207" s="25"/>
      <c r="K207" s="25"/>
      <c r="L207" s="25"/>
      <c r="M207" s="25"/>
      <c r="N207" s="26">
        <f t="shared" si="6"/>
        <v>2</v>
      </c>
      <c r="O207" s="26">
        <f t="shared" si="7"/>
        <v>5</v>
      </c>
    </row>
    <row r="208" spans="1:15" ht="17.100000000000001" customHeight="1" x14ac:dyDescent="0.25">
      <c r="A208" s="12">
        <v>141</v>
      </c>
      <c r="B208" s="132">
        <v>43770</v>
      </c>
      <c r="C208" s="122">
        <v>0</v>
      </c>
      <c r="D208" s="122">
        <v>0</v>
      </c>
      <c r="E208" s="9"/>
      <c r="F208" s="9"/>
      <c r="G208" s="9"/>
      <c r="H208" s="9"/>
      <c r="I208" s="9"/>
      <c r="J208" s="25"/>
      <c r="K208" s="25"/>
      <c r="L208" s="25"/>
      <c r="M208" s="25"/>
      <c r="N208" s="26">
        <f t="shared" si="6"/>
        <v>2</v>
      </c>
      <c r="O208" s="26">
        <f t="shared" si="7"/>
        <v>5</v>
      </c>
    </row>
    <row r="209" spans="1:15" ht="17.100000000000001" customHeight="1" x14ac:dyDescent="0.25">
      <c r="A209" s="12">
        <v>142</v>
      </c>
      <c r="B209" s="132">
        <v>43773</v>
      </c>
      <c r="C209" s="122">
        <v>0</v>
      </c>
      <c r="D209" s="122">
        <v>0</v>
      </c>
      <c r="E209" s="9"/>
      <c r="F209" s="9"/>
      <c r="G209" s="9"/>
      <c r="H209" s="9"/>
      <c r="I209" s="9"/>
      <c r="J209" s="25"/>
      <c r="K209" s="25"/>
      <c r="L209" s="25"/>
      <c r="M209" s="25"/>
      <c r="N209" s="26">
        <f t="shared" si="6"/>
        <v>2</v>
      </c>
      <c r="O209" s="26">
        <f t="shared" si="7"/>
        <v>5</v>
      </c>
    </row>
    <row r="210" spans="1:15" ht="17.100000000000001" customHeight="1" x14ac:dyDescent="0.25">
      <c r="A210" s="12">
        <v>143</v>
      </c>
      <c r="B210" s="132">
        <v>43775</v>
      </c>
      <c r="C210" s="122">
        <v>0</v>
      </c>
      <c r="D210" s="122">
        <v>0</v>
      </c>
      <c r="E210" s="9"/>
      <c r="F210" s="9"/>
      <c r="G210" s="9"/>
      <c r="H210" s="9"/>
      <c r="I210" s="9"/>
      <c r="J210" s="25"/>
      <c r="K210" s="25"/>
      <c r="L210" s="25"/>
      <c r="M210" s="25"/>
      <c r="N210" s="26">
        <f t="shared" si="6"/>
        <v>2</v>
      </c>
      <c r="O210" s="26">
        <f t="shared" si="7"/>
        <v>5</v>
      </c>
    </row>
    <row r="211" spans="1:15" ht="17.100000000000001" customHeight="1" x14ac:dyDescent="0.25">
      <c r="A211" s="12">
        <v>144</v>
      </c>
      <c r="B211" s="132">
        <v>43777</v>
      </c>
      <c r="C211" s="122">
        <v>0</v>
      </c>
      <c r="D211" s="122">
        <v>0</v>
      </c>
      <c r="E211" s="9"/>
      <c r="F211" s="9"/>
      <c r="G211" s="9"/>
      <c r="H211" s="9"/>
      <c r="I211" s="9"/>
      <c r="J211" s="25"/>
      <c r="K211" s="25"/>
      <c r="L211" s="25"/>
      <c r="M211" s="25"/>
      <c r="N211" s="26">
        <f t="shared" si="6"/>
        <v>2</v>
      </c>
      <c r="O211" s="26">
        <f t="shared" si="7"/>
        <v>5</v>
      </c>
    </row>
    <row r="212" spans="1:15" ht="17.100000000000001" customHeight="1" x14ac:dyDescent="0.25">
      <c r="A212" s="12">
        <v>145</v>
      </c>
      <c r="B212" s="132">
        <v>43781</v>
      </c>
      <c r="C212" s="122">
        <v>0</v>
      </c>
      <c r="D212" s="122">
        <v>0</v>
      </c>
      <c r="E212" s="9"/>
      <c r="F212" s="9"/>
      <c r="G212" s="9"/>
      <c r="H212" s="9"/>
      <c r="I212" s="9"/>
      <c r="J212" s="25"/>
      <c r="K212" s="25"/>
      <c r="L212" s="25"/>
      <c r="M212" s="25"/>
      <c r="N212" s="26">
        <f t="shared" si="6"/>
        <v>2</v>
      </c>
      <c r="O212" s="26">
        <f t="shared" si="7"/>
        <v>5</v>
      </c>
    </row>
    <row r="213" spans="1:15" ht="17.100000000000001" customHeight="1" x14ac:dyDescent="0.25">
      <c r="A213" s="12">
        <v>146</v>
      </c>
      <c r="B213" s="132">
        <v>43783</v>
      </c>
      <c r="C213" s="122">
        <v>0</v>
      </c>
      <c r="D213" s="122">
        <v>0</v>
      </c>
      <c r="E213" s="9"/>
      <c r="F213" s="9"/>
      <c r="G213" s="9"/>
      <c r="H213" s="9"/>
      <c r="I213" s="9"/>
      <c r="J213" s="25"/>
      <c r="K213" s="25"/>
      <c r="L213" s="25"/>
      <c r="M213" s="25"/>
      <c r="N213" s="26">
        <f t="shared" si="6"/>
        <v>2</v>
      </c>
      <c r="O213" s="26">
        <f t="shared" si="7"/>
        <v>5</v>
      </c>
    </row>
    <row r="214" spans="1:15" ht="17.100000000000001" customHeight="1" x14ac:dyDescent="0.25">
      <c r="A214" s="12">
        <v>147</v>
      </c>
      <c r="B214" s="132">
        <v>43785</v>
      </c>
      <c r="C214" s="122">
        <v>0</v>
      </c>
      <c r="D214" s="122">
        <v>0</v>
      </c>
      <c r="E214" s="9"/>
      <c r="F214" s="9"/>
      <c r="G214" s="9"/>
      <c r="H214" s="9"/>
      <c r="I214" s="9"/>
      <c r="J214" s="25"/>
      <c r="K214" s="25"/>
      <c r="L214" s="25"/>
      <c r="M214" s="25"/>
      <c r="N214" s="26">
        <f t="shared" si="6"/>
        <v>2</v>
      </c>
      <c r="O214" s="26">
        <f t="shared" si="7"/>
        <v>5</v>
      </c>
    </row>
    <row r="215" spans="1:15" ht="17.100000000000001" customHeight="1" x14ac:dyDescent="0.25">
      <c r="A215" s="12">
        <v>148</v>
      </c>
      <c r="B215" s="132">
        <v>43787</v>
      </c>
      <c r="C215" s="122">
        <v>0</v>
      </c>
      <c r="D215" s="122">
        <v>0</v>
      </c>
      <c r="E215" s="9"/>
      <c r="F215" s="9"/>
      <c r="G215" s="9"/>
      <c r="H215" s="9"/>
      <c r="I215" s="9"/>
      <c r="J215" s="25"/>
      <c r="K215" s="25"/>
      <c r="L215" s="25"/>
      <c r="M215" s="25"/>
      <c r="N215" s="26">
        <f t="shared" si="6"/>
        <v>2</v>
      </c>
      <c r="O215" s="26">
        <f t="shared" si="7"/>
        <v>5</v>
      </c>
    </row>
    <row r="216" spans="1:15" ht="17.100000000000001" customHeight="1" x14ac:dyDescent="0.25">
      <c r="A216" s="12">
        <v>149</v>
      </c>
      <c r="B216" s="132">
        <v>43790</v>
      </c>
      <c r="C216" s="122">
        <v>0</v>
      </c>
      <c r="D216" s="122">
        <v>0</v>
      </c>
      <c r="E216" s="9"/>
      <c r="F216" s="9"/>
      <c r="G216" s="9"/>
      <c r="H216" s="9"/>
      <c r="I216" s="9"/>
      <c r="J216" s="25"/>
      <c r="K216" s="25"/>
      <c r="L216" s="25"/>
      <c r="M216" s="25"/>
      <c r="N216" s="26">
        <f t="shared" si="6"/>
        <v>2</v>
      </c>
      <c r="O216" s="26">
        <f t="shared" si="7"/>
        <v>5</v>
      </c>
    </row>
    <row r="217" spans="1:15" ht="17.100000000000001" customHeight="1" x14ac:dyDescent="0.25">
      <c r="A217" s="12">
        <v>150</v>
      </c>
      <c r="B217" s="132">
        <v>43792</v>
      </c>
      <c r="C217" s="122">
        <v>0</v>
      </c>
      <c r="D217" s="122">
        <v>0</v>
      </c>
      <c r="E217" s="9"/>
      <c r="F217" s="9"/>
      <c r="G217" s="9"/>
      <c r="H217" s="9"/>
      <c r="I217" s="9"/>
      <c r="J217" s="25"/>
      <c r="K217" s="25"/>
      <c r="L217" s="25"/>
      <c r="M217" s="25"/>
      <c r="N217" s="26">
        <f t="shared" si="6"/>
        <v>2</v>
      </c>
      <c r="O217" s="26">
        <f t="shared" si="7"/>
        <v>5</v>
      </c>
    </row>
    <row r="218" spans="1:15" ht="17.100000000000001" customHeight="1" x14ac:dyDescent="0.25">
      <c r="A218" s="12">
        <v>151</v>
      </c>
      <c r="B218" s="132">
        <v>43794</v>
      </c>
      <c r="C218" s="122">
        <v>0</v>
      </c>
      <c r="D218" s="122">
        <v>0</v>
      </c>
      <c r="E218" s="9">
        <v>0</v>
      </c>
      <c r="F218" s="9">
        <v>0</v>
      </c>
      <c r="G218" s="9">
        <v>0</v>
      </c>
      <c r="H218" s="9"/>
      <c r="I218" s="9"/>
      <c r="J218" s="25"/>
      <c r="K218" s="25"/>
      <c r="L218" s="25"/>
      <c r="M218" s="25"/>
      <c r="N218" s="26">
        <f t="shared" si="6"/>
        <v>2</v>
      </c>
      <c r="O218" s="26">
        <f t="shared" si="7"/>
        <v>5</v>
      </c>
    </row>
    <row r="219" spans="1:15" ht="17.100000000000001" customHeight="1" x14ac:dyDescent="0.25">
      <c r="A219" s="12">
        <v>152</v>
      </c>
      <c r="B219" s="132">
        <v>43797</v>
      </c>
      <c r="C219" s="122">
        <v>0</v>
      </c>
      <c r="D219" s="122">
        <v>0</v>
      </c>
      <c r="E219" s="9">
        <v>0</v>
      </c>
      <c r="F219" s="9">
        <v>0</v>
      </c>
      <c r="G219" s="9">
        <v>0</v>
      </c>
      <c r="H219" s="9"/>
      <c r="I219" s="9"/>
      <c r="J219" s="25"/>
      <c r="K219" s="25"/>
      <c r="L219" s="25"/>
      <c r="M219" s="25"/>
      <c r="N219" s="26">
        <f t="shared" si="6"/>
        <v>2</v>
      </c>
      <c r="O219" s="26">
        <f t="shared" si="7"/>
        <v>5</v>
      </c>
    </row>
    <row r="220" spans="1:15" ht="17.100000000000001" customHeight="1" x14ac:dyDescent="0.25">
      <c r="A220" s="12">
        <v>153</v>
      </c>
      <c r="B220" s="132">
        <v>43800</v>
      </c>
      <c r="C220" s="122">
        <v>0</v>
      </c>
      <c r="D220" s="122">
        <v>0</v>
      </c>
      <c r="E220" s="9">
        <v>0</v>
      </c>
      <c r="F220" s="9">
        <v>0</v>
      </c>
      <c r="G220" s="9">
        <v>0</v>
      </c>
      <c r="H220" s="9"/>
      <c r="I220" s="9"/>
      <c r="J220" s="25"/>
      <c r="K220" s="25"/>
      <c r="L220" s="25"/>
      <c r="M220" s="25"/>
      <c r="N220" s="26">
        <f t="shared" si="6"/>
        <v>2</v>
      </c>
      <c r="O220" s="26">
        <f t="shared" si="7"/>
        <v>5</v>
      </c>
    </row>
    <row r="221" spans="1:15" ht="17.100000000000001" customHeight="1" x14ac:dyDescent="0.25">
      <c r="A221" s="12">
        <v>154</v>
      </c>
      <c r="B221" s="132">
        <v>43802</v>
      </c>
      <c r="C221" s="122">
        <v>0</v>
      </c>
      <c r="D221" s="122">
        <v>0</v>
      </c>
      <c r="E221" s="9">
        <v>0</v>
      </c>
      <c r="F221" s="9">
        <v>0</v>
      </c>
      <c r="G221" s="9">
        <v>0</v>
      </c>
      <c r="H221" s="9"/>
      <c r="I221" s="9"/>
      <c r="J221" s="25"/>
      <c r="K221" s="25"/>
      <c r="L221" s="25"/>
      <c r="M221" s="25"/>
      <c r="N221" s="26">
        <f t="shared" si="6"/>
        <v>2</v>
      </c>
      <c r="O221" s="26">
        <f t="shared" si="7"/>
        <v>5</v>
      </c>
    </row>
    <row r="222" spans="1:15" ht="17.100000000000001" customHeight="1" x14ac:dyDescent="0.25">
      <c r="A222" s="12">
        <v>155</v>
      </c>
      <c r="B222" s="132">
        <v>43804</v>
      </c>
      <c r="C222" s="122">
        <v>0</v>
      </c>
      <c r="D222" s="122">
        <v>0</v>
      </c>
      <c r="E222" s="9">
        <v>0</v>
      </c>
      <c r="F222" s="9">
        <v>0</v>
      </c>
      <c r="G222" s="9">
        <v>0</v>
      </c>
      <c r="H222" s="9"/>
      <c r="I222" s="9"/>
      <c r="J222" s="25"/>
      <c r="K222" s="25"/>
      <c r="L222" s="25"/>
      <c r="M222" s="25"/>
      <c r="N222" s="26">
        <f t="shared" si="6"/>
        <v>2</v>
      </c>
      <c r="O222" s="26">
        <f t="shared" si="7"/>
        <v>5</v>
      </c>
    </row>
    <row r="223" spans="1:15" ht="17.100000000000001" customHeight="1" x14ac:dyDescent="0.25">
      <c r="A223" s="12">
        <v>156</v>
      </c>
      <c r="B223" s="132">
        <v>43806</v>
      </c>
      <c r="C223" s="122">
        <v>0</v>
      </c>
      <c r="D223" s="122">
        <v>0</v>
      </c>
      <c r="E223" s="9">
        <v>0</v>
      </c>
      <c r="F223" s="9">
        <v>0</v>
      </c>
      <c r="G223" s="9">
        <v>0</v>
      </c>
      <c r="H223" s="9"/>
      <c r="I223" s="9"/>
      <c r="J223" s="25"/>
      <c r="K223" s="25"/>
      <c r="L223" s="25"/>
      <c r="M223" s="25"/>
      <c r="N223" s="26">
        <f t="shared" si="6"/>
        <v>2</v>
      </c>
      <c r="O223" s="26">
        <f t="shared" si="7"/>
        <v>5</v>
      </c>
    </row>
    <row r="224" spans="1:15" ht="17.100000000000001" customHeight="1" x14ac:dyDescent="0.25">
      <c r="A224" s="12">
        <v>157</v>
      </c>
      <c r="B224" s="132">
        <v>43808</v>
      </c>
      <c r="C224" s="122">
        <v>0</v>
      </c>
      <c r="D224" s="122">
        <v>0</v>
      </c>
      <c r="E224" s="9">
        <v>0</v>
      </c>
      <c r="F224" s="9">
        <v>0</v>
      </c>
      <c r="G224" s="9">
        <v>0</v>
      </c>
      <c r="H224" s="9"/>
      <c r="I224" s="9"/>
      <c r="J224" s="25"/>
      <c r="K224" s="25"/>
      <c r="L224" s="25"/>
      <c r="M224" s="25"/>
      <c r="N224" s="26">
        <f t="shared" si="6"/>
        <v>2</v>
      </c>
      <c r="O224" s="26">
        <f t="shared" si="7"/>
        <v>5</v>
      </c>
    </row>
    <row r="225" spans="1:15" ht="17.100000000000001" customHeight="1" x14ac:dyDescent="0.25">
      <c r="A225" s="12">
        <v>158</v>
      </c>
      <c r="B225" s="132">
        <v>43810</v>
      </c>
      <c r="C225" s="122">
        <v>0</v>
      </c>
      <c r="D225" s="122">
        <v>0</v>
      </c>
      <c r="E225" s="9">
        <v>0</v>
      </c>
      <c r="F225" s="9">
        <v>0</v>
      </c>
      <c r="G225" s="9">
        <v>1</v>
      </c>
      <c r="H225" s="9"/>
      <c r="I225" s="9"/>
      <c r="J225" s="25"/>
      <c r="K225" s="25"/>
      <c r="L225" s="25"/>
      <c r="M225" s="25"/>
      <c r="N225" s="26">
        <f t="shared" si="6"/>
        <v>2</v>
      </c>
      <c r="O225" s="26">
        <f t="shared" si="7"/>
        <v>5</v>
      </c>
    </row>
    <row r="226" spans="1:15" ht="17.100000000000001" customHeight="1" x14ac:dyDescent="0.25">
      <c r="A226" s="12">
        <v>159</v>
      </c>
      <c r="B226" s="132">
        <v>43812</v>
      </c>
      <c r="C226" s="122">
        <v>0</v>
      </c>
      <c r="D226" s="122">
        <v>0</v>
      </c>
      <c r="E226" s="9">
        <v>0</v>
      </c>
      <c r="F226" s="9">
        <v>0</v>
      </c>
      <c r="G226" s="9">
        <v>0</v>
      </c>
      <c r="H226" s="9"/>
      <c r="I226" s="9"/>
      <c r="J226" s="25"/>
      <c r="K226" s="25"/>
      <c r="L226" s="25"/>
      <c r="M226" s="25"/>
      <c r="N226" s="26">
        <f t="shared" si="6"/>
        <v>2</v>
      </c>
      <c r="O226" s="26">
        <f t="shared" si="7"/>
        <v>5</v>
      </c>
    </row>
    <row r="227" spans="1:15" ht="17.100000000000001" customHeight="1" x14ac:dyDescent="0.25">
      <c r="A227" s="12">
        <v>160</v>
      </c>
      <c r="B227" s="132">
        <v>43816</v>
      </c>
      <c r="C227" s="122">
        <v>0</v>
      </c>
      <c r="D227" s="122">
        <v>0</v>
      </c>
      <c r="E227" s="9">
        <v>0</v>
      </c>
      <c r="F227" s="9">
        <v>0</v>
      </c>
      <c r="G227" s="9">
        <v>0</v>
      </c>
      <c r="H227" s="9"/>
      <c r="I227" s="9"/>
      <c r="J227" s="25"/>
      <c r="K227" s="25"/>
      <c r="L227" s="25"/>
      <c r="M227" s="25"/>
      <c r="N227" s="26">
        <f t="shared" si="6"/>
        <v>2</v>
      </c>
      <c r="O227" s="26">
        <f t="shared" si="7"/>
        <v>5</v>
      </c>
    </row>
    <row r="228" spans="1:15" ht="17.100000000000001" customHeight="1" x14ac:dyDescent="0.25">
      <c r="A228" s="12">
        <v>161</v>
      </c>
      <c r="B228" s="132">
        <v>43818</v>
      </c>
      <c r="C228" s="122">
        <v>0</v>
      </c>
      <c r="D228" s="122">
        <v>0</v>
      </c>
      <c r="E228" s="9">
        <v>0</v>
      </c>
      <c r="F228" s="9">
        <v>0</v>
      </c>
      <c r="G228" s="9">
        <v>0</v>
      </c>
      <c r="H228" s="9"/>
      <c r="I228" s="9"/>
      <c r="J228" s="25"/>
      <c r="K228" s="25"/>
      <c r="L228" s="25"/>
      <c r="M228" s="25"/>
      <c r="N228" s="26">
        <f t="shared" si="6"/>
        <v>2</v>
      </c>
      <c r="O228" s="26">
        <f t="shared" si="7"/>
        <v>5</v>
      </c>
    </row>
    <row r="229" spans="1:15" ht="17.100000000000001" customHeight="1" x14ac:dyDescent="0.25">
      <c r="A229" s="12">
        <v>162</v>
      </c>
      <c r="B229" s="132">
        <v>43820</v>
      </c>
      <c r="C229" s="122">
        <v>0</v>
      </c>
      <c r="D229" s="122">
        <v>0</v>
      </c>
      <c r="E229" s="9">
        <v>0</v>
      </c>
      <c r="F229" s="9">
        <v>0</v>
      </c>
      <c r="G229" s="9">
        <v>0</v>
      </c>
      <c r="H229" s="9"/>
      <c r="I229" s="9"/>
      <c r="J229" s="25"/>
      <c r="K229" s="25"/>
      <c r="L229" s="25"/>
      <c r="M229" s="25"/>
      <c r="N229" s="26">
        <f t="shared" si="6"/>
        <v>2</v>
      </c>
      <c r="O229" s="26">
        <f t="shared" si="7"/>
        <v>5</v>
      </c>
    </row>
    <row r="230" spans="1:15" ht="17.100000000000001" customHeight="1" x14ac:dyDescent="0.25">
      <c r="A230" s="12">
        <v>163</v>
      </c>
      <c r="B230" s="132">
        <v>43823</v>
      </c>
      <c r="C230" s="122">
        <v>0</v>
      </c>
      <c r="D230" s="122">
        <v>0</v>
      </c>
      <c r="E230" s="9">
        <v>0</v>
      </c>
      <c r="F230" s="9">
        <v>0</v>
      </c>
      <c r="G230" s="9">
        <v>0</v>
      </c>
      <c r="H230" s="9"/>
      <c r="I230" s="9"/>
      <c r="J230" s="25"/>
      <c r="K230" s="25"/>
      <c r="L230" s="25"/>
      <c r="M230" s="25"/>
      <c r="N230" s="26">
        <f t="shared" si="6"/>
        <v>2</v>
      </c>
      <c r="O230" s="26">
        <f t="shared" si="7"/>
        <v>5</v>
      </c>
    </row>
    <row r="231" spans="1:15" ht="17.100000000000001" customHeight="1" x14ac:dyDescent="0.25">
      <c r="A231" s="12">
        <v>164</v>
      </c>
      <c r="B231" s="132">
        <v>43825</v>
      </c>
      <c r="C231" s="122">
        <v>0</v>
      </c>
      <c r="D231" s="122">
        <v>0</v>
      </c>
      <c r="E231" s="9">
        <v>0</v>
      </c>
      <c r="F231" s="9">
        <v>0</v>
      </c>
      <c r="G231" s="9">
        <v>0</v>
      </c>
      <c r="H231" s="9"/>
      <c r="I231" s="9"/>
      <c r="J231" s="25"/>
      <c r="K231" s="25"/>
      <c r="L231" s="25"/>
      <c r="M231" s="25"/>
      <c r="N231" s="26">
        <f t="shared" si="6"/>
        <v>2</v>
      </c>
      <c r="O231" s="26">
        <f t="shared" si="7"/>
        <v>5</v>
      </c>
    </row>
    <row r="232" spans="1:15" ht="17.100000000000001" customHeight="1" x14ac:dyDescent="0.25">
      <c r="A232" s="12">
        <v>165</v>
      </c>
      <c r="B232" s="132">
        <v>43827</v>
      </c>
      <c r="C232" s="122">
        <v>0</v>
      </c>
      <c r="D232" s="122">
        <v>0</v>
      </c>
      <c r="E232" s="9">
        <v>0</v>
      </c>
      <c r="F232" s="9">
        <v>0</v>
      </c>
      <c r="G232" s="9">
        <v>0</v>
      </c>
      <c r="H232" s="9"/>
      <c r="I232" s="9"/>
      <c r="J232" s="25"/>
      <c r="K232" s="25"/>
      <c r="L232" s="25"/>
      <c r="M232" s="25"/>
      <c r="N232" s="26">
        <f t="shared" si="6"/>
        <v>2</v>
      </c>
      <c r="O232" s="26">
        <f t="shared" si="7"/>
        <v>5</v>
      </c>
    </row>
    <row r="233" spans="1:15" ht="17.100000000000001" customHeight="1" x14ac:dyDescent="0.25">
      <c r="A233" s="12" t="s">
        <v>11</v>
      </c>
      <c r="B233" s="35"/>
      <c r="C233" s="34" t="e">
        <f xml:space="preserve"> IF(#REF!=0, "&lt; 1",#REF!)</f>
        <v>#REF!</v>
      </c>
      <c r="D233" s="34" t="e">
        <f xml:space="preserve"> IF(#REF!=0, "&lt; 1",#REF!)</f>
        <v>#REF!</v>
      </c>
      <c r="E233" s="9"/>
      <c r="F233" s="9"/>
      <c r="G233" s="9"/>
      <c r="H233" s="9"/>
      <c r="I233" s="9"/>
      <c r="J233" s="27"/>
      <c r="K233" s="27"/>
      <c r="L233" s="27"/>
      <c r="M233" s="27"/>
      <c r="N233" s="26"/>
      <c r="O233" s="26"/>
    </row>
    <row r="234" spans="1:15" ht="17.100000000000001" customHeight="1" x14ac:dyDescent="0.25">
      <c r="A234" s="12" t="s">
        <v>12</v>
      </c>
      <c r="B234" s="36"/>
      <c r="C234" s="34" t="e">
        <f xml:space="preserve"> IF(#REF!=0, "&lt; 1",#REF!)</f>
        <v>#REF!</v>
      </c>
      <c r="D234" s="34" t="e">
        <f xml:space="preserve"> IF(#REF!=0, "&lt; 1",#REF!)</f>
        <v>#REF!</v>
      </c>
      <c r="E234" s="9"/>
      <c r="F234" s="9"/>
      <c r="G234" s="9"/>
      <c r="H234" s="9"/>
      <c r="I234" s="9"/>
      <c r="J234" s="25"/>
      <c r="K234" s="25"/>
      <c r="L234" s="25"/>
      <c r="M234" s="25"/>
      <c r="N234" s="26"/>
      <c r="O234" s="26"/>
    </row>
    <row r="235" spans="1:15" ht="17.100000000000001" customHeight="1" x14ac:dyDescent="0.25">
      <c r="A235" s="12" t="s">
        <v>13</v>
      </c>
      <c r="B235" s="36"/>
      <c r="C235" s="34">
        <f>MAX(C97:C232)</f>
        <v>0</v>
      </c>
      <c r="D235" s="34">
        <f>MAX(D97:D232)</f>
        <v>0</v>
      </c>
      <c r="E235" s="9"/>
      <c r="F235" s="9"/>
      <c r="G235" s="9"/>
      <c r="H235" s="9"/>
      <c r="I235" s="9"/>
      <c r="J235" s="25"/>
      <c r="K235" s="25"/>
      <c r="L235" s="25"/>
      <c r="M235" s="25"/>
      <c r="N235" s="26"/>
      <c r="O235" s="26"/>
    </row>
    <row r="236" spans="1:15" ht="17.100000000000001" customHeight="1" x14ac:dyDescent="0.25">
      <c r="A236" s="12" t="s">
        <v>14</v>
      </c>
      <c r="B236" s="36"/>
      <c r="C236" s="37" t="e">
        <f>#REF!</f>
        <v>#REF!</v>
      </c>
      <c r="D236" s="37" t="e">
        <f>#REF!</f>
        <v>#REF!</v>
      </c>
      <c r="E236" s="9"/>
      <c r="F236" s="9"/>
      <c r="G236" s="9"/>
      <c r="H236" s="9"/>
      <c r="I236" s="9"/>
      <c r="J236" s="25"/>
      <c r="K236" s="25"/>
      <c r="L236" s="25"/>
      <c r="M236" s="25"/>
      <c r="N236" s="26"/>
      <c r="O236" s="26"/>
    </row>
    <row r="237" spans="1:15" ht="17.100000000000001" customHeight="1" x14ac:dyDescent="0.25">
      <c r="A237" s="12" t="s">
        <v>15</v>
      </c>
      <c r="B237" s="36"/>
      <c r="C237" s="37" t="e">
        <f>#REF!</f>
        <v>#REF!</v>
      </c>
      <c r="D237" s="37" t="e">
        <f>#REF!</f>
        <v>#REF!</v>
      </c>
      <c r="E237" s="9"/>
      <c r="F237" s="9"/>
      <c r="G237" s="9"/>
      <c r="H237" s="9"/>
      <c r="I237" s="9"/>
      <c r="J237" s="25"/>
      <c r="K237" s="25"/>
      <c r="L237" s="25"/>
      <c r="M237" s="25"/>
      <c r="N237" s="26"/>
      <c r="O237" s="26"/>
    </row>
    <row r="238" spans="1:15" ht="17.100000000000001" customHeight="1" x14ac:dyDescent="0.25">
      <c r="A238" s="142" t="s">
        <v>27</v>
      </c>
      <c r="B238" s="142"/>
      <c r="C238" s="142"/>
      <c r="D238" s="9"/>
      <c r="E238" s="9"/>
      <c r="F238" s="9"/>
      <c r="G238" s="9"/>
      <c r="H238" s="9"/>
      <c r="I238" s="9"/>
      <c r="J238" s="25"/>
      <c r="K238" s="25"/>
      <c r="L238" s="25"/>
      <c r="M238" s="25"/>
      <c r="N238" s="26"/>
      <c r="O238" s="26"/>
    </row>
    <row r="239" spans="1:15" ht="17.100000000000001" customHeight="1" x14ac:dyDescent="0.25">
      <c r="A239" s="133" t="s">
        <v>28</v>
      </c>
      <c r="B239" s="133"/>
      <c r="C239" s="133"/>
      <c r="D239" s="9"/>
      <c r="E239" s="9"/>
      <c r="F239" s="9"/>
      <c r="G239" s="9"/>
      <c r="H239" s="9"/>
      <c r="I239" s="9"/>
      <c r="J239" s="25"/>
      <c r="K239" s="25"/>
      <c r="L239" s="25"/>
      <c r="M239" s="25"/>
      <c r="N239" s="26"/>
      <c r="O239" s="26"/>
    </row>
    <row r="240" spans="1:15" ht="17.100000000000001" customHeight="1" x14ac:dyDescent="0.25">
      <c r="A240" s="12" t="s">
        <v>11</v>
      </c>
      <c r="B240" s="36"/>
      <c r="C240" s="34" t="e">
        <f xml:space="preserve"> IF(#REF!=0, "&lt; 1",#REF!)</f>
        <v>#REF!</v>
      </c>
      <c r="D240" s="34" t="e">
        <f xml:space="preserve"> IF(#REF!=0, "&lt; 1",#REF!)</f>
        <v>#REF!</v>
      </c>
      <c r="E240" s="9"/>
      <c r="F240" s="9"/>
      <c r="G240" s="9"/>
      <c r="H240" s="9"/>
      <c r="I240" s="9"/>
      <c r="J240" s="25"/>
      <c r="K240" s="25"/>
      <c r="L240" s="25"/>
      <c r="M240" s="25"/>
      <c r="N240" s="26"/>
      <c r="O240" s="26"/>
    </row>
    <row r="241" spans="1:15" ht="17.100000000000001" customHeight="1" x14ac:dyDescent="0.25">
      <c r="A241" s="12" t="s">
        <v>12</v>
      </c>
      <c r="B241" s="36"/>
      <c r="C241" s="34" t="e">
        <f xml:space="preserve"> IF(#REF!=0, "&lt; 1",#REF!)</f>
        <v>#REF!</v>
      </c>
      <c r="D241" s="34" t="e">
        <f xml:space="preserve"> IF(#REF!=0, "&lt; 1",#REF!)</f>
        <v>#REF!</v>
      </c>
      <c r="E241" s="9"/>
      <c r="F241" s="9"/>
      <c r="G241" s="9"/>
      <c r="H241" s="9"/>
      <c r="I241" s="9"/>
      <c r="J241" s="25"/>
      <c r="K241" s="25"/>
      <c r="L241" s="25"/>
      <c r="M241" s="25"/>
      <c r="N241" s="26"/>
      <c r="O241" s="26"/>
    </row>
    <row r="242" spans="1:15" ht="17.100000000000001" customHeight="1" x14ac:dyDescent="0.25">
      <c r="A242" s="12" t="s">
        <v>13</v>
      </c>
      <c r="B242" s="36"/>
      <c r="C242" s="34">
        <f>MAX(C13:C96)</f>
        <v>1</v>
      </c>
      <c r="D242" s="34">
        <f>MAX(D13:D96)</f>
        <v>0</v>
      </c>
      <c r="E242" s="9"/>
      <c r="F242" s="9"/>
      <c r="G242" s="9"/>
      <c r="H242" s="9"/>
      <c r="I242" s="9"/>
      <c r="J242" s="25"/>
      <c r="K242" s="25"/>
      <c r="L242" s="25"/>
      <c r="M242" s="25"/>
      <c r="N242" s="26"/>
      <c r="O242" s="26"/>
    </row>
    <row r="243" spans="1:15" ht="17.100000000000001" customHeight="1" x14ac:dyDescent="0.25">
      <c r="A243" s="12" t="s">
        <v>14</v>
      </c>
      <c r="B243" s="36"/>
      <c r="C243" s="41" t="e">
        <f>#REF!</f>
        <v>#REF!</v>
      </c>
      <c r="D243" s="41" t="e">
        <f>#REF!</f>
        <v>#REF!</v>
      </c>
      <c r="E243" s="9"/>
      <c r="F243" s="9"/>
      <c r="G243" s="9"/>
      <c r="H243" s="9"/>
      <c r="I243" s="9"/>
      <c r="J243" s="25"/>
      <c r="K243" s="25"/>
      <c r="L243" s="25"/>
      <c r="M243" s="25"/>
      <c r="N243" s="26"/>
      <c r="O243" s="26"/>
    </row>
    <row r="244" spans="1:15" ht="17.100000000000001" customHeight="1" x14ac:dyDescent="0.25">
      <c r="A244" s="12" t="s">
        <v>15</v>
      </c>
      <c r="B244" s="36"/>
      <c r="C244" s="40" t="e">
        <f>#REF!</f>
        <v>#REF!</v>
      </c>
      <c r="D244" s="40" t="e">
        <f>#REF!</f>
        <v>#REF!</v>
      </c>
      <c r="E244" s="9"/>
      <c r="F244" s="9"/>
      <c r="G244" s="9"/>
      <c r="H244" s="9"/>
      <c r="I244" s="9"/>
      <c r="J244" s="27"/>
      <c r="K244" s="27"/>
      <c r="L244" s="27"/>
      <c r="M244" s="27"/>
      <c r="N244" s="26"/>
      <c r="O244" s="26"/>
    </row>
    <row r="245" spans="1:15" ht="15.9" customHeight="1" x14ac:dyDescent="0.25"/>
    <row r="246" spans="1:15" ht="15.9" customHeight="1" x14ac:dyDescent="0.25">
      <c r="A246" s="15"/>
    </row>
    <row r="247" spans="1:15" ht="15.9" customHeight="1" x14ac:dyDescent="0.25"/>
    <row r="248" spans="1:15" ht="15.9" customHeight="1" x14ac:dyDescent="0.25"/>
    <row r="249" spans="1:15" ht="15.9" customHeight="1" x14ac:dyDescent="0.25"/>
    <row r="250" spans="1:15" ht="15.9" customHeight="1" x14ac:dyDescent="0.25"/>
    <row r="251" spans="1:15" ht="15.9" customHeight="1" x14ac:dyDescent="0.25"/>
    <row r="252" spans="1:15" ht="15.9" customHeight="1" x14ac:dyDescent="0.25"/>
    <row r="253" spans="1:15" ht="15.9" customHeight="1" x14ac:dyDescent="0.25"/>
    <row r="254" spans="1:15" ht="15.9" customHeight="1" x14ac:dyDescent="0.25"/>
    <row r="255" spans="1:15" ht="15.9" customHeight="1" x14ac:dyDescent="0.25"/>
    <row r="256" spans="1:15" ht="15.9" customHeight="1" x14ac:dyDescent="0.25"/>
    <row r="257" spans="1:15" ht="15.9" customHeight="1" x14ac:dyDescent="0.25">
      <c r="A257" s="14"/>
      <c r="B257" s="14"/>
      <c r="C257" s="14"/>
      <c r="D257" s="14"/>
      <c r="E257" s="14"/>
      <c r="F257" s="42"/>
      <c r="G257" s="42"/>
      <c r="H257" s="42"/>
      <c r="I257" s="42"/>
    </row>
    <row r="258" spans="1:15" ht="15.9" customHeight="1" x14ac:dyDescent="0.25">
      <c r="A258" s="14"/>
      <c r="B258" s="14"/>
      <c r="C258" s="14"/>
      <c r="D258" s="14"/>
      <c r="E258" s="14"/>
      <c r="F258" s="42"/>
      <c r="G258" s="42"/>
      <c r="H258" s="42"/>
      <c r="I258" s="42"/>
    </row>
    <row r="259" spans="1:15" ht="15.9" customHeight="1" x14ac:dyDescent="0.25">
      <c r="B259" s="14"/>
      <c r="C259" s="14"/>
      <c r="D259" s="14"/>
      <c r="E259" s="14"/>
      <c r="F259" s="42"/>
      <c r="G259" s="42"/>
      <c r="H259" s="42"/>
      <c r="I259" s="42"/>
    </row>
    <row r="260" spans="1:15" ht="33.75" customHeight="1" x14ac:dyDescent="0.25">
      <c r="A260" s="138" t="s">
        <v>43</v>
      </c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</row>
    <row r="261" spans="1:15" ht="30.75" customHeight="1" x14ac:dyDescent="0.25">
      <c r="A261" s="137" t="s">
        <v>44</v>
      </c>
      <c r="B261" s="137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</row>
    <row r="262" spans="1:15" ht="15.9" customHeight="1" x14ac:dyDescent="0.25">
      <c r="A262" s="14"/>
      <c r="B262" s="14"/>
      <c r="C262" s="14"/>
      <c r="D262" s="14"/>
      <c r="E262" s="14"/>
      <c r="F262" s="42"/>
      <c r="G262" s="42"/>
      <c r="H262" s="42"/>
      <c r="I262" s="42"/>
    </row>
    <row r="263" spans="1:15" s="28" customFormat="1" ht="15.9" customHeight="1" x14ac:dyDescent="0.25">
      <c r="A263" s="135" t="s">
        <v>18</v>
      </c>
      <c r="B263" s="135"/>
      <c r="C263" s="135"/>
      <c r="E263" s="20"/>
      <c r="F263" s="43"/>
      <c r="G263" s="43"/>
      <c r="H263" s="43"/>
      <c r="I263" s="43"/>
      <c r="J263" s="20"/>
      <c r="K263" s="43"/>
      <c r="L263" s="43"/>
      <c r="M263" s="43"/>
      <c r="N263" s="20"/>
      <c r="O263" s="20"/>
    </row>
    <row r="264" spans="1:15" s="28" customFormat="1" ht="38.25" customHeight="1" x14ac:dyDescent="0.25">
      <c r="A264" s="135" t="s">
        <v>49</v>
      </c>
      <c r="B264" s="135"/>
      <c r="C264" s="135"/>
      <c r="D264" s="135"/>
      <c r="E264" s="135"/>
      <c r="F264" s="44"/>
      <c r="G264" s="44"/>
      <c r="H264" s="44"/>
      <c r="I264" s="44"/>
      <c r="J264" s="20"/>
      <c r="K264" s="43"/>
      <c r="L264" s="43"/>
      <c r="M264" s="43"/>
      <c r="N264" s="20"/>
      <c r="O264" s="20"/>
    </row>
    <row r="265" spans="1:15" s="28" customFormat="1" ht="43.5" customHeight="1" x14ac:dyDescent="0.25">
      <c r="A265" s="136" t="s">
        <v>50</v>
      </c>
      <c r="B265" s="136"/>
      <c r="C265" s="136"/>
      <c r="D265" s="136"/>
      <c r="E265" s="136"/>
      <c r="F265" s="45"/>
      <c r="G265" s="45"/>
      <c r="H265" s="45"/>
      <c r="I265" s="45"/>
      <c r="J265" s="20"/>
      <c r="K265" s="43"/>
      <c r="L265" s="43"/>
      <c r="M265" s="43"/>
      <c r="N265" s="20"/>
      <c r="O265" s="20"/>
    </row>
    <row r="266" spans="1:15" s="28" customFormat="1" ht="15.9" customHeight="1" x14ac:dyDescent="0.25">
      <c r="E266" s="20"/>
      <c r="F266" s="43"/>
      <c r="G266" s="43"/>
      <c r="H266" s="43"/>
      <c r="I266" s="43"/>
      <c r="J266" s="20"/>
      <c r="K266" s="43"/>
      <c r="L266" s="43"/>
      <c r="M266" s="43"/>
      <c r="N266" s="20"/>
      <c r="O266" s="20"/>
    </row>
    <row r="267" spans="1:15" s="28" customFormat="1" ht="25.5" customHeight="1" x14ac:dyDescent="0.25">
      <c r="B267" s="134" t="s">
        <v>2</v>
      </c>
      <c r="C267" s="134"/>
      <c r="D267" s="134" t="s">
        <v>3</v>
      </c>
      <c r="E267" s="134"/>
      <c r="F267" s="43"/>
      <c r="G267" s="43"/>
      <c r="H267" s="43"/>
      <c r="I267" s="43"/>
      <c r="J267" s="20"/>
      <c r="K267" s="43"/>
      <c r="L267" s="43"/>
      <c r="M267" s="43"/>
      <c r="N267" s="20"/>
      <c r="O267" s="20"/>
    </row>
    <row r="268" spans="1:15" s="28" customFormat="1" ht="38.1" customHeight="1" x14ac:dyDescent="0.25">
      <c r="B268" s="134"/>
      <c r="C268" s="134"/>
      <c r="D268" s="134"/>
      <c r="E268" s="134"/>
      <c r="F268" s="43"/>
      <c r="G268" s="43"/>
      <c r="H268" s="43"/>
      <c r="I268" s="43"/>
      <c r="J268" s="20"/>
      <c r="K268" s="43"/>
      <c r="L268" s="43"/>
      <c r="M268" s="43"/>
      <c r="N268" s="20"/>
      <c r="O268" s="20"/>
    </row>
    <row r="269" spans="1:15" x14ac:dyDescent="0.25">
      <c r="B269" s="30"/>
      <c r="C269" s="30"/>
      <c r="D269" s="30"/>
      <c r="E269" s="30"/>
      <c r="F269" s="30"/>
      <c r="G269" s="30"/>
      <c r="H269" s="30"/>
      <c r="I269" s="30"/>
    </row>
    <row r="270" spans="1:15" x14ac:dyDescent="0.25">
      <c r="B270" s="30"/>
      <c r="C270" s="30"/>
      <c r="D270" s="30"/>
      <c r="E270" s="30"/>
      <c r="F270" s="30"/>
      <c r="G270" s="30"/>
      <c r="H270" s="30"/>
      <c r="I270" s="30"/>
    </row>
  </sheetData>
  <sheetProtection formatCells="0" formatRows="0" insertRows="0" insertHyperlinks="0" deleteRows="0" sort="0" autoFilter="0" pivotTables="0"/>
  <mergeCells count="20"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238:C238"/>
    <mergeCell ref="A239:C239"/>
    <mergeCell ref="B268:C268"/>
    <mergeCell ref="D268:E268"/>
    <mergeCell ref="A263:C263"/>
    <mergeCell ref="A264:E264"/>
    <mergeCell ref="A265:E265"/>
    <mergeCell ref="B267:C267"/>
    <mergeCell ref="D267:E267"/>
    <mergeCell ref="A261:O261"/>
    <mergeCell ref="A260:O260"/>
  </mergeCells>
  <conditionalFormatting sqref="C131">
    <cfRule type="expression" dxfId="735" priority="289">
      <formula>C131&lt;=$H$5</formula>
    </cfRule>
    <cfRule type="expression" dxfId="734" priority="290">
      <formula>AND(C131&gt;$H$5,C131&lt;=$H$6)</formula>
    </cfRule>
    <cfRule type="expression" dxfId="733" priority="291">
      <formula>AND(C131&gt;$H$6,C131&lt;=$H$4)</formula>
    </cfRule>
    <cfRule type="expression" dxfId="732" priority="292">
      <formula>C131&gt;$H$4</formula>
    </cfRule>
  </conditionalFormatting>
  <conditionalFormatting sqref="C132">
    <cfRule type="expression" dxfId="731" priority="285">
      <formula>C132&lt;=$H$5</formula>
    </cfRule>
    <cfRule type="expression" dxfId="730" priority="286">
      <formula>AND(C132&gt;$H$5,C132&lt;=$H$6)</formula>
    </cfRule>
    <cfRule type="expression" dxfId="729" priority="287">
      <formula>AND(C132&gt;$H$6,C132&lt;=$H$4)</formula>
    </cfRule>
    <cfRule type="expression" dxfId="728" priority="288">
      <formula>C132&gt;$H$4</formula>
    </cfRule>
  </conditionalFormatting>
  <conditionalFormatting sqref="C133">
    <cfRule type="expression" dxfId="727" priority="281">
      <formula>C133&lt;=$H$5</formula>
    </cfRule>
    <cfRule type="expression" dxfId="726" priority="282">
      <formula>AND(C133&gt;$H$5,C133&lt;=$H$6)</formula>
    </cfRule>
    <cfRule type="expression" dxfId="725" priority="283">
      <formula>AND(C133&gt;$H$6,C133&lt;=$H$4)</formula>
    </cfRule>
    <cfRule type="expression" dxfId="724" priority="284">
      <formula>C133&gt;$H$4</formula>
    </cfRule>
  </conditionalFormatting>
  <conditionalFormatting sqref="C134">
    <cfRule type="expression" dxfId="723" priority="277">
      <formula>C134&lt;=$H$5</formula>
    </cfRule>
    <cfRule type="expression" dxfId="722" priority="278">
      <formula>AND(C134&gt;$H$5,C134&lt;=$H$6)</formula>
    </cfRule>
    <cfRule type="expression" dxfId="721" priority="279">
      <formula>AND(C134&gt;$H$6,C134&lt;=$H$4)</formula>
    </cfRule>
    <cfRule type="expression" dxfId="720" priority="280">
      <formula>C134&gt;$H$4</formula>
    </cfRule>
  </conditionalFormatting>
  <conditionalFormatting sqref="C135">
    <cfRule type="expression" dxfId="719" priority="273">
      <formula>C135&lt;=$H$5</formula>
    </cfRule>
    <cfRule type="expression" dxfId="718" priority="274">
      <formula>AND(C135&gt;$H$5,C135&lt;=$H$6)</formula>
    </cfRule>
    <cfRule type="expression" dxfId="717" priority="275">
      <formula>AND(C135&gt;$H$6,C135&lt;=$H$4)</formula>
    </cfRule>
    <cfRule type="expression" dxfId="716" priority="276">
      <formula>C135&gt;$H$4</formula>
    </cfRule>
  </conditionalFormatting>
  <conditionalFormatting sqref="C136">
    <cfRule type="expression" dxfId="715" priority="269">
      <formula>C136&lt;=$H$5</formula>
    </cfRule>
    <cfRule type="expression" dxfId="714" priority="270">
      <formula>AND(C136&gt;$H$5,C136&lt;=$H$6)</formula>
    </cfRule>
    <cfRule type="expression" dxfId="713" priority="271">
      <formula>AND(C136&gt;$H$6,C136&lt;=$H$4)</formula>
    </cfRule>
    <cfRule type="expression" dxfId="712" priority="272">
      <formula>C136&gt;$H$4</formula>
    </cfRule>
  </conditionalFormatting>
  <conditionalFormatting sqref="C137">
    <cfRule type="expression" dxfId="711" priority="265">
      <formula>C137&lt;=$H$5</formula>
    </cfRule>
    <cfRule type="expression" dxfId="710" priority="266">
      <formula>AND(C137&gt;$H$5,C137&lt;=$H$6)</formula>
    </cfRule>
    <cfRule type="expression" dxfId="709" priority="267">
      <formula>AND(C137&gt;$H$6,C137&lt;=$H$4)</formula>
    </cfRule>
    <cfRule type="expression" dxfId="708" priority="268">
      <formula>C137&gt;$H$4</formula>
    </cfRule>
  </conditionalFormatting>
  <conditionalFormatting sqref="C138">
    <cfRule type="expression" dxfId="707" priority="261">
      <formula>C138&lt;=$H$5</formula>
    </cfRule>
    <cfRule type="expression" dxfId="706" priority="262">
      <formula>AND(C138&gt;$H$5,C138&lt;=$H$6)</formula>
    </cfRule>
    <cfRule type="expression" dxfId="705" priority="263">
      <formula>AND(C138&gt;$H$6,C138&lt;=$H$4)</formula>
    </cfRule>
    <cfRule type="expression" dxfId="704" priority="264">
      <formula>C138&gt;$H$4</formula>
    </cfRule>
  </conditionalFormatting>
  <conditionalFormatting sqref="C139">
    <cfRule type="expression" dxfId="703" priority="257">
      <formula>C139&lt;=$H$5</formula>
    </cfRule>
    <cfRule type="expression" dxfId="702" priority="258">
      <formula>AND(C139&gt;$H$5,C139&lt;=$H$6)</formula>
    </cfRule>
    <cfRule type="expression" dxfId="701" priority="259">
      <formula>AND(C139&gt;$H$6,C139&lt;=$H$4)</formula>
    </cfRule>
    <cfRule type="expression" dxfId="700" priority="260">
      <formula>C139&gt;$H$4</formula>
    </cfRule>
  </conditionalFormatting>
  <conditionalFormatting sqref="C140">
    <cfRule type="expression" dxfId="699" priority="253">
      <formula>C140&lt;=$H$5</formula>
    </cfRule>
    <cfRule type="expression" dxfId="698" priority="254">
      <formula>AND(C140&gt;$H$5,C140&lt;=$H$6)</formula>
    </cfRule>
    <cfRule type="expression" dxfId="697" priority="255">
      <formula>AND(C140&gt;$H$6,C140&lt;=$H$4)</formula>
    </cfRule>
    <cfRule type="expression" dxfId="696" priority="256">
      <formula>C140&gt;$H$4</formula>
    </cfRule>
  </conditionalFormatting>
  <conditionalFormatting sqref="C141">
    <cfRule type="expression" dxfId="695" priority="249">
      <formula>C141&lt;=$H$5</formula>
    </cfRule>
    <cfRule type="expression" dxfId="694" priority="250">
      <formula>AND(C141&gt;$H$5,C141&lt;=$H$6)</formula>
    </cfRule>
    <cfRule type="expression" dxfId="693" priority="251">
      <formula>AND(C141&gt;$H$6,C141&lt;=$H$4)</formula>
    </cfRule>
    <cfRule type="expression" dxfId="692" priority="252">
      <formula>C141&gt;$H$4</formula>
    </cfRule>
  </conditionalFormatting>
  <conditionalFormatting sqref="D131">
    <cfRule type="expression" dxfId="691" priority="245">
      <formula>D131&lt;=$H$5</formula>
    </cfRule>
    <cfRule type="expression" dxfId="690" priority="246">
      <formula>AND(D131&gt;$H$5,D131&lt;=$H$6)</formula>
    </cfRule>
    <cfRule type="expression" dxfId="689" priority="247">
      <formula>AND(D131&gt;$H$6,D131&lt;=$H$4)</formula>
    </cfRule>
    <cfRule type="expression" dxfId="688" priority="248">
      <formula>D131&gt;$H$4</formula>
    </cfRule>
  </conditionalFormatting>
  <conditionalFormatting sqref="D132">
    <cfRule type="expression" dxfId="687" priority="241">
      <formula>D132&lt;=$H$5</formula>
    </cfRule>
    <cfRule type="expression" dxfId="686" priority="242">
      <formula>AND(D132&gt;$H$5,D132&lt;=$H$6)</formula>
    </cfRule>
    <cfRule type="expression" dxfId="685" priority="243">
      <formula>AND(D132&gt;$H$6,D132&lt;=$H$4)</formula>
    </cfRule>
    <cfRule type="expression" dxfId="684" priority="244">
      <formula>D132&gt;$H$4</formula>
    </cfRule>
  </conditionalFormatting>
  <conditionalFormatting sqref="D133">
    <cfRule type="expression" dxfId="683" priority="237">
      <formula>D133&lt;=$H$5</formula>
    </cfRule>
    <cfRule type="expression" dxfId="682" priority="238">
      <formula>AND(D133&gt;$H$5,D133&lt;=$H$6)</formula>
    </cfRule>
    <cfRule type="expression" dxfId="681" priority="239">
      <formula>AND(D133&gt;$H$6,D133&lt;=$H$4)</formula>
    </cfRule>
    <cfRule type="expression" dxfId="680" priority="240">
      <formula>D133&gt;$H$4</formula>
    </cfRule>
  </conditionalFormatting>
  <conditionalFormatting sqref="D134">
    <cfRule type="expression" dxfId="679" priority="233">
      <formula>D134&lt;=$H$5</formula>
    </cfRule>
    <cfRule type="expression" dxfId="678" priority="234">
      <formula>AND(D134&gt;$H$5,D134&lt;=$H$6)</formula>
    </cfRule>
    <cfRule type="expression" dxfId="677" priority="235">
      <formula>AND(D134&gt;$H$6,D134&lt;=$H$4)</formula>
    </cfRule>
    <cfRule type="expression" dxfId="676" priority="236">
      <formula>D134&gt;$H$4</formula>
    </cfRule>
  </conditionalFormatting>
  <conditionalFormatting sqref="D135">
    <cfRule type="expression" dxfId="675" priority="229">
      <formula>D135&lt;=$H$5</formula>
    </cfRule>
    <cfRule type="expression" dxfId="674" priority="230">
      <formula>AND(D135&gt;$H$5,D135&lt;=$H$6)</formula>
    </cfRule>
    <cfRule type="expression" dxfId="673" priority="231">
      <formula>AND(D135&gt;$H$6,D135&lt;=$H$4)</formula>
    </cfRule>
    <cfRule type="expression" dxfId="672" priority="232">
      <formula>D135&gt;$H$4</formula>
    </cfRule>
  </conditionalFormatting>
  <conditionalFormatting sqref="D136">
    <cfRule type="expression" dxfId="671" priority="225">
      <formula>D136&lt;=$H$5</formula>
    </cfRule>
    <cfRule type="expression" dxfId="670" priority="226">
      <formula>AND(D136&gt;$H$5,D136&lt;=$H$6)</formula>
    </cfRule>
    <cfRule type="expression" dxfId="669" priority="227">
      <formula>AND(D136&gt;$H$6,D136&lt;=$H$4)</formula>
    </cfRule>
    <cfRule type="expression" dxfId="668" priority="228">
      <formula>D136&gt;$H$4</formula>
    </cfRule>
  </conditionalFormatting>
  <conditionalFormatting sqref="D137">
    <cfRule type="expression" dxfId="667" priority="221">
      <formula>D137&lt;=$H$5</formula>
    </cfRule>
    <cfRule type="expression" dxfId="666" priority="222">
      <formula>AND(D137&gt;$H$5,D137&lt;=$H$6)</formula>
    </cfRule>
    <cfRule type="expression" dxfId="665" priority="223">
      <formula>AND(D137&gt;$H$6,D137&lt;=$H$4)</formula>
    </cfRule>
    <cfRule type="expression" dxfId="664" priority="224">
      <formula>D137&gt;$H$4</formula>
    </cfRule>
  </conditionalFormatting>
  <conditionalFormatting sqref="D138">
    <cfRule type="expression" dxfId="663" priority="217">
      <formula>D138&lt;=$H$5</formula>
    </cfRule>
    <cfRule type="expression" dxfId="662" priority="218">
      <formula>AND(D138&gt;$H$5,D138&lt;=$H$6)</formula>
    </cfRule>
    <cfRule type="expression" dxfId="661" priority="219">
      <formula>AND(D138&gt;$H$6,D138&lt;=$H$4)</formula>
    </cfRule>
    <cfRule type="expression" dxfId="660" priority="220">
      <formula>D138&gt;$H$4</formula>
    </cfRule>
  </conditionalFormatting>
  <conditionalFormatting sqref="D139">
    <cfRule type="expression" dxfId="659" priority="213">
      <formula>D139&lt;=$H$5</formula>
    </cfRule>
    <cfRule type="expression" dxfId="658" priority="214">
      <formula>AND(D139&gt;$H$5,D139&lt;=$H$6)</formula>
    </cfRule>
    <cfRule type="expression" dxfId="657" priority="215">
      <formula>AND(D139&gt;$H$6,D139&lt;=$H$4)</formula>
    </cfRule>
    <cfRule type="expression" dxfId="656" priority="216">
      <formula>D139&gt;$H$4</formula>
    </cfRule>
  </conditionalFormatting>
  <conditionalFormatting sqref="D140">
    <cfRule type="expression" dxfId="655" priority="209">
      <formula>D140&lt;=$H$5</formula>
    </cfRule>
    <cfRule type="expression" dxfId="654" priority="210">
      <formula>AND(D140&gt;$H$5,D140&lt;=$H$6)</formula>
    </cfRule>
    <cfRule type="expression" dxfId="653" priority="211">
      <formula>AND(D140&gt;$H$6,D140&lt;=$H$4)</formula>
    </cfRule>
    <cfRule type="expression" dxfId="652" priority="212">
      <formula>D140&gt;$H$4</formula>
    </cfRule>
  </conditionalFormatting>
  <conditionalFormatting sqref="D141">
    <cfRule type="expression" dxfId="651" priority="205">
      <formula>D141&lt;=$H$5</formula>
    </cfRule>
    <cfRule type="expression" dxfId="650" priority="206">
      <formula>AND(D141&gt;$H$5,D141&lt;=$H$6)</formula>
    </cfRule>
    <cfRule type="expression" dxfId="649" priority="207">
      <formula>AND(D141&gt;$H$6,D141&lt;=$H$4)</formula>
    </cfRule>
    <cfRule type="expression" dxfId="648" priority="208">
      <formula>D141&gt;$H$4</formula>
    </cfRule>
  </conditionalFormatting>
  <conditionalFormatting sqref="C142">
    <cfRule type="expression" dxfId="647" priority="201">
      <formula>C142&lt;=$H$5</formula>
    </cfRule>
    <cfRule type="expression" dxfId="646" priority="202">
      <formula>AND(C142&gt;$H$5,C142&lt;=$H$6)</formula>
    </cfRule>
    <cfRule type="expression" dxfId="645" priority="203">
      <formula>AND(C142&gt;$H$6,C142&lt;=$H$4)</formula>
    </cfRule>
    <cfRule type="expression" dxfId="644" priority="204">
      <formula>C142&gt;$H$4</formula>
    </cfRule>
  </conditionalFormatting>
  <conditionalFormatting sqref="C143">
    <cfRule type="expression" dxfId="643" priority="197">
      <formula>C143&lt;=$H$5</formula>
    </cfRule>
    <cfRule type="expression" dxfId="642" priority="198">
      <formula>AND(C143&gt;$H$5,C143&lt;=$H$6)</formula>
    </cfRule>
    <cfRule type="expression" dxfId="641" priority="199">
      <formula>AND(C143&gt;$H$6,C143&lt;=$H$4)</formula>
    </cfRule>
    <cfRule type="expression" dxfId="640" priority="200">
      <formula>C143&gt;$H$4</formula>
    </cfRule>
  </conditionalFormatting>
  <conditionalFormatting sqref="C144">
    <cfRule type="expression" dxfId="639" priority="193">
      <formula>C144&lt;=$H$5</formula>
    </cfRule>
    <cfRule type="expression" dxfId="638" priority="194">
      <formula>AND(C144&gt;$H$5,C144&lt;=$H$6)</formula>
    </cfRule>
    <cfRule type="expression" dxfId="637" priority="195">
      <formula>AND(C144&gt;$H$6,C144&lt;=$H$4)</formula>
    </cfRule>
    <cfRule type="expression" dxfId="636" priority="196">
      <formula>C144&gt;$H$4</formula>
    </cfRule>
  </conditionalFormatting>
  <conditionalFormatting sqref="C145">
    <cfRule type="expression" dxfId="635" priority="189">
      <formula>C145&lt;=$H$5</formula>
    </cfRule>
    <cfRule type="expression" dxfId="634" priority="190">
      <formula>AND(C145&gt;$H$5,C145&lt;=$H$6)</formula>
    </cfRule>
    <cfRule type="expression" dxfId="633" priority="191">
      <formula>AND(C145&gt;$H$6,C145&lt;=$H$4)</formula>
    </cfRule>
    <cfRule type="expression" dxfId="632" priority="192">
      <formula>C145&gt;$H$4</formula>
    </cfRule>
  </conditionalFormatting>
  <conditionalFormatting sqref="C146">
    <cfRule type="expression" dxfId="631" priority="185">
      <formula>C146&lt;=$H$5</formula>
    </cfRule>
    <cfRule type="expression" dxfId="630" priority="186">
      <formula>AND(C146&gt;$H$5,C146&lt;=$H$6)</formula>
    </cfRule>
    <cfRule type="expression" dxfId="629" priority="187">
      <formula>AND(C146&gt;$H$6,C146&lt;=$H$4)</formula>
    </cfRule>
    <cfRule type="expression" dxfId="628" priority="188">
      <formula>C146&gt;$H$4</formula>
    </cfRule>
  </conditionalFormatting>
  <conditionalFormatting sqref="C147">
    <cfRule type="expression" dxfId="627" priority="181">
      <formula>C147&lt;=$H$5</formula>
    </cfRule>
    <cfRule type="expression" dxfId="626" priority="182">
      <formula>AND(C147&gt;$H$5,C147&lt;=$H$6)</formula>
    </cfRule>
    <cfRule type="expression" dxfId="625" priority="183">
      <formula>AND(C147&gt;$H$6,C147&lt;=$H$4)</formula>
    </cfRule>
    <cfRule type="expression" dxfId="624" priority="184">
      <formula>C147&gt;$H$4</formula>
    </cfRule>
  </conditionalFormatting>
  <conditionalFormatting sqref="C148">
    <cfRule type="expression" dxfId="623" priority="177">
      <formula>C148&lt;=$H$5</formula>
    </cfRule>
    <cfRule type="expression" dxfId="622" priority="178">
      <formula>AND(C148&gt;$H$5,C148&lt;=$H$6)</formula>
    </cfRule>
    <cfRule type="expression" dxfId="621" priority="179">
      <formula>AND(C148&gt;$H$6,C148&lt;=$H$4)</formula>
    </cfRule>
    <cfRule type="expression" dxfId="620" priority="180">
      <formula>C148&gt;$H$4</formula>
    </cfRule>
  </conditionalFormatting>
  <conditionalFormatting sqref="C149">
    <cfRule type="expression" dxfId="619" priority="173">
      <formula>C149&lt;=$H$5</formula>
    </cfRule>
    <cfRule type="expression" dxfId="618" priority="174">
      <formula>AND(C149&gt;$H$5,C149&lt;=$H$6)</formula>
    </cfRule>
    <cfRule type="expression" dxfId="617" priority="175">
      <formula>AND(C149&gt;$H$6,C149&lt;=$H$4)</formula>
    </cfRule>
    <cfRule type="expression" dxfId="616" priority="176">
      <formula>C149&gt;$H$4</formula>
    </cfRule>
  </conditionalFormatting>
  <conditionalFormatting sqref="C150">
    <cfRule type="expression" dxfId="615" priority="169">
      <formula>C150&lt;=$H$5</formula>
    </cfRule>
    <cfRule type="expression" dxfId="614" priority="170">
      <formula>AND(C150&gt;$H$5,C150&lt;=$H$6)</formula>
    </cfRule>
    <cfRule type="expression" dxfId="613" priority="171">
      <formula>AND(C150&gt;$H$6,C150&lt;=$H$4)</formula>
    </cfRule>
    <cfRule type="expression" dxfId="612" priority="172">
      <formula>C150&gt;$H$4</formula>
    </cfRule>
  </conditionalFormatting>
  <conditionalFormatting sqref="C151">
    <cfRule type="expression" dxfId="611" priority="165">
      <formula>C151&lt;=$H$5</formula>
    </cfRule>
    <cfRule type="expression" dxfId="610" priority="166">
      <formula>AND(C151&gt;$H$5,C151&lt;=$H$6)</formula>
    </cfRule>
    <cfRule type="expression" dxfId="609" priority="167">
      <formula>AND(C151&gt;$H$6,C151&lt;=$H$4)</formula>
    </cfRule>
    <cfRule type="expression" dxfId="608" priority="168">
      <formula>C151&gt;$H$4</formula>
    </cfRule>
  </conditionalFormatting>
  <conditionalFormatting sqref="C152">
    <cfRule type="expression" dxfId="607" priority="161">
      <formula>C152&lt;=$H$5</formula>
    </cfRule>
    <cfRule type="expression" dxfId="606" priority="162">
      <formula>AND(C152&gt;$H$5,C152&lt;=$H$6)</formula>
    </cfRule>
    <cfRule type="expression" dxfId="605" priority="163">
      <formula>AND(C152&gt;$H$6,C152&lt;=$H$4)</formula>
    </cfRule>
    <cfRule type="expression" dxfId="604" priority="164">
      <formula>C152&gt;$H$4</formula>
    </cfRule>
  </conditionalFormatting>
  <conditionalFormatting sqref="C153">
    <cfRule type="expression" dxfId="603" priority="157">
      <formula>C153&lt;=$H$5</formula>
    </cfRule>
    <cfRule type="expression" dxfId="602" priority="158">
      <formula>AND(C153&gt;$H$5,C153&lt;=$H$6)</formula>
    </cfRule>
    <cfRule type="expression" dxfId="601" priority="159">
      <formula>AND(C153&gt;$H$6,C153&lt;=$H$4)</formula>
    </cfRule>
    <cfRule type="expression" dxfId="600" priority="160">
      <formula>C153&gt;$H$4</formula>
    </cfRule>
  </conditionalFormatting>
  <conditionalFormatting sqref="C154">
    <cfRule type="expression" dxfId="599" priority="153">
      <formula>C154&lt;=$H$5</formula>
    </cfRule>
    <cfRule type="expression" dxfId="598" priority="154">
      <formula>AND(C154&gt;$H$5,C154&lt;=$H$6)</formula>
    </cfRule>
    <cfRule type="expression" dxfId="597" priority="155">
      <formula>AND(C154&gt;$H$6,C154&lt;=$H$4)</formula>
    </cfRule>
    <cfRule type="expression" dxfId="596" priority="156">
      <formula>C154&gt;$H$4</formula>
    </cfRule>
  </conditionalFormatting>
  <conditionalFormatting sqref="D142">
    <cfRule type="expression" dxfId="595" priority="149">
      <formula>D142&lt;=$H$5</formula>
    </cfRule>
    <cfRule type="expression" dxfId="594" priority="150">
      <formula>AND(D142&gt;$H$5,D142&lt;=$H$6)</formula>
    </cfRule>
    <cfRule type="expression" dxfId="593" priority="151">
      <formula>AND(D142&gt;$H$6,D142&lt;=$H$4)</formula>
    </cfRule>
    <cfRule type="expression" dxfId="592" priority="152">
      <formula>D142&gt;$H$4</formula>
    </cfRule>
  </conditionalFormatting>
  <conditionalFormatting sqref="D143">
    <cfRule type="expression" dxfId="591" priority="145">
      <formula>D143&lt;=$H$5</formula>
    </cfRule>
    <cfRule type="expression" dxfId="590" priority="146">
      <formula>AND(D143&gt;$H$5,D143&lt;=$H$6)</formula>
    </cfRule>
    <cfRule type="expression" dxfId="589" priority="147">
      <formula>AND(D143&gt;$H$6,D143&lt;=$H$4)</formula>
    </cfRule>
    <cfRule type="expression" dxfId="588" priority="148">
      <formula>D143&gt;$H$4</formula>
    </cfRule>
  </conditionalFormatting>
  <conditionalFormatting sqref="D144">
    <cfRule type="expression" dxfId="587" priority="141">
      <formula>D144&lt;=$H$5</formula>
    </cfRule>
    <cfRule type="expression" dxfId="586" priority="142">
      <formula>AND(D144&gt;$H$5,D144&lt;=$H$6)</formula>
    </cfRule>
    <cfRule type="expression" dxfId="585" priority="143">
      <formula>AND(D144&gt;$H$6,D144&lt;=$H$4)</formula>
    </cfRule>
    <cfRule type="expression" dxfId="584" priority="144">
      <formula>D144&gt;$H$4</formula>
    </cfRule>
  </conditionalFormatting>
  <conditionalFormatting sqref="D145">
    <cfRule type="expression" dxfId="583" priority="137">
      <formula>D145&lt;=$H$5</formula>
    </cfRule>
    <cfRule type="expression" dxfId="582" priority="138">
      <formula>AND(D145&gt;$H$5,D145&lt;=$H$6)</formula>
    </cfRule>
    <cfRule type="expression" dxfId="581" priority="139">
      <formula>AND(D145&gt;$H$6,D145&lt;=$H$4)</formula>
    </cfRule>
    <cfRule type="expression" dxfId="580" priority="140">
      <formula>D145&gt;$H$4</formula>
    </cfRule>
  </conditionalFormatting>
  <conditionalFormatting sqref="D146">
    <cfRule type="expression" dxfId="579" priority="133">
      <formula>D146&lt;=$H$5</formula>
    </cfRule>
    <cfRule type="expression" dxfId="578" priority="134">
      <formula>AND(D146&gt;$H$5,D146&lt;=$H$6)</formula>
    </cfRule>
    <cfRule type="expression" dxfId="577" priority="135">
      <formula>AND(D146&gt;$H$6,D146&lt;=$H$4)</formula>
    </cfRule>
    <cfRule type="expression" dxfId="576" priority="136">
      <formula>D146&gt;$H$4</formula>
    </cfRule>
  </conditionalFormatting>
  <conditionalFormatting sqref="D147">
    <cfRule type="expression" dxfId="575" priority="129">
      <formula>D147&lt;=$H$5</formula>
    </cfRule>
    <cfRule type="expression" dxfId="574" priority="130">
      <formula>AND(D147&gt;$H$5,D147&lt;=$H$6)</formula>
    </cfRule>
    <cfRule type="expression" dxfId="573" priority="131">
      <formula>AND(D147&gt;$H$6,D147&lt;=$H$4)</formula>
    </cfRule>
    <cfRule type="expression" dxfId="572" priority="132">
      <formula>D147&gt;$H$4</formula>
    </cfRule>
  </conditionalFormatting>
  <conditionalFormatting sqref="D148">
    <cfRule type="expression" dxfId="571" priority="125">
      <formula>D148&lt;=$H$5</formula>
    </cfRule>
    <cfRule type="expression" dxfId="570" priority="126">
      <formula>AND(D148&gt;$H$5,D148&lt;=$H$6)</formula>
    </cfRule>
    <cfRule type="expression" dxfId="569" priority="127">
      <formula>AND(D148&gt;$H$6,D148&lt;=$H$4)</formula>
    </cfRule>
    <cfRule type="expression" dxfId="568" priority="128">
      <formula>D148&gt;$H$4</formula>
    </cfRule>
  </conditionalFormatting>
  <conditionalFormatting sqref="D149">
    <cfRule type="expression" dxfId="567" priority="121">
      <formula>D149&lt;=$H$5</formula>
    </cfRule>
    <cfRule type="expression" dxfId="566" priority="122">
      <formula>AND(D149&gt;$H$5,D149&lt;=$H$6)</formula>
    </cfRule>
    <cfRule type="expression" dxfId="565" priority="123">
      <formula>AND(D149&gt;$H$6,D149&lt;=$H$4)</formula>
    </cfRule>
    <cfRule type="expression" dxfId="564" priority="124">
      <formula>D149&gt;$H$4</formula>
    </cfRule>
  </conditionalFormatting>
  <conditionalFormatting sqref="D150">
    <cfRule type="expression" dxfId="563" priority="117">
      <formula>D150&lt;=$H$5</formula>
    </cfRule>
    <cfRule type="expression" dxfId="562" priority="118">
      <formula>AND(D150&gt;$H$5,D150&lt;=$H$6)</formula>
    </cfRule>
    <cfRule type="expression" dxfId="561" priority="119">
      <formula>AND(D150&gt;$H$6,D150&lt;=$H$4)</formula>
    </cfRule>
    <cfRule type="expression" dxfId="560" priority="120">
      <formula>D150&gt;$H$4</formula>
    </cfRule>
  </conditionalFormatting>
  <conditionalFormatting sqref="D151">
    <cfRule type="expression" dxfId="559" priority="113">
      <formula>D151&lt;=$H$5</formula>
    </cfRule>
    <cfRule type="expression" dxfId="558" priority="114">
      <formula>AND(D151&gt;$H$5,D151&lt;=$H$6)</formula>
    </cfRule>
    <cfRule type="expression" dxfId="557" priority="115">
      <formula>AND(D151&gt;$H$6,D151&lt;=$H$4)</formula>
    </cfRule>
    <cfRule type="expression" dxfId="556" priority="116">
      <formula>D151&gt;$H$4</formula>
    </cfRule>
  </conditionalFormatting>
  <conditionalFormatting sqref="D152">
    <cfRule type="expression" dxfId="555" priority="109">
      <formula>D152&lt;=$H$5</formula>
    </cfRule>
    <cfRule type="expression" dxfId="554" priority="110">
      <formula>AND(D152&gt;$H$5,D152&lt;=$H$6)</formula>
    </cfRule>
    <cfRule type="expression" dxfId="553" priority="111">
      <formula>AND(D152&gt;$H$6,D152&lt;=$H$4)</formula>
    </cfRule>
    <cfRule type="expression" dxfId="552" priority="112">
      <formula>D152&gt;$H$4</formula>
    </cfRule>
  </conditionalFormatting>
  <conditionalFormatting sqref="D153">
    <cfRule type="expression" dxfId="551" priority="105">
      <formula>D153&lt;=$H$5</formula>
    </cfRule>
    <cfRule type="expression" dxfId="550" priority="106">
      <formula>AND(D153&gt;$H$5,D153&lt;=$H$6)</formula>
    </cfRule>
    <cfRule type="expression" dxfId="549" priority="107">
      <formula>AND(D153&gt;$H$6,D153&lt;=$H$4)</formula>
    </cfRule>
    <cfRule type="expression" dxfId="548" priority="108">
      <formula>D153&gt;$H$4</formula>
    </cfRule>
  </conditionalFormatting>
  <conditionalFormatting sqref="D154">
    <cfRule type="expression" dxfId="547" priority="101">
      <formula>D154&lt;=$H$5</formula>
    </cfRule>
    <cfRule type="expression" dxfId="546" priority="102">
      <formula>AND(D154&gt;$H$5,D154&lt;=$H$6)</formula>
    </cfRule>
    <cfRule type="expression" dxfId="545" priority="103">
      <formula>AND(D154&gt;$H$6,D154&lt;=$H$4)</formula>
    </cfRule>
    <cfRule type="expression" dxfId="544" priority="104">
      <formula>D154&gt;$H$4</formula>
    </cfRule>
  </conditionalFormatting>
  <conditionalFormatting sqref="C155">
    <cfRule type="expression" dxfId="543" priority="97">
      <formula>C155&lt;=$H$5</formula>
    </cfRule>
    <cfRule type="expression" dxfId="542" priority="98">
      <formula>AND(C155&gt;$H$5,C155&lt;=$H$6)</formula>
    </cfRule>
    <cfRule type="expression" dxfId="541" priority="99">
      <formula>AND(C155&gt;$H$6,C155&lt;=$H$4)</formula>
    </cfRule>
    <cfRule type="expression" dxfId="540" priority="100">
      <formula>C155&gt;$H$4</formula>
    </cfRule>
  </conditionalFormatting>
  <conditionalFormatting sqref="C156">
    <cfRule type="expression" dxfId="539" priority="93">
      <formula>C156&lt;=$H$5</formula>
    </cfRule>
    <cfRule type="expression" dxfId="538" priority="94">
      <formula>AND(C156&gt;$H$5,C156&lt;=$H$6)</formula>
    </cfRule>
    <cfRule type="expression" dxfId="537" priority="95">
      <formula>AND(C156&gt;$H$6,C156&lt;=$H$4)</formula>
    </cfRule>
    <cfRule type="expression" dxfId="536" priority="96">
      <formula>C156&gt;$H$4</formula>
    </cfRule>
  </conditionalFormatting>
  <conditionalFormatting sqref="C157">
    <cfRule type="expression" dxfId="535" priority="89">
      <formula>C157&lt;=$H$5</formula>
    </cfRule>
    <cfRule type="expression" dxfId="534" priority="90">
      <formula>AND(C157&gt;$H$5,C157&lt;=$H$6)</formula>
    </cfRule>
    <cfRule type="expression" dxfId="533" priority="91">
      <formula>AND(C157&gt;$H$6,C157&lt;=$H$4)</formula>
    </cfRule>
    <cfRule type="expression" dxfId="532" priority="92">
      <formula>C157&gt;$H$4</formula>
    </cfRule>
  </conditionalFormatting>
  <conditionalFormatting sqref="C158">
    <cfRule type="expression" dxfId="531" priority="85">
      <formula>C158&lt;=$H$5</formula>
    </cfRule>
    <cfRule type="expression" dxfId="530" priority="86">
      <formula>AND(C158&gt;$H$5,C158&lt;=$H$6)</formula>
    </cfRule>
    <cfRule type="expression" dxfId="529" priority="87">
      <formula>AND(C158&gt;$H$6,C158&lt;=$H$4)</formula>
    </cfRule>
    <cfRule type="expression" dxfId="528" priority="88">
      <formula>C158&gt;$H$4</formula>
    </cfRule>
  </conditionalFormatting>
  <conditionalFormatting sqref="C159">
    <cfRule type="expression" dxfId="527" priority="81">
      <formula>C159&lt;=$H$5</formula>
    </cfRule>
    <cfRule type="expression" dxfId="526" priority="82">
      <formula>AND(C159&gt;$H$5,C159&lt;=$H$6)</formula>
    </cfRule>
    <cfRule type="expression" dxfId="525" priority="83">
      <formula>AND(C159&gt;$H$6,C159&lt;=$H$4)</formula>
    </cfRule>
    <cfRule type="expression" dxfId="524" priority="84">
      <formula>C159&gt;$H$4</formula>
    </cfRule>
  </conditionalFormatting>
  <conditionalFormatting sqref="C160">
    <cfRule type="expression" dxfId="523" priority="77">
      <formula>C160&lt;=$H$5</formula>
    </cfRule>
    <cfRule type="expression" dxfId="522" priority="78">
      <formula>AND(C160&gt;$H$5,C160&lt;=$H$6)</formula>
    </cfRule>
    <cfRule type="expression" dxfId="521" priority="79">
      <formula>AND(C160&gt;$H$6,C160&lt;=$H$4)</formula>
    </cfRule>
    <cfRule type="expression" dxfId="520" priority="80">
      <formula>C160&gt;$H$4</formula>
    </cfRule>
  </conditionalFormatting>
  <conditionalFormatting sqref="C161">
    <cfRule type="expression" dxfId="519" priority="73">
      <formula>C161&lt;=$H$5</formula>
    </cfRule>
    <cfRule type="expression" dxfId="518" priority="74">
      <formula>AND(C161&gt;$H$5,C161&lt;=$H$6)</formula>
    </cfRule>
    <cfRule type="expression" dxfId="517" priority="75">
      <formula>AND(C161&gt;$H$6,C161&lt;=$H$4)</formula>
    </cfRule>
    <cfRule type="expression" dxfId="516" priority="76">
      <formula>C161&gt;$H$4</formula>
    </cfRule>
  </conditionalFormatting>
  <conditionalFormatting sqref="C162">
    <cfRule type="expression" dxfId="515" priority="69">
      <formula>C162&lt;=$H$5</formula>
    </cfRule>
    <cfRule type="expression" dxfId="514" priority="70">
      <formula>AND(C162&gt;$H$5,C162&lt;=$H$6)</formula>
    </cfRule>
    <cfRule type="expression" dxfId="513" priority="71">
      <formula>AND(C162&gt;$H$6,C162&lt;=$H$4)</formula>
    </cfRule>
    <cfRule type="expression" dxfId="512" priority="72">
      <formula>C162&gt;$H$4</formula>
    </cfRule>
  </conditionalFormatting>
  <conditionalFormatting sqref="C163">
    <cfRule type="expression" dxfId="511" priority="65">
      <formula>C163&lt;=$H$5</formula>
    </cfRule>
    <cfRule type="expression" dxfId="510" priority="66">
      <formula>AND(C163&gt;$H$5,C163&lt;=$H$6)</formula>
    </cfRule>
    <cfRule type="expression" dxfId="509" priority="67">
      <formula>AND(C163&gt;$H$6,C163&lt;=$H$4)</formula>
    </cfRule>
    <cfRule type="expression" dxfId="508" priority="68">
      <formula>C163&gt;$H$4</formula>
    </cfRule>
  </conditionalFormatting>
  <conditionalFormatting sqref="C164">
    <cfRule type="expression" dxfId="507" priority="61">
      <formula>C164&lt;=$H$5</formula>
    </cfRule>
    <cfRule type="expression" dxfId="506" priority="62">
      <formula>AND(C164&gt;$H$5,C164&lt;=$H$6)</formula>
    </cfRule>
    <cfRule type="expression" dxfId="505" priority="63">
      <formula>AND(C164&gt;$H$6,C164&lt;=$H$4)</formula>
    </cfRule>
    <cfRule type="expression" dxfId="504" priority="64">
      <formula>C164&gt;$H$4</formula>
    </cfRule>
  </conditionalFormatting>
  <conditionalFormatting sqref="C165">
    <cfRule type="expression" dxfId="503" priority="57">
      <formula>C165&lt;=$H$5</formula>
    </cfRule>
    <cfRule type="expression" dxfId="502" priority="58">
      <formula>AND(C165&gt;$H$5,C165&lt;=$H$6)</formula>
    </cfRule>
    <cfRule type="expression" dxfId="501" priority="59">
      <formula>AND(C165&gt;$H$6,C165&lt;=$H$4)</formula>
    </cfRule>
    <cfRule type="expression" dxfId="500" priority="60">
      <formula>C165&gt;$H$4</formula>
    </cfRule>
  </conditionalFormatting>
  <conditionalFormatting sqref="D155">
    <cfRule type="expression" dxfId="499" priority="53">
      <formula>D155&lt;=$H$5</formula>
    </cfRule>
    <cfRule type="expression" dxfId="498" priority="54">
      <formula>AND(D155&gt;$H$5,D155&lt;=$H$6)</formula>
    </cfRule>
    <cfRule type="expression" dxfId="497" priority="55">
      <formula>AND(D155&gt;$H$6,D155&lt;=$H$4)</formula>
    </cfRule>
    <cfRule type="expression" dxfId="496" priority="56">
      <formula>D155&gt;$H$4</formula>
    </cfRule>
  </conditionalFormatting>
  <conditionalFormatting sqref="D156">
    <cfRule type="expression" dxfId="495" priority="49">
      <formula>D156&lt;=$H$5</formula>
    </cfRule>
    <cfRule type="expression" dxfId="494" priority="50">
      <formula>AND(D156&gt;$H$5,D156&lt;=$H$6)</formula>
    </cfRule>
    <cfRule type="expression" dxfId="493" priority="51">
      <formula>AND(D156&gt;$H$6,D156&lt;=$H$4)</formula>
    </cfRule>
    <cfRule type="expression" dxfId="492" priority="52">
      <formula>D156&gt;$H$4</formula>
    </cfRule>
  </conditionalFormatting>
  <conditionalFormatting sqref="D157">
    <cfRule type="expression" dxfId="491" priority="45">
      <formula>D157&lt;=$H$5</formula>
    </cfRule>
    <cfRule type="expression" dxfId="490" priority="46">
      <formula>AND(D157&gt;$H$5,D157&lt;=$H$6)</formula>
    </cfRule>
    <cfRule type="expression" dxfId="489" priority="47">
      <formula>AND(D157&gt;$H$6,D157&lt;=$H$4)</formula>
    </cfRule>
    <cfRule type="expression" dxfId="488" priority="48">
      <formula>D157&gt;$H$4</formula>
    </cfRule>
  </conditionalFormatting>
  <conditionalFormatting sqref="D158">
    <cfRule type="expression" dxfId="487" priority="41">
      <formula>D158&lt;=$H$5</formula>
    </cfRule>
    <cfRule type="expression" dxfId="486" priority="42">
      <formula>AND(D158&gt;$H$5,D158&lt;=$H$6)</formula>
    </cfRule>
    <cfRule type="expression" dxfId="485" priority="43">
      <formula>AND(D158&gt;$H$6,D158&lt;=$H$4)</formula>
    </cfRule>
    <cfRule type="expression" dxfId="484" priority="44">
      <formula>D158&gt;$H$4</formula>
    </cfRule>
  </conditionalFormatting>
  <conditionalFormatting sqref="D159">
    <cfRule type="expression" dxfId="483" priority="37">
      <formula>D159&lt;=$H$5</formula>
    </cfRule>
    <cfRule type="expression" dxfId="482" priority="38">
      <formula>AND(D159&gt;$H$5,D159&lt;=$H$6)</formula>
    </cfRule>
    <cfRule type="expression" dxfId="481" priority="39">
      <formula>AND(D159&gt;$H$6,D159&lt;=$H$4)</formula>
    </cfRule>
    <cfRule type="expression" dxfId="480" priority="40">
      <formula>D159&gt;$H$4</formula>
    </cfRule>
  </conditionalFormatting>
  <conditionalFormatting sqref="D160">
    <cfRule type="expression" dxfId="479" priority="33">
      <formula>D160&lt;=$H$5</formula>
    </cfRule>
    <cfRule type="expression" dxfId="478" priority="34">
      <formula>AND(D160&gt;$H$5,D160&lt;=$H$6)</formula>
    </cfRule>
    <cfRule type="expression" dxfId="477" priority="35">
      <formula>AND(D160&gt;$H$6,D160&lt;=$H$4)</formula>
    </cfRule>
    <cfRule type="expression" dxfId="476" priority="36">
      <formula>D160&gt;$H$4</formula>
    </cfRule>
  </conditionalFormatting>
  <conditionalFormatting sqref="D161">
    <cfRule type="expression" dxfId="475" priority="29">
      <formula>D161&lt;=$H$5</formula>
    </cfRule>
    <cfRule type="expression" dxfId="474" priority="30">
      <formula>AND(D161&gt;$H$5,D161&lt;=$H$6)</formula>
    </cfRule>
    <cfRule type="expression" dxfId="473" priority="31">
      <formula>AND(D161&gt;$H$6,D161&lt;=$H$4)</formula>
    </cfRule>
    <cfRule type="expression" dxfId="472" priority="32">
      <formula>D161&gt;$H$4</formula>
    </cfRule>
  </conditionalFormatting>
  <conditionalFormatting sqref="D162">
    <cfRule type="expression" dxfId="471" priority="25">
      <formula>D162&lt;=$H$5</formula>
    </cfRule>
    <cfRule type="expression" dxfId="470" priority="26">
      <formula>AND(D162&gt;$H$5,D162&lt;=$H$6)</formula>
    </cfRule>
    <cfRule type="expression" dxfId="469" priority="27">
      <formula>AND(D162&gt;$H$6,D162&lt;=$H$4)</formula>
    </cfRule>
    <cfRule type="expression" dxfId="468" priority="28">
      <formula>D162&gt;$H$4</formula>
    </cfRule>
  </conditionalFormatting>
  <conditionalFormatting sqref="D163">
    <cfRule type="expression" dxfId="467" priority="21">
      <formula>D163&lt;=$H$5</formula>
    </cfRule>
    <cfRule type="expression" dxfId="466" priority="22">
      <formula>AND(D163&gt;$H$5,D163&lt;=$H$6)</formula>
    </cfRule>
    <cfRule type="expression" dxfId="465" priority="23">
      <formula>AND(D163&gt;$H$6,D163&lt;=$H$4)</formula>
    </cfRule>
    <cfRule type="expression" dxfId="464" priority="24">
      <formula>D163&gt;$H$4</formula>
    </cfRule>
  </conditionalFormatting>
  <conditionalFormatting sqref="D164">
    <cfRule type="expression" dxfId="463" priority="17">
      <formula>D164&lt;=$H$5</formula>
    </cfRule>
    <cfRule type="expression" dxfId="462" priority="18">
      <formula>AND(D164&gt;$H$5,D164&lt;=$H$6)</formula>
    </cfRule>
    <cfRule type="expression" dxfId="461" priority="19">
      <formula>AND(D164&gt;$H$6,D164&lt;=$H$4)</formula>
    </cfRule>
    <cfRule type="expression" dxfId="460" priority="20">
      <formula>D164&gt;$H$4</formula>
    </cfRule>
  </conditionalFormatting>
  <conditionalFormatting sqref="D165">
    <cfRule type="expression" dxfId="459" priority="13">
      <formula>D165&lt;=$H$5</formula>
    </cfRule>
    <cfRule type="expression" dxfId="458" priority="14">
      <formula>AND(D165&gt;$H$5,D165&lt;=$H$6)</formula>
    </cfRule>
    <cfRule type="expression" dxfId="457" priority="15">
      <formula>AND(D165&gt;$H$6,D165&lt;=$H$4)</formula>
    </cfRule>
    <cfRule type="expression" dxfId="456" priority="16">
      <formula>D165&gt;$H$4</formula>
    </cfRule>
  </conditionalFormatting>
  <conditionalFormatting sqref="B202:B232">
    <cfRule type="expression" dxfId="455" priority="9">
      <formula>B202&lt;=$B$6</formula>
    </cfRule>
    <cfRule type="expression" dxfId="454" priority="10">
      <formula>AND(B202&gt;$B$6,B202&lt;=$B$7)</formula>
    </cfRule>
    <cfRule type="expression" dxfId="453" priority="11">
      <formula>AND(B202&gt;$B$7,B202&lt;=$B$5)</formula>
    </cfRule>
    <cfRule type="expression" dxfId="452" priority="12">
      <formula>B202&gt;$B$5</formula>
    </cfRule>
  </conditionalFormatting>
  <conditionalFormatting sqref="C202:D207">
    <cfRule type="expression" dxfId="451" priority="5">
      <formula>C202&lt;=$B$6</formula>
    </cfRule>
    <cfRule type="expression" dxfId="450" priority="6">
      <formula>AND(C202&gt;$B$6,C202&lt;=$B$7)</formula>
    </cfRule>
    <cfRule type="expression" dxfId="449" priority="7">
      <formula>AND(C202&gt;$B$7,C202&lt;=$B$5)</formula>
    </cfRule>
    <cfRule type="expression" dxfId="448" priority="8">
      <formula>C202&gt;$B$5</formula>
    </cfRule>
  </conditionalFormatting>
  <conditionalFormatting sqref="C208:D232">
    <cfRule type="expression" dxfId="447" priority="1">
      <formula>C208&lt;=$B$6</formula>
    </cfRule>
    <cfRule type="expression" dxfId="446" priority="2">
      <formula>AND(C208&gt;$B$6,C208&lt;=$B$7)</formula>
    </cfRule>
    <cfRule type="expression" dxfId="445" priority="3">
      <formula>AND(C208&gt;$B$7,C208&lt;=$B$5)</formula>
    </cfRule>
    <cfRule type="expression" dxfId="444" priority="4">
      <formula>C208&gt;$B$5</formula>
    </cfRule>
  </conditionalFormatting>
  <pageMargins left="0.3" right="0.1" top="0.2" bottom="0.3" header="0.1" footer="0.2"/>
  <pageSetup paperSize="9" scale="98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244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view="pageBreakPreview" topLeftCell="A219" zoomScale="90" zoomScaleNormal="100" zoomScaleSheetLayoutView="90" workbookViewId="0">
      <selection activeCell="C243" sqref="C243"/>
    </sheetView>
  </sheetViews>
  <sheetFormatPr defaultColWidth="9.109375" defaultRowHeight="13.2" x14ac:dyDescent="0.25"/>
  <cols>
    <col min="1" max="1" width="13.109375" style="16" customWidth="1"/>
    <col min="2" max="2" width="29.44140625" style="11" customWidth="1"/>
    <col min="3" max="3" width="36.6640625" style="76" customWidth="1"/>
    <col min="4" max="9" width="12.5546875" style="76" hidden="1" customWidth="1"/>
    <col min="10" max="10" width="12.33203125" style="26" customWidth="1"/>
    <col min="11" max="11" width="30.6640625" style="14" customWidth="1"/>
    <col min="12" max="12" width="23.5546875" style="14" customWidth="1"/>
    <col min="13" max="16" width="7.109375" style="11" customWidth="1"/>
    <col min="17" max="16384" width="9.109375" style="11"/>
  </cols>
  <sheetData>
    <row r="1" spans="1:16" s="3" customFormat="1" ht="33.75" customHeight="1" x14ac:dyDescent="0.25">
      <c r="A1" s="143" t="s">
        <v>0</v>
      </c>
      <c r="B1" s="143"/>
      <c r="C1" s="143"/>
      <c r="D1" s="143"/>
      <c r="E1" s="143"/>
      <c r="F1" s="53"/>
      <c r="G1" s="53"/>
      <c r="H1" s="53"/>
      <c r="I1" s="53"/>
      <c r="J1" s="54"/>
      <c r="K1" s="9"/>
      <c r="L1" s="9"/>
    </row>
    <row r="2" spans="1:16" s="3" customFormat="1" ht="30.75" customHeight="1" x14ac:dyDescent="0.25">
      <c r="A2" s="144" t="s">
        <v>42</v>
      </c>
      <c r="B2" s="144"/>
      <c r="C2" s="144"/>
      <c r="D2" s="144"/>
      <c r="E2" s="144"/>
      <c r="F2" s="57"/>
      <c r="G2" s="57"/>
      <c r="H2" s="57"/>
      <c r="I2" s="57"/>
      <c r="J2" s="58"/>
      <c r="K2" s="9"/>
      <c r="L2" s="9"/>
    </row>
    <row r="3" spans="1:16" s="3" customFormat="1" ht="6" customHeight="1" x14ac:dyDescent="0.25">
      <c r="A3" s="4"/>
      <c r="B3" s="4"/>
      <c r="C3" s="57"/>
      <c r="D3" s="57"/>
      <c r="E3" s="59"/>
      <c r="F3" s="57"/>
      <c r="G3" s="57"/>
      <c r="H3" s="57"/>
      <c r="I3" s="57"/>
      <c r="J3" s="58"/>
      <c r="K3" s="8"/>
      <c r="L3" s="9"/>
    </row>
    <row r="4" spans="1:16" s="3" customFormat="1" ht="27" customHeight="1" x14ac:dyDescent="0.25">
      <c r="A4" s="141" t="s">
        <v>19</v>
      </c>
      <c r="B4" s="141"/>
      <c r="C4" s="146" t="s">
        <v>25</v>
      </c>
      <c r="D4" s="146"/>
      <c r="E4" s="146"/>
      <c r="F4" s="61"/>
      <c r="G4" s="61"/>
      <c r="H4" s="61"/>
      <c r="I4" s="61"/>
      <c r="J4" s="62"/>
      <c r="K4" s="9"/>
      <c r="L4" s="9"/>
    </row>
    <row r="5" spans="1:16" s="3" customFormat="1" ht="27" customHeight="1" x14ac:dyDescent="0.25">
      <c r="A5" s="139" t="s">
        <v>4</v>
      </c>
      <c r="B5" s="140"/>
      <c r="C5" s="63" t="s">
        <v>26</v>
      </c>
      <c r="D5" s="64" t="s">
        <v>1</v>
      </c>
      <c r="E5" s="65" t="str">
        <f>'Filling room (11081)'!E5</f>
        <v>02/01/17 - 31/12/17</v>
      </c>
      <c r="F5" s="66"/>
      <c r="G5" s="66"/>
      <c r="H5" s="66"/>
      <c r="I5" s="66"/>
      <c r="J5" s="67"/>
      <c r="K5" s="9"/>
      <c r="L5" s="9"/>
    </row>
    <row r="6" spans="1:16" s="3" customFormat="1" ht="27" customHeight="1" x14ac:dyDescent="0.25">
      <c r="A6" s="139" t="s">
        <v>5</v>
      </c>
      <c r="B6" s="140"/>
      <c r="C6" s="56" t="s">
        <v>32</v>
      </c>
      <c r="D6" s="64" t="s">
        <v>8</v>
      </c>
      <c r="E6" s="68">
        <v>11082</v>
      </c>
      <c r="F6" s="69"/>
      <c r="G6" s="69"/>
      <c r="H6" s="69"/>
      <c r="I6" s="69"/>
      <c r="J6" s="60"/>
      <c r="K6" s="9"/>
      <c r="L6" s="9"/>
    </row>
    <row r="7" spans="1:16" s="3" customFormat="1" ht="27" customHeight="1" x14ac:dyDescent="0.25">
      <c r="A7" s="139" t="s">
        <v>6</v>
      </c>
      <c r="B7" s="140"/>
      <c r="C7" s="63" t="s">
        <v>31</v>
      </c>
      <c r="D7" s="64" t="s">
        <v>9</v>
      </c>
      <c r="E7" s="68" t="s">
        <v>40</v>
      </c>
      <c r="F7" s="69"/>
      <c r="G7" s="69"/>
      <c r="H7" s="69"/>
      <c r="I7" s="69"/>
      <c r="J7" s="60"/>
      <c r="K7" s="9"/>
      <c r="L7" s="9"/>
    </row>
    <row r="8" spans="1:16" s="3" customFormat="1" ht="27" customHeight="1" x14ac:dyDescent="0.25">
      <c r="A8" s="141" t="s">
        <v>7</v>
      </c>
      <c r="B8" s="141"/>
      <c r="C8" s="63" t="s">
        <v>29</v>
      </c>
      <c r="D8" s="64" t="s">
        <v>10</v>
      </c>
      <c r="E8" s="68">
        <v>1</v>
      </c>
      <c r="F8" s="69"/>
      <c r="G8" s="69"/>
      <c r="H8" s="69"/>
      <c r="I8" s="69"/>
      <c r="J8" s="60"/>
      <c r="K8" s="9"/>
      <c r="L8" s="9"/>
    </row>
    <row r="9" spans="1:16" s="3" customFormat="1" ht="27" customHeight="1" x14ac:dyDescent="0.25">
      <c r="A9" s="139" t="s">
        <v>20</v>
      </c>
      <c r="B9" s="140"/>
      <c r="C9" s="70">
        <f>'Filling room (11081)'!C9</f>
        <v>2</v>
      </c>
      <c r="D9" s="64" t="s">
        <v>21</v>
      </c>
      <c r="E9" s="71">
        <f>'Filling room (11081)'!E9</f>
        <v>5</v>
      </c>
      <c r="F9" s="72"/>
      <c r="G9" s="72"/>
      <c r="H9" s="72"/>
      <c r="I9" s="72"/>
      <c r="J9" s="27"/>
      <c r="K9" s="9"/>
      <c r="L9" s="9"/>
    </row>
    <row r="10" spans="1:16" s="3" customFormat="1" ht="6.75" customHeight="1" x14ac:dyDescent="0.25">
      <c r="A10" s="9"/>
      <c r="B10" s="9"/>
      <c r="C10" s="55"/>
      <c r="D10" s="55"/>
      <c r="E10" s="55"/>
      <c r="F10" s="55"/>
      <c r="G10" s="55"/>
      <c r="H10" s="55"/>
      <c r="I10" s="55"/>
      <c r="J10" s="60"/>
      <c r="K10" s="9"/>
      <c r="L10" s="9"/>
    </row>
    <row r="11" spans="1:16" s="9" customFormat="1" ht="19.5" customHeight="1" x14ac:dyDescent="0.25">
      <c r="A11" s="8"/>
      <c r="B11" s="2"/>
      <c r="C11" s="73" t="s">
        <v>36</v>
      </c>
      <c r="D11" s="73" t="s">
        <v>62</v>
      </c>
      <c r="E11" s="73" t="s">
        <v>63</v>
      </c>
      <c r="F11" s="73" t="s">
        <v>64</v>
      </c>
      <c r="G11" s="73" t="s">
        <v>65</v>
      </c>
      <c r="H11" s="84" t="s">
        <v>66</v>
      </c>
      <c r="I11" s="85" t="s">
        <v>75</v>
      </c>
      <c r="J11" s="62"/>
    </row>
    <row r="12" spans="1:16" ht="25.5" customHeight="1" x14ac:dyDescent="0.25">
      <c r="A12" s="1" t="s">
        <v>16</v>
      </c>
      <c r="B12" s="10" t="s">
        <v>24</v>
      </c>
      <c r="C12" s="74" t="s">
        <v>17</v>
      </c>
      <c r="D12" s="55"/>
      <c r="E12" s="55"/>
      <c r="F12" s="55"/>
      <c r="G12" s="55"/>
      <c r="H12" s="55"/>
      <c r="I12" s="85"/>
      <c r="J12" s="27" t="s">
        <v>76</v>
      </c>
      <c r="K12" s="14" t="s">
        <v>77</v>
      </c>
      <c r="L12" s="14" t="s">
        <v>78</v>
      </c>
      <c r="M12" s="42" t="s">
        <v>22</v>
      </c>
      <c r="N12" s="42" t="s">
        <v>23</v>
      </c>
      <c r="O12" s="42" t="s">
        <v>22</v>
      </c>
      <c r="P12" s="42" t="s">
        <v>23</v>
      </c>
    </row>
    <row r="13" spans="1:16" ht="17.100000000000001" customHeight="1" x14ac:dyDescent="0.25">
      <c r="A13" s="12">
        <v>1</v>
      </c>
      <c r="B13" s="39">
        <v>43103</v>
      </c>
      <c r="C13" s="7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55">
        <v>10</v>
      </c>
      <c r="J13" s="27"/>
      <c r="K13" s="26">
        <f t="shared" ref="K13:K66" si="0">$C$9</f>
        <v>2</v>
      </c>
      <c r="L13" s="26">
        <f t="shared" ref="L13:L66" si="1">$E$9</f>
        <v>5</v>
      </c>
    </row>
    <row r="14" spans="1:16" ht="17.100000000000001" customHeight="1" x14ac:dyDescent="0.25">
      <c r="A14" s="12">
        <v>2</v>
      </c>
      <c r="B14" s="39">
        <v>43110</v>
      </c>
      <c r="C14" s="7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55">
        <v>10</v>
      </c>
      <c r="J14" s="27"/>
      <c r="K14" s="26">
        <f t="shared" si="0"/>
        <v>2</v>
      </c>
      <c r="L14" s="26">
        <f t="shared" si="1"/>
        <v>5</v>
      </c>
    </row>
    <row r="15" spans="1:16" ht="17.100000000000001" customHeight="1" x14ac:dyDescent="0.25">
      <c r="A15" s="12">
        <v>3</v>
      </c>
      <c r="B15" s="39">
        <v>43118</v>
      </c>
      <c r="C15" s="75">
        <v>0</v>
      </c>
      <c r="D15" s="85"/>
      <c r="E15" s="85"/>
      <c r="F15" s="85"/>
      <c r="G15" s="85"/>
      <c r="H15" s="85"/>
      <c r="I15" s="55"/>
      <c r="J15" s="93"/>
      <c r="K15" s="26">
        <f t="shared" si="0"/>
        <v>2</v>
      </c>
      <c r="L15" s="26">
        <f t="shared" si="1"/>
        <v>5</v>
      </c>
    </row>
    <row r="16" spans="1:16" ht="17.100000000000001" customHeight="1" x14ac:dyDescent="0.25">
      <c r="A16" s="12">
        <v>4</v>
      </c>
      <c r="B16" s="39">
        <v>43126</v>
      </c>
      <c r="C16" s="75">
        <v>0</v>
      </c>
      <c r="D16" s="85"/>
      <c r="E16" s="85"/>
      <c r="F16" s="85"/>
      <c r="G16" s="85"/>
      <c r="H16" s="85"/>
      <c r="I16" s="55"/>
      <c r="J16" s="93"/>
      <c r="K16" s="26">
        <f t="shared" si="0"/>
        <v>2</v>
      </c>
      <c r="L16" s="26">
        <f t="shared" si="1"/>
        <v>5</v>
      </c>
    </row>
    <row r="17" spans="1:12" ht="17.100000000000001" customHeight="1" x14ac:dyDescent="0.25">
      <c r="A17" s="12">
        <v>5</v>
      </c>
      <c r="B17" s="39">
        <v>43130</v>
      </c>
      <c r="C17" s="75">
        <v>0</v>
      </c>
      <c r="D17" s="85"/>
      <c r="E17" s="85"/>
      <c r="F17" s="85"/>
      <c r="G17" s="85"/>
      <c r="H17" s="85"/>
      <c r="I17" s="55"/>
      <c r="J17" s="93"/>
      <c r="K17" s="26">
        <f t="shared" si="0"/>
        <v>2</v>
      </c>
      <c r="L17" s="26">
        <f t="shared" si="1"/>
        <v>5</v>
      </c>
    </row>
    <row r="18" spans="1:12" ht="17.100000000000001" customHeight="1" x14ac:dyDescent="0.25">
      <c r="A18" s="12">
        <v>6</v>
      </c>
      <c r="B18" s="39">
        <v>43137</v>
      </c>
      <c r="C18" s="75">
        <v>0</v>
      </c>
      <c r="D18" s="85"/>
      <c r="E18" s="85"/>
      <c r="F18" s="85"/>
      <c r="G18" s="85"/>
      <c r="H18" s="85"/>
      <c r="I18" s="55"/>
      <c r="J18" s="93"/>
      <c r="K18" s="26">
        <f t="shared" si="0"/>
        <v>2</v>
      </c>
      <c r="L18" s="26">
        <f t="shared" si="1"/>
        <v>5</v>
      </c>
    </row>
    <row r="19" spans="1:12" ht="17.100000000000001" customHeight="1" x14ac:dyDescent="0.25">
      <c r="A19" s="12">
        <v>7</v>
      </c>
      <c r="B19" s="39">
        <v>43143</v>
      </c>
      <c r="C19" s="75">
        <v>0</v>
      </c>
      <c r="D19" s="85"/>
      <c r="E19" s="85"/>
      <c r="F19" s="85"/>
      <c r="G19" s="85"/>
      <c r="H19" s="85"/>
      <c r="I19" s="55"/>
      <c r="J19" s="93"/>
      <c r="K19" s="26">
        <f t="shared" si="0"/>
        <v>2</v>
      </c>
      <c r="L19" s="26">
        <f t="shared" si="1"/>
        <v>5</v>
      </c>
    </row>
    <row r="20" spans="1:12" ht="17.100000000000001" customHeight="1" x14ac:dyDescent="0.25">
      <c r="A20" s="12">
        <v>8</v>
      </c>
      <c r="B20" s="39">
        <v>43154</v>
      </c>
      <c r="C20" s="75">
        <v>0</v>
      </c>
      <c r="D20" s="85"/>
      <c r="E20" s="85"/>
      <c r="F20" s="85"/>
      <c r="G20" s="85"/>
      <c r="H20" s="85"/>
      <c r="I20" s="55"/>
      <c r="J20" s="93"/>
      <c r="K20" s="26">
        <f t="shared" si="0"/>
        <v>2</v>
      </c>
      <c r="L20" s="26">
        <f t="shared" si="1"/>
        <v>5</v>
      </c>
    </row>
    <row r="21" spans="1:12" ht="17.100000000000001" customHeight="1" x14ac:dyDescent="0.25">
      <c r="A21" s="12">
        <v>9</v>
      </c>
      <c r="B21" s="39">
        <v>43159</v>
      </c>
      <c r="C21" s="75">
        <v>0</v>
      </c>
      <c r="D21" s="85"/>
      <c r="E21" s="85"/>
      <c r="F21" s="85"/>
      <c r="G21" s="85"/>
      <c r="H21" s="85"/>
      <c r="I21" s="55"/>
      <c r="J21" s="93"/>
      <c r="K21" s="26">
        <f t="shared" si="0"/>
        <v>2</v>
      </c>
      <c r="L21" s="26">
        <f t="shared" si="1"/>
        <v>5</v>
      </c>
    </row>
    <row r="22" spans="1:12" ht="17.100000000000001" customHeight="1" x14ac:dyDescent="0.25">
      <c r="A22" s="12">
        <v>10</v>
      </c>
      <c r="B22" s="39">
        <v>43167</v>
      </c>
      <c r="C22" s="75">
        <v>0</v>
      </c>
      <c r="D22" s="85"/>
      <c r="E22" s="85"/>
      <c r="F22" s="85"/>
      <c r="G22" s="85"/>
      <c r="H22" s="85"/>
      <c r="I22" s="55"/>
      <c r="J22" s="93"/>
      <c r="K22" s="26">
        <f t="shared" si="0"/>
        <v>2</v>
      </c>
      <c r="L22" s="26">
        <f t="shared" si="1"/>
        <v>5</v>
      </c>
    </row>
    <row r="23" spans="1:12" ht="17.100000000000001" customHeight="1" x14ac:dyDescent="0.25">
      <c r="A23" s="12">
        <v>11</v>
      </c>
      <c r="B23" s="39">
        <v>43169</v>
      </c>
      <c r="C23" s="75">
        <v>0</v>
      </c>
      <c r="D23" s="85"/>
      <c r="E23" s="85"/>
      <c r="F23" s="85"/>
      <c r="G23" s="85"/>
      <c r="H23" s="85"/>
      <c r="I23" s="55"/>
      <c r="J23" s="93"/>
      <c r="K23" s="26">
        <f t="shared" si="0"/>
        <v>2</v>
      </c>
      <c r="L23" s="26">
        <f t="shared" si="1"/>
        <v>5</v>
      </c>
    </row>
    <row r="24" spans="1:12" ht="17.100000000000001" customHeight="1" x14ac:dyDescent="0.25">
      <c r="A24" s="12">
        <v>12</v>
      </c>
      <c r="B24" s="39">
        <v>43171</v>
      </c>
      <c r="C24" s="75">
        <v>0</v>
      </c>
      <c r="D24" s="85"/>
      <c r="E24" s="85"/>
      <c r="F24" s="85"/>
      <c r="G24" s="85"/>
      <c r="H24" s="85"/>
      <c r="I24" s="55"/>
      <c r="J24" s="93"/>
      <c r="K24" s="26">
        <f t="shared" si="0"/>
        <v>2</v>
      </c>
      <c r="L24" s="26">
        <f t="shared" si="1"/>
        <v>5</v>
      </c>
    </row>
    <row r="25" spans="1:12" ht="17.100000000000001" customHeight="1" x14ac:dyDescent="0.25">
      <c r="A25" s="12">
        <v>13</v>
      </c>
      <c r="B25" s="39">
        <v>43173</v>
      </c>
      <c r="C25" s="75">
        <v>0</v>
      </c>
      <c r="D25" s="85"/>
      <c r="E25" s="85"/>
      <c r="F25" s="85"/>
      <c r="G25" s="85"/>
      <c r="H25" s="85"/>
      <c r="I25" s="55"/>
      <c r="J25" s="93"/>
      <c r="K25" s="26">
        <f t="shared" si="0"/>
        <v>2</v>
      </c>
      <c r="L25" s="26">
        <f t="shared" si="1"/>
        <v>5</v>
      </c>
    </row>
    <row r="26" spans="1:12" ht="17.100000000000001" customHeight="1" x14ac:dyDescent="0.25">
      <c r="A26" s="12">
        <v>14</v>
      </c>
      <c r="B26" s="39">
        <v>43175</v>
      </c>
      <c r="C26" s="75">
        <v>0</v>
      </c>
      <c r="D26" s="85"/>
      <c r="E26" s="85"/>
      <c r="F26" s="85"/>
      <c r="G26" s="85"/>
      <c r="H26" s="85"/>
      <c r="I26" s="55"/>
      <c r="J26" s="93"/>
      <c r="K26" s="26">
        <f t="shared" si="0"/>
        <v>2</v>
      </c>
      <c r="L26" s="26">
        <f t="shared" si="1"/>
        <v>5</v>
      </c>
    </row>
    <row r="27" spans="1:12" ht="17.100000000000001" customHeight="1" x14ac:dyDescent="0.25">
      <c r="A27" s="12">
        <v>15</v>
      </c>
      <c r="B27" s="39">
        <v>43179</v>
      </c>
      <c r="C27" s="75">
        <v>0</v>
      </c>
      <c r="D27" s="85"/>
      <c r="E27" s="85"/>
      <c r="F27" s="85"/>
      <c r="G27" s="85"/>
      <c r="H27" s="85"/>
      <c r="I27" s="55"/>
      <c r="J27" s="93"/>
      <c r="K27" s="26">
        <f t="shared" si="0"/>
        <v>2</v>
      </c>
      <c r="L27" s="26">
        <f t="shared" si="1"/>
        <v>5</v>
      </c>
    </row>
    <row r="28" spans="1:12" ht="17.100000000000001" customHeight="1" x14ac:dyDescent="0.25">
      <c r="A28" s="12">
        <v>16</v>
      </c>
      <c r="B28" s="39">
        <v>43181</v>
      </c>
      <c r="C28" s="75">
        <v>0</v>
      </c>
      <c r="D28" s="85"/>
      <c r="E28" s="85"/>
      <c r="F28" s="85"/>
      <c r="G28" s="85"/>
      <c r="H28" s="85"/>
      <c r="I28" s="55"/>
      <c r="J28" s="93"/>
      <c r="K28" s="26">
        <f t="shared" si="0"/>
        <v>2</v>
      </c>
      <c r="L28" s="26">
        <f t="shared" si="1"/>
        <v>5</v>
      </c>
    </row>
    <row r="29" spans="1:12" ht="17.100000000000001" customHeight="1" x14ac:dyDescent="0.25">
      <c r="A29" s="12">
        <v>17</v>
      </c>
      <c r="B29" s="39">
        <v>43188</v>
      </c>
      <c r="C29" s="75">
        <v>0</v>
      </c>
      <c r="D29" s="85"/>
      <c r="E29" s="85"/>
      <c r="F29" s="85"/>
      <c r="G29" s="85"/>
      <c r="H29" s="85"/>
      <c r="I29" s="55"/>
      <c r="J29" s="93"/>
      <c r="K29" s="26">
        <f t="shared" si="0"/>
        <v>2</v>
      </c>
      <c r="L29" s="26">
        <f t="shared" si="1"/>
        <v>5</v>
      </c>
    </row>
    <row r="30" spans="1:12" ht="17.100000000000001" customHeight="1" x14ac:dyDescent="0.25">
      <c r="A30" s="12">
        <v>18</v>
      </c>
      <c r="B30" s="39">
        <v>43196</v>
      </c>
      <c r="C30" s="75">
        <v>0</v>
      </c>
      <c r="D30" s="85"/>
      <c r="E30" s="85"/>
      <c r="F30" s="85"/>
      <c r="G30" s="85"/>
      <c r="H30" s="85"/>
      <c r="I30" s="55"/>
      <c r="J30" s="93"/>
      <c r="K30" s="26">
        <f t="shared" si="0"/>
        <v>2</v>
      </c>
      <c r="L30" s="26">
        <f t="shared" si="1"/>
        <v>5</v>
      </c>
    </row>
    <row r="31" spans="1:12" ht="17.100000000000001" customHeight="1" x14ac:dyDescent="0.25">
      <c r="A31" s="12">
        <v>19</v>
      </c>
      <c r="B31" s="39">
        <v>43202</v>
      </c>
      <c r="C31" s="75">
        <v>0</v>
      </c>
      <c r="D31" s="85"/>
      <c r="E31" s="85"/>
      <c r="F31" s="85"/>
      <c r="G31" s="85"/>
      <c r="H31" s="85"/>
      <c r="I31" s="55"/>
      <c r="J31" s="93"/>
      <c r="K31" s="26">
        <f t="shared" si="0"/>
        <v>2</v>
      </c>
      <c r="L31" s="26">
        <f t="shared" si="1"/>
        <v>5</v>
      </c>
    </row>
    <row r="32" spans="1:12" ht="17.100000000000001" customHeight="1" x14ac:dyDescent="0.25">
      <c r="A32" s="12">
        <v>20</v>
      </c>
      <c r="B32" s="39">
        <v>43209</v>
      </c>
      <c r="C32" s="75">
        <v>0</v>
      </c>
      <c r="D32" s="85"/>
      <c r="E32" s="85"/>
      <c r="F32" s="85"/>
      <c r="G32" s="85"/>
      <c r="H32" s="85"/>
      <c r="I32" s="55"/>
      <c r="J32" s="93"/>
      <c r="K32" s="26">
        <f t="shared" si="0"/>
        <v>2</v>
      </c>
      <c r="L32" s="26">
        <f t="shared" si="1"/>
        <v>5</v>
      </c>
    </row>
    <row r="33" spans="1:12" ht="17.100000000000001" customHeight="1" x14ac:dyDescent="0.25">
      <c r="A33" s="12">
        <v>21</v>
      </c>
      <c r="B33" s="39">
        <v>43217</v>
      </c>
      <c r="C33" s="75">
        <v>0</v>
      </c>
      <c r="D33" s="85"/>
      <c r="E33" s="85"/>
      <c r="F33" s="85"/>
      <c r="G33" s="85"/>
      <c r="H33" s="85"/>
      <c r="I33" s="55"/>
      <c r="J33" s="93"/>
      <c r="K33" s="26">
        <f t="shared" si="0"/>
        <v>2</v>
      </c>
      <c r="L33" s="26">
        <f t="shared" si="1"/>
        <v>5</v>
      </c>
    </row>
    <row r="34" spans="1:12" ht="17.100000000000001" customHeight="1" x14ac:dyDescent="0.25">
      <c r="A34" s="12">
        <v>22</v>
      </c>
      <c r="B34" s="39">
        <v>43224</v>
      </c>
      <c r="C34" s="75">
        <v>0</v>
      </c>
      <c r="D34" s="85"/>
      <c r="E34" s="85"/>
      <c r="F34" s="85"/>
      <c r="G34" s="85"/>
      <c r="H34" s="85"/>
      <c r="I34" s="55"/>
      <c r="J34" s="93"/>
      <c r="K34" s="26">
        <f t="shared" si="0"/>
        <v>2</v>
      </c>
      <c r="L34" s="26">
        <f t="shared" si="1"/>
        <v>5</v>
      </c>
    </row>
    <row r="35" spans="1:12" ht="17.100000000000001" customHeight="1" x14ac:dyDescent="0.25">
      <c r="A35" s="12">
        <v>23</v>
      </c>
      <c r="B35" s="39">
        <v>43231</v>
      </c>
      <c r="C35" s="75">
        <v>0</v>
      </c>
      <c r="D35" s="85"/>
      <c r="E35" s="85"/>
      <c r="F35" s="85"/>
      <c r="G35" s="85"/>
      <c r="H35" s="85"/>
      <c r="I35" s="55"/>
      <c r="J35" s="93"/>
      <c r="K35" s="26">
        <f t="shared" si="0"/>
        <v>2</v>
      </c>
      <c r="L35" s="26">
        <f t="shared" si="1"/>
        <v>5</v>
      </c>
    </row>
    <row r="36" spans="1:12" ht="17.100000000000001" customHeight="1" x14ac:dyDescent="0.25">
      <c r="A36" s="12">
        <v>24</v>
      </c>
      <c r="B36" s="39">
        <v>43237</v>
      </c>
      <c r="C36" s="75">
        <v>0</v>
      </c>
      <c r="D36" s="85"/>
      <c r="E36" s="85"/>
      <c r="F36" s="85"/>
      <c r="G36" s="85"/>
      <c r="H36" s="85"/>
      <c r="I36" s="55"/>
      <c r="J36" s="93"/>
      <c r="K36" s="26">
        <f t="shared" si="0"/>
        <v>2</v>
      </c>
      <c r="L36" s="26">
        <f t="shared" si="1"/>
        <v>5</v>
      </c>
    </row>
    <row r="37" spans="1:12" ht="17.100000000000001" customHeight="1" x14ac:dyDescent="0.25">
      <c r="A37" s="12">
        <v>25</v>
      </c>
      <c r="B37" s="39">
        <v>43239</v>
      </c>
      <c r="C37" s="75">
        <v>0</v>
      </c>
      <c r="D37" s="85"/>
      <c r="E37" s="85"/>
      <c r="F37" s="85"/>
      <c r="G37" s="85"/>
      <c r="H37" s="85"/>
      <c r="I37" s="55"/>
      <c r="J37" s="93"/>
      <c r="K37" s="26">
        <f t="shared" si="0"/>
        <v>2</v>
      </c>
      <c r="L37" s="26">
        <f t="shared" si="1"/>
        <v>5</v>
      </c>
    </row>
    <row r="38" spans="1:12" ht="17.100000000000001" customHeight="1" x14ac:dyDescent="0.25">
      <c r="A38" s="12">
        <v>26</v>
      </c>
      <c r="B38" s="39">
        <v>43242</v>
      </c>
      <c r="C38" s="75">
        <v>0</v>
      </c>
      <c r="D38" s="85"/>
      <c r="E38" s="85"/>
      <c r="F38" s="85"/>
      <c r="G38" s="85"/>
      <c r="H38" s="85"/>
      <c r="I38" s="55"/>
      <c r="J38" s="93"/>
      <c r="K38" s="26">
        <f t="shared" si="0"/>
        <v>2</v>
      </c>
      <c r="L38" s="26">
        <f t="shared" si="1"/>
        <v>5</v>
      </c>
    </row>
    <row r="39" spans="1:12" ht="17.100000000000001" customHeight="1" x14ac:dyDescent="0.25">
      <c r="A39" s="12">
        <v>27</v>
      </c>
      <c r="B39" s="39">
        <v>43244</v>
      </c>
      <c r="C39" s="75">
        <v>0</v>
      </c>
      <c r="D39" s="85"/>
      <c r="E39" s="85"/>
      <c r="F39" s="85"/>
      <c r="G39" s="85"/>
      <c r="H39" s="85"/>
      <c r="I39" s="55"/>
      <c r="J39" s="93"/>
      <c r="K39" s="26">
        <f t="shared" si="0"/>
        <v>2</v>
      </c>
      <c r="L39" s="26">
        <f t="shared" si="1"/>
        <v>5</v>
      </c>
    </row>
    <row r="40" spans="1:12" ht="17.100000000000001" customHeight="1" x14ac:dyDescent="0.25">
      <c r="A40" s="12">
        <v>28</v>
      </c>
      <c r="B40" s="39">
        <v>43251</v>
      </c>
      <c r="C40" s="75">
        <v>0</v>
      </c>
      <c r="D40" s="85"/>
      <c r="E40" s="85"/>
      <c r="F40" s="85"/>
      <c r="G40" s="85"/>
      <c r="H40" s="85"/>
      <c r="I40" s="55"/>
      <c r="J40" s="93"/>
      <c r="K40" s="26">
        <f t="shared" si="0"/>
        <v>2</v>
      </c>
      <c r="L40" s="26">
        <f t="shared" si="1"/>
        <v>5</v>
      </c>
    </row>
    <row r="41" spans="1:12" ht="17.100000000000001" customHeight="1" x14ac:dyDescent="0.25">
      <c r="A41" s="12">
        <v>29</v>
      </c>
      <c r="B41" s="39">
        <v>43256</v>
      </c>
      <c r="C41" s="75">
        <v>0</v>
      </c>
      <c r="D41" s="85"/>
      <c r="E41" s="85"/>
      <c r="F41" s="85"/>
      <c r="G41" s="85"/>
      <c r="H41" s="85"/>
      <c r="I41" s="55"/>
      <c r="J41" s="93"/>
      <c r="K41" s="26">
        <f t="shared" si="0"/>
        <v>2</v>
      </c>
      <c r="L41" s="26">
        <f t="shared" si="1"/>
        <v>5</v>
      </c>
    </row>
    <row r="42" spans="1:12" ht="17.100000000000001" customHeight="1" x14ac:dyDescent="0.25">
      <c r="A42" s="12">
        <v>30</v>
      </c>
      <c r="B42" s="39">
        <v>43258</v>
      </c>
      <c r="C42" s="75">
        <v>0</v>
      </c>
      <c r="D42" s="85"/>
      <c r="E42" s="85"/>
      <c r="F42" s="85"/>
      <c r="G42" s="85"/>
      <c r="H42" s="85"/>
      <c r="I42" s="55"/>
      <c r="J42" s="93"/>
      <c r="K42" s="26">
        <f t="shared" si="0"/>
        <v>2</v>
      </c>
      <c r="L42" s="26">
        <f t="shared" si="1"/>
        <v>5</v>
      </c>
    </row>
    <row r="43" spans="1:12" ht="17.100000000000001" customHeight="1" x14ac:dyDescent="0.25">
      <c r="A43" s="12">
        <v>31</v>
      </c>
      <c r="B43" s="39">
        <v>43263</v>
      </c>
      <c r="C43" s="75">
        <v>0</v>
      </c>
      <c r="D43" s="85"/>
      <c r="E43" s="85"/>
      <c r="F43" s="85"/>
      <c r="G43" s="85"/>
      <c r="H43" s="85"/>
      <c r="I43" s="55"/>
      <c r="J43" s="93"/>
      <c r="K43" s="26">
        <f t="shared" si="0"/>
        <v>2</v>
      </c>
      <c r="L43" s="26">
        <f t="shared" si="1"/>
        <v>5</v>
      </c>
    </row>
    <row r="44" spans="1:12" ht="17.100000000000001" customHeight="1" x14ac:dyDescent="0.25">
      <c r="A44" s="12">
        <v>32</v>
      </c>
      <c r="B44" s="39">
        <v>43265</v>
      </c>
      <c r="C44" s="75">
        <v>0</v>
      </c>
      <c r="D44" s="85"/>
      <c r="E44" s="85"/>
      <c r="F44" s="85"/>
      <c r="G44" s="85"/>
      <c r="H44" s="85"/>
      <c r="I44" s="55"/>
      <c r="J44" s="93"/>
      <c r="K44" s="26">
        <f t="shared" si="0"/>
        <v>2</v>
      </c>
      <c r="L44" s="26">
        <f t="shared" si="1"/>
        <v>5</v>
      </c>
    </row>
    <row r="45" spans="1:12" ht="17.100000000000001" customHeight="1" x14ac:dyDescent="0.25">
      <c r="A45" s="12">
        <v>33</v>
      </c>
      <c r="B45" s="39">
        <v>43272</v>
      </c>
      <c r="C45" s="75">
        <v>0</v>
      </c>
      <c r="D45" s="85"/>
      <c r="E45" s="85"/>
      <c r="F45" s="85"/>
      <c r="G45" s="85"/>
      <c r="H45" s="85"/>
      <c r="I45" s="55"/>
      <c r="J45" s="93"/>
      <c r="K45" s="26">
        <f t="shared" si="0"/>
        <v>2</v>
      </c>
      <c r="L45" s="26">
        <f t="shared" si="1"/>
        <v>5</v>
      </c>
    </row>
    <row r="46" spans="1:12" ht="17.100000000000001" customHeight="1" x14ac:dyDescent="0.25">
      <c r="A46" s="12">
        <v>34</v>
      </c>
      <c r="B46" s="39">
        <v>43276</v>
      </c>
      <c r="C46" s="75">
        <v>0</v>
      </c>
      <c r="D46" s="85"/>
      <c r="E46" s="85"/>
      <c r="F46" s="85"/>
      <c r="G46" s="85"/>
      <c r="H46" s="85"/>
      <c r="I46" s="55"/>
      <c r="J46" s="93"/>
      <c r="K46" s="26">
        <f t="shared" si="0"/>
        <v>2</v>
      </c>
      <c r="L46" s="26">
        <f t="shared" si="1"/>
        <v>5</v>
      </c>
    </row>
    <row r="47" spans="1:12" ht="17.100000000000001" customHeight="1" x14ac:dyDescent="0.25">
      <c r="A47" s="12">
        <v>35</v>
      </c>
      <c r="B47" s="39">
        <v>43278</v>
      </c>
      <c r="C47" s="75">
        <v>0</v>
      </c>
      <c r="D47" s="85"/>
      <c r="E47" s="85"/>
      <c r="F47" s="85"/>
      <c r="G47" s="85"/>
      <c r="H47" s="85"/>
      <c r="I47" s="55"/>
      <c r="J47" s="93"/>
      <c r="K47" s="26">
        <f t="shared" si="0"/>
        <v>2</v>
      </c>
      <c r="L47" s="26">
        <f t="shared" si="1"/>
        <v>5</v>
      </c>
    </row>
    <row r="48" spans="1:12" ht="17.100000000000001" customHeight="1" x14ac:dyDescent="0.25">
      <c r="A48" s="12">
        <v>36</v>
      </c>
      <c r="B48" s="39">
        <v>43280</v>
      </c>
      <c r="C48" s="75">
        <v>0</v>
      </c>
      <c r="D48" s="85"/>
      <c r="E48" s="85"/>
      <c r="F48" s="85"/>
      <c r="G48" s="85"/>
      <c r="H48" s="85"/>
      <c r="I48" s="55"/>
      <c r="J48" s="93"/>
      <c r="K48" s="26">
        <f t="shared" si="0"/>
        <v>2</v>
      </c>
      <c r="L48" s="26">
        <f t="shared" si="1"/>
        <v>5</v>
      </c>
    </row>
    <row r="49" spans="1:12" ht="17.100000000000001" customHeight="1" x14ac:dyDescent="0.25">
      <c r="A49" s="12">
        <v>37</v>
      </c>
      <c r="B49" s="39">
        <v>43283</v>
      </c>
      <c r="C49" s="75">
        <v>0</v>
      </c>
      <c r="D49" s="85"/>
      <c r="E49" s="85"/>
      <c r="F49" s="85"/>
      <c r="G49" s="85"/>
      <c r="H49" s="85"/>
      <c r="I49" s="55"/>
      <c r="J49" s="93"/>
      <c r="K49" s="26">
        <f t="shared" si="0"/>
        <v>2</v>
      </c>
      <c r="L49" s="26">
        <f t="shared" si="1"/>
        <v>5</v>
      </c>
    </row>
    <row r="50" spans="1:12" ht="17.100000000000001" customHeight="1" x14ac:dyDescent="0.25">
      <c r="A50" s="12">
        <v>38</v>
      </c>
      <c r="B50" s="39">
        <v>43285</v>
      </c>
      <c r="C50" s="75">
        <v>0</v>
      </c>
      <c r="D50" s="85"/>
      <c r="E50" s="85"/>
      <c r="F50" s="85"/>
      <c r="G50" s="85"/>
      <c r="H50" s="85"/>
      <c r="I50" s="55"/>
      <c r="J50" s="93"/>
      <c r="K50" s="26">
        <f t="shared" si="0"/>
        <v>2</v>
      </c>
      <c r="L50" s="26">
        <f t="shared" si="1"/>
        <v>5</v>
      </c>
    </row>
    <row r="51" spans="1:12" ht="17.100000000000001" customHeight="1" x14ac:dyDescent="0.25">
      <c r="A51" s="12">
        <v>39</v>
      </c>
      <c r="B51" s="39">
        <v>43287</v>
      </c>
      <c r="C51" s="75">
        <v>0</v>
      </c>
      <c r="D51" s="85"/>
      <c r="E51" s="85"/>
      <c r="F51" s="85"/>
      <c r="G51" s="85"/>
      <c r="H51" s="85"/>
      <c r="I51" s="55"/>
      <c r="J51" s="93"/>
      <c r="K51" s="26">
        <f t="shared" si="0"/>
        <v>2</v>
      </c>
      <c r="L51" s="26">
        <f t="shared" si="1"/>
        <v>5</v>
      </c>
    </row>
    <row r="52" spans="1:12" ht="17.100000000000001" customHeight="1" x14ac:dyDescent="0.25">
      <c r="A52" s="12">
        <v>40</v>
      </c>
      <c r="B52" s="39">
        <v>43293</v>
      </c>
      <c r="C52" s="75">
        <v>0</v>
      </c>
      <c r="D52" s="85"/>
      <c r="E52" s="85"/>
      <c r="F52" s="85"/>
      <c r="G52" s="85"/>
      <c r="H52" s="85"/>
      <c r="I52" s="55"/>
      <c r="J52" s="93"/>
      <c r="K52" s="26">
        <f t="shared" si="0"/>
        <v>2</v>
      </c>
      <c r="L52" s="26">
        <f t="shared" si="1"/>
        <v>5</v>
      </c>
    </row>
    <row r="53" spans="1:12" ht="17.100000000000001" customHeight="1" x14ac:dyDescent="0.25">
      <c r="A53" s="12">
        <v>41</v>
      </c>
      <c r="B53" s="39">
        <v>43298</v>
      </c>
      <c r="C53" s="75">
        <v>0</v>
      </c>
      <c r="D53" s="85"/>
      <c r="E53" s="85"/>
      <c r="F53" s="85"/>
      <c r="G53" s="85"/>
      <c r="H53" s="85"/>
      <c r="I53" s="55"/>
      <c r="J53" s="93"/>
      <c r="K53" s="26">
        <f t="shared" si="0"/>
        <v>2</v>
      </c>
      <c r="L53" s="26">
        <f t="shared" si="1"/>
        <v>5</v>
      </c>
    </row>
    <row r="54" spans="1:12" ht="17.100000000000001" customHeight="1" x14ac:dyDescent="0.25">
      <c r="A54" s="12">
        <v>42</v>
      </c>
      <c r="B54" s="39">
        <v>43300</v>
      </c>
      <c r="C54" s="75">
        <v>0</v>
      </c>
      <c r="D54" s="85"/>
      <c r="E54" s="85"/>
      <c r="F54" s="85"/>
      <c r="G54" s="85"/>
      <c r="H54" s="85"/>
      <c r="I54" s="55"/>
      <c r="J54" s="93"/>
      <c r="K54" s="26">
        <f t="shared" si="0"/>
        <v>2</v>
      </c>
      <c r="L54" s="26">
        <f t="shared" si="1"/>
        <v>5</v>
      </c>
    </row>
    <row r="55" spans="1:12" ht="17.100000000000001" customHeight="1" x14ac:dyDescent="0.25">
      <c r="A55" s="12">
        <v>43</v>
      </c>
      <c r="B55" s="39">
        <v>43305</v>
      </c>
      <c r="C55" s="75">
        <v>0</v>
      </c>
      <c r="D55" s="85"/>
      <c r="E55" s="85"/>
      <c r="F55" s="85"/>
      <c r="G55" s="85"/>
      <c r="H55" s="85"/>
      <c r="I55" s="55"/>
      <c r="J55" s="93"/>
      <c r="K55" s="26">
        <f t="shared" si="0"/>
        <v>2</v>
      </c>
      <c r="L55" s="26">
        <f t="shared" si="1"/>
        <v>5</v>
      </c>
    </row>
    <row r="56" spans="1:12" ht="17.100000000000001" customHeight="1" x14ac:dyDescent="0.25">
      <c r="A56" s="12">
        <v>44</v>
      </c>
      <c r="B56" s="39">
        <v>43314</v>
      </c>
      <c r="C56" s="75">
        <v>0</v>
      </c>
      <c r="D56" s="85"/>
      <c r="E56" s="85"/>
      <c r="F56" s="85"/>
      <c r="G56" s="85"/>
      <c r="H56" s="85"/>
      <c r="I56" s="55"/>
      <c r="J56" s="93"/>
      <c r="K56" s="26">
        <f t="shared" si="0"/>
        <v>2</v>
      </c>
      <c r="L56" s="26">
        <f t="shared" si="1"/>
        <v>5</v>
      </c>
    </row>
    <row r="57" spans="1:12" ht="17.100000000000001" customHeight="1" x14ac:dyDescent="0.25">
      <c r="A57" s="12">
        <v>45</v>
      </c>
      <c r="B57" s="39">
        <v>43321</v>
      </c>
      <c r="C57" s="75">
        <v>0</v>
      </c>
      <c r="D57" s="85"/>
      <c r="E57" s="85"/>
      <c r="F57" s="85"/>
      <c r="G57" s="85"/>
      <c r="H57" s="85"/>
      <c r="I57" s="55"/>
      <c r="J57" s="93"/>
      <c r="K57" s="26">
        <f t="shared" si="0"/>
        <v>2</v>
      </c>
      <c r="L57" s="26">
        <f t="shared" si="1"/>
        <v>5</v>
      </c>
    </row>
    <row r="58" spans="1:12" ht="17.100000000000001" customHeight="1" x14ac:dyDescent="0.25">
      <c r="A58" s="12">
        <v>46</v>
      </c>
      <c r="B58" s="39">
        <v>43325</v>
      </c>
      <c r="C58" s="75">
        <v>0</v>
      </c>
      <c r="D58" s="85"/>
      <c r="E58" s="85"/>
      <c r="F58" s="85"/>
      <c r="G58" s="85"/>
      <c r="H58" s="85"/>
      <c r="I58" s="55"/>
      <c r="J58" s="93"/>
      <c r="K58" s="26">
        <f t="shared" si="0"/>
        <v>2</v>
      </c>
      <c r="L58" s="26">
        <f t="shared" si="1"/>
        <v>5</v>
      </c>
    </row>
    <row r="59" spans="1:12" ht="17.100000000000001" customHeight="1" x14ac:dyDescent="0.25">
      <c r="A59" s="12">
        <v>47</v>
      </c>
      <c r="B59" s="39">
        <v>43329</v>
      </c>
      <c r="C59" s="75">
        <v>0</v>
      </c>
      <c r="D59" s="85"/>
      <c r="E59" s="85"/>
      <c r="F59" s="85"/>
      <c r="G59" s="85"/>
      <c r="H59" s="85"/>
      <c r="I59" s="55"/>
      <c r="J59" s="93"/>
      <c r="K59" s="26">
        <f t="shared" si="0"/>
        <v>2</v>
      </c>
      <c r="L59" s="26">
        <f t="shared" si="1"/>
        <v>5</v>
      </c>
    </row>
    <row r="60" spans="1:12" ht="17.100000000000001" customHeight="1" x14ac:dyDescent="0.25">
      <c r="A60" s="12">
        <v>48</v>
      </c>
      <c r="B60" s="39">
        <v>43333</v>
      </c>
      <c r="C60" s="75">
        <v>0</v>
      </c>
      <c r="D60" s="85"/>
      <c r="E60" s="85"/>
      <c r="F60" s="85"/>
      <c r="G60" s="85"/>
      <c r="H60" s="85"/>
      <c r="I60" s="55"/>
      <c r="J60" s="93"/>
      <c r="K60" s="26">
        <f t="shared" si="0"/>
        <v>2</v>
      </c>
      <c r="L60" s="26">
        <f t="shared" si="1"/>
        <v>5</v>
      </c>
    </row>
    <row r="61" spans="1:12" ht="17.100000000000001" customHeight="1" x14ac:dyDescent="0.25">
      <c r="A61" s="12">
        <v>49</v>
      </c>
      <c r="B61" s="39">
        <v>43335</v>
      </c>
      <c r="C61" s="7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55">
        <v>10</v>
      </c>
      <c r="J61" s="27"/>
      <c r="K61" s="26">
        <f t="shared" si="0"/>
        <v>2</v>
      </c>
      <c r="L61" s="26">
        <f t="shared" si="1"/>
        <v>5</v>
      </c>
    </row>
    <row r="62" spans="1:12" ht="17.100000000000001" customHeight="1" x14ac:dyDescent="0.25">
      <c r="A62" s="12">
        <v>50</v>
      </c>
      <c r="B62" s="39">
        <v>43341</v>
      </c>
      <c r="C62" s="75">
        <v>0</v>
      </c>
      <c r="D62" s="85">
        <v>0</v>
      </c>
      <c r="E62" s="85">
        <v>0</v>
      </c>
      <c r="F62" s="85">
        <v>0</v>
      </c>
      <c r="G62" s="85">
        <v>0</v>
      </c>
      <c r="H62" s="85">
        <v>0</v>
      </c>
      <c r="I62" s="55">
        <v>10</v>
      </c>
      <c r="J62" s="27"/>
      <c r="K62" s="26">
        <f t="shared" si="0"/>
        <v>2</v>
      </c>
      <c r="L62" s="26">
        <f t="shared" si="1"/>
        <v>5</v>
      </c>
    </row>
    <row r="63" spans="1:12" ht="17.100000000000001" customHeight="1" x14ac:dyDescent="0.25">
      <c r="A63" s="12">
        <v>51</v>
      </c>
      <c r="B63" s="39">
        <v>43343</v>
      </c>
      <c r="C63" s="75">
        <v>0</v>
      </c>
      <c r="D63" s="85">
        <v>0</v>
      </c>
      <c r="E63" s="85">
        <v>0</v>
      </c>
      <c r="F63" s="85">
        <v>0</v>
      </c>
      <c r="G63" s="85">
        <v>0</v>
      </c>
      <c r="H63" s="85">
        <v>0</v>
      </c>
      <c r="I63" s="55">
        <v>10</v>
      </c>
      <c r="J63" s="27"/>
      <c r="K63" s="26">
        <f t="shared" si="0"/>
        <v>2</v>
      </c>
      <c r="L63" s="26">
        <f t="shared" si="1"/>
        <v>5</v>
      </c>
    </row>
    <row r="64" spans="1:12" ht="17.100000000000001" customHeight="1" x14ac:dyDescent="0.25">
      <c r="A64" s="12">
        <v>52</v>
      </c>
      <c r="B64" s="39">
        <v>43349</v>
      </c>
      <c r="C64" s="7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55">
        <v>10</v>
      </c>
      <c r="J64" s="27"/>
      <c r="K64" s="26">
        <f t="shared" si="0"/>
        <v>2</v>
      </c>
      <c r="L64" s="26">
        <f t="shared" si="1"/>
        <v>5</v>
      </c>
    </row>
    <row r="65" spans="1:12" ht="17.100000000000001" customHeight="1" x14ac:dyDescent="0.25">
      <c r="A65" s="12">
        <v>53</v>
      </c>
      <c r="B65" s="39">
        <v>43356</v>
      </c>
      <c r="C65" s="75">
        <v>0</v>
      </c>
      <c r="D65" s="85">
        <v>0</v>
      </c>
      <c r="E65" s="85">
        <v>0</v>
      </c>
      <c r="F65" s="85">
        <v>0</v>
      </c>
      <c r="G65" s="85">
        <v>0</v>
      </c>
      <c r="H65" s="85">
        <v>0</v>
      </c>
      <c r="I65" s="55">
        <v>10</v>
      </c>
      <c r="J65" s="27"/>
      <c r="K65" s="26">
        <f t="shared" si="0"/>
        <v>2</v>
      </c>
      <c r="L65" s="26">
        <f t="shared" si="1"/>
        <v>5</v>
      </c>
    </row>
    <row r="66" spans="1:12" ht="17.100000000000001" customHeight="1" x14ac:dyDescent="0.25">
      <c r="A66" s="12">
        <v>54</v>
      </c>
      <c r="B66" s="39">
        <v>43360</v>
      </c>
      <c r="C66" s="7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</v>
      </c>
      <c r="I66" s="55">
        <v>10</v>
      </c>
      <c r="J66" s="27"/>
      <c r="K66" s="26">
        <f t="shared" si="0"/>
        <v>2</v>
      </c>
      <c r="L66" s="26">
        <f t="shared" si="1"/>
        <v>5</v>
      </c>
    </row>
    <row r="67" spans="1:12" ht="17.100000000000001" customHeight="1" x14ac:dyDescent="0.25">
      <c r="A67" s="12">
        <v>55</v>
      </c>
      <c r="B67" s="39">
        <v>43372</v>
      </c>
      <c r="C67" s="75">
        <v>0</v>
      </c>
      <c r="D67" s="55"/>
      <c r="E67" s="55"/>
      <c r="F67" s="55"/>
      <c r="G67" s="55"/>
      <c r="H67" s="55"/>
      <c r="I67" s="55"/>
      <c r="J67" s="27"/>
      <c r="K67" s="26">
        <f t="shared" ref="K67:K88" si="2">$C$9</f>
        <v>2</v>
      </c>
      <c r="L67" s="26">
        <f t="shared" ref="L67:L88" si="3">$E$9</f>
        <v>5</v>
      </c>
    </row>
    <row r="68" spans="1:12" ht="17.100000000000001" customHeight="1" x14ac:dyDescent="0.25">
      <c r="A68" s="12">
        <v>56</v>
      </c>
      <c r="B68" s="39">
        <v>43375</v>
      </c>
      <c r="C68" s="75">
        <v>0</v>
      </c>
      <c r="D68" s="55"/>
      <c r="E68" s="55"/>
      <c r="F68" s="55"/>
      <c r="G68" s="55"/>
      <c r="H68" s="55"/>
      <c r="I68" s="55"/>
      <c r="J68" s="27"/>
      <c r="K68" s="26">
        <f t="shared" si="2"/>
        <v>2</v>
      </c>
      <c r="L68" s="26">
        <f t="shared" si="3"/>
        <v>5</v>
      </c>
    </row>
    <row r="69" spans="1:12" ht="17.100000000000001" customHeight="1" x14ac:dyDescent="0.25">
      <c r="A69" s="12">
        <v>57</v>
      </c>
      <c r="B69" s="39">
        <v>43377</v>
      </c>
      <c r="C69" s="75">
        <v>0</v>
      </c>
      <c r="D69" s="55"/>
      <c r="E69" s="55"/>
      <c r="F69" s="55"/>
      <c r="G69" s="55"/>
      <c r="H69" s="55"/>
      <c r="I69" s="55"/>
      <c r="J69" s="27"/>
      <c r="K69" s="26">
        <f t="shared" si="2"/>
        <v>2</v>
      </c>
      <c r="L69" s="26">
        <f t="shared" si="3"/>
        <v>5</v>
      </c>
    </row>
    <row r="70" spans="1:12" ht="17.100000000000001" customHeight="1" x14ac:dyDescent="0.25">
      <c r="A70" s="12">
        <v>58</v>
      </c>
      <c r="B70" s="39">
        <v>43379</v>
      </c>
      <c r="C70" s="75">
        <v>0</v>
      </c>
      <c r="D70" s="55"/>
      <c r="E70" s="55"/>
      <c r="F70" s="55"/>
      <c r="G70" s="55"/>
      <c r="H70" s="55"/>
      <c r="I70" s="55"/>
      <c r="J70" s="27"/>
      <c r="K70" s="26">
        <f t="shared" si="2"/>
        <v>2</v>
      </c>
      <c r="L70" s="26">
        <f t="shared" si="3"/>
        <v>5</v>
      </c>
    </row>
    <row r="71" spans="1:12" ht="17.100000000000001" customHeight="1" x14ac:dyDescent="0.25">
      <c r="A71" s="12">
        <v>59</v>
      </c>
      <c r="B71" s="39">
        <v>43382</v>
      </c>
      <c r="C71" s="75">
        <v>0</v>
      </c>
      <c r="D71" s="55"/>
      <c r="E71" s="55"/>
      <c r="F71" s="55"/>
      <c r="G71" s="55"/>
      <c r="H71" s="55"/>
      <c r="I71" s="55"/>
      <c r="J71" s="27"/>
      <c r="K71" s="26">
        <f t="shared" si="2"/>
        <v>2</v>
      </c>
      <c r="L71" s="26">
        <f t="shared" si="3"/>
        <v>5</v>
      </c>
    </row>
    <row r="72" spans="1:12" ht="17.100000000000001" customHeight="1" x14ac:dyDescent="0.25">
      <c r="A72" s="12">
        <v>60</v>
      </c>
      <c r="B72" s="39">
        <v>43384</v>
      </c>
      <c r="C72" s="75">
        <v>0</v>
      </c>
      <c r="D72" s="55"/>
      <c r="E72" s="55"/>
      <c r="F72" s="55"/>
      <c r="G72" s="55"/>
      <c r="H72" s="55"/>
      <c r="I72" s="55"/>
      <c r="J72" s="27"/>
      <c r="K72" s="26">
        <f t="shared" si="2"/>
        <v>2</v>
      </c>
      <c r="L72" s="26">
        <f t="shared" si="3"/>
        <v>5</v>
      </c>
    </row>
    <row r="73" spans="1:12" ht="17.100000000000001" customHeight="1" x14ac:dyDescent="0.25">
      <c r="A73" s="12">
        <v>61</v>
      </c>
      <c r="B73" s="39">
        <v>43388</v>
      </c>
      <c r="C73" s="75">
        <v>0</v>
      </c>
      <c r="D73" s="55"/>
      <c r="E73" s="55"/>
      <c r="F73" s="55"/>
      <c r="G73" s="55"/>
      <c r="H73" s="55"/>
      <c r="I73" s="55"/>
      <c r="J73" s="27"/>
      <c r="K73" s="26">
        <f t="shared" si="2"/>
        <v>2</v>
      </c>
      <c r="L73" s="26">
        <f t="shared" si="3"/>
        <v>5</v>
      </c>
    </row>
    <row r="74" spans="1:12" ht="17.100000000000001" customHeight="1" x14ac:dyDescent="0.25">
      <c r="A74" s="12">
        <v>62</v>
      </c>
      <c r="B74" s="39">
        <v>43390</v>
      </c>
      <c r="C74" s="75">
        <v>0</v>
      </c>
      <c r="D74" s="55"/>
      <c r="E74" s="55"/>
      <c r="F74" s="55"/>
      <c r="G74" s="55"/>
      <c r="H74" s="55"/>
      <c r="I74" s="55"/>
      <c r="J74" s="27"/>
      <c r="K74" s="26">
        <f t="shared" si="2"/>
        <v>2</v>
      </c>
      <c r="L74" s="26">
        <f t="shared" si="3"/>
        <v>5</v>
      </c>
    </row>
    <row r="75" spans="1:12" ht="17.100000000000001" customHeight="1" x14ac:dyDescent="0.25">
      <c r="A75" s="12">
        <v>63</v>
      </c>
      <c r="B75" s="88">
        <v>43392</v>
      </c>
      <c r="C75" s="89">
        <v>0</v>
      </c>
      <c r="D75" s="55"/>
      <c r="E75" s="55"/>
      <c r="F75" s="55"/>
      <c r="G75" s="55"/>
      <c r="H75" s="55"/>
      <c r="I75" s="55"/>
      <c r="J75" s="27"/>
      <c r="K75" s="26">
        <f t="shared" si="2"/>
        <v>2</v>
      </c>
      <c r="L75" s="26">
        <f t="shared" si="3"/>
        <v>5</v>
      </c>
    </row>
    <row r="76" spans="1:12" ht="17.100000000000001" customHeight="1" x14ac:dyDescent="0.25">
      <c r="A76" s="12">
        <v>64</v>
      </c>
      <c r="B76" s="88">
        <v>43395</v>
      </c>
      <c r="C76" s="89">
        <v>0</v>
      </c>
      <c r="D76" s="55"/>
      <c r="E76" s="55"/>
      <c r="F76" s="55"/>
      <c r="G76" s="55"/>
      <c r="H76" s="55"/>
      <c r="I76" s="55"/>
      <c r="J76" s="27"/>
      <c r="K76" s="26">
        <f t="shared" si="2"/>
        <v>2</v>
      </c>
      <c r="L76" s="26">
        <f t="shared" si="3"/>
        <v>5</v>
      </c>
    </row>
    <row r="77" spans="1:12" ht="17.100000000000001" customHeight="1" x14ac:dyDescent="0.25">
      <c r="A77" s="12">
        <v>65</v>
      </c>
      <c r="B77" s="88">
        <v>43397</v>
      </c>
      <c r="C77" s="89">
        <v>0</v>
      </c>
      <c r="D77" s="55"/>
      <c r="E77" s="55"/>
      <c r="F77" s="55"/>
      <c r="G77" s="55"/>
      <c r="H77" s="55"/>
      <c r="I77" s="55"/>
      <c r="J77" s="27"/>
      <c r="K77" s="26">
        <f t="shared" si="2"/>
        <v>2</v>
      </c>
      <c r="L77" s="26">
        <f t="shared" si="3"/>
        <v>5</v>
      </c>
    </row>
    <row r="78" spans="1:12" s="108" customFormat="1" ht="17.100000000000001" customHeight="1" x14ac:dyDescent="0.25">
      <c r="A78" s="103">
        <v>66</v>
      </c>
      <c r="B78" s="111">
        <v>43399</v>
      </c>
      <c r="C78" s="112">
        <v>0</v>
      </c>
      <c r="D78" s="113"/>
      <c r="E78" s="113"/>
      <c r="F78" s="113"/>
      <c r="G78" s="113"/>
      <c r="H78" s="113"/>
      <c r="I78" s="113"/>
      <c r="J78" s="114"/>
      <c r="K78" s="107">
        <f t="shared" si="2"/>
        <v>2</v>
      </c>
      <c r="L78" s="107">
        <f t="shared" si="3"/>
        <v>5</v>
      </c>
    </row>
    <row r="79" spans="1:12" ht="17.100000000000001" customHeight="1" x14ac:dyDescent="0.25">
      <c r="A79" s="12">
        <v>1</v>
      </c>
      <c r="B79" s="88">
        <v>43406</v>
      </c>
      <c r="C79" s="89">
        <v>0</v>
      </c>
      <c r="D79" s="55"/>
      <c r="E79" s="55"/>
      <c r="F79" s="55"/>
      <c r="G79" s="55"/>
      <c r="H79" s="55"/>
      <c r="I79" s="55"/>
      <c r="J79" s="27"/>
      <c r="K79" s="26">
        <f t="shared" si="2"/>
        <v>2</v>
      </c>
      <c r="L79" s="26">
        <f t="shared" si="3"/>
        <v>5</v>
      </c>
    </row>
    <row r="80" spans="1:12" ht="17.100000000000001" customHeight="1" x14ac:dyDescent="0.25">
      <c r="A80" s="12">
        <v>2</v>
      </c>
      <c r="B80" s="88">
        <v>43410</v>
      </c>
      <c r="C80" s="89">
        <v>0</v>
      </c>
      <c r="D80" s="55"/>
      <c r="E80" s="55"/>
      <c r="F80" s="55"/>
      <c r="G80" s="55"/>
      <c r="H80" s="55"/>
      <c r="I80" s="55"/>
      <c r="J80" s="27"/>
      <c r="K80" s="26">
        <f t="shared" si="2"/>
        <v>2</v>
      </c>
      <c r="L80" s="26">
        <f t="shared" si="3"/>
        <v>5</v>
      </c>
    </row>
    <row r="81" spans="1:12" ht="17.100000000000001" customHeight="1" x14ac:dyDescent="0.25">
      <c r="A81" s="12">
        <v>3</v>
      </c>
      <c r="B81" s="88">
        <v>43413</v>
      </c>
      <c r="C81" s="89">
        <v>0</v>
      </c>
      <c r="D81" s="55"/>
      <c r="E81" s="55"/>
      <c r="F81" s="55"/>
      <c r="G81" s="55"/>
      <c r="H81" s="55"/>
      <c r="I81" s="55"/>
      <c r="J81" s="27"/>
      <c r="K81" s="26">
        <f t="shared" si="2"/>
        <v>2</v>
      </c>
      <c r="L81" s="26">
        <f t="shared" si="3"/>
        <v>5</v>
      </c>
    </row>
    <row r="82" spans="1:12" ht="17.100000000000001" customHeight="1" x14ac:dyDescent="0.25">
      <c r="A82" s="12">
        <v>4</v>
      </c>
      <c r="B82" s="88">
        <v>43416</v>
      </c>
      <c r="C82" s="89">
        <v>0</v>
      </c>
      <c r="D82" s="55"/>
      <c r="E82" s="55"/>
      <c r="F82" s="55"/>
      <c r="G82" s="55"/>
      <c r="H82" s="55"/>
      <c r="I82" s="55"/>
      <c r="J82" s="27"/>
      <c r="K82" s="26">
        <f t="shared" si="2"/>
        <v>2</v>
      </c>
      <c r="L82" s="26">
        <f t="shared" si="3"/>
        <v>5</v>
      </c>
    </row>
    <row r="83" spans="1:12" ht="17.100000000000001" customHeight="1" x14ac:dyDescent="0.25">
      <c r="A83" s="12">
        <v>5</v>
      </c>
      <c r="B83" s="88">
        <v>43418</v>
      </c>
      <c r="C83" s="89">
        <v>0</v>
      </c>
      <c r="D83" s="55"/>
      <c r="E83" s="55"/>
      <c r="F83" s="55"/>
      <c r="G83" s="55"/>
      <c r="H83" s="55"/>
      <c r="I83" s="55"/>
      <c r="J83" s="27"/>
      <c r="K83" s="26">
        <f t="shared" si="2"/>
        <v>2</v>
      </c>
      <c r="L83" s="26">
        <f t="shared" si="3"/>
        <v>5</v>
      </c>
    </row>
    <row r="84" spans="1:12" ht="17.100000000000001" customHeight="1" x14ac:dyDescent="0.25">
      <c r="A84" s="12">
        <v>6</v>
      </c>
      <c r="B84" s="88">
        <v>43420</v>
      </c>
      <c r="C84" s="89">
        <v>0</v>
      </c>
      <c r="D84" s="55"/>
      <c r="E84" s="55"/>
      <c r="F84" s="55"/>
      <c r="G84" s="55"/>
      <c r="H84" s="55"/>
      <c r="I84" s="55"/>
      <c r="J84" s="27"/>
      <c r="K84" s="26">
        <f t="shared" si="2"/>
        <v>2</v>
      </c>
      <c r="L84" s="26">
        <f t="shared" si="3"/>
        <v>5</v>
      </c>
    </row>
    <row r="85" spans="1:12" ht="17.100000000000001" customHeight="1" x14ac:dyDescent="0.25">
      <c r="A85" s="12">
        <v>7</v>
      </c>
      <c r="B85" s="88">
        <v>43423</v>
      </c>
      <c r="C85" s="89">
        <v>0</v>
      </c>
      <c r="D85" s="55"/>
      <c r="E85" s="55"/>
      <c r="F85" s="55"/>
      <c r="G85" s="55"/>
      <c r="H85" s="55"/>
      <c r="I85" s="55"/>
      <c r="J85" s="27"/>
      <c r="K85" s="26">
        <f t="shared" si="2"/>
        <v>2</v>
      </c>
      <c r="L85" s="26">
        <f t="shared" si="3"/>
        <v>5</v>
      </c>
    </row>
    <row r="86" spans="1:12" ht="17.100000000000001" customHeight="1" x14ac:dyDescent="0.25">
      <c r="A86" s="12">
        <v>8</v>
      </c>
      <c r="B86" s="39">
        <v>43425</v>
      </c>
      <c r="C86" s="75">
        <v>0</v>
      </c>
      <c r="D86" s="55"/>
      <c r="E86" s="55"/>
      <c r="F86" s="55"/>
      <c r="G86" s="55"/>
      <c r="H86" s="55"/>
      <c r="I86" s="55"/>
      <c r="J86" s="27"/>
      <c r="K86" s="26">
        <f t="shared" si="2"/>
        <v>2</v>
      </c>
      <c r="L86" s="26">
        <f t="shared" si="3"/>
        <v>5</v>
      </c>
    </row>
    <row r="87" spans="1:12" ht="17.100000000000001" customHeight="1" x14ac:dyDescent="0.25">
      <c r="A87" s="12">
        <v>9</v>
      </c>
      <c r="B87" s="39">
        <v>43431</v>
      </c>
      <c r="C87" s="75">
        <v>0</v>
      </c>
      <c r="D87" s="55"/>
      <c r="E87" s="55"/>
      <c r="F87" s="55"/>
      <c r="G87" s="55"/>
      <c r="H87" s="55"/>
      <c r="I87" s="55"/>
      <c r="J87" s="27"/>
      <c r="K87" s="26">
        <f t="shared" si="2"/>
        <v>2</v>
      </c>
      <c r="L87" s="26">
        <f t="shared" si="3"/>
        <v>5</v>
      </c>
    </row>
    <row r="88" spans="1:12" ht="17.100000000000001" customHeight="1" x14ac:dyDescent="0.25">
      <c r="A88" s="12">
        <v>10</v>
      </c>
      <c r="B88" s="39">
        <v>43439</v>
      </c>
      <c r="C88" s="75">
        <v>0</v>
      </c>
      <c r="D88" s="55"/>
      <c r="E88" s="55"/>
      <c r="F88" s="55"/>
      <c r="G88" s="55"/>
      <c r="H88" s="55"/>
      <c r="I88" s="55"/>
      <c r="J88" s="27"/>
      <c r="K88" s="26">
        <f t="shared" si="2"/>
        <v>2</v>
      </c>
      <c r="L88" s="26">
        <f t="shared" si="3"/>
        <v>5</v>
      </c>
    </row>
    <row r="89" spans="1:12" ht="17.100000000000001" customHeight="1" x14ac:dyDescent="0.25">
      <c r="A89" s="46">
        <v>11</v>
      </c>
      <c r="B89" s="39">
        <v>43441</v>
      </c>
      <c r="C89" s="75">
        <v>0</v>
      </c>
      <c r="D89" s="55"/>
      <c r="E89" s="55"/>
      <c r="F89" s="55"/>
      <c r="G89" s="55"/>
      <c r="H89" s="55"/>
      <c r="I89" s="55"/>
      <c r="J89" s="27"/>
      <c r="K89" s="26">
        <f t="shared" ref="K89:K232" si="4">$C$9</f>
        <v>2</v>
      </c>
      <c r="L89" s="26">
        <f t="shared" ref="L89:L232" si="5">$E$9</f>
        <v>5</v>
      </c>
    </row>
    <row r="90" spans="1:12" ht="17.100000000000001" customHeight="1" x14ac:dyDescent="0.25">
      <c r="A90" s="12">
        <v>12</v>
      </c>
      <c r="B90" s="39">
        <v>43446</v>
      </c>
      <c r="C90" s="75">
        <v>0</v>
      </c>
      <c r="D90" s="55"/>
      <c r="E90" s="55"/>
      <c r="F90" s="55"/>
      <c r="G90" s="55"/>
      <c r="H90" s="55"/>
      <c r="I90" s="55"/>
      <c r="J90" s="27"/>
      <c r="K90" s="26">
        <f t="shared" si="4"/>
        <v>2</v>
      </c>
      <c r="L90" s="26">
        <f t="shared" si="5"/>
        <v>5</v>
      </c>
    </row>
    <row r="91" spans="1:12" ht="17.100000000000001" customHeight="1" x14ac:dyDescent="0.25">
      <c r="A91" s="12">
        <v>13</v>
      </c>
      <c r="B91" s="39">
        <v>43448</v>
      </c>
      <c r="C91" s="75">
        <v>0</v>
      </c>
      <c r="D91" s="55"/>
      <c r="E91" s="55"/>
      <c r="F91" s="55"/>
      <c r="G91" s="55"/>
      <c r="H91" s="55"/>
      <c r="I91" s="55"/>
      <c r="J91" s="27"/>
      <c r="K91" s="26">
        <f t="shared" si="4"/>
        <v>2</v>
      </c>
      <c r="L91" s="26">
        <f t="shared" si="5"/>
        <v>5</v>
      </c>
    </row>
    <row r="92" spans="1:12" ht="17.100000000000001" customHeight="1" x14ac:dyDescent="0.25">
      <c r="A92" s="12">
        <v>14</v>
      </c>
      <c r="B92" s="39">
        <v>43451</v>
      </c>
      <c r="C92" s="75">
        <v>0</v>
      </c>
      <c r="D92" s="55"/>
      <c r="E92" s="55"/>
      <c r="F92" s="55"/>
      <c r="G92" s="55"/>
      <c r="H92" s="55"/>
      <c r="I92" s="55"/>
      <c r="J92" s="27"/>
      <c r="K92" s="26">
        <f t="shared" si="4"/>
        <v>2</v>
      </c>
      <c r="L92" s="26">
        <f t="shared" si="5"/>
        <v>5</v>
      </c>
    </row>
    <row r="93" spans="1:12" ht="17.100000000000001" customHeight="1" x14ac:dyDescent="0.25">
      <c r="A93" s="12">
        <v>15</v>
      </c>
      <c r="B93" s="39">
        <v>43453</v>
      </c>
      <c r="C93" s="75">
        <v>0</v>
      </c>
      <c r="D93" s="55"/>
      <c r="E93" s="55"/>
      <c r="F93" s="55"/>
      <c r="G93" s="55"/>
      <c r="H93" s="55"/>
      <c r="I93" s="55"/>
      <c r="J93" s="27"/>
      <c r="K93" s="26">
        <f t="shared" si="4"/>
        <v>2</v>
      </c>
      <c r="L93" s="26">
        <f t="shared" si="5"/>
        <v>5</v>
      </c>
    </row>
    <row r="94" spans="1:12" ht="17.100000000000001" customHeight="1" x14ac:dyDescent="0.25">
      <c r="A94" s="12">
        <v>16</v>
      </c>
      <c r="B94" s="39">
        <v>43455</v>
      </c>
      <c r="C94" s="75">
        <v>0</v>
      </c>
      <c r="D94" s="55"/>
      <c r="E94" s="55"/>
      <c r="F94" s="55"/>
      <c r="G94" s="55"/>
      <c r="H94" s="55"/>
      <c r="I94" s="55"/>
      <c r="J94" s="27"/>
      <c r="K94" s="26">
        <f t="shared" si="4"/>
        <v>2</v>
      </c>
      <c r="L94" s="26">
        <f t="shared" si="5"/>
        <v>5</v>
      </c>
    </row>
    <row r="95" spans="1:12" ht="17.100000000000001" customHeight="1" x14ac:dyDescent="0.25">
      <c r="A95" s="12">
        <v>18</v>
      </c>
      <c r="B95" s="39">
        <v>43458</v>
      </c>
      <c r="C95" s="75">
        <v>0</v>
      </c>
      <c r="D95" s="55"/>
      <c r="E95" s="55"/>
      <c r="F95" s="55"/>
      <c r="G95" s="55"/>
      <c r="H95" s="55"/>
      <c r="I95" s="55"/>
      <c r="J95" s="27"/>
      <c r="K95" s="26">
        <f t="shared" si="4"/>
        <v>2</v>
      </c>
      <c r="L95" s="26">
        <f t="shared" si="5"/>
        <v>5</v>
      </c>
    </row>
    <row r="96" spans="1:12" ht="17.100000000000001" customHeight="1" thickBot="1" x14ac:dyDescent="0.3">
      <c r="A96" s="12">
        <v>18</v>
      </c>
      <c r="B96" s="39">
        <v>43461</v>
      </c>
      <c r="C96" s="75">
        <v>0</v>
      </c>
      <c r="D96" s="55"/>
      <c r="E96" s="55"/>
      <c r="F96" s="55"/>
      <c r="G96" s="55"/>
      <c r="H96" s="55"/>
      <c r="I96" s="55"/>
      <c r="J96" s="27"/>
      <c r="K96" s="26">
        <f t="shared" si="4"/>
        <v>2</v>
      </c>
      <c r="L96" s="26">
        <f t="shared" si="5"/>
        <v>5</v>
      </c>
    </row>
    <row r="97" spans="1:12" s="97" customFormat="1" ht="17.100000000000001" customHeight="1" thickBot="1" x14ac:dyDescent="0.3">
      <c r="A97" s="95">
        <v>19</v>
      </c>
      <c r="B97" s="125">
        <v>43468</v>
      </c>
      <c r="C97" s="119">
        <v>0</v>
      </c>
      <c r="D97" s="99"/>
      <c r="E97" s="99"/>
      <c r="F97" s="99"/>
      <c r="G97" s="99"/>
      <c r="H97" s="99"/>
      <c r="I97" s="99"/>
      <c r="J97" s="100">
        <v>11</v>
      </c>
      <c r="K97" s="96">
        <f t="shared" si="4"/>
        <v>2</v>
      </c>
      <c r="L97" s="96">
        <f t="shared" si="5"/>
        <v>5</v>
      </c>
    </row>
    <row r="98" spans="1:12" ht="17.100000000000001" customHeight="1" thickBot="1" x14ac:dyDescent="0.3">
      <c r="A98" s="12">
        <v>20</v>
      </c>
      <c r="B98" s="118">
        <v>43470</v>
      </c>
      <c r="C98" s="120">
        <v>0</v>
      </c>
      <c r="D98" s="55"/>
      <c r="E98" s="55"/>
      <c r="F98" s="55"/>
      <c r="G98" s="55"/>
      <c r="H98" s="55"/>
      <c r="I98" s="55"/>
      <c r="J98" s="27"/>
      <c r="K98" s="26">
        <f t="shared" si="4"/>
        <v>2</v>
      </c>
      <c r="L98" s="26">
        <f t="shared" si="5"/>
        <v>5</v>
      </c>
    </row>
    <row r="99" spans="1:12" ht="17.100000000000001" customHeight="1" thickBot="1" x14ac:dyDescent="0.3">
      <c r="A99" s="12">
        <v>21</v>
      </c>
      <c r="B99" s="118">
        <v>43473</v>
      </c>
      <c r="C99" s="120">
        <v>0</v>
      </c>
      <c r="D99" s="55"/>
      <c r="E99" s="55"/>
      <c r="F99" s="55"/>
      <c r="G99" s="55"/>
      <c r="H99" s="55"/>
      <c r="I99" s="55"/>
      <c r="J99" s="27"/>
      <c r="K99" s="26">
        <f t="shared" si="4"/>
        <v>2</v>
      </c>
      <c r="L99" s="26">
        <f t="shared" si="5"/>
        <v>5</v>
      </c>
    </row>
    <row r="100" spans="1:12" ht="17.100000000000001" customHeight="1" thickBot="1" x14ac:dyDescent="0.3">
      <c r="A100" s="12">
        <v>22</v>
      </c>
      <c r="B100" s="118">
        <v>43475</v>
      </c>
      <c r="C100" s="120">
        <v>0</v>
      </c>
      <c r="D100" s="55"/>
      <c r="E100" s="55"/>
      <c r="F100" s="55"/>
      <c r="G100" s="55"/>
      <c r="H100" s="55"/>
      <c r="I100" s="55"/>
      <c r="J100" s="27"/>
      <c r="K100" s="26">
        <f t="shared" si="4"/>
        <v>2</v>
      </c>
      <c r="L100" s="26">
        <f t="shared" si="5"/>
        <v>5</v>
      </c>
    </row>
    <row r="101" spans="1:12" ht="17.100000000000001" customHeight="1" thickBot="1" x14ac:dyDescent="0.3">
      <c r="A101" s="12">
        <v>23</v>
      </c>
      <c r="B101" s="118">
        <v>43480</v>
      </c>
      <c r="C101" s="120">
        <v>0</v>
      </c>
      <c r="D101" s="55"/>
      <c r="E101" s="55"/>
      <c r="F101" s="55"/>
      <c r="G101" s="55"/>
      <c r="H101" s="55"/>
      <c r="I101" s="55"/>
      <c r="J101" s="27"/>
      <c r="K101" s="26">
        <f t="shared" si="4"/>
        <v>2</v>
      </c>
      <c r="L101" s="26">
        <f t="shared" si="5"/>
        <v>5</v>
      </c>
    </row>
    <row r="102" spans="1:12" ht="17.100000000000001" customHeight="1" thickBot="1" x14ac:dyDescent="0.3">
      <c r="A102" s="12">
        <v>24</v>
      </c>
      <c r="B102" s="118">
        <v>43482</v>
      </c>
      <c r="C102" s="120">
        <v>0</v>
      </c>
      <c r="D102" s="55"/>
      <c r="E102" s="55"/>
      <c r="F102" s="55"/>
      <c r="G102" s="55"/>
      <c r="H102" s="55"/>
      <c r="I102" s="55"/>
      <c r="J102" s="27"/>
      <c r="K102" s="26">
        <f t="shared" si="4"/>
        <v>2</v>
      </c>
      <c r="L102" s="26">
        <f t="shared" si="5"/>
        <v>5</v>
      </c>
    </row>
    <row r="103" spans="1:12" ht="17.100000000000001" customHeight="1" thickBot="1" x14ac:dyDescent="0.3">
      <c r="A103" s="12">
        <v>25</v>
      </c>
      <c r="B103" s="118">
        <v>43484</v>
      </c>
      <c r="C103" s="120">
        <v>0</v>
      </c>
      <c r="D103" s="55"/>
      <c r="E103" s="55"/>
      <c r="F103" s="55"/>
      <c r="G103" s="55"/>
      <c r="H103" s="55"/>
      <c r="I103" s="55"/>
      <c r="J103" s="27"/>
      <c r="K103" s="26">
        <f t="shared" si="4"/>
        <v>2</v>
      </c>
      <c r="L103" s="26">
        <f t="shared" si="5"/>
        <v>5</v>
      </c>
    </row>
    <row r="104" spans="1:12" ht="17.100000000000001" customHeight="1" thickBot="1" x14ac:dyDescent="0.3">
      <c r="A104" s="12">
        <v>26</v>
      </c>
      <c r="B104" s="118">
        <v>43490</v>
      </c>
      <c r="C104" s="120">
        <v>0</v>
      </c>
      <c r="D104" s="55"/>
      <c r="E104" s="55"/>
      <c r="F104" s="55"/>
      <c r="G104" s="55"/>
      <c r="H104" s="55"/>
      <c r="I104" s="55"/>
      <c r="J104" s="27"/>
      <c r="K104" s="26">
        <f t="shared" si="4"/>
        <v>2</v>
      </c>
      <c r="L104" s="26">
        <f t="shared" si="5"/>
        <v>5</v>
      </c>
    </row>
    <row r="105" spans="1:12" ht="17.100000000000001" customHeight="1" thickBot="1" x14ac:dyDescent="0.3">
      <c r="A105" s="12">
        <v>27</v>
      </c>
      <c r="B105" s="118">
        <v>43492</v>
      </c>
      <c r="C105" s="120">
        <v>0</v>
      </c>
      <c r="D105" s="55"/>
      <c r="E105" s="55"/>
      <c r="F105" s="55"/>
      <c r="G105" s="55"/>
      <c r="H105" s="55"/>
      <c r="I105" s="55"/>
      <c r="J105" s="27"/>
      <c r="K105" s="26">
        <f t="shared" si="4"/>
        <v>2</v>
      </c>
      <c r="L105" s="26">
        <f t="shared" si="5"/>
        <v>5</v>
      </c>
    </row>
    <row r="106" spans="1:12" ht="17.100000000000001" customHeight="1" thickBot="1" x14ac:dyDescent="0.3">
      <c r="A106" s="12">
        <v>28</v>
      </c>
      <c r="B106" s="118">
        <v>43494</v>
      </c>
      <c r="C106" s="120">
        <v>0</v>
      </c>
      <c r="D106" s="55"/>
      <c r="E106" s="55"/>
      <c r="F106" s="55"/>
      <c r="G106" s="55"/>
      <c r="H106" s="55"/>
      <c r="I106" s="55"/>
      <c r="J106" s="27"/>
      <c r="K106" s="26">
        <f t="shared" si="4"/>
        <v>2</v>
      </c>
      <c r="L106" s="26">
        <f t="shared" si="5"/>
        <v>5</v>
      </c>
    </row>
    <row r="107" spans="1:12" ht="17.100000000000001" customHeight="1" thickBot="1" x14ac:dyDescent="0.3">
      <c r="A107" s="12">
        <v>29</v>
      </c>
      <c r="B107" s="118">
        <v>43496</v>
      </c>
      <c r="C107" s="120">
        <v>0</v>
      </c>
      <c r="D107" s="55"/>
      <c r="E107" s="55"/>
      <c r="F107" s="55"/>
      <c r="G107" s="55"/>
      <c r="H107" s="55"/>
      <c r="I107" s="55"/>
      <c r="J107" s="27"/>
      <c r="K107" s="26">
        <f t="shared" si="4"/>
        <v>2</v>
      </c>
      <c r="L107" s="26">
        <f t="shared" si="5"/>
        <v>5</v>
      </c>
    </row>
    <row r="108" spans="1:12" ht="17.100000000000001" customHeight="1" thickBot="1" x14ac:dyDescent="0.3">
      <c r="A108" s="12">
        <v>30</v>
      </c>
      <c r="B108" s="118">
        <v>43498</v>
      </c>
      <c r="C108" s="120">
        <v>0</v>
      </c>
      <c r="D108" s="55"/>
      <c r="E108" s="55"/>
      <c r="F108" s="55"/>
      <c r="G108" s="55"/>
      <c r="H108" s="55"/>
      <c r="I108" s="55"/>
      <c r="J108" s="27"/>
      <c r="K108" s="26">
        <f t="shared" si="4"/>
        <v>2</v>
      </c>
      <c r="L108" s="26">
        <f t="shared" si="5"/>
        <v>5</v>
      </c>
    </row>
    <row r="109" spans="1:12" ht="17.100000000000001" customHeight="1" thickBot="1" x14ac:dyDescent="0.3">
      <c r="A109" s="12">
        <v>31</v>
      </c>
      <c r="B109" s="118">
        <v>43504</v>
      </c>
      <c r="C109" s="120">
        <v>0</v>
      </c>
      <c r="D109" s="55"/>
      <c r="E109" s="55"/>
      <c r="F109" s="55"/>
      <c r="G109" s="55"/>
      <c r="H109" s="55"/>
      <c r="I109" s="55"/>
      <c r="J109" s="27"/>
      <c r="K109" s="26">
        <f t="shared" si="4"/>
        <v>2</v>
      </c>
      <c r="L109" s="26">
        <f t="shared" si="5"/>
        <v>5</v>
      </c>
    </row>
    <row r="110" spans="1:12" ht="17.100000000000001" customHeight="1" thickBot="1" x14ac:dyDescent="0.3">
      <c r="A110" s="12">
        <v>32</v>
      </c>
      <c r="B110" s="118">
        <v>43506</v>
      </c>
      <c r="C110" s="120">
        <v>0</v>
      </c>
      <c r="D110" s="55"/>
      <c r="E110" s="55"/>
      <c r="F110" s="55"/>
      <c r="G110" s="55"/>
      <c r="H110" s="55"/>
      <c r="I110" s="55"/>
      <c r="J110" s="27"/>
      <c r="K110" s="26">
        <f t="shared" si="4"/>
        <v>2</v>
      </c>
      <c r="L110" s="26">
        <f t="shared" si="5"/>
        <v>5</v>
      </c>
    </row>
    <row r="111" spans="1:12" ht="17.100000000000001" customHeight="1" thickBot="1" x14ac:dyDescent="0.3">
      <c r="A111" s="12">
        <v>33</v>
      </c>
      <c r="B111" s="118">
        <v>43510</v>
      </c>
      <c r="C111" s="120">
        <v>0</v>
      </c>
      <c r="D111" s="55"/>
      <c r="E111" s="55"/>
      <c r="F111" s="55"/>
      <c r="G111" s="55"/>
      <c r="H111" s="55"/>
      <c r="I111" s="55"/>
      <c r="J111" s="27"/>
      <c r="K111" s="26">
        <f t="shared" si="4"/>
        <v>2</v>
      </c>
      <c r="L111" s="26">
        <f t="shared" si="5"/>
        <v>5</v>
      </c>
    </row>
    <row r="112" spans="1:12" ht="17.100000000000001" customHeight="1" thickBot="1" x14ac:dyDescent="0.3">
      <c r="A112" s="12">
        <v>34</v>
      </c>
      <c r="B112" s="118">
        <v>43512</v>
      </c>
      <c r="C112" s="120">
        <v>0</v>
      </c>
      <c r="D112" s="55"/>
      <c r="E112" s="55"/>
      <c r="F112" s="55"/>
      <c r="G112" s="55"/>
      <c r="H112" s="55"/>
      <c r="I112" s="55"/>
      <c r="J112" s="27"/>
      <c r="K112" s="26">
        <f t="shared" si="4"/>
        <v>2</v>
      </c>
      <c r="L112" s="26">
        <f t="shared" si="5"/>
        <v>5</v>
      </c>
    </row>
    <row r="113" spans="1:12" ht="17.100000000000001" customHeight="1" thickBot="1" x14ac:dyDescent="0.3">
      <c r="A113" s="12">
        <v>35</v>
      </c>
      <c r="B113" s="118">
        <v>43514</v>
      </c>
      <c r="C113" s="120">
        <v>0</v>
      </c>
      <c r="D113" s="55"/>
      <c r="E113" s="55"/>
      <c r="F113" s="55"/>
      <c r="G113" s="55"/>
      <c r="H113" s="55"/>
      <c r="I113" s="55"/>
      <c r="J113" s="27"/>
      <c r="K113" s="26">
        <f t="shared" si="4"/>
        <v>2</v>
      </c>
      <c r="L113" s="26">
        <f t="shared" si="5"/>
        <v>5</v>
      </c>
    </row>
    <row r="114" spans="1:12" ht="17.100000000000001" customHeight="1" thickBot="1" x14ac:dyDescent="0.3">
      <c r="A114" s="12">
        <v>36</v>
      </c>
      <c r="B114" s="118">
        <v>43516</v>
      </c>
      <c r="C114" s="120">
        <v>0</v>
      </c>
      <c r="D114" s="55"/>
      <c r="E114" s="55"/>
      <c r="F114" s="55"/>
      <c r="G114" s="55"/>
      <c r="H114" s="55"/>
      <c r="I114" s="55"/>
      <c r="J114" s="27"/>
      <c r="K114" s="26">
        <f t="shared" si="4"/>
        <v>2</v>
      </c>
      <c r="L114" s="26">
        <f t="shared" si="5"/>
        <v>5</v>
      </c>
    </row>
    <row r="115" spans="1:12" ht="17.100000000000001" customHeight="1" thickBot="1" x14ac:dyDescent="0.3">
      <c r="A115" s="12">
        <v>37</v>
      </c>
      <c r="B115" s="118">
        <v>43518</v>
      </c>
      <c r="C115" s="120">
        <v>0</v>
      </c>
      <c r="D115" s="55"/>
      <c r="E115" s="55"/>
      <c r="F115" s="55"/>
      <c r="G115" s="55"/>
      <c r="H115" s="55"/>
      <c r="I115" s="55"/>
      <c r="J115" s="27"/>
      <c r="K115" s="26">
        <f t="shared" si="4"/>
        <v>2</v>
      </c>
      <c r="L115" s="26">
        <f t="shared" si="5"/>
        <v>5</v>
      </c>
    </row>
    <row r="116" spans="1:12" ht="17.100000000000001" customHeight="1" thickBot="1" x14ac:dyDescent="0.3">
      <c r="A116" s="12">
        <v>38</v>
      </c>
      <c r="B116" s="118">
        <v>43520</v>
      </c>
      <c r="C116" s="120">
        <v>0</v>
      </c>
      <c r="D116" s="55"/>
      <c r="E116" s="55"/>
      <c r="F116" s="55"/>
      <c r="G116" s="55"/>
      <c r="H116" s="55"/>
      <c r="I116" s="55"/>
      <c r="J116" s="27"/>
      <c r="K116" s="26">
        <f t="shared" si="4"/>
        <v>2</v>
      </c>
      <c r="L116" s="26">
        <f t="shared" si="5"/>
        <v>5</v>
      </c>
    </row>
    <row r="117" spans="1:12" ht="17.100000000000001" customHeight="1" thickBot="1" x14ac:dyDescent="0.3">
      <c r="A117" s="12">
        <v>39</v>
      </c>
      <c r="B117" s="118">
        <v>43522</v>
      </c>
      <c r="C117" s="120">
        <v>0</v>
      </c>
      <c r="D117" s="55"/>
      <c r="E117" s="55"/>
      <c r="F117" s="55"/>
      <c r="G117" s="55"/>
      <c r="H117" s="55"/>
      <c r="I117" s="55"/>
      <c r="J117" s="27"/>
      <c r="K117" s="26">
        <f t="shared" si="4"/>
        <v>2</v>
      </c>
      <c r="L117" s="26">
        <f t="shared" si="5"/>
        <v>5</v>
      </c>
    </row>
    <row r="118" spans="1:12" ht="17.100000000000001" customHeight="1" thickBot="1" x14ac:dyDescent="0.3">
      <c r="A118" s="12">
        <v>40</v>
      </c>
      <c r="B118" s="118">
        <v>43524</v>
      </c>
      <c r="C118" s="120">
        <v>0</v>
      </c>
      <c r="D118" s="55"/>
      <c r="E118" s="55"/>
      <c r="F118" s="55"/>
      <c r="G118" s="55"/>
      <c r="H118" s="55"/>
      <c r="I118" s="55"/>
      <c r="J118" s="27"/>
      <c r="K118" s="26">
        <f t="shared" si="4"/>
        <v>2</v>
      </c>
      <c r="L118" s="26">
        <f t="shared" si="5"/>
        <v>5</v>
      </c>
    </row>
    <row r="119" spans="1:12" ht="17.100000000000001" customHeight="1" thickBot="1" x14ac:dyDescent="0.3">
      <c r="A119" s="12">
        <v>41</v>
      </c>
      <c r="B119" s="118">
        <v>43526</v>
      </c>
      <c r="C119" s="120">
        <v>0</v>
      </c>
      <c r="D119" s="55"/>
      <c r="E119" s="55"/>
      <c r="F119" s="55"/>
      <c r="G119" s="55"/>
      <c r="H119" s="55"/>
      <c r="I119" s="55"/>
      <c r="J119" s="27"/>
      <c r="K119" s="26">
        <f t="shared" si="4"/>
        <v>2</v>
      </c>
      <c r="L119" s="26">
        <f t="shared" si="5"/>
        <v>5</v>
      </c>
    </row>
    <row r="120" spans="1:12" ht="17.100000000000001" customHeight="1" thickBot="1" x14ac:dyDescent="0.3">
      <c r="A120" s="12">
        <v>42</v>
      </c>
      <c r="B120" s="118">
        <v>43528</v>
      </c>
      <c r="C120" s="120">
        <v>0</v>
      </c>
      <c r="D120" s="55"/>
      <c r="E120" s="55"/>
      <c r="F120" s="55"/>
      <c r="G120" s="55"/>
      <c r="H120" s="55"/>
      <c r="I120" s="55"/>
      <c r="J120" s="27"/>
      <c r="K120" s="26">
        <f t="shared" si="4"/>
        <v>2</v>
      </c>
      <c r="L120" s="26">
        <f t="shared" si="5"/>
        <v>5</v>
      </c>
    </row>
    <row r="121" spans="1:12" ht="17.100000000000001" customHeight="1" thickBot="1" x14ac:dyDescent="0.3">
      <c r="A121" s="12">
        <v>43</v>
      </c>
      <c r="B121" s="118">
        <v>43530</v>
      </c>
      <c r="C121" s="120">
        <v>0</v>
      </c>
      <c r="D121" s="55"/>
      <c r="E121" s="55"/>
      <c r="F121" s="55"/>
      <c r="G121" s="55"/>
      <c r="H121" s="55"/>
      <c r="I121" s="55"/>
      <c r="J121" s="27"/>
      <c r="K121" s="26">
        <f t="shared" si="4"/>
        <v>2</v>
      </c>
      <c r="L121" s="26">
        <f t="shared" si="5"/>
        <v>5</v>
      </c>
    </row>
    <row r="122" spans="1:12" ht="17.100000000000001" customHeight="1" thickBot="1" x14ac:dyDescent="0.3">
      <c r="A122" s="12">
        <v>44</v>
      </c>
      <c r="B122" s="118">
        <v>43532</v>
      </c>
      <c r="C122" s="120">
        <v>0</v>
      </c>
      <c r="D122" s="55"/>
      <c r="E122" s="55"/>
      <c r="F122" s="55"/>
      <c r="G122" s="55"/>
      <c r="H122" s="55"/>
      <c r="I122" s="55"/>
      <c r="J122" s="27"/>
      <c r="K122" s="26">
        <f t="shared" si="4"/>
        <v>2</v>
      </c>
      <c r="L122" s="26">
        <f t="shared" si="5"/>
        <v>5</v>
      </c>
    </row>
    <row r="123" spans="1:12" ht="17.100000000000001" customHeight="1" thickBot="1" x14ac:dyDescent="0.3">
      <c r="A123" s="12">
        <v>45</v>
      </c>
      <c r="B123" s="118">
        <v>43541</v>
      </c>
      <c r="C123" s="126">
        <v>0</v>
      </c>
      <c r="D123" s="55"/>
      <c r="E123" s="55"/>
      <c r="F123" s="55"/>
      <c r="G123" s="55"/>
      <c r="H123" s="55"/>
      <c r="I123" s="55"/>
      <c r="J123" s="27"/>
      <c r="K123" s="26">
        <f t="shared" si="4"/>
        <v>2</v>
      </c>
      <c r="L123" s="26">
        <f t="shared" si="5"/>
        <v>5</v>
      </c>
    </row>
    <row r="124" spans="1:12" ht="17.100000000000001" customHeight="1" thickBot="1" x14ac:dyDescent="0.3">
      <c r="A124" s="12">
        <v>46</v>
      </c>
      <c r="B124" s="118">
        <v>43543</v>
      </c>
      <c r="C124" s="126">
        <v>0</v>
      </c>
      <c r="D124" s="55"/>
      <c r="E124" s="55"/>
      <c r="F124" s="55"/>
      <c r="G124" s="55"/>
      <c r="H124" s="55"/>
      <c r="I124" s="55"/>
      <c r="J124" s="27"/>
      <c r="K124" s="26">
        <f t="shared" si="4"/>
        <v>2</v>
      </c>
      <c r="L124" s="26">
        <f t="shared" si="5"/>
        <v>5</v>
      </c>
    </row>
    <row r="125" spans="1:12" ht="17.100000000000001" customHeight="1" thickBot="1" x14ac:dyDescent="0.3">
      <c r="A125" s="12">
        <v>47</v>
      </c>
      <c r="B125" s="118">
        <v>43545</v>
      </c>
      <c r="C125" s="120">
        <v>0</v>
      </c>
      <c r="D125" s="55"/>
      <c r="E125" s="55"/>
      <c r="F125" s="55"/>
      <c r="G125" s="55"/>
      <c r="H125" s="55"/>
      <c r="I125" s="55"/>
      <c r="J125" s="27"/>
      <c r="K125" s="26">
        <f t="shared" si="4"/>
        <v>2</v>
      </c>
      <c r="L125" s="26">
        <f t="shared" si="5"/>
        <v>5</v>
      </c>
    </row>
    <row r="126" spans="1:12" ht="17.100000000000001" customHeight="1" thickBot="1" x14ac:dyDescent="0.3">
      <c r="A126" s="12">
        <v>48</v>
      </c>
      <c r="B126" s="118">
        <v>43547</v>
      </c>
      <c r="C126" s="120">
        <v>0</v>
      </c>
      <c r="D126" s="55"/>
      <c r="E126" s="55"/>
      <c r="F126" s="55"/>
      <c r="G126" s="55"/>
      <c r="H126" s="55"/>
      <c r="I126" s="55"/>
      <c r="J126" s="27"/>
      <c r="K126" s="26">
        <f t="shared" si="4"/>
        <v>2</v>
      </c>
      <c r="L126" s="26">
        <f t="shared" si="5"/>
        <v>5</v>
      </c>
    </row>
    <row r="127" spans="1:12" ht="17.100000000000001" customHeight="1" thickBot="1" x14ac:dyDescent="0.3">
      <c r="A127" s="12">
        <v>49</v>
      </c>
      <c r="B127" s="118">
        <v>43549</v>
      </c>
      <c r="C127" s="120">
        <v>0</v>
      </c>
      <c r="D127" s="55"/>
      <c r="E127" s="55"/>
      <c r="F127" s="55"/>
      <c r="G127" s="55"/>
      <c r="H127" s="55"/>
      <c r="I127" s="55"/>
      <c r="J127" s="27"/>
      <c r="K127" s="26">
        <f t="shared" si="4"/>
        <v>2</v>
      </c>
      <c r="L127" s="26">
        <f t="shared" si="5"/>
        <v>5</v>
      </c>
    </row>
    <row r="128" spans="1:12" ht="17.100000000000001" customHeight="1" thickBot="1" x14ac:dyDescent="0.3">
      <c r="A128" s="12">
        <v>50</v>
      </c>
      <c r="B128" s="118">
        <v>43551</v>
      </c>
      <c r="C128" s="120">
        <v>0</v>
      </c>
      <c r="D128" s="55"/>
      <c r="E128" s="55"/>
      <c r="F128" s="55"/>
      <c r="G128" s="55"/>
      <c r="H128" s="55"/>
      <c r="I128" s="55"/>
      <c r="J128" s="27"/>
      <c r="K128" s="26">
        <f t="shared" si="4"/>
        <v>2</v>
      </c>
      <c r="L128" s="26">
        <f t="shared" si="5"/>
        <v>5</v>
      </c>
    </row>
    <row r="129" spans="1:12" ht="17.100000000000001" customHeight="1" thickBot="1" x14ac:dyDescent="0.3">
      <c r="A129" s="12">
        <v>51</v>
      </c>
      <c r="B129" s="118">
        <v>43553</v>
      </c>
      <c r="C129" s="120">
        <v>0</v>
      </c>
      <c r="D129" s="55"/>
      <c r="E129" s="55"/>
      <c r="F129" s="55"/>
      <c r="G129" s="55"/>
      <c r="H129" s="55"/>
      <c r="I129" s="55"/>
      <c r="J129" s="27"/>
      <c r="K129" s="26">
        <f t="shared" si="4"/>
        <v>2</v>
      </c>
      <c r="L129" s="26">
        <f t="shared" si="5"/>
        <v>5</v>
      </c>
    </row>
    <row r="130" spans="1:12" ht="17.100000000000001" customHeight="1" thickBot="1" x14ac:dyDescent="0.3">
      <c r="A130" s="12"/>
      <c r="B130" s="118">
        <v>43555</v>
      </c>
      <c r="C130" s="126">
        <v>1</v>
      </c>
      <c r="D130" s="55"/>
      <c r="E130" s="55"/>
      <c r="F130" s="55"/>
      <c r="G130" s="55"/>
      <c r="H130" s="55"/>
      <c r="I130" s="55"/>
      <c r="J130" s="102"/>
      <c r="K130" s="26">
        <f t="shared" si="4"/>
        <v>2</v>
      </c>
      <c r="L130" s="26">
        <f t="shared" si="5"/>
        <v>5</v>
      </c>
    </row>
    <row r="131" spans="1:12" ht="17.100000000000001" customHeight="1" x14ac:dyDescent="0.25">
      <c r="A131" s="12"/>
      <c r="B131" s="121">
        <v>43557</v>
      </c>
      <c r="C131" s="122">
        <v>0</v>
      </c>
      <c r="D131" s="55"/>
      <c r="E131" s="55"/>
      <c r="F131" s="55"/>
      <c r="G131" s="55"/>
      <c r="H131" s="55"/>
      <c r="I131" s="55"/>
      <c r="J131" s="102"/>
      <c r="K131" s="26">
        <f t="shared" si="4"/>
        <v>2</v>
      </c>
      <c r="L131" s="26">
        <f t="shared" si="5"/>
        <v>5</v>
      </c>
    </row>
    <row r="132" spans="1:12" ht="17.100000000000001" customHeight="1" x14ac:dyDescent="0.25">
      <c r="A132" s="12"/>
      <c r="B132" s="121">
        <v>43559</v>
      </c>
      <c r="C132" s="122">
        <v>0</v>
      </c>
      <c r="D132" s="55"/>
      <c r="E132" s="55"/>
      <c r="F132" s="55"/>
      <c r="G132" s="55"/>
      <c r="H132" s="55"/>
      <c r="I132" s="55"/>
      <c r="J132" s="102"/>
      <c r="K132" s="26">
        <f t="shared" si="4"/>
        <v>2</v>
      </c>
      <c r="L132" s="26">
        <f t="shared" si="5"/>
        <v>5</v>
      </c>
    </row>
    <row r="133" spans="1:12" ht="17.100000000000001" customHeight="1" x14ac:dyDescent="0.25">
      <c r="A133" s="12"/>
      <c r="B133" s="121">
        <v>43561</v>
      </c>
      <c r="C133" s="122">
        <v>0</v>
      </c>
      <c r="D133" s="55"/>
      <c r="E133" s="55"/>
      <c r="F133" s="55"/>
      <c r="G133" s="55"/>
      <c r="H133" s="55"/>
      <c r="I133" s="55"/>
      <c r="J133" s="102"/>
      <c r="K133" s="26">
        <f t="shared" si="4"/>
        <v>2</v>
      </c>
      <c r="L133" s="26">
        <f t="shared" si="5"/>
        <v>5</v>
      </c>
    </row>
    <row r="134" spans="1:12" ht="17.100000000000001" customHeight="1" x14ac:dyDescent="0.25">
      <c r="A134" s="12"/>
      <c r="B134" s="121">
        <v>43563</v>
      </c>
      <c r="C134" s="122">
        <v>0</v>
      </c>
      <c r="D134" s="55"/>
      <c r="E134" s="55"/>
      <c r="F134" s="55"/>
      <c r="G134" s="55"/>
      <c r="H134" s="55"/>
      <c r="I134" s="55"/>
      <c r="J134" s="102"/>
      <c r="K134" s="26">
        <f t="shared" si="4"/>
        <v>2</v>
      </c>
      <c r="L134" s="26">
        <f t="shared" si="5"/>
        <v>5</v>
      </c>
    </row>
    <row r="135" spans="1:12" ht="17.100000000000001" customHeight="1" x14ac:dyDescent="0.25">
      <c r="A135" s="12"/>
      <c r="B135" s="121">
        <v>43566</v>
      </c>
      <c r="C135" s="122">
        <v>0</v>
      </c>
      <c r="D135" s="55"/>
      <c r="E135" s="55"/>
      <c r="F135" s="55"/>
      <c r="G135" s="55"/>
      <c r="H135" s="55"/>
      <c r="I135" s="55"/>
      <c r="J135" s="102"/>
      <c r="K135" s="26">
        <f t="shared" si="4"/>
        <v>2</v>
      </c>
      <c r="L135" s="26">
        <f t="shared" si="5"/>
        <v>5</v>
      </c>
    </row>
    <row r="136" spans="1:12" ht="17.100000000000001" customHeight="1" x14ac:dyDescent="0.25">
      <c r="A136" s="12"/>
      <c r="B136" s="121">
        <v>43572</v>
      </c>
      <c r="C136" s="122">
        <v>0</v>
      </c>
      <c r="D136" s="55"/>
      <c r="E136" s="55"/>
      <c r="F136" s="55"/>
      <c r="G136" s="55"/>
      <c r="H136" s="55"/>
      <c r="I136" s="55"/>
      <c r="J136" s="102"/>
      <c r="K136" s="26">
        <f t="shared" si="4"/>
        <v>2</v>
      </c>
      <c r="L136" s="26">
        <f t="shared" si="5"/>
        <v>5</v>
      </c>
    </row>
    <row r="137" spans="1:12" ht="17.100000000000001" customHeight="1" x14ac:dyDescent="0.25">
      <c r="A137" s="12"/>
      <c r="B137" s="121">
        <v>43575</v>
      </c>
      <c r="C137" s="122">
        <v>0</v>
      </c>
      <c r="D137" s="55"/>
      <c r="E137" s="55"/>
      <c r="F137" s="55"/>
      <c r="G137" s="55"/>
      <c r="H137" s="55"/>
      <c r="I137" s="55"/>
      <c r="J137" s="102"/>
      <c r="K137" s="26">
        <f t="shared" si="4"/>
        <v>2</v>
      </c>
      <c r="L137" s="26">
        <f t="shared" si="5"/>
        <v>5</v>
      </c>
    </row>
    <row r="138" spans="1:12" ht="17.100000000000001" customHeight="1" x14ac:dyDescent="0.25">
      <c r="A138" s="12"/>
      <c r="B138" s="121">
        <v>43577</v>
      </c>
      <c r="C138" s="122">
        <v>0</v>
      </c>
      <c r="D138" s="55"/>
      <c r="E138" s="55"/>
      <c r="F138" s="55"/>
      <c r="G138" s="55"/>
      <c r="H138" s="55"/>
      <c r="I138" s="55"/>
      <c r="J138" s="102"/>
      <c r="K138" s="26">
        <f t="shared" si="4"/>
        <v>2</v>
      </c>
      <c r="L138" s="26">
        <f t="shared" si="5"/>
        <v>5</v>
      </c>
    </row>
    <row r="139" spans="1:12" ht="17.100000000000001" customHeight="1" x14ac:dyDescent="0.25">
      <c r="A139" s="12"/>
      <c r="B139" s="121">
        <v>43579</v>
      </c>
      <c r="C139" s="122">
        <v>0</v>
      </c>
      <c r="D139" s="55"/>
      <c r="E139" s="55"/>
      <c r="F139" s="55"/>
      <c r="G139" s="55"/>
      <c r="H139" s="55"/>
      <c r="I139" s="55"/>
      <c r="J139" s="102"/>
      <c r="K139" s="26">
        <f t="shared" si="4"/>
        <v>2</v>
      </c>
      <c r="L139" s="26">
        <f t="shared" si="5"/>
        <v>5</v>
      </c>
    </row>
    <row r="140" spans="1:12" ht="17.100000000000001" customHeight="1" x14ac:dyDescent="0.25">
      <c r="A140" s="12"/>
      <c r="B140" s="121">
        <v>43580</v>
      </c>
      <c r="C140" s="122">
        <v>0</v>
      </c>
      <c r="D140" s="55"/>
      <c r="E140" s="55"/>
      <c r="F140" s="55"/>
      <c r="G140" s="55"/>
      <c r="H140" s="55"/>
      <c r="I140" s="55"/>
      <c r="J140" s="102"/>
      <c r="K140" s="26">
        <f t="shared" si="4"/>
        <v>2</v>
      </c>
      <c r="L140" s="26">
        <f t="shared" si="5"/>
        <v>5</v>
      </c>
    </row>
    <row r="141" spans="1:12" ht="17.100000000000001" customHeight="1" x14ac:dyDescent="0.25">
      <c r="A141" s="12"/>
      <c r="B141" s="121">
        <v>43583</v>
      </c>
      <c r="C141" s="122">
        <v>0</v>
      </c>
      <c r="D141" s="55"/>
      <c r="E141" s="55"/>
      <c r="F141" s="55"/>
      <c r="G141" s="55"/>
      <c r="H141" s="55"/>
      <c r="I141" s="55"/>
      <c r="J141" s="102"/>
      <c r="K141" s="26">
        <f t="shared" si="4"/>
        <v>2</v>
      </c>
      <c r="L141" s="26">
        <f t="shared" si="5"/>
        <v>5</v>
      </c>
    </row>
    <row r="142" spans="1:12" ht="17.100000000000001" customHeight="1" x14ac:dyDescent="0.25">
      <c r="A142" s="12"/>
      <c r="B142" s="121">
        <v>43588</v>
      </c>
      <c r="C142" s="122">
        <v>0</v>
      </c>
      <c r="D142" s="55"/>
      <c r="E142" s="55"/>
      <c r="F142" s="55"/>
      <c r="G142" s="55"/>
      <c r="H142" s="55"/>
      <c r="I142" s="55"/>
      <c r="J142" s="102"/>
      <c r="K142" s="26">
        <f t="shared" si="4"/>
        <v>2</v>
      </c>
      <c r="L142" s="26">
        <f t="shared" si="5"/>
        <v>5</v>
      </c>
    </row>
    <row r="143" spans="1:12" ht="17.100000000000001" customHeight="1" x14ac:dyDescent="0.25">
      <c r="A143" s="12"/>
      <c r="B143" s="121">
        <v>43592</v>
      </c>
      <c r="C143" s="122">
        <v>0</v>
      </c>
      <c r="D143" s="55"/>
      <c r="E143" s="55"/>
      <c r="F143" s="55"/>
      <c r="G143" s="55"/>
      <c r="H143" s="55"/>
      <c r="I143" s="55"/>
      <c r="J143" s="102"/>
      <c r="K143" s="26">
        <f t="shared" si="4"/>
        <v>2</v>
      </c>
      <c r="L143" s="26">
        <f t="shared" si="5"/>
        <v>5</v>
      </c>
    </row>
    <row r="144" spans="1:12" ht="17.100000000000001" customHeight="1" x14ac:dyDescent="0.25">
      <c r="A144" s="12"/>
      <c r="B144" s="121">
        <v>43596</v>
      </c>
      <c r="C144" s="122">
        <v>0</v>
      </c>
      <c r="D144" s="55"/>
      <c r="E144" s="55"/>
      <c r="F144" s="55"/>
      <c r="G144" s="55"/>
      <c r="H144" s="55"/>
      <c r="I144" s="55"/>
      <c r="J144" s="102"/>
      <c r="K144" s="26">
        <f t="shared" si="4"/>
        <v>2</v>
      </c>
      <c r="L144" s="26">
        <f t="shared" si="5"/>
        <v>5</v>
      </c>
    </row>
    <row r="145" spans="1:12" ht="17.100000000000001" customHeight="1" x14ac:dyDescent="0.25">
      <c r="A145" s="12"/>
      <c r="B145" s="121">
        <v>43598</v>
      </c>
      <c r="C145" s="122">
        <v>0</v>
      </c>
      <c r="D145" s="55"/>
      <c r="E145" s="55"/>
      <c r="F145" s="55"/>
      <c r="G145" s="55"/>
      <c r="H145" s="55"/>
      <c r="I145" s="55"/>
      <c r="J145" s="102"/>
      <c r="K145" s="26">
        <f t="shared" si="4"/>
        <v>2</v>
      </c>
      <c r="L145" s="26">
        <f t="shared" si="5"/>
        <v>5</v>
      </c>
    </row>
    <row r="146" spans="1:12" ht="17.100000000000001" customHeight="1" x14ac:dyDescent="0.25">
      <c r="A146" s="12"/>
      <c r="B146" s="121">
        <v>43600</v>
      </c>
      <c r="C146" s="122">
        <v>0</v>
      </c>
      <c r="D146" s="55"/>
      <c r="E146" s="55"/>
      <c r="F146" s="55"/>
      <c r="G146" s="55"/>
      <c r="H146" s="55"/>
      <c r="I146" s="55"/>
      <c r="J146" s="102"/>
      <c r="K146" s="26">
        <f t="shared" si="4"/>
        <v>2</v>
      </c>
      <c r="L146" s="26">
        <f t="shared" si="5"/>
        <v>5</v>
      </c>
    </row>
    <row r="147" spans="1:12" ht="17.100000000000001" customHeight="1" x14ac:dyDescent="0.25">
      <c r="A147" s="12"/>
      <c r="B147" s="121">
        <v>43602</v>
      </c>
      <c r="C147" s="122">
        <v>0</v>
      </c>
      <c r="D147" s="55"/>
      <c r="E147" s="55"/>
      <c r="F147" s="55"/>
      <c r="G147" s="55"/>
      <c r="H147" s="55"/>
      <c r="I147" s="55"/>
      <c r="J147" s="102"/>
      <c r="K147" s="26">
        <f t="shared" si="4"/>
        <v>2</v>
      </c>
      <c r="L147" s="26">
        <f t="shared" si="5"/>
        <v>5</v>
      </c>
    </row>
    <row r="148" spans="1:12" ht="17.100000000000001" customHeight="1" x14ac:dyDescent="0.25">
      <c r="A148" s="12"/>
      <c r="B148" s="121">
        <v>43604</v>
      </c>
      <c r="C148" s="122">
        <v>0</v>
      </c>
      <c r="D148" s="55"/>
      <c r="E148" s="55"/>
      <c r="F148" s="55"/>
      <c r="G148" s="55"/>
      <c r="H148" s="55"/>
      <c r="I148" s="55"/>
      <c r="J148" s="102"/>
      <c r="K148" s="26">
        <f t="shared" si="4"/>
        <v>2</v>
      </c>
      <c r="L148" s="26">
        <f t="shared" si="5"/>
        <v>5</v>
      </c>
    </row>
    <row r="149" spans="1:12" ht="17.100000000000001" customHeight="1" x14ac:dyDescent="0.25">
      <c r="A149" s="12"/>
      <c r="B149" s="121">
        <v>43606</v>
      </c>
      <c r="C149" s="122">
        <v>0</v>
      </c>
      <c r="D149" s="55"/>
      <c r="E149" s="55"/>
      <c r="F149" s="55"/>
      <c r="G149" s="55"/>
      <c r="H149" s="55"/>
      <c r="I149" s="55"/>
      <c r="J149" s="102"/>
      <c r="K149" s="26">
        <f t="shared" si="4"/>
        <v>2</v>
      </c>
      <c r="L149" s="26">
        <f t="shared" si="5"/>
        <v>5</v>
      </c>
    </row>
    <row r="150" spans="1:12" ht="17.100000000000001" customHeight="1" x14ac:dyDescent="0.25">
      <c r="A150" s="12"/>
      <c r="B150" s="121">
        <v>43608</v>
      </c>
      <c r="C150" s="122">
        <v>0</v>
      </c>
      <c r="D150" s="55"/>
      <c r="E150" s="55"/>
      <c r="F150" s="55"/>
      <c r="G150" s="55"/>
      <c r="H150" s="55"/>
      <c r="I150" s="55"/>
      <c r="J150" s="102"/>
      <c r="K150" s="26">
        <f t="shared" si="4"/>
        <v>2</v>
      </c>
      <c r="L150" s="26">
        <f t="shared" si="5"/>
        <v>5</v>
      </c>
    </row>
    <row r="151" spans="1:12" ht="17.100000000000001" customHeight="1" x14ac:dyDescent="0.25">
      <c r="A151" s="12"/>
      <c r="B151" s="121">
        <v>43610</v>
      </c>
      <c r="C151" s="122">
        <v>0</v>
      </c>
      <c r="D151" s="55"/>
      <c r="E151" s="55"/>
      <c r="F151" s="55"/>
      <c r="G151" s="55"/>
      <c r="H151" s="55"/>
      <c r="I151" s="55"/>
      <c r="J151" s="102"/>
      <c r="K151" s="26">
        <f t="shared" si="4"/>
        <v>2</v>
      </c>
      <c r="L151" s="26">
        <f t="shared" si="5"/>
        <v>5</v>
      </c>
    </row>
    <row r="152" spans="1:12" ht="17.100000000000001" customHeight="1" x14ac:dyDescent="0.25">
      <c r="A152" s="12"/>
      <c r="B152" s="121">
        <v>43612</v>
      </c>
      <c r="C152" s="122">
        <v>0</v>
      </c>
      <c r="D152" s="55"/>
      <c r="E152" s="55"/>
      <c r="F152" s="55"/>
      <c r="G152" s="55"/>
      <c r="H152" s="55"/>
      <c r="I152" s="55"/>
      <c r="J152" s="102"/>
      <c r="K152" s="26">
        <f t="shared" si="4"/>
        <v>2</v>
      </c>
      <c r="L152" s="26">
        <f t="shared" si="5"/>
        <v>5</v>
      </c>
    </row>
    <row r="153" spans="1:12" ht="17.100000000000001" customHeight="1" x14ac:dyDescent="0.25">
      <c r="A153" s="12"/>
      <c r="B153" s="121">
        <v>43614</v>
      </c>
      <c r="C153" s="122">
        <v>0</v>
      </c>
      <c r="D153" s="55"/>
      <c r="E153" s="55"/>
      <c r="F153" s="55"/>
      <c r="G153" s="55"/>
      <c r="H153" s="55"/>
      <c r="I153" s="55"/>
      <c r="J153" s="102"/>
      <c r="K153" s="26">
        <f t="shared" si="4"/>
        <v>2</v>
      </c>
      <c r="L153" s="26">
        <f t="shared" si="5"/>
        <v>5</v>
      </c>
    </row>
    <row r="154" spans="1:12" ht="17.100000000000001" customHeight="1" x14ac:dyDescent="0.25">
      <c r="A154" s="12"/>
      <c r="B154" s="121">
        <v>43616</v>
      </c>
      <c r="C154" s="122">
        <v>0</v>
      </c>
      <c r="D154" s="55"/>
      <c r="E154" s="55"/>
      <c r="F154" s="55"/>
      <c r="G154" s="55"/>
      <c r="H154" s="55"/>
      <c r="I154" s="55"/>
      <c r="J154" s="102"/>
      <c r="K154" s="26">
        <f t="shared" si="4"/>
        <v>2</v>
      </c>
      <c r="L154" s="26">
        <f t="shared" si="5"/>
        <v>5</v>
      </c>
    </row>
    <row r="155" spans="1:12" ht="17.100000000000001" customHeight="1" x14ac:dyDescent="0.25">
      <c r="A155" s="12"/>
      <c r="B155" s="121">
        <v>43619</v>
      </c>
      <c r="C155" s="122">
        <v>0</v>
      </c>
      <c r="D155" s="55"/>
      <c r="E155" s="55"/>
      <c r="F155" s="55"/>
      <c r="G155" s="55"/>
      <c r="H155" s="55"/>
      <c r="I155" s="55"/>
      <c r="J155" s="102"/>
      <c r="K155" s="26">
        <f t="shared" si="4"/>
        <v>2</v>
      </c>
      <c r="L155" s="26">
        <f t="shared" si="5"/>
        <v>5</v>
      </c>
    </row>
    <row r="156" spans="1:12" ht="17.100000000000001" customHeight="1" x14ac:dyDescent="0.25">
      <c r="A156" s="12"/>
      <c r="B156" s="121">
        <v>43621</v>
      </c>
      <c r="C156" s="122">
        <v>0</v>
      </c>
      <c r="D156" s="55"/>
      <c r="E156" s="55"/>
      <c r="F156" s="55"/>
      <c r="G156" s="55"/>
      <c r="H156" s="55"/>
      <c r="I156" s="55"/>
      <c r="J156" s="102"/>
      <c r="K156" s="26">
        <f t="shared" si="4"/>
        <v>2</v>
      </c>
      <c r="L156" s="26">
        <f t="shared" si="5"/>
        <v>5</v>
      </c>
    </row>
    <row r="157" spans="1:12" ht="17.100000000000001" customHeight="1" x14ac:dyDescent="0.25">
      <c r="A157" s="12"/>
      <c r="B157" s="121">
        <v>43623</v>
      </c>
      <c r="C157" s="122">
        <v>0</v>
      </c>
      <c r="D157" s="55"/>
      <c r="E157" s="55"/>
      <c r="F157" s="55"/>
      <c r="G157" s="55"/>
      <c r="H157" s="55"/>
      <c r="I157" s="55"/>
      <c r="J157" s="102"/>
      <c r="K157" s="26">
        <f t="shared" si="4"/>
        <v>2</v>
      </c>
      <c r="L157" s="26">
        <f t="shared" si="5"/>
        <v>5</v>
      </c>
    </row>
    <row r="158" spans="1:12" ht="17.100000000000001" customHeight="1" x14ac:dyDescent="0.25">
      <c r="A158" s="12"/>
      <c r="B158" s="121">
        <v>43625</v>
      </c>
      <c r="C158" s="122">
        <v>0</v>
      </c>
      <c r="D158" s="55"/>
      <c r="E158" s="55"/>
      <c r="F158" s="55"/>
      <c r="G158" s="55"/>
      <c r="H158" s="55"/>
      <c r="I158" s="55"/>
      <c r="J158" s="102"/>
      <c r="K158" s="26">
        <f t="shared" si="4"/>
        <v>2</v>
      </c>
      <c r="L158" s="26">
        <f t="shared" si="5"/>
        <v>5</v>
      </c>
    </row>
    <row r="159" spans="1:12" ht="17.100000000000001" customHeight="1" x14ac:dyDescent="0.25">
      <c r="A159" s="12"/>
      <c r="B159" s="121">
        <v>43627</v>
      </c>
      <c r="C159" s="122">
        <v>0</v>
      </c>
      <c r="D159" s="55"/>
      <c r="E159" s="55"/>
      <c r="F159" s="55"/>
      <c r="G159" s="55"/>
      <c r="H159" s="55"/>
      <c r="I159" s="55"/>
      <c r="J159" s="102"/>
      <c r="K159" s="26">
        <f t="shared" si="4"/>
        <v>2</v>
      </c>
      <c r="L159" s="26">
        <f t="shared" si="5"/>
        <v>5</v>
      </c>
    </row>
    <row r="160" spans="1:12" ht="17.100000000000001" customHeight="1" x14ac:dyDescent="0.25">
      <c r="A160" s="12"/>
      <c r="B160" s="121">
        <v>43629</v>
      </c>
      <c r="C160" s="122">
        <v>0</v>
      </c>
      <c r="D160" s="55"/>
      <c r="E160" s="55"/>
      <c r="F160" s="55"/>
      <c r="G160" s="55"/>
      <c r="H160" s="55"/>
      <c r="I160" s="55"/>
      <c r="J160" s="102"/>
      <c r="K160" s="26">
        <f t="shared" si="4"/>
        <v>2</v>
      </c>
      <c r="L160" s="26">
        <f t="shared" si="5"/>
        <v>5</v>
      </c>
    </row>
    <row r="161" spans="1:12" ht="17.100000000000001" customHeight="1" x14ac:dyDescent="0.25">
      <c r="A161" s="12"/>
      <c r="B161" s="121">
        <v>43635</v>
      </c>
      <c r="C161" s="122">
        <v>0</v>
      </c>
      <c r="D161" s="55"/>
      <c r="E161" s="55"/>
      <c r="F161" s="55"/>
      <c r="G161" s="55"/>
      <c r="H161" s="55"/>
      <c r="I161" s="55"/>
      <c r="J161" s="102"/>
      <c r="K161" s="26">
        <f t="shared" si="4"/>
        <v>2</v>
      </c>
      <c r="L161" s="26">
        <f t="shared" si="5"/>
        <v>5</v>
      </c>
    </row>
    <row r="162" spans="1:12" ht="17.100000000000001" customHeight="1" x14ac:dyDescent="0.25">
      <c r="A162" s="12"/>
      <c r="B162" s="121">
        <v>43637</v>
      </c>
      <c r="C162" s="122">
        <v>0</v>
      </c>
      <c r="D162" s="55"/>
      <c r="E162" s="55"/>
      <c r="F162" s="55"/>
      <c r="G162" s="55"/>
      <c r="H162" s="55"/>
      <c r="I162" s="55"/>
      <c r="J162" s="102"/>
      <c r="K162" s="26">
        <f t="shared" si="4"/>
        <v>2</v>
      </c>
      <c r="L162" s="26">
        <f t="shared" si="5"/>
        <v>5</v>
      </c>
    </row>
    <row r="163" spans="1:12" ht="17.100000000000001" customHeight="1" x14ac:dyDescent="0.25">
      <c r="A163" s="12"/>
      <c r="B163" s="121">
        <v>43640</v>
      </c>
      <c r="C163" s="122">
        <v>0</v>
      </c>
      <c r="D163" s="55"/>
      <c r="E163" s="55"/>
      <c r="F163" s="55"/>
      <c r="G163" s="55"/>
      <c r="H163" s="55"/>
      <c r="I163" s="55"/>
      <c r="J163" s="102"/>
      <c r="K163" s="26">
        <f t="shared" si="4"/>
        <v>2</v>
      </c>
      <c r="L163" s="26">
        <f t="shared" si="5"/>
        <v>5</v>
      </c>
    </row>
    <row r="164" spans="1:12" ht="17.100000000000001" customHeight="1" x14ac:dyDescent="0.25">
      <c r="A164" s="12"/>
      <c r="B164" s="121">
        <v>43642</v>
      </c>
      <c r="C164" s="122">
        <v>0</v>
      </c>
      <c r="D164" s="55"/>
      <c r="E164" s="55"/>
      <c r="F164" s="55"/>
      <c r="G164" s="55"/>
      <c r="H164" s="55"/>
      <c r="I164" s="55"/>
      <c r="J164" s="102"/>
      <c r="K164" s="26">
        <f t="shared" si="4"/>
        <v>2</v>
      </c>
      <c r="L164" s="26">
        <f t="shared" si="5"/>
        <v>5</v>
      </c>
    </row>
    <row r="165" spans="1:12" ht="17.100000000000001" customHeight="1" x14ac:dyDescent="0.25">
      <c r="A165" s="12"/>
      <c r="B165" s="121">
        <v>43644</v>
      </c>
      <c r="C165" s="122">
        <v>0</v>
      </c>
      <c r="D165" s="55"/>
      <c r="E165" s="55"/>
      <c r="F165" s="55"/>
      <c r="G165" s="55"/>
      <c r="H165" s="55"/>
      <c r="I165" s="55"/>
      <c r="J165" s="102"/>
      <c r="K165" s="26">
        <f t="shared" si="4"/>
        <v>2</v>
      </c>
      <c r="L165" s="26">
        <f t="shared" si="5"/>
        <v>5</v>
      </c>
    </row>
    <row r="166" spans="1:12" ht="17.100000000000001" customHeight="1" x14ac:dyDescent="0.25">
      <c r="A166" s="12"/>
      <c r="B166" s="130">
        <v>43647</v>
      </c>
      <c r="C166" s="122">
        <v>0</v>
      </c>
      <c r="D166" s="55"/>
      <c r="E166" s="55"/>
      <c r="F166" s="55"/>
      <c r="G166" s="55"/>
      <c r="H166" s="55"/>
      <c r="I166" s="55"/>
      <c r="J166" s="102"/>
      <c r="K166" s="26">
        <f t="shared" si="4"/>
        <v>2</v>
      </c>
      <c r="L166" s="26">
        <f t="shared" si="5"/>
        <v>5</v>
      </c>
    </row>
    <row r="167" spans="1:12" ht="17.100000000000001" customHeight="1" x14ac:dyDescent="0.25">
      <c r="A167" s="12"/>
      <c r="B167" s="130">
        <v>43649</v>
      </c>
      <c r="C167" s="122">
        <v>0</v>
      </c>
      <c r="D167" s="55"/>
      <c r="E167" s="55"/>
      <c r="F167" s="55"/>
      <c r="G167" s="55"/>
      <c r="H167" s="55"/>
      <c r="I167" s="55"/>
      <c r="J167" s="102"/>
      <c r="K167" s="26">
        <f t="shared" si="4"/>
        <v>2</v>
      </c>
      <c r="L167" s="26">
        <f t="shared" si="5"/>
        <v>5</v>
      </c>
    </row>
    <row r="168" spans="1:12" ht="17.100000000000001" customHeight="1" x14ac:dyDescent="0.25">
      <c r="A168" s="12"/>
      <c r="B168" s="130">
        <v>43651</v>
      </c>
      <c r="C168" s="122">
        <v>0</v>
      </c>
      <c r="D168" s="55"/>
      <c r="E168" s="55"/>
      <c r="F168" s="55"/>
      <c r="G168" s="55"/>
      <c r="H168" s="55"/>
      <c r="I168" s="55"/>
      <c r="J168" s="102"/>
      <c r="K168" s="26">
        <f t="shared" si="4"/>
        <v>2</v>
      </c>
      <c r="L168" s="26">
        <f t="shared" si="5"/>
        <v>5</v>
      </c>
    </row>
    <row r="169" spans="1:12" ht="17.100000000000001" customHeight="1" x14ac:dyDescent="0.25">
      <c r="A169" s="12"/>
      <c r="B169" s="130">
        <v>43654</v>
      </c>
      <c r="C169" s="122">
        <v>1</v>
      </c>
      <c r="D169" s="55"/>
      <c r="E169" s="55"/>
      <c r="F169" s="55"/>
      <c r="G169" s="55"/>
      <c r="H169" s="55"/>
      <c r="I169" s="55"/>
      <c r="J169" s="102"/>
      <c r="K169" s="26">
        <f t="shared" si="4"/>
        <v>2</v>
      </c>
      <c r="L169" s="26">
        <f t="shared" si="5"/>
        <v>5</v>
      </c>
    </row>
    <row r="170" spans="1:12" ht="17.100000000000001" customHeight="1" x14ac:dyDescent="0.25">
      <c r="A170" s="12"/>
      <c r="B170" s="130">
        <v>43656</v>
      </c>
      <c r="C170" s="122">
        <v>0</v>
      </c>
      <c r="D170" s="55"/>
      <c r="E170" s="55"/>
      <c r="F170" s="55"/>
      <c r="G170" s="55"/>
      <c r="H170" s="55"/>
      <c r="I170" s="55"/>
      <c r="J170" s="102"/>
      <c r="K170" s="26">
        <f t="shared" si="4"/>
        <v>2</v>
      </c>
      <c r="L170" s="26">
        <f t="shared" si="5"/>
        <v>5</v>
      </c>
    </row>
    <row r="171" spans="1:12" ht="17.100000000000001" customHeight="1" x14ac:dyDescent="0.25">
      <c r="A171" s="12"/>
      <c r="B171" s="130">
        <v>43658</v>
      </c>
      <c r="C171" s="122">
        <v>0</v>
      </c>
      <c r="D171" s="55"/>
      <c r="E171" s="55"/>
      <c r="F171" s="55"/>
      <c r="G171" s="55"/>
      <c r="H171" s="55"/>
      <c r="I171" s="55"/>
      <c r="J171" s="102"/>
      <c r="K171" s="26">
        <f t="shared" si="4"/>
        <v>2</v>
      </c>
      <c r="L171" s="26">
        <f t="shared" si="5"/>
        <v>5</v>
      </c>
    </row>
    <row r="172" spans="1:12" ht="17.100000000000001" customHeight="1" x14ac:dyDescent="0.25">
      <c r="A172" s="12">
        <v>52</v>
      </c>
      <c r="B172" s="130">
        <v>43661</v>
      </c>
      <c r="C172" s="122">
        <v>0</v>
      </c>
      <c r="D172" s="55"/>
      <c r="E172" s="55"/>
      <c r="F172" s="55"/>
      <c r="G172" s="55"/>
      <c r="H172" s="55"/>
      <c r="I172" s="55"/>
      <c r="J172" s="27"/>
      <c r="K172" s="26">
        <f t="shared" si="4"/>
        <v>2</v>
      </c>
      <c r="L172" s="26">
        <f t="shared" si="5"/>
        <v>5</v>
      </c>
    </row>
    <row r="173" spans="1:12" ht="17.100000000000001" customHeight="1" x14ac:dyDescent="0.25">
      <c r="A173" s="12">
        <v>53</v>
      </c>
      <c r="B173" s="130">
        <v>43663</v>
      </c>
      <c r="C173" s="122">
        <v>0</v>
      </c>
      <c r="D173" s="55"/>
      <c r="E173" s="55"/>
      <c r="F173" s="55"/>
      <c r="G173" s="55"/>
      <c r="H173" s="55"/>
      <c r="I173" s="55"/>
      <c r="J173" s="27"/>
      <c r="K173" s="26">
        <f t="shared" si="4"/>
        <v>2</v>
      </c>
      <c r="L173" s="26">
        <f t="shared" si="5"/>
        <v>5</v>
      </c>
    </row>
    <row r="174" spans="1:12" ht="17.100000000000001" customHeight="1" x14ac:dyDescent="0.25">
      <c r="A174" s="12">
        <v>54</v>
      </c>
      <c r="B174" s="130">
        <v>43665</v>
      </c>
      <c r="C174" s="122">
        <v>0</v>
      </c>
      <c r="D174" s="55"/>
      <c r="E174" s="55"/>
      <c r="F174" s="55"/>
      <c r="G174" s="55"/>
      <c r="H174" s="55"/>
      <c r="I174" s="55"/>
      <c r="J174" s="27"/>
      <c r="K174" s="26">
        <f t="shared" si="4"/>
        <v>2</v>
      </c>
      <c r="L174" s="26">
        <f t="shared" si="5"/>
        <v>5</v>
      </c>
    </row>
    <row r="175" spans="1:12" ht="17.100000000000001" customHeight="1" x14ac:dyDescent="0.25">
      <c r="A175" s="12">
        <v>55</v>
      </c>
      <c r="B175" s="130">
        <v>43668</v>
      </c>
      <c r="C175" s="122">
        <v>0</v>
      </c>
      <c r="D175" s="55"/>
      <c r="E175" s="55"/>
      <c r="F175" s="55"/>
      <c r="G175" s="55"/>
      <c r="H175" s="55"/>
      <c r="I175" s="55"/>
      <c r="J175" s="27"/>
      <c r="K175" s="26">
        <f t="shared" si="4"/>
        <v>2</v>
      </c>
      <c r="L175" s="26">
        <f t="shared" si="5"/>
        <v>5</v>
      </c>
    </row>
    <row r="176" spans="1:12" ht="17.100000000000001" customHeight="1" x14ac:dyDescent="0.25">
      <c r="A176" s="12">
        <v>56</v>
      </c>
      <c r="B176" s="130">
        <v>43669</v>
      </c>
      <c r="C176" s="122">
        <v>0</v>
      </c>
      <c r="D176" s="55"/>
      <c r="E176" s="55"/>
      <c r="F176" s="55"/>
      <c r="G176" s="55"/>
      <c r="H176" s="55"/>
      <c r="I176" s="55"/>
      <c r="J176" s="27"/>
      <c r="K176" s="26">
        <f t="shared" si="4"/>
        <v>2</v>
      </c>
      <c r="L176" s="26">
        <f t="shared" si="5"/>
        <v>5</v>
      </c>
    </row>
    <row r="177" spans="1:12" ht="17.100000000000001" customHeight="1" x14ac:dyDescent="0.25">
      <c r="A177" s="12">
        <v>57</v>
      </c>
      <c r="B177" s="130">
        <v>43672</v>
      </c>
      <c r="C177" s="122">
        <v>0</v>
      </c>
      <c r="D177" s="55"/>
      <c r="E177" s="55"/>
      <c r="F177" s="55"/>
      <c r="G177" s="55"/>
      <c r="H177" s="55"/>
      <c r="I177" s="55"/>
      <c r="J177" s="27"/>
      <c r="K177" s="26">
        <f t="shared" si="4"/>
        <v>2</v>
      </c>
      <c r="L177" s="26">
        <f t="shared" si="5"/>
        <v>5</v>
      </c>
    </row>
    <row r="178" spans="1:12" ht="17.100000000000001" customHeight="1" x14ac:dyDescent="0.25">
      <c r="A178" s="12">
        <v>58</v>
      </c>
      <c r="B178" s="130">
        <v>43675</v>
      </c>
      <c r="C178" s="122">
        <v>0</v>
      </c>
      <c r="D178" s="55"/>
      <c r="E178" s="55"/>
      <c r="F178" s="55"/>
      <c r="G178" s="55"/>
      <c r="H178" s="55"/>
      <c r="I178" s="55"/>
      <c r="J178" s="27"/>
      <c r="K178" s="26">
        <f t="shared" si="4"/>
        <v>2</v>
      </c>
      <c r="L178" s="26">
        <f t="shared" si="5"/>
        <v>5</v>
      </c>
    </row>
    <row r="179" spans="1:12" ht="17.100000000000001" customHeight="1" x14ac:dyDescent="0.25">
      <c r="A179" s="12">
        <v>59</v>
      </c>
      <c r="B179" s="130">
        <v>43677</v>
      </c>
      <c r="C179" s="122">
        <v>0</v>
      </c>
      <c r="D179" s="55"/>
      <c r="E179" s="55"/>
      <c r="F179" s="55"/>
      <c r="G179" s="55"/>
      <c r="H179" s="55"/>
      <c r="I179" s="55"/>
      <c r="J179" s="27"/>
      <c r="K179" s="26">
        <f t="shared" si="4"/>
        <v>2</v>
      </c>
      <c r="L179" s="26">
        <f t="shared" si="5"/>
        <v>5</v>
      </c>
    </row>
    <row r="180" spans="1:12" ht="17.100000000000001" customHeight="1" x14ac:dyDescent="0.25">
      <c r="A180" s="12">
        <v>60</v>
      </c>
      <c r="B180" s="130">
        <v>43679</v>
      </c>
      <c r="C180" s="122">
        <v>0</v>
      </c>
      <c r="D180" s="55"/>
      <c r="E180" s="55"/>
      <c r="F180" s="55"/>
      <c r="G180" s="55"/>
      <c r="H180" s="55"/>
      <c r="I180" s="55"/>
      <c r="J180" s="27"/>
      <c r="K180" s="26">
        <f t="shared" si="4"/>
        <v>2</v>
      </c>
      <c r="L180" s="26">
        <f t="shared" si="5"/>
        <v>5</v>
      </c>
    </row>
    <row r="181" spans="1:12" ht="17.100000000000001" customHeight="1" x14ac:dyDescent="0.25">
      <c r="A181" s="12">
        <v>61</v>
      </c>
      <c r="B181" s="130">
        <v>43682</v>
      </c>
      <c r="C181" s="122">
        <v>0</v>
      </c>
      <c r="D181" s="55"/>
      <c r="E181" s="55"/>
      <c r="F181" s="55"/>
      <c r="G181" s="55"/>
      <c r="H181" s="55"/>
      <c r="I181" s="55"/>
      <c r="J181" s="27"/>
      <c r="K181" s="26">
        <f t="shared" si="4"/>
        <v>2</v>
      </c>
      <c r="L181" s="26">
        <f t="shared" si="5"/>
        <v>5</v>
      </c>
    </row>
    <row r="182" spans="1:12" ht="17.100000000000001" customHeight="1" x14ac:dyDescent="0.25">
      <c r="A182" s="12">
        <v>62</v>
      </c>
      <c r="B182" s="130">
        <v>43684</v>
      </c>
      <c r="C182" s="122">
        <v>0</v>
      </c>
      <c r="D182" s="55"/>
      <c r="E182" s="55"/>
      <c r="F182" s="55"/>
      <c r="G182" s="55"/>
      <c r="H182" s="55"/>
      <c r="I182" s="55"/>
      <c r="J182" s="27"/>
      <c r="K182" s="26">
        <f t="shared" si="4"/>
        <v>2</v>
      </c>
      <c r="L182" s="26">
        <f t="shared" si="5"/>
        <v>5</v>
      </c>
    </row>
    <row r="183" spans="1:12" s="92" customFormat="1" ht="17.100000000000001" customHeight="1" x14ac:dyDescent="0.25">
      <c r="A183" s="87">
        <v>63</v>
      </c>
      <c r="B183" s="130">
        <v>43686</v>
      </c>
      <c r="C183" s="122">
        <v>0</v>
      </c>
      <c r="D183" s="90"/>
      <c r="E183" s="90"/>
      <c r="F183" s="90"/>
      <c r="G183" s="90"/>
      <c r="H183" s="90"/>
      <c r="I183" s="90"/>
      <c r="J183" s="91"/>
      <c r="K183" s="26">
        <f t="shared" si="4"/>
        <v>2</v>
      </c>
      <c r="L183" s="26">
        <f t="shared" si="5"/>
        <v>5</v>
      </c>
    </row>
    <row r="184" spans="1:12" s="92" customFormat="1" ht="17.100000000000001" customHeight="1" x14ac:dyDescent="0.25">
      <c r="A184" s="87">
        <v>64</v>
      </c>
      <c r="B184" s="130">
        <v>43689</v>
      </c>
      <c r="C184" s="122">
        <v>0</v>
      </c>
      <c r="D184" s="90"/>
      <c r="E184" s="90"/>
      <c r="F184" s="90"/>
      <c r="G184" s="90"/>
      <c r="H184" s="90"/>
      <c r="I184" s="90"/>
      <c r="J184" s="91"/>
      <c r="K184" s="26">
        <f t="shared" si="4"/>
        <v>2</v>
      </c>
      <c r="L184" s="26">
        <f t="shared" si="5"/>
        <v>5</v>
      </c>
    </row>
    <row r="185" spans="1:12" s="92" customFormat="1" ht="17.100000000000001" customHeight="1" x14ac:dyDescent="0.25">
      <c r="A185" s="87">
        <v>65</v>
      </c>
      <c r="B185" s="130">
        <v>43691</v>
      </c>
      <c r="C185" s="122">
        <v>0</v>
      </c>
      <c r="D185" s="90"/>
      <c r="E185" s="90"/>
      <c r="F185" s="90"/>
      <c r="G185" s="90"/>
      <c r="H185" s="90"/>
      <c r="I185" s="90"/>
      <c r="J185" s="91"/>
      <c r="K185" s="26">
        <f t="shared" si="4"/>
        <v>2</v>
      </c>
      <c r="L185" s="26">
        <f t="shared" si="5"/>
        <v>5</v>
      </c>
    </row>
    <row r="186" spans="1:12" s="92" customFormat="1" ht="17.100000000000001" customHeight="1" x14ac:dyDescent="0.25">
      <c r="A186" s="87">
        <v>66</v>
      </c>
      <c r="B186" s="130">
        <v>43693</v>
      </c>
      <c r="C186" s="122">
        <v>0</v>
      </c>
      <c r="D186" s="90"/>
      <c r="E186" s="90"/>
      <c r="F186" s="90"/>
      <c r="G186" s="90"/>
      <c r="H186" s="90"/>
      <c r="I186" s="90"/>
      <c r="J186" s="91"/>
      <c r="K186" s="26">
        <f t="shared" si="4"/>
        <v>2</v>
      </c>
      <c r="L186" s="26">
        <f t="shared" si="5"/>
        <v>5</v>
      </c>
    </row>
    <row r="187" spans="1:12" s="92" customFormat="1" ht="17.100000000000001" customHeight="1" x14ac:dyDescent="0.25">
      <c r="A187" s="87">
        <v>67</v>
      </c>
      <c r="B187" s="130">
        <v>43696</v>
      </c>
      <c r="C187" s="122">
        <v>0</v>
      </c>
      <c r="D187" s="90"/>
      <c r="E187" s="90"/>
      <c r="F187" s="90"/>
      <c r="G187" s="90"/>
      <c r="H187" s="90"/>
      <c r="I187" s="90"/>
      <c r="J187" s="91"/>
      <c r="K187" s="26">
        <f t="shared" si="4"/>
        <v>2</v>
      </c>
      <c r="L187" s="26">
        <f t="shared" si="5"/>
        <v>5</v>
      </c>
    </row>
    <row r="188" spans="1:12" s="92" customFormat="1" ht="17.100000000000001" customHeight="1" x14ac:dyDescent="0.25">
      <c r="A188" s="87">
        <v>68</v>
      </c>
      <c r="B188" s="130">
        <v>43698</v>
      </c>
      <c r="C188" s="122">
        <v>0</v>
      </c>
      <c r="D188" s="90"/>
      <c r="E188" s="90"/>
      <c r="F188" s="90"/>
      <c r="G188" s="90"/>
      <c r="H188" s="90"/>
      <c r="I188" s="90"/>
      <c r="J188" s="91"/>
      <c r="K188" s="26">
        <f t="shared" si="4"/>
        <v>2</v>
      </c>
      <c r="L188" s="26">
        <f t="shared" si="5"/>
        <v>5</v>
      </c>
    </row>
    <row r="189" spans="1:12" s="92" customFormat="1" ht="17.100000000000001" customHeight="1" x14ac:dyDescent="0.25">
      <c r="A189" s="87">
        <v>69</v>
      </c>
      <c r="B189" s="130">
        <v>43700</v>
      </c>
      <c r="C189" s="122">
        <v>0</v>
      </c>
      <c r="D189" s="90"/>
      <c r="E189" s="90"/>
      <c r="F189" s="90"/>
      <c r="G189" s="90"/>
      <c r="H189" s="90"/>
      <c r="I189" s="90"/>
      <c r="J189" s="91"/>
      <c r="K189" s="26">
        <f t="shared" si="4"/>
        <v>2</v>
      </c>
      <c r="L189" s="26">
        <f t="shared" si="5"/>
        <v>5</v>
      </c>
    </row>
    <row r="190" spans="1:12" s="92" customFormat="1" ht="17.100000000000001" customHeight="1" x14ac:dyDescent="0.25">
      <c r="A190" s="87">
        <v>70</v>
      </c>
      <c r="B190" s="130">
        <v>43703</v>
      </c>
      <c r="C190" s="122">
        <v>0</v>
      </c>
      <c r="D190" s="90"/>
      <c r="E190" s="90"/>
      <c r="F190" s="90"/>
      <c r="G190" s="90"/>
      <c r="H190" s="90"/>
      <c r="I190" s="90"/>
      <c r="J190" s="91"/>
      <c r="K190" s="26">
        <f t="shared" si="4"/>
        <v>2</v>
      </c>
      <c r="L190" s="26">
        <f t="shared" si="5"/>
        <v>5</v>
      </c>
    </row>
    <row r="191" spans="1:12" s="92" customFormat="1" ht="17.100000000000001" customHeight="1" x14ac:dyDescent="0.25">
      <c r="A191" s="87">
        <v>71</v>
      </c>
      <c r="B191" s="130">
        <v>43705</v>
      </c>
      <c r="C191" s="122">
        <v>0</v>
      </c>
      <c r="D191" s="90"/>
      <c r="E191" s="90"/>
      <c r="F191" s="90"/>
      <c r="G191" s="90"/>
      <c r="H191" s="90"/>
      <c r="I191" s="90"/>
      <c r="J191" s="91"/>
      <c r="K191" s="26">
        <f t="shared" si="4"/>
        <v>2</v>
      </c>
      <c r="L191" s="26">
        <f t="shared" si="5"/>
        <v>5</v>
      </c>
    </row>
    <row r="192" spans="1:12" s="92" customFormat="1" ht="17.100000000000001" customHeight="1" x14ac:dyDescent="0.25">
      <c r="A192" s="87">
        <v>72</v>
      </c>
      <c r="B192" s="130">
        <v>43707</v>
      </c>
      <c r="C192" s="122">
        <v>0</v>
      </c>
      <c r="D192" s="90"/>
      <c r="E192" s="90"/>
      <c r="F192" s="90"/>
      <c r="G192" s="90"/>
      <c r="H192" s="90"/>
      <c r="I192" s="90"/>
      <c r="J192" s="91"/>
      <c r="K192" s="26">
        <f t="shared" si="4"/>
        <v>2</v>
      </c>
      <c r="L192" s="26">
        <f t="shared" si="5"/>
        <v>5</v>
      </c>
    </row>
    <row r="193" spans="1:12" s="92" customFormat="1" ht="17.100000000000001" customHeight="1" x14ac:dyDescent="0.25">
      <c r="A193" s="87">
        <v>73</v>
      </c>
      <c r="B193" s="131">
        <v>43709</v>
      </c>
      <c r="C193" s="74">
        <v>0</v>
      </c>
      <c r="D193" s="90"/>
      <c r="E193" s="90"/>
      <c r="F193" s="90"/>
      <c r="G193" s="90"/>
      <c r="H193" s="90"/>
      <c r="I193" s="90"/>
      <c r="J193" s="91"/>
      <c r="K193" s="26">
        <f t="shared" si="4"/>
        <v>2</v>
      </c>
      <c r="L193" s="26">
        <f t="shared" si="5"/>
        <v>5</v>
      </c>
    </row>
    <row r="194" spans="1:12" ht="17.100000000000001" customHeight="1" x14ac:dyDescent="0.25">
      <c r="A194" s="12">
        <v>74</v>
      </c>
      <c r="B194" s="131">
        <v>43712</v>
      </c>
      <c r="C194" s="74">
        <v>0</v>
      </c>
      <c r="D194" s="55"/>
      <c r="E194" s="55"/>
      <c r="F194" s="55"/>
      <c r="G194" s="55"/>
      <c r="H194" s="55"/>
      <c r="I194" s="55"/>
      <c r="J194" s="27"/>
      <c r="K194" s="26">
        <f t="shared" si="4"/>
        <v>2</v>
      </c>
      <c r="L194" s="26">
        <f t="shared" si="5"/>
        <v>5</v>
      </c>
    </row>
    <row r="195" spans="1:12" ht="17.100000000000001" customHeight="1" x14ac:dyDescent="0.25">
      <c r="A195" s="12">
        <v>75</v>
      </c>
      <c r="B195" s="131">
        <v>43714</v>
      </c>
      <c r="C195" s="74">
        <v>0</v>
      </c>
      <c r="D195" s="55"/>
      <c r="E195" s="55"/>
      <c r="F195" s="55"/>
      <c r="G195" s="55"/>
      <c r="H195" s="55"/>
      <c r="I195" s="55"/>
      <c r="J195" s="27"/>
      <c r="K195" s="26">
        <f t="shared" si="4"/>
        <v>2</v>
      </c>
      <c r="L195" s="26">
        <f t="shared" si="5"/>
        <v>5</v>
      </c>
    </row>
    <row r="196" spans="1:12" ht="17.100000000000001" customHeight="1" x14ac:dyDescent="0.25">
      <c r="A196" s="12">
        <v>76</v>
      </c>
      <c r="B196" s="131">
        <v>43716</v>
      </c>
      <c r="C196" s="74">
        <v>0</v>
      </c>
      <c r="D196" s="55"/>
      <c r="E196" s="55"/>
      <c r="F196" s="55"/>
      <c r="G196" s="55"/>
      <c r="H196" s="55"/>
      <c r="I196" s="55"/>
      <c r="J196" s="27"/>
      <c r="K196" s="26">
        <f t="shared" si="4"/>
        <v>2</v>
      </c>
      <c r="L196" s="26">
        <f t="shared" si="5"/>
        <v>5</v>
      </c>
    </row>
    <row r="197" spans="1:12" ht="17.100000000000001" customHeight="1" x14ac:dyDescent="0.25">
      <c r="A197" s="12">
        <v>77</v>
      </c>
      <c r="B197" s="131">
        <v>43718</v>
      </c>
      <c r="C197" s="74">
        <v>0</v>
      </c>
      <c r="D197" s="55"/>
      <c r="E197" s="55"/>
      <c r="F197" s="55"/>
      <c r="G197" s="55"/>
      <c r="H197" s="55"/>
      <c r="I197" s="55"/>
      <c r="J197" s="27"/>
      <c r="K197" s="26">
        <f t="shared" si="4"/>
        <v>2</v>
      </c>
      <c r="L197" s="26">
        <f t="shared" si="5"/>
        <v>5</v>
      </c>
    </row>
    <row r="198" spans="1:12" ht="17.100000000000001" customHeight="1" x14ac:dyDescent="0.25">
      <c r="A198" s="12">
        <v>78</v>
      </c>
      <c r="B198" s="131">
        <v>43720</v>
      </c>
      <c r="C198" s="74">
        <v>0</v>
      </c>
      <c r="D198" s="55"/>
      <c r="E198" s="55"/>
      <c r="F198" s="55"/>
      <c r="G198" s="55"/>
      <c r="H198" s="55"/>
      <c r="I198" s="55"/>
      <c r="J198" s="27"/>
      <c r="K198" s="26">
        <f t="shared" si="4"/>
        <v>2</v>
      </c>
      <c r="L198" s="26">
        <f t="shared" si="5"/>
        <v>5</v>
      </c>
    </row>
    <row r="199" spans="1:12" ht="17.100000000000001" customHeight="1" x14ac:dyDescent="0.25">
      <c r="A199" s="12">
        <v>79</v>
      </c>
      <c r="B199" s="131">
        <v>43722</v>
      </c>
      <c r="C199" s="74">
        <v>0</v>
      </c>
      <c r="D199" s="55"/>
      <c r="E199" s="55"/>
      <c r="F199" s="55"/>
      <c r="G199" s="55"/>
      <c r="H199" s="55"/>
      <c r="I199" s="55"/>
      <c r="J199" s="27"/>
      <c r="K199" s="26">
        <f t="shared" si="4"/>
        <v>2</v>
      </c>
      <c r="L199" s="26">
        <f t="shared" si="5"/>
        <v>5</v>
      </c>
    </row>
    <row r="200" spans="1:12" ht="17.100000000000001" customHeight="1" x14ac:dyDescent="0.25">
      <c r="A200" s="12">
        <v>80</v>
      </c>
      <c r="B200" s="131">
        <v>43730</v>
      </c>
      <c r="C200" s="74">
        <v>0</v>
      </c>
      <c r="D200" s="55"/>
      <c r="E200" s="55"/>
      <c r="F200" s="55"/>
      <c r="G200" s="55"/>
      <c r="H200" s="55"/>
      <c r="I200" s="55"/>
      <c r="J200" s="27"/>
      <c r="K200" s="26">
        <f t="shared" si="4"/>
        <v>2</v>
      </c>
      <c r="L200" s="26">
        <f t="shared" si="5"/>
        <v>5</v>
      </c>
    </row>
    <row r="201" spans="1:12" ht="17.100000000000001" customHeight="1" x14ac:dyDescent="0.25">
      <c r="A201" s="12">
        <v>81</v>
      </c>
      <c r="B201" s="131">
        <v>43737</v>
      </c>
      <c r="C201" s="74">
        <v>0</v>
      </c>
      <c r="D201" s="55"/>
      <c r="E201" s="55"/>
      <c r="F201" s="55"/>
      <c r="G201" s="55"/>
      <c r="H201" s="55"/>
      <c r="I201" s="55"/>
      <c r="J201" s="27"/>
      <c r="K201" s="26">
        <f t="shared" si="4"/>
        <v>2</v>
      </c>
      <c r="L201" s="26">
        <f t="shared" si="5"/>
        <v>5</v>
      </c>
    </row>
    <row r="202" spans="1:12" ht="17.100000000000001" customHeight="1" x14ac:dyDescent="0.25">
      <c r="A202" s="12">
        <v>82</v>
      </c>
      <c r="B202" s="132">
        <v>43740</v>
      </c>
      <c r="C202" s="122">
        <v>0</v>
      </c>
      <c r="D202" s="55"/>
      <c r="E202" s="55"/>
      <c r="F202" s="55"/>
      <c r="G202" s="55"/>
      <c r="H202" s="55"/>
      <c r="I202" s="55"/>
      <c r="J202" s="102"/>
      <c r="K202" s="26">
        <f t="shared" si="4"/>
        <v>2</v>
      </c>
      <c r="L202" s="26">
        <f t="shared" si="5"/>
        <v>5</v>
      </c>
    </row>
    <row r="203" spans="1:12" ht="17.100000000000001" customHeight="1" x14ac:dyDescent="0.25">
      <c r="A203" s="12">
        <v>83</v>
      </c>
      <c r="B203" s="132">
        <v>43750</v>
      </c>
      <c r="C203" s="122">
        <v>0</v>
      </c>
      <c r="D203" s="55"/>
      <c r="E203" s="55"/>
      <c r="F203" s="55"/>
      <c r="G203" s="55"/>
      <c r="H203" s="55"/>
      <c r="I203" s="55"/>
      <c r="J203" s="102"/>
      <c r="K203" s="26">
        <f t="shared" si="4"/>
        <v>2</v>
      </c>
      <c r="L203" s="26">
        <f t="shared" si="5"/>
        <v>5</v>
      </c>
    </row>
    <row r="204" spans="1:12" ht="17.100000000000001" customHeight="1" x14ac:dyDescent="0.25">
      <c r="A204" s="12">
        <v>84</v>
      </c>
      <c r="B204" s="132">
        <v>43752</v>
      </c>
      <c r="C204" s="122">
        <v>0</v>
      </c>
      <c r="D204" s="55"/>
      <c r="E204" s="55"/>
      <c r="F204" s="55"/>
      <c r="G204" s="55"/>
      <c r="H204" s="55"/>
      <c r="I204" s="55"/>
      <c r="J204" s="102"/>
      <c r="K204" s="26">
        <f t="shared" si="4"/>
        <v>2</v>
      </c>
      <c r="L204" s="26">
        <f t="shared" si="5"/>
        <v>5</v>
      </c>
    </row>
    <row r="205" spans="1:12" ht="17.100000000000001" customHeight="1" x14ac:dyDescent="0.25">
      <c r="A205" s="12">
        <v>85</v>
      </c>
      <c r="B205" s="132">
        <v>43755</v>
      </c>
      <c r="C205" s="122">
        <v>0</v>
      </c>
      <c r="D205" s="55"/>
      <c r="E205" s="55"/>
      <c r="F205" s="55"/>
      <c r="G205" s="55"/>
      <c r="H205" s="55"/>
      <c r="I205" s="55"/>
      <c r="J205" s="102"/>
      <c r="K205" s="26">
        <f t="shared" si="4"/>
        <v>2</v>
      </c>
      <c r="L205" s="26">
        <f t="shared" si="5"/>
        <v>5</v>
      </c>
    </row>
    <row r="206" spans="1:12" ht="17.100000000000001" customHeight="1" x14ac:dyDescent="0.25">
      <c r="A206" s="12">
        <v>86</v>
      </c>
      <c r="B206" s="132">
        <v>43757</v>
      </c>
      <c r="C206" s="122">
        <v>0</v>
      </c>
      <c r="D206" s="55"/>
      <c r="E206" s="55"/>
      <c r="F206" s="55"/>
      <c r="G206" s="55"/>
      <c r="H206" s="55"/>
      <c r="I206" s="55"/>
      <c r="J206" s="102"/>
      <c r="K206" s="26">
        <f t="shared" si="4"/>
        <v>2</v>
      </c>
      <c r="L206" s="26">
        <f t="shared" si="5"/>
        <v>5</v>
      </c>
    </row>
    <row r="207" spans="1:12" ht="17.100000000000001" customHeight="1" x14ac:dyDescent="0.25">
      <c r="A207" s="12">
        <v>87</v>
      </c>
      <c r="B207" s="132">
        <v>43767</v>
      </c>
      <c r="C207" s="122">
        <v>0</v>
      </c>
      <c r="D207" s="55"/>
      <c r="E207" s="55"/>
      <c r="F207" s="55"/>
      <c r="G207" s="55"/>
      <c r="H207" s="55"/>
      <c r="I207" s="55"/>
      <c r="J207" s="102"/>
      <c r="K207" s="26">
        <f t="shared" si="4"/>
        <v>2</v>
      </c>
      <c r="L207" s="26">
        <f t="shared" si="5"/>
        <v>5</v>
      </c>
    </row>
    <row r="208" spans="1:12" ht="17.100000000000001" customHeight="1" x14ac:dyDescent="0.25">
      <c r="A208" s="12">
        <v>88</v>
      </c>
      <c r="B208" s="132">
        <v>43770</v>
      </c>
      <c r="C208" s="122">
        <v>0</v>
      </c>
      <c r="D208" s="55"/>
      <c r="E208" s="55"/>
      <c r="F208" s="55"/>
      <c r="G208" s="55"/>
      <c r="H208" s="55"/>
      <c r="I208" s="55"/>
      <c r="J208" s="102"/>
      <c r="K208" s="26">
        <f t="shared" si="4"/>
        <v>2</v>
      </c>
      <c r="L208" s="26">
        <f t="shared" si="5"/>
        <v>5</v>
      </c>
    </row>
    <row r="209" spans="1:12" ht="17.100000000000001" customHeight="1" x14ac:dyDescent="0.25">
      <c r="A209" s="12">
        <v>89</v>
      </c>
      <c r="B209" s="132">
        <v>43773</v>
      </c>
      <c r="C209" s="122">
        <v>0</v>
      </c>
      <c r="D209" s="55"/>
      <c r="E209" s="55"/>
      <c r="F209" s="55"/>
      <c r="G209" s="55"/>
      <c r="H209" s="55"/>
      <c r="I209" s="55"/>
      <c r="J209" s="102"/>
      <c r="K209" s="26">
        <f t="shared" si="4"/>
        <v>2</v>
      </c>
      <c r="L209" s="26">
        <f t="shared" si="5"/>
        <v>5</v>
      </c>
    </row>
    <row r="210" spans="1:12" ht="17.100000000000001" customHeight="1" x14ac:dyDescent="0.25">
      <c r="A210" s="12">
        <v>90</v>
      </c>
      <c r="B210" s="132">
        <v>43775</v>
      </c>
      <c r="C210" s="122">
        <v>0</v>
      </c>
      <c r="D210" s="55"/>
      <c r="E210" s="55"/>
      <c r="F210" s="55"/>
      <c r="G210" s="55"/>
      <c r="H210" s="55"/>
      <c r="I210" s="55"/>
      <c r="J210" s="102"/>
      <c r="K210" s="26">
        <f t="shared" si="4"/>
        <v>2</v>
      </c>
      <c r="L210" s="26">
        <f t="shared" si="5"/>
        <v>5</v>
      </c>
    </row>
    <row r="211" spans="1:12" ht="17.100000000000001" customHeight="1" x14ac:dyDescent="0.25">
      <c r="A211" s="12">
        <v>91</v>
      </c>
      <c r="B211" s="132">
        <v>43777</v>
      </c>
      <c r="C211" s="122">
        <v>0</v>
      </c>
      <c r="D211" s="55"/>
      <c r="E211" s="55"/>
      <c r="F211" s="55"/>
      <c r="G211" s="55"/>
      <c r="H211" s="55"/>
      <c r="I211" s="55"/>
      <c r="J211" s="102"/>
      <c r="K211" s="26">
        <f t="shared" si="4"/>
        <v>2</v>
      </c>
      <c r="L211" s="26">
        <f t="shared" si="5"/>
        <v>5</v>
      </c>
    </row>
    <row r="212" spans="1:12" ht="17.100000000000001" customHeight="1" x14ac:dyDescent="0.25">
      <c r="A212" s="12">
        <v>92</v>
      </c>
      <c r="B212" s="132">
        <v>43781</v>
      </c>
      <c r="C212" s="122">
        <v>0</v>
      </c>
      <c r="D212" s="55"/>
      <c r="E212" s="55"/>
      <c r="F212" s="55"/>
      <c r="G212" s="55"/>
      <c r="H212" s="55"/>
      <c r="I212" s="55"/>
      <c r="J212" s="102"/>
      <c r="K212" s="26">
        <f t="shared" si="4"/>
        <v>2</v>
      </c>
      <c r="L212" s="26">
        <f t="shared" si="5"/>
        <v>5</v>
      </c>
    </row>
    <row r="213" spans="1:12" ht="17.100000000000001" customHeight="1" x14ac:dyDescent="0.25">
      <c r="A213" s="12">
        <v>93</v>
      </c>
      <c r="B213" s="132">
        <v>43783</v>
      </c>
      <c r="C213" s="122">
        <v>0</v>
      </c>
      <c r="D213" s="55"/>
      <c r="E213" s="55"/>
      <c r="F213" s="55"/>
      <c r="G213" s="55"/>
      <c r="H213" s="55"/>
      <c r="I213" s="55"/>
      <c r="J213" s="102"/>
      <c r="K213" s="26">
        <f t="shared" si="4"/>
        <v>2</v>
      </c>
      <c r="L213" s="26">
        <f t="shared" si="5"/>
        <v>5</v>
      </c>
    </row>
    <row r="214" spans="1:12" ht="17.100000000000001" customHeight="1" x14ac:dyDescent="0.25">
      <c r="A214" s="12">
        <v>94</v>
      </c>
      <c r="B214" s="132">
        <v>43785</v>
      </c>
      <c r="C214" s="122">
        <v>0</v>
      </c>
      <c r="D214" s="55"/>
      <c r="E214" s="55"/>
      <c r="F214" s="55"/>
      <c r="G214" s="55"/>
      <c r="H214" s="55"/>
      <c r="I214" s="55"/>
      <c r="J214" s="102"/>
      <c r="K214" s="26">
        <f t="shared" si="4"/>
        <v>2</v>
      </c>
      <c r="L214" s="26">
        <f t="shared" si="5"/>
        <v>5</v>
      </c>
    </row>
    <row r="215" spans="1:12" ht="17.100000000000001" customHeight="1" x14ac:dyDescent="0.25">
      <c r="A215" s="12">
        <v>95</v>
      </c>
      <c r="B215" s="132">
        <v>43787</v>
      </c>
      <c r="C215" s="122">
        <v>0</v>
      </c>
      <c r="D215" s="55"/>
      <c r="E215" s="55"/>
      <c r="F215" s="55"/>
      <c r="G215" s="55"/>
      <c r="H215" s="55"/>
      <c r="I215" s="55"/>
      <c r="J215" s="102"/>
      <c r="K215" s="26">
        <f t="shared" si="4"/>
        <v>2</v>
      </c>
      <c r="L215" s="26">
        <f t="shared" si="5"/>
        <v>5</v>
      </c>
    </row>
    <row r="216" spans="1:12" ht="17.100000000000001" customHeight="1" x14ac:dyDescent="0.25">
      <c r="A216" s="12">
        <v>96</v>
      </c>
      <c r="B216" s="132">
        <v>43790</v>
      </c>
      <c r="C216" s="122">
        <v>0</v>
      </c>
      <c r="D216" s="55"/>
      <c r="E216" s="55"/>
      <c r="F216" s="55"/>
      <c r="G216" s="55"/>
      <c r="H216" s="55"/>
      <c r="I216" s="55"/>
      <c r="J216" s="102"/>
      <c r="K216" s="26">
        <f t="shared" si="4"/>
        <v>2</v>
      </c>
      <c r="L216" s="26">
        <f t="shared" si="5"/>
        <v>5</v>
      </c>
    </row>
    <row r="217" spans="1:12" ht="17.100000000000001" customHeight="1" x14ac:dyDescent="0.25">
      <c r="A217" s="12">
        <v>97</v>
      </c>
      <c r="B217" s="132">
        <v>43792</v>
      </c>
      <c r="C217" s="122">
        <v>0</v>
      </c>
      <c r="D217" s="55"/>
      <c r="E217" s="55"/>
      <c r="F217" s="55"/>
      <c r="G217" s="55"/>
      <c r="H217" s="55"/>
      <c r="I217" s="55"/>
      <c r="J217" s="102"/>
      <c r="K217" s="26">
        <f t="shared" si="4"/>
        <v>2</v>
      </c>
      <c r="L217" s="26">
        <f t="shared" si="5"/>
        <v>5</v>
      </c>
    </row>
    <row r="218" spans="1:12" ht="17.100000000000001" customHeight="1" x14ac:dyDescent="0.25">
      <c r="A218" s="12">
        <v>98</v>
      </c>
      <c r="B218" s="132">
        <v>43794</v>
      </c>
      <c r="C218" s="122">
        <v>0</v>
      </c>
      <c r="D218" s="55"/>
      <c r="E218" s="55"/>
      <c r="F218" s="55"/>
      <c r="G218" s="55"/>
      <c r="H218" s="55"/>
      <c r="I218" s="55"/>
      <c r="J218" s="102"/>
      <c r="K218" s="26">
        <f t="shared" si="4"/>
        <v>2</v>
      </c>
      <c r="L218" s="26">
        <f t="shared" si="5"/>
        <v>5</v>
      </c>
    </row>
    <row r="219" spans="1:12" ht="17.100000000000001" customHeight="1" x14ac:dyDescent="0.25">
      <c r="A219" s="12">
        <v>99</v>
      </c>
      <c r="B219" s="132">
        <v>43797</v>
      </c>
      <c r="C219" s="122">
        <v>0</v>
      </c>
      <c r="D219" s="55"/>
      <c r="E219" s="55"/>
      <c r="F219" s="55"/>
      <c r="G219" s="55"/>
      <c r="H219" s="55"/>
      <c r="I219" s="55"/>
      <c r="J219" s="102"/>
      <c r="K219" s="26">
        <f t="shared" si="4"/>
        <v>2</v>
      </c>
      <c r="L219" s="26">
        <f t="shared" si="5"/>
        <v>5</v>
      </c>
    </row>
    <row r="220" spans="1:12" ht="17.100000000000001" customHeight="1" x14ac:dyDescent="0.25">
      <c r="A220" s="12">
        <v>100</v>
      </c>
      <c r="B220" s="132">
        <v>43800</v>
      </c>
      <c r="C220" s="122">
        <v>0</v>
      </c>
      <c r="D220" s="55"/>
      <c r="E220" s="55"/>
      <c r="F220" s="55"/>
      <c r="G220" s="55"/>
      <c r="H220" s="55"/>
      <c r="I220" s="55"/>
      <c r="J220" s="102"/>
      <c r="K220" s="26">
        <f t="shared" si="4"/>
        <v>2</v>
      </c>
      <c r="L220" s="26">
        <f t="shared" si="5"/>
        <v>5</v>
      </c>
    </row>
    <row r="221" spans="1:12" ht="17.100000000000001" customHeight="1" x14ac:dyDescent="0.25">
      <c r="A221" s="12">
        <v>101</v>
      </c>
      <c r="B221" s="132">
        <v>43802</v>
      </c>
      <c r="C221" s="122">
        <v>0</v>
      </c>
      <c r="D221" s="55"/>
      <c r="E221" s="55"/>
      <c r="F221" s="55"/>
      <c r="G221" s="55"/>
      <c r="H221" s="55"/>
      <c r="I221" s="55"/>
      <c r="J221" s="102"/>
      <c r="K221" s="26">
        <f t="shared" si="4"/>
        <v>2</v>
      </c>
      <c r="L221" s="26">
        <f t="shared" si="5"/>
        <v>5</v>
      </c>
    </row>
    <row r="222" spans="1:12" ht="17.100000000000001" customHeight="1" x14ac:dyDescent="0.25">
      <c r="A222" s="12">
        <v>102</v>
      </c>
      <c r="B222" s="132">
        <v>43804</v>
      </c>
      <c r="C222" s="122">
        <v>0</v>
      </c>
      <c r="D222" s="55"/>
      <c r="E222" s="55"/>
      <c r="F222" s="55"/>
      <c r="G222" s="55"/>
      <c r="H222" s="55"/>
      <c r="I222" s="55"/>
      <c r="J222" s="102"/>
      <c r="K222" s="26">
        <f t="shared" si="4"/>
        <v>2</v>
      </c>
      <c r="L222" s="26">
        <f t="shared" si="5"/>
        <v>5</v>
      </c>
    </row>
    <row r="223" spans="1:12" ht="17.100000000000001" customHeight="1" x14ac:dyDescent="0.25">
      <c r="A223" s="12">
        <v>103</v>
      </c>
      <c r="B223" s="132">
        <v>43806</v>
      </c>
      <c r="C223" s="122">
        <v>0</v>
      </c>
      <c r="D223" s="55"/>
      <c r="E223" s="55"/>
      <c r="F223" s="55"/>
      <c r="G223" s="55"/>
      <c r="H223" s="55"/>
      <c r="I223" s="55"/>
      <c r="J223" s="102"/>
      <c r="K223" s="26">
        <f t="shared" si="4"/>
        <v>2</v>
      </c>
      <c r="L223" s="26">
        <f t="shared" si="5"/>
        <v>5</v>
      </c>
    </row>
    <row r="224" spans="1:12" ht="17.100000000000001" customHeight="1" x14ac:dyDescent="0.25">
      <c r="A224" s="12">
        <v>104</v>
      </c>
      <c r="B224" s="132">
        <v>43808</v>
      </c>
      <c r="C224" s="122">
        <v>0</v>
      </c>
      <c r="D224" s="55"/>
      <c r="E224" s="55"/>
      <c r="F224" s="55"/>
      <c r="G224" s="55"/>
      <c r="H224" s="55"/>
      <c r="I224" s="55"/>
      <c r="J224" s="102"/>
      <c r="K224" s="26">
        <f t="shared" si="4"/>
        <v>2</v>
      </c>
      <c r="L224" s="26">
        <f t="shared" si="5"/>
        <v>5</v>
      </c>
    </row>
    <row r="225" spans="1:12" ht="17.100000000000001" customHeight="1" x14ac:dyDescent="0.25">
      <c r="A225" s="12">
        <v>105</v>
      </c>
      <c r="B225" s="132">
        <v>43810</v>
      </c>
      <c r="C225" s="122">
        <v>0</v>
      </c>
      <c r="D225" s="55"/>
      <c r="E225" s="55"/>
      <c r="F225" s="55"/>
      <c r="G225" s="55"/>
      <c r="H225" s="55"/>
      <c r="I225" s="55"/>
      <c r="J225" s="102"/>
      <c r="K225" s="26">
        <f t="shared" si="4"/>
        <v>2</v>
      </c>
      <c r="L225" s="26">
        <f t="shared" si="5"/>
        <v>5</v>
      </c>
    </row>
    <row r="226" spans="1:12" ht="17.100000000000001" customHeight="1" x14ac:dyDescent="0.25">
      <c r="A226" s="12">
        <v>106</v>
      </c>
      <c r="B226" s="132">
        <v>43812</v>
      </c>
      <c r="C226" s="122">
        <v>0</v>
      </c>
      <c r="D226" s="55"/>
      <c r="E226" s="55"/>
      <c r="F226" s="55"/>
      <c r="G226" s="55"/>
      <c r="H226" s="55"/>
      <c r="I226" s="55"/>
      <c r="J226" s="102"/>
      <c r="K226" s="26">
        <f t="shared" si="4"/>
        <v>2</v>
      </c>
      <c r="L226" s="26">
        <f t="shared" si="5"/>
        <v>5</v>
      </c>
    </row>
    <row r="227" spans="1:12" ht="17.100000000000001" customHeight="1" x14ac:dyDescent="0.25">
      <c r="A227" s="12">
        <v>107</v>
      </c>
      <c r="B227" s="132">
        <v>43816</v>
      </c>
      <c r="C227" s="122">
        <v>0</v>
      </c>
      <c r="D227" s="55"/>
      <c r="E227" s="55"/>
      <c r="F227" s="55"/>
      <c r="G227" s="55"/>
      <c r="H227" s="55"/>
      <c r="I227" s="55"/>
      <c r="J227" s="102"/>
      <c r="K227" s="26">
        <f t="shared" si="4"/>
        <v>2</v>
      </c>
      <c r="L227" s="26">
        <f t="shared" si="5"/>
        <v>5</v>
      </c>
    </row>
    <row r="228" spans="1:12" ht="17.100000000000001" customHeight="1" x14ac:dyDescent="0.25">
      <c r="A228" s="12">
        <v>108</v>
      </c>
      <c r="B228" s="132">
        <v>43818</v>
      </c>
      <c r="C228" s="122">
        <v>0</v>
      </c>
      <c r="D228" s="55"/>
      <c r="E228" s="55"/>
      <c r="F228" s="55"/>
      <c r="G228" s="55"/>
      <c r="H228" s="55"/>
      <c r="I228" s="55"/>
      <c r="J228" s="102"/>
      <c r="K228" s="26">
        <f t="shared" si="4"/>
        <v>2</v>
      </c>
      <c r="L228" s="26">
        <f t="shared" si="5"/>
        <v>5</v>
      </c>
    </row>
    <row r="229" spans="1:12" ht="17.100000000000001" customHeight="1" x14ac:dyDescent="0.25">
      <c r="A229" s="12">
        <v>109</v>
      </c>
      <c r="B229" s="132">
        <v>43820</v>
      </c>
      <c r="C229" s="122">
        <v>0</v>
      </c>
      <c r="D229" s="55"/>
      <c r="E229" s="55"/>
      <c r="F229" s="55"/>
      <c r="G229" s="55"/>
      <c r="H229" s="55"/>
      <c r="I229" s="55"/>
      <c r="J229" s="102"/>
      <c r="K229" s="26">
        <f t="shared" si="4"/>
        <v>2</v>
      </c>
      <c r="L229" s="26">
        <f t="shared" si="5"/>
        <v>5</v>
      </c>
    </row>
    <row r="230" spans="1:12" ht="17.100000000000001" customHeight="1" x14ac:dyDescent="0.25">
      <c r="A230" s="12">
        <v>110</v>
      </c>
      <c r="B230" s="132">
        <v>43823</v>
      </c>
      <c r="C230" s="122">
        <v>0</v>
      </c>
      <c r="D230" s="55"/>
      <c r="E230" s="55"/>
      <c r="F230" s="55"/>
      <c r="G230" s="55"/>
      <c r="H230" s="55"/>
      <c r="I230" s="55"/>
      <c r="J230" s="102"/>
      <c r="K230" s="26">
        <f t="shared" si="4"/>
        <v>2</v>
      </c>
      <c r="L230" s="26">
        <f t="shared" si="5"/>
        <v>5</v>
      </c>
    </row>
    <row r="231" spans="1:12" ht="17.100000000000001" customHeight="1" x14ac:dyDescent="0.25">
      <c r="A231" s="12">
        <v>111</v>
      </c>
      <c r="B231" s="132">
        <v>43825</v>
      </c>
      <c r="C231" s="122">
        <v>0</v>
      </c>
      <c r="D231" s="55"/>
      <c r="E231" s="55"/>
      <c r="F231" s="55"/>
      <c r="G231" s="55"/>
      <c r="H231" s="55"/>
      <c r="I231" s="55"/>
      <c r="J231" s="102"/>
      <c r="K231" s="26">
        <f t="shared" si="4"/>
        <v>2</v>
      </c>
      <c r="L231" s="26">
        <f t="shared" si="5"/>
        <v>5</v>
      </c>
    </row>
    <row r="232" spans="1:12" ht="17.100000000000001" customHeight="1" x14ac:dyDescent="0.25">
      <c r="A232" s="12">
        <v>112</v>
      </c>
      <c r="B232" s="132">
        <v>43827</v>
      </c>
      <c r="C232" s="122">
        <v>0</v>
      </c>
      <c r="D232" s="55"/>
      <c r="E232" s="55"/>
      <c r="F232" s="55"/>
      <c r="G232" s="55"/>
      <c r="H232" s="55"/>
      <c r="I232" s="55"/>
      <c r="J232" s="102"/>
      <c r="K232" s="26">
        <f t="shared" si="4"/>
        <v>2</v>
      </c>
      <c r="L232" s="26">
        <f t="shared" si="5"/>
        <v>5</v>
      </c>
    </row>
    <row r="233" spans="1:12" ht="17.100000000000001" customHeight="1" x14ac:dyDescent="0.25">
      <c r="A233" s="12" t="s">
        <v>11</v>
      </c>
      <c r="B233" s="35"/>
      <c r="C233" s="75" t="e">
        <f xml:space="preserve"> IF(#REF!=0, "&lt; 1",#REF!)</f>
        <v>#REF!</v>
      </c>
      <c r="D233" s="55"/>
      <c r="E233" s="55"/>
      <c r="F233" s="55"/>
      <c r="G233" s="55"/>
      <c r="H233" s="55"/>
      <c r="I233" s="55"/>
      <c r="J233" s="27"/>
      <c r="K233" s="26"/>
      <c r="L233" s="26"/>
    </row>
    <row r="234" spans="1:12" ht="17.100000000000001" customHeight="1" x14ac:dyDescent="0.25">
      <c r="A234" s="12" t="s">
        <v>12</v>
      </c>
      <c r="B234" s="36"/>
      <c r="C234" s="75" t="e">
        <f xml:space="preserve"> IF(#REF!=0, "&lt; 1",#REF!)</f>
        <v>#REF!</v>
      </c>
      <c r="D234" s="55"/>
      <c r="E234" s="55"/>
      <c r="F234" s="55"/>
      <c r="G234" s="55"/>
      <c r="H234" s="55"/>
      <c r="I234" s="55"/>
      <c r="J234" s="27"/>
      <c r="K234" s="26"/>
      <c r="L234" s="26"/>
    </row>
    <row r="235" spans="1:12" ht="17.100000000000001" customHeight="1" x14ac:dyDescent="0.25">
      <c r="A235" s="12" t="s">
        <v>13</v>
      </c>
      <c r="B235" s="36"/>
      <c r="C235" s="75">
        <f>MAX(C97:C232)</f>
        <v>1</v>
      </c>
      <c r="D235" s="55"/>
      <c r="E235" s="55"/>
      <c r="F235" s="55"/>
      <c r="G235" s="55"/>
      <c r="H235" s="55"/>
      <c r="I235" s="55"/>
      <c r="J235" s="27"/>
      <c r="K235" s="26"/>
      <c r="L235" s="26"/>
    </row>
    <row r="236" spans="1:12" ht="17.100000000000001" customHeight="1" x14ac:dyDescent="0.25">
      <c r="A236" s="12" t="s">
        <v>14</v>
      </c>
      <c r="B236" s="36"/>
      <c r="C236" s="75" t="e">
        <f>#REF!</f>
        <v>#REF!</v>
      </c>
      <c r="D236" s="55"/>
      <c r="E236" s="55"/>
      <c r="F236" s="55"/>
      <c r="G236" s="55"/>
      <c r="H236" s="55"/>
      <c r="I236" s="55"/>
      <c r="J236" s="27"/>
      <c r="K236" s="26"/>
      <c r="L236" s="26"/>
    </row>
    <row r="237" spans="1:12" ht="17.100000000000001" customHeight="1" x14ac:dyDescent="0.25">
      <c r="A237" s="12" t="s">
        <v>15</v>
      </c>
      <c r="B237" s="36"/>
      <c r="C237" s="75" t="e">
        <f>#REF!</f>
        <v>#REF!</v>
      </c>
      <c r="D237" s="55"/>
      <c r="E237" s="55"/>
      <c r="F237" s="55"/>
      <c r="G237" s="55"/>
      <c r="H237" s="55"/>
      <c r="I237" s="55"/>
      <c r="J237" s="27"/>
      <c r="K237" s="26"/>
      <c r="L237" s="26"/>
    </row>
    <row r="238" spans="1:12" ht="17.100000000000001" customHeight="1" x14ac:dyDescent="0.25">
      <c r="A238" s="142" t="s">
        <v>27</v>
      </c>
      <c r="B238" s="142"/>
      <c r="C238" s="142"/>
      <c r="D238" s="55"/>
      <c r="E238" s="55"/>
      <c r="F238" s="55"/>
      <c r="G238" s="55"/>
      <c r="H238" s="55"/>
      <c r="I238" s="55"/>
      <c r="J238" s="27"/>
      <c r="K238" s="26"/>
      <c r="L238" s="26"/>
    </row>
    <row r="239" spans="1:12" ht="17.100000000000001" customHeight="1" x14ac:dyDescent="0.25">
      <c r="A239" s="133" t="s">
        <v>28</v>
      </c>
      <c r="B239" s="133"/>
      <c r="C239" s="133"/>
      <c r="D239" s="55"/>
      <c r="E239" s="55"/>
      <c r="F239" s="55"/>
      <c r="G239" s="55"/>
      <c r="H239" s="55"/>
      <c r="I239" s="55"/>
      <c r="J239" s="27"/>
      <c r="K239" s="26"/>
      <c r="L239" s="26"/>
    </row>
    <row r="240" spans="1:12" ht="17.100000000000001" customHeight="1" x14ac:dyDescent="0.25">
      <c r="A240" s="12" t="s">
        <v>11</v>
      </c>
      <c r="B240" s="36"/>
      <c r="C240" s="75" t="str">
        <f>IF(L267=0, "&lt; 1", L267)</f>
        <v>&lt; 1</v>
      </c>
      <c r="D240" s="55"/>
      <c r="E240" s="55"/>
      <c r="F240" s="55"/>
      <c r="G240" s="55"/>
      <c r="H240" s="55"/>
      <c r="I240" s="55"/>
      <c r="J240" s="27"/>
      <c r="K240" s="26"/>
      <c r="L240" s="26"/>
    </row>
    <row r="241" spans="1:12" ht="17.100000000000001" customHeight="1" x14ac:dyDescent="0.25">
      <c r="A241" s="12" t="s">
        <v>12</v>
      </c>
      <c r="B241" s="36"/>
      <c r="C241" s="75" t="str">
        <f>IF(L268=0, "&lt; 1", L268)</f>
        <v>&lt; 1</v>
      </c>
      <c r="D241" s="55"/>
      <c r="E241" s="55"/>
      <c r="F241" s="55"/>
      <c r="G241" s="55"/>
      <c r="H241" s="55"/>
      <c r="I241" s="55"/>
      <c r="J241" s="27"/>
      <c r="K241" s="26"/>
      <c r="L241" s="26"/>
    </row>
    <row r="242" spans="1:12" ht="17.100000000000001" customHeight="1" x14ac:dyDescent="0.25">
      <c r="A242" s="12" t="s">
        <v>13</v>
      </c>
      <c r="B242" s="36"/>
      <c r="C242" s="75">
        <f>MAX(C13:C96)</f>
        <v>0</v>
      </c>
      <c r="D242" s="55"/>
      <c r="E242" s="55"/>
      <c r="F242" s="55"/>
      <c r="G242" s="55"/>
      <c r="H242" s="55"/>
      <c r="I242" s="55"/>
      <c r="J242" s="27"/>
      <c r="K242" s="26"/>
      <c r="L242" s="1"/>
    </row>
    <row r="243" spans="1:12" ht="17.100000000000001" customHeight="1" x14ac:dyDescent="0.25">
      <c r="A243" s="12" t="s">
        <v>14</v>
      </c>
      <c r="B243" s="36"/>
      <c r="C243" s="80" t="e">
        <f>L270</f>
        <v>#DIV/0!</v>
      </c>
      <c r="D243" s="55"/>
      <c r="E243" s="55"/>
      <c r="F243" s="55"/>
      <c r="G243" s="55"/>
      <c r="H243" s="55"/>
      <c r="I243" s="55"/>
      <c r="J243" s="27"/>
      <c r="K243" s="26"/>
      <c r="L243" s="19"/>
    </row>
    <row r="244" spans="1:12" ht="17.100000000000001" customHeight="1" x14ac:dyDescent="0.25">
      <c r="A244" s="12" t="s">
        <v>15</v>
      </c>
      <c r="B244" s="36"/>
      <c r="C244" s="80" t="str">
        <f>L271</f>
        <v>NA</v>
      </c>
      <c r="D244" s="55"/>
      <c r="E244" s="55"/>
      <c r="F244" s="55"/>
      <c r="G244" s="55"/>
      <c r="H244" s="55"/>
      <c r="I244" s="55"/>
      <c r="J244" s="27"/>
      <c r="K244" s="26"/>
      <c r="L244" s="19"/>
    </row>
    <row r="245" spans="1:12" ht="15.9" customHeight="1" x14ac:dyDescent="0.25">
      <c r="L245" s="19"/>
    </row>
    <row r="246" spans="1:12" ht="15.9" customHeight="1" x14ac:dyDescent="0.25">
      <c r="A246" s="15"/>
      <c r="L246" s="19"/>
    </row>
    <row r="247" spans="1:12" ht="15.9" customHeight="1" x14ac:dyDescent="0.25">
      <c r="L247" s="19"/>
    </row>
    <row r="248" spans="1:12" ht="15.9" customHeight="1" x14ac:dyDescent="0.25">
      <c r="L248" s="19"/>
    </row>
    <row r="249" spans="1:12" ht="15.9" customHeight="1" x14ac:dyDescent="0.25">
      <c r="L249" s="19"/>
    </row>
    <row r="250" spans="1:12" ht="15.9" customHeight="1" x14ac:dyDescent="0.25">
      <c r="L250" s="19"/>
    </row>
    <row r="251" spans="1:12" ht="15.9" customHeight="1" x14ac:dyDescent="0.25">
      <c r="L251" s="19"/>
    </row>
    <row r="252" spans="1:12" ht="15.9" customHeight="1" x14ac:dyDescent="0.25">
      <c r="L252" s="19"/>
    </row>
    <row r="253" spans="1:12" ht="15.9" customHeight="1" x14ac:dyDescent="0.25">
      <c r="L253" s="19"/>
    </row>
    <row r="254" spans="1:12" ht="15.9" customHeight="1" x14ac:dyDescent="0.25">
      <c r="L254" s="19"/>
    </row>
    <row r="255" spans="1:12" ht="15.9" customHeight="1" x14ac:dyDescent="0.25">
      <c r="L255" s="19"/>
    </row>
    <row r="256" spans="1:12" ht="15.9" customHeight="1" x14ac:dyDescent="0.25">
      <c r="L256" s="19"/>
    </row>
    <row r="257" spans="1:12" ht="15.9" customHeight="1" x14ac:dyDescent="0.25">
      <c r="A257" s="14"/>
      <c r="B257" s="14"/>
      <c r="C257" s="26"/>
      <c r="D257" s="26"/>
      <c r="E257" s="26"/>
      <c r="F257" s="26"/>
      <c r="G257" s="26"/>
      <c r="H257" s="26"/>
      <c r="I257" s="26"/>
      <c r="L257" s="19"/>
    </row>
    <row r="258" spans="1:12" ht="15.9" customHeight="1" x14ac:dyDescent="0.25">
      <c r="A258" s="14"/>
      <c r="B258" s="14"/>
      <c r="C258" s="26"/>
      <c r="D258" s="26"/>
      <c r="E258" s="26"/>
      <c r="F258" s="26"/>
      <c r="G258" s="26"/>
      <c r="H258" s="26"/>
      <c r="I258" s="26"/>
      <c r="L258" s="19"/>
    </row>
    <row r="259" spans="1:12" ht="15.9" customHeight="1" x14ac:dyDescent="0.25">
      <c r="B259" s="14"/>
      <c r="C259" s="26"/>
      <c r="D259" s="26"/>
      <c r="E259" s="26"/>
      <c r="F259" s="26"/>
      <c r="G259" s="26"/>
      <c r="H259" s="26"/>
      <c r="I259" s="26"/>
      <c r="L259" s="19"/>
    </row>
    <row r="260" spans="1:12" ht="14.25" customHeight="1" x14ac:dyDescent="0.25">
      <c r="A260" s="138" t="s">
        <v>45</v>
      </c>
      <c r="B260" s="138"/>
      <c r="C260" s="138"/>
      <c r="D260" s="138"/>
      <c r="E260" s="138"/>
      <c r="F260" s="26"/>
      <c r="G260" s="26"/>
      <c r="H260" s="26"/>
      <c r="I260" s="26"/>
      <c r="L260" s="19"/>
    </row>
    <row r="261" spans="1:12" ht="14.25" customHeight="1" x14ac:dyDescent="0.25">
      <c r="A261" s="137" t="s">
        <v>46</v>
      </c>
      <c r="B261" s="138"/>
      <c r="C261" s="138"/>
      <c r="D261" s="138"/>
      <c r="E261" s="138"/>
      <c r="F261" s="26"/>
      <c r="G261" s="26"/>
      <c r="H261" s="26"/>
      <c r="I261" s="26"/>
      <c r="L261" s="19"/>
    </row>
    <row r="262" spans="1:12" ht="15.9" customHeight="1" x14ac:dyDescent="0.25">
      <c r="A262" s="14"/>
      <c r="B262" s="14"/>
      <c r="C262" s="26"/>
      <c r="D262" s="26"/>
      <c r="E262" s="26"/>
      <c r="F262" s="26"/>
      <c r="G262" s="26"/>
      <c r="H262" s="26"/>
      <c r="I262" s="26"/>
      <c r="L262" s="19"/>
    </row>
    <row r="263" spans="1:12" s="28" customFormat="1" ht="15.9" customHeight="1" x14ac:dyDescent="0.25">
      <c r="A263" s="135" t="s">
        <v>18</v>
      </c>
      <c r="B263" s="135"/>
      <c r="C263" s="135"/>
      <c r="D263" s="52"/>
      <c r="E263" s="27"/>
      <c r="F263" s="27"/>
      <c r="G263" s="27"/>
      <c r="H263" s="27"/>
      <c r="I263" s="27"/>
      <c r="J263" s="27"/>
      <c r="K263" s="20"/>
      <c r="L263" s="19"/>
    </row>
    <row r="264" spans="1:12" s="28" customFormat="1" ht="48" customHeight="1" x14ac:dyDescent="0.25">
      <c r="A264" s="135" t="s">
        <v>51</v>
      </c>
      <c r="B264" s="135"/>
      <c r="C264" s="135"/>
      <c r="D264" s="135"/>
      <c r="E264" s="135"/>
      <c r="F264" s="72"/>
      <c r="G264" s="72"/>
      <c r="H264" s="72"/>
      <c r="I264" s="72"/>
      <c r="J264" s="27"/>
      <c r="K264" s="20"/>
      <c r="L264" s="19"/>
    </row>
    <row r="265" spans="1:12" s="28" customFormat="1" ht="42.75" customHeight="1" x14ac:dyDescent="0.25">
      <c r="A265" s="136" t="s">
        <v>54</v>
      </c>
      <c r="B265" s="136"/>
      <c r="C265" s="136"/>
      <c r="D265" s="136"/>
      <c r="E265" s="136"/>
      <c r="F265" s="82"/>
      <c r="G265" s="82"/>
      <c r="H265" s="82"/>
      <c r="I265" s="82"/>
      <c r="J265" s="27"/>
      <c r="K265" s="20"/>
      <c r="L265" s="19"/>
    </row>
    <row r="266" spans="1:12" s="28" customFormat="1" ht="15.9" customHeight="1" x14ac:dyDescent="0.25">
      <c r="C266" s="52"/>
      <c r="D266" s="52"/>
      <c r="E266" s="27"/>
      <c r="F266" s="27"/>
      <c r="G266" s="27"/>
      <c r="H266" s="27"/>
      <c r="I266" s="27"/>
      <c r="J266" s="27"/>
      <c r="K266" s="20"/>
      <c r="L266" s="19">
        <v>0</v>
      </c>
    </row>
    <row r="267" spans="1:12" s="28" customFormat="1" ht="25.5" customHeight="1" x14ac:dyDescent="0.25">
      <c r="B267" s="134" t="s">
        <v>2</v>
      </c>
      <c r="C267" s="134"/>
      <c r="D267" s="147" t="s">
        <v>3</v>
      </c>
      <c r="E267" s="147"/>
      <c r="F267" s="27"/>
      <c r="G267" s="27"/>
      <c r="H267" s="27"/>
      <c r="I267" s="27"/>
      <c r="J267" s="27"/>
      <c r="K267" s="20"/>
      <c r="L267" s="12">
        <f>ROUNDUP(AVERAGE(L243:L266), 0)</f>
        <v>0</v>
      </c>
    </row>
    <row r="268" spans="1:12" s="28" customFormat="1" ht="38.1" customHeight="1" x14ac:dyDescent="0.25">
      <c r="B268" s="134"/>
      <c r="C268" s="134"/>
      <c r="D268" s="147"/>
      <c r="E268" s="147"/>
      <c r="F268" s="27"/>
      <c r="G268" s="27"/>
      <c r="H268" s="27"/>
      <c r="I268" s="27"/>
      <c r="J268" s="27"/>
      <c r="K268" s="20"/>
      <c r="L268" s="12">
        <f>MIN(L243:L266)</f>
        <v>0</v>
      </c>
    </row>
    <row r="269" spans="1:12" x14ac:dyDescent="0.25">
      <c r="B269" s="30"/>
      <c r="C269" s="83"/>
      <c r="D269" s="83"/>
      <c r="E269" s="83"/>
      <c r="F269" s="83"/>
      <c r="G269" s="83"/>
      <c r="H269" s="83"/>
      <c r="I269" s="83"/>
      <c r="L269" s="12">
        <f>MAX(L243:L266)</f>
        <v>0</v>
      </c>
    </row>
    <row r="270" spans="1:12" x14ac:dyDescent="0.25">
      <c r="B270" s="30"/>
      <c r="C270" s="83"/>
      <c r="D270" s="83"/>
      <c r="E270" s="83"/>
      <c r="F270" s="83"/>
      <c r="G270" s="83"/>
      <c r="H270" s="83"/>
      <c r="I270" s="83"/>
      <c r="L270" s="13" t="e">
        <f>STDEV(L243:L266)</f>
        <v>#DIV/0!</v>
      </c>
    </row>
    <row r="271" spans="1:12" x14ac:dyDescent="0.25">
      <c r="L271" s="13" t="str">
        <f>IF(L267=0, "NA", L270*100/L267)</f>
        <v>NA</v>
      </c>
    </row>
  </sheetData>
  <sheetProtection formatCells="0" formatRows="0" insertRows="0" insertHyperlinks="0" deleteRows="0" sort="0" autoFilter="0" pivotTables="0"/>
  <mergeCells count="20">
    <mergeCell ref="B268:C268"/>
    <mergeCell ref="D268:E268"/>
    <mergeCell ref="A261:E261"/>
    <mergeCell ref="A263:C263"/>
    <mergeCell ref="A264:E264"/>
    <mergeCell ref="A265:E265"/>
    <mergeCell ref="B267:C267"/>
    <mergeCell ref="D267:E267"/>
    <mergeCell ref="A260:E2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238:C238"/>
    <mergeCell ref="A239:C239"/>
  </mergeCells>
  <conditionalFormatting sqref="C131">
    <cfRule type="expression" dxfId="443" priority="149">
      <formula>C131&lt;=$H$5</formula>
    </cfRule>
    <cfRule type="expression" dxfId="442" priority="150">
      <formula>AND(C131&gt;$H$5,C131&lt;=$H$6)</formula>
    </cfRule>
    <cfRule type="expression" dxfId="441" priority="151">
      <formula>AND(C131&gt;$H$6,C131&lt;=$H$4)</formula>
    </cfRule>
    <cfRule type="expression" dxfId="440" priority="152">
      <formula>C131&gt;$H$4</formula>
    </cfRule>
  </conditionalFormatting>
  <conditionalFormatting sqref="C132">
    <cfRule type="expression" dxfId="439" priority="145">
      <formula>C132&lt;=$H$5</formula>
    </cfRule>
    <cfRule type="expression" dxfId="438" priority="146">
      <formula>AND(C132&gt;$H$5,C132&lt;=$H$6)</formula>
    </cfRule>
    <cfRule type="expression" dxfId="437" priority="147">
      <formula>AND(C132&gt;$H$6,C132&lt;=$H$4)</formula>
    </cfRule>
    <cfRule type="expression" dxfId="436" priority="148">
      <formula>C132&gt;$H$4</formula>
    </cfRule>
  </conditionalFormatting>
  <conditionalFormatting sqref="C133">
    <cfRule type="expression" dxfId="435" priority="141">
      <formula>C133&lt;=$H$5</formula>
    </cfRule>
    <cfRule type="expression" dxfId="434" priority="142">
      <formula>AND(C133&gt;$H$5,C133&lt;=$H$6)</formula>
    </cfRule>
    <cfRule type="expression" dxfId="433" priority="143">
      <formula>AND(C133&gt;$H$6,C133&lt;=$H$4)</formula>
    </cfRule>
    <cfRule type="expression" dxfId="432" priority="144">
      <formula>C133&gt;$H$4</formula>
    </cfRule>
  </conditionalFormatting>
  <conditionalFormatting sqref="C134">
    <cfRule type="expression" dxfId="431" priority="137">
      <formula>C134&lt;=$H$5</formula>
    </cfRule>
    <cfRule type="expression" dxfId="430" priority="138">
      <formula>AND(C134&gt;$H$5,C134&lt;=$H$6)</formula>
    </cfRule>
    <cfRule type="expression" dxfId="429" priority="139">
      <formula>AND(C134&gt;$H$6,C134&lt;=$H$4)</formula>
    </cfRule>
    <cfRule type="expression" dxfId="428" priority="140">
      <formula>C134&gt;$H$4</formula>
    </cfRule>
  </conditionalFormatting>
  <conditionalFormatting sqref="C135">
    <cfRule type="expression" dxfId="427" priority="133">
      <formula>C135&lt;=$H$5</formula>
    </cfRule>
    <cfRule type="expression" dxfId="426" priority="134">
      <formula>AND(C135&gt;$H$5,C135&lt;=$H$6)</formula>
    </cfRule>
    <cfRule type="expression" dxfId="425" priority="135">
      <formula>AND(C135&gt;$H$6,C135&lt;=$H$4)</formula>
    </cfRule>
    <cfRule type="expression" dxfId="424" priority="136">
      <formula>C135&gt;$H$4</formula>
    </cfRule>
  </conditionalFormatting>
  <conditionalFormatting sqref="C136">
    <cfRule type="expression" dxfId="423" priority="129">
      <formula>C136&lt;=$H$5</formula>
    </cfRule>
    <cfRule type="expression" dxfId="422" priority="130">
      <formula>AND(C136&gt;$H$5,C136&lt;=$H$6)</formula>
    </cfRule>
    <cfRule type="expression" dxfId="421" priority="131">
      <formula>AND(C136&gt;$H$6,C136&lt;=$H$4)</formula>
    </cfRule>
    <cfRule type="expression" dxfId="420" priority="132">
      <formula>C136&gt;$H$4</formula>
    </cfRule>
  </conditionalFormatting>
  <conditionalFormatting sqref="C137">
    <cfRule type="expression" dxfId="419" priority="125">
      <formula>C137&lt;=$H$5</formula>
    </cfRule>
    <cfRule type="expression" dxfId="418" priority="126">
      <formula>AND(C137&gt;$H$5,C137&lt;=$H$6)</formula>
    </cfRule>
    <cfRule type="expression" dxfId="417" priority="127">
      <formula>AND(C137&gt;$H$6,C137&lt;=$H$4)</formula>
    </cfRule>
    <cfRule type="expression" dxfId="416" priority="128">
      <formula>C137&gt;$H$4</formula>
    </cfRule>
  </conditionalFormatting>
  <conditionalFormatting sqref="C138">
    <cfRule type="expression" dxfId="415" priority="121">
      <formula>C138&lt;=$H$5</formula>
    </cfRule>
    <cfRule type="expression" dxfId="414" priority="122">
      <formula>AND(C138&gt;$H$5,C138&lt;=$H$6)</formula>
    </cfRule>
    <cfRule type="expression" dxfId="413" priority="123">
      <formula>AND(C138&gt;$H$6,C138&lt;=$H$4)</formula>
    </cfRule>
    <cfRule type="expression" dxfId="412" priority="124">
      <formula>C138&gt;$H$4</formula>
    </cfRule>
  </conditionalFormatting>
  <conditionalFormatting sqref="C139">
    <cfRule type="expression" dxfId="411" priority="117">
      <formula>C139&lt;=$H$5</formula>
    </cfRule>
    <cfRule type="expression" dxfId="410" priority="118">
      <formula>AND(C139&gt;$H$5,C139&lt;=$H$6)</formula>
    </cfRule>
    <cfRule type="expression" dxfId="409" priority="119">
      <formula>AND(C139&gt;$H$6,C139&lt;=$H$4)</formula>
    </cfRule>
    <cfRule type="expression" dxfId="408" priority="120">
      <formula>C139&gt;$H$4</formula>
    </cfRule>
  </conditionalFormatting>
  <conditionalFormatting sqref="C140">
    <cfRule type="expression" dxfId="407" priority="113">
      <formula>C140&lt;=$H$5</formula>
    </cfRule>
    <cfRule type="expression" dxfId="406" priority="114">
      <formula>AND(C140&gt;$H$5,C140&lt;=$H$6)</formula>
    </cfRule>
    <cfRule type="expression" dxfId="405" priority="115">
      <formula>AND(C140&gt;$H$6,C140&lt;=$H$4)</formula>
    </cfRule>
    <cfRule type="expression" dxfId="404" priority="116">
      <formula>C140&gt;$H$4</formula>
    </cfRule>
  </conditionalFormatting>
  <conditionalFormatting sqref="C141">
    <cfRule type="expression" dxfId="403" priority="109">
      <formula>C141&lt;=$H$5</formula>
    </cfRule>
    <cfRule type="expression" dxfId="402" priority="110">
      <formula>AND(C141&gt;$H$5,C141&lt;=$H$6)</formula>
    </cfRule>
    <cfRule type="expression" dxfId="401" priority="111">
      <formula>AND(C141&gt;$H$6,C141&lt;=$H$4)</formula>
    </cfRule>
    <cfRule type="expression" dxfId="400" priority="112">
      <formula>C141&gt;$H$4</formula>
    </cfRule>
  </conditionalFormatting>
  <conditionalFormatting sqref="C142">
    <cfRule type="expression" dxfId="399" priority="105">
      <formula>C142&lt;=$H$5</formula>
    </cfRule>
    <cfRule type="expression" dxfId="398" priority="106">
      <formula>AND(C142&gt;$H$5,C142&lt;=$H$6)</formula>
    </cfRule>
    <cfRule type="expression" dxfId="397" priority="107">
      <formula>AND(C142&gt;$H$6,C142&lt;=$H$4)</formula>
    </cfRule>
    <cfRule type="expression" dxfId="396" priority="108">
      <formula>C142&gt;$H$4</formula>
    </cfRule>
  </conditionalFormatting>
  <conditionalFormatting sqref="C143">
    <cfRule type="expression" dxfId="395" priority="101">
      <formula>C143&lt;=$H$5</formula>
    </cfRule>
    <cfRule type="expression" dxfId="394" priority="102">
      <formula>AND(C143&gt;$H$5,C143&lt;=$H$6)</formula>
    </cfRule>
    <cfRule type="expression" dxfId="393" priority="103">
      <formula>AND(C143&gt;$H$6,C143&lt;=$H$4)</formula>
    </cfRule>
    <cfRule type="expression" dxfId="392" priority="104">
      <formula>C143&gt;$H$4</formula>
    </cfRule>
  </conditionalFormatting>
  <conditionalFormatting sqref="C144">
    <cfRule type="expression" dxfId="391" priority="97">
      <formula>C144&lt;=$H$5</formula>
    </cfRule>
    <cfRule type="expression" dxfId="390" priority="98">
      <formula>AND(C144&gt;$H$5,C144&lt;=$H$6)</formula>
    </cfRule>
    <cfRule type="expression" dxfId="389" priority="99">
      <formula>AND(C144&gt;$H$6,C144&lt;=$H$4)</formula>
    </cfRule>
    <cfRule type="expression" dxfId="388" priority="100">
      <formula>C144&gt;$H$4</formula>
    </cfRule>
  </conditionalFormatting>
  <conditionalFormatting sqref="C145">
    <cfRule type="expression" dxfId="387" priority="93">
      <formula>C145&lt;=$H$5</formula>
    </cfRule>
    <cfRule type="expression" dxfId="386" priority="94">
      <formula>AND(C145&gt;$H$5,C145&lt;=$H$6)</formula>
    </cfRule>
    <cfRule type="expression" dxfId="385" priority="95">
      <formula>AND(C145&gt;$H$6,C145&lt;=$H$4)</formula>
    </cfRule>
    <cfRule type="expression" dxfId="384" priority="96">
      <formula>C145&gt;$H$4</formula>
    </cfRule>
  </conditionalFormatting>
  <conditionalFormatting sqref="C146">
    <cfRule type="expression" dxfId="383" priority="89">
      <formula>C146&lt;=$H$5</formula>
    </cfRule>
    <cfRule type="expression" dxfId="382" priority="90">
      <formula>AND(C146&gt;$H$5,C146&lt;=$H$6)</formula>
    </cfRule>
    <cfRule type="expression" dxfId="381" priority="91">
      <formula>AND(C146&gt;$H$6,C146&lt;=$H$4)</formula>
    </cfRule>
    <cfRule type="expression" dxfId="380" priority="92">
      <formula>C146&gt;$H$4</formula>
    </cfRule>
  </conditionalFormatting>
  <conditionalFormatting sqref="C147">
    <cfRule type="expression" dxfId="379" priority="85">
      <formula>C147&lt;=$H$5</formula>
    </cfRule>
    <cfRule type="expression" dxfId="378" priority="86">
      <formula>AND(C147&gt;$H$5,C147&lt;=$H$6)</formula>
    </cfRule>
    <cfRule type="expression" dxfId="377" priority="87">
      <formula>AND(C147&gt;$H$6,C147&lt;=$H$4)</formula>
    </cfRule>
    <cfRule type="expression" dxfId="376" priority="88">
      <formula>C147&gt;$H$4</formula>
    </cfRule>
  </conditionalFormatting>
  <conditionalFormatting sqref="C148">
    <cfRule type="expression" dxfId="375" priority="81">
      <formula>C148&lt;=$H$5</formula>
    </cfRule>
    <cfRule type="expression" dxfId="374" priority="82">
      <formula>AND(C148&gt;$H$5,C148&lt;=$H$6)</formula>
    </cfRule>
    <cfRule type="expression" dxfId="373" priority="83">
      <formula>AND(C148&gt;$H$6,C148&lt;=$H$4)</formula>
    </cfRule>
    <cfRule type="expression" dxfId="372" priority="84">
      <formula>C148&gt;$H$4</formula>
    </cfRule>
  </conditionalFormatting>
  <conditionalFormatting sqref="C149">
    <cfRule type="expression" dxfId="371" priority="77">
      <formula>C149&lt;=$H$5</formula>
    </cfRule>
    <cfRule type="expression" dxfId="370" priority="78">
      <formula>AND(C149&gt;$H$5,C149&lt;=$H$6)</formula>
    </cfRule>
    <cfRule type="expression" dxfId="369" priority="79">
      <formula>AND(C149&gt;$H$6,C149&lt;=$H$4)</formula>
    </cfRule>
    <cfRule type="expression" dxfId="368" priority="80">
      <formula>C149&gt;$H$4</formula>
    </cfRule>
  </conditionalFormatting>
  <conditionalFormatting sqref="C150">
    <cfRule type="expression" dxfId="367" priority="73">
      <formula>C150&lt;=$H$5</formula>
    </cfRule>
    <cfRule type="expression" dxfId="366" priority="74">
      <formula>AND(C150&gt;$H$5,C150&lt;=$H$6)</formula>
    </cfRule>
    <cfRule type="expression" dxfId="365" priority="75">
      <formula>AND(C150&gt;$H$6,C150&lt;=$H$4)</formula>
    </cfRule>
    <cfRule type="expression" dxfId="364" priority="76">
      <formula>C150&gt;$H$4</formula>
    </cfRule>
  </conditionalFormatting>
  <conditionalFormatting sqref="C151">
    <cfRule type="expression" dxfId="363" priority="69">
      <formula>C151&lt;=$H$5</formula>
    </cfRule>
    <cfRule type="expression" dxfId="362" priority="70">
      <formula>AND(C151&gt;$H$5,C151&lt;=$H$6)</formula>
    </cfRule>
    <cfRule type="expression" dxfId="361" priority="71">
      <formula>AND(C151&gt;$H$6,C151&lt;=$H$4)</formula>
    </cfRule>
    <cfRule type="expression" dxfId="360" priority="72">
      <formula>C151&gt;$H$4</formula>
    </cfRule>
  </conditionalFormatting>
  <conditionalFormatting sqref="C152">
    <cfRule type="expression" dxfId="359" priority="65">
      <formula>C152&lt;=$H$5</formula>
    </cfRule>
    <cfRule type="expression" dxfId="358" priority="66">
      <formula>AND(C152&gt;$H$5,C152&lt;=$H$6)</formula>
    </cfRule>
    <cfRule type="expression" dxfId="357" priority="67">
      <formula>AND(C152&gt;$H$6,C152&lt;=$H$4)</formula>
    </cfRule>
    <cfRule type="expression" dxfId="356" priority="68">
      <formula>C152&gt;$H$4</formula>
    </cfRule>
  </conditionalFormatting>
  <conditionalFormatting sqref="C153">
    <cfRule type="expression" dxfId="355" priority="61">
      <formula>C153&lt;=$H$5</formula>
    </cfRule>
    <cfRule type="expression" dxfId="354" priority="62">
      <formula>AND(C153&gt;$H$5,C153&lt;=$H$6)</formula>
    </cfRule>
    <cfRule type="expression" dxfId="353" priority="63">
      <formula>AND(C153&gt;$H$6,C153&lt;=$H$4)</formula>
    </cfRule>
    <cfRule type="expression" dxfId="352" priority="64">
      <formula>C153&gt;$H$4</formula>
    </cfRule>
  </conditionalFormatting>
  <conditionalFormatting sqref="C154">
    <cfRule type="expression" dxfId="351" priority="57">
      <formula>C154&lt;=$H$5</formula>
    </cfRule>
    <cfRule type="expression" dxfId="350" priority="58">
      <formula>AND(C154&gt;$H$5,C154&lt;=$H$6)</formula>
    </cfRule>
    <cfRule type="expression" dxfId="349" priority="59">
      <formula>AND(C154&gt;$H$6,C154&lt;=$H$4)</formula>
    </cfRule>
    <cfRule type="expression" dxfId="348" priority="60">
      <formula>C154&gt;$H$4</formula>
    </cfRule>
  </conditionalFormatting>
  <conditionalFormatting sqref="C155">
    <cfRule type="expression" dxfId="347" priority="53">
      <formula>C155&lt;=$H$5</formula>
    </cfRule>
    <cfRule type="expression" dxfId="346" priority="54">
      <formula>AND(C155&gt;$H$5,C155&lt;=$H$6)</formula>
    </cfRule>
    <cfRule type="expression" dxfId="345" priority="55">
      <formula>AND(C155&gt;$H$6,C155&lt;=$H$4)</formula>
    </cfRule>
    <cfRule type="expression" dxfId="344" priority="56">
      <formula>C155&gt;$H$4</formula>
    </cfRule>
  </conditionalFormatting>
  <conditionalFormatting sqref="C156">
    <cfRule type="expression" dxfId="343" priority="49">
      <formula>C156&lt;=$H$5</formula>
    </cfRule>
    <cfRule type="expression" dxfId="342" priority="50">
      <formula>AND(C156&gt;$H$5,C156&lt;=$H$6)</formula>
    </cfRule>
    <cfRule type="expression" dxfId="341" priority="51">
      <formula>AND(C156&gt;$H$6,C156&lt;=$H$4)</formula>
    </cfRule>
    <cfRule type="expression" dxfId="340" priority="52">
      <formula>C156&gt;$H$4</formula>
    </cfRule>
  </conditionalFormatting>
  <conditionalFormatting sqref="C157">
    <cfRule type="expression" dxfId="339" priority="45">
      <formula>C157&lt;=$H$5</formula>
    </cfRule>
    <cfRule type="expression" dxfId="338" priority="46">
      <formula>AND(C157&gt;$H$5,C157&lt;=$H$6)</formula>
    </cfRule>
    <cfRule type="expression" dxfId="337" priority="47">
      <formula>AND(C157&gt;$H$6,C157&lt;=$H$4)</formula>
    </cfRule>
    <cfRule type="expression" dxfId="336" priority="48">
      <formula>C157&gt;$H$4</formula>
    </cfRule>
  </conditionalFormatting>
  <conditionalFormatting sqref="C158">
    <cfRule type="expression" dxfId="335" priority="41">
      <formula>C158&lt;=$H$5</formula>
    </cfRule>
    <cfRule type="expression" dxfId="334" priority="42">
      <formula>AND(C158&gt;$H$5,C158&lt;=$H$6)</formula>
    </cfRule>
    <cfRule type="expression" dxfId="333" priority="43">
      <formula>AND(C158&gt;$H$6,C158&lt;=$H$4)</formula>
    </cfRule>
    <cfRule type="expression" dxfId="332" priority="44">
      <formula>C158&gt;$H$4</formula>
    </cfRule>
  </conditionalFormatting>
  <conditionalFormatting sqref="C159">
    <cfRule type="expression" dxfId="331" priority="37">
      <formula>C159&lt;=$H$5</formula>
    </cfRule>
    <cfRule type="expression" dxfId="330" priority="38">
      <formula>AND(C159&gt;$H$5,C159&lt;=$H$6)</formula>
    </cfRule>
    <cfRule type="expression" dxfId="329" priority="39">
      <formula>AND(C159&gt;$H$6,C159&lt;=$H$4)</formula>
    </cfRule>
    <cfRule type="expression" dxfId="328" priority="40">
      <formula>C159&gt;$H$4</formula>
    </cfRule>
  </conditionalFormatting>
  <conditionalFormatting sqref="C160">
    <cfRule type="expression" dxfId="327" priority="33">
      <formula>C160&lt;=$H$5</formula>
    </cfRule>
    <cfRule type="expression" dxfId="326" priority="34">
      <formula>AND(C160&gt;$H$5,C160&lt;=$H$6)</formula>
    </cfRule>
    <cfRule type="expression" dxfId="325" priority="35">
      <formula>AND(C160&gt;$H$6,C160&lt;=$H$4)</formula>
    </cfRule>
    <cfRule type="expression" dxfId="324" priority="36">
      <formula>C160&gt;$H$4</formula>
    </cfRule>
  </conditionalFormatting>
  <conditionalFormatting sqref="C161">
    <cfRule type="expression" dxfId="323" priority="29">
      <formula>C161&lt;=$H$5</formula>
    </cfRule>
    <cfRule type="expression" dxfId="322" priority="30">
      <formula>AND(C161&gt;$H$5,C161&lt;=$H$6)</formula>
    </cfRule>
    <cfRule type="expression" dxfId="321" priority="31">
      <formula>AND(C161&gt;$H$6,C161&lt;=$H$4)</formula>
    </cfRule>
    <cfRule type="expression" dxfId="320" priority="32">
      <formula>C161&gt;$H$4</formula>
    </cfRule>
  </conditionalFormatting>
  <conditionalFormatting sqref="C162">
    <cfRule type="expression" dxfId="319" priority="25">
      <formula>C162&lt;=$H$5</formula>
    </cfRule>
    <cfRule type="expression" dxfId="318" priority="26">
      <formula>AND(C162&gt;$H$5,C162&lt;=$H$6)</formula>
    </cfRule>
    <cfRule type="expression" dxfId="317" priority="27">
      <formula>AND(C162&gt;$H$6,C162&lt;=$H$4)</formula>
    </cfRule>
    <cfRule type="expression" dxfId="316" priority="28">
      <formula>C162&gt;$H$4</formula>
    </cfRule>
  </conditionalFormatting>
  <conditionalFormatting sqref="C163">
    <cfRule type="expression" dxfId="315" priority="21">
      <formula>C163&lt;=$H$5</formula>
    </cfRule>
    <cfRule type="expression" dxfId="314" priority="22">
      <formula>AND(C163&gt;$H$5,C163&lt;=$H$6)</formula>
    </cfRule>
    <cfRule type="expression" dxfId="313" priority="23">
      <formula>AND(C163&gt;$H$6,C163&lt;=$H$4)</formula>
    </cfRule>
    <cfRule type="expression" dxfId="312" priority="24">
      <formula>C163&gt;$H$4</formula>
    </cfRule>
  </conditionalFormatting>
  <conditionalFormatting sqref="C164">
    <cfRule type="expression" dxfId="311" priority="17">
      <formula>C164&lt;=$H$5</formula>
    </cfRule>
    <cfRule type="expression" dxfId="310" priority="18">
      <formula>AND(C164&gt;$H$5,C164&lt;=$H$6)</formula>
    </cfRule>
    <cfRule type="expression" dxfId="309" priority="19">
      <formula>AND(C164&gt;$H$6,C164&lt;=$H$4)</formula>
    </cfRule>
    <cfRule type="expression" dxfId="308" priority="20">
      <formula>C164&gt;$H$4</formula>
    </cfRule>
  </conditionalFormatting>
  <conditionalFormatting sqref="C165">
    <cfRule type="expression" dxfId="307" priority="13">
      <formula>C165&lt;=$H$5</formula>
    </cfRule>
    <cfRule type="expression" dxfId="306" priority="14">
      <formula>AND(C165&gt;$H$5,C165&lt;=$H$6)</formula>
    </cfRule>
    <cfRule type="expression" dxfId="305" priority="15">
      <formula>AND(C165&gt;$H$6,C165&lt;=$H$4)</formula>
    </cfRule>
    <cfRule type="expression" dxfId="304" priority="16">
      <formula>C165&gt;$H$4</formula>
    </cfRule>
  </conditionalFormatting>
  <conditionalFormatting sqref="B202:B232">
    <cfRule type="expression" dxfId="303" priority="9">
      <formula>B202&lt;=$B$6</formula>
    </cfRule>
    <cfRule type="expression" dxfId="302" priority="10">
      <formula>AND(B202&gt;$B$6,B202&lt;=$B$7)</formula>
    </cfRule>
    <cfRule type="expression" dxfId="301" priority="11">
      <formula>AND(B202&gt;$B$7,B202&lt;=$B$5)</formula>
    </cfRule>
    <cfRule type="expression" dxfId="300" priority="12">
      <formula>B202&gt;$B$5</formula>
    </cfRule>
  </conditionalFormatting>
  <conditionalFormatting sqref="C202:C207">
    <cfRule type="expression" dxfId="299" priority="5">
      <formula>C202&lt;=$B$6</formula>
    </cfRule>
    <cfRule type="expression" dxfId="298" priority="6">
      <formula>AND(C202&gt;$B$6,C202&lt;=$B$7)</formula>
    </cfRule>
    <cfRule type="expression" dxfId="297" priority="7">
      <formula>AND(C202&gt;$B$7,C202&lt;=$B$5)</formula>
    </cfRule>
    <cfRule type="expression" dxfId="296" priority="8">
      <formula>C202&gt;$B$5</formula>
    </cfRule>
  </conditionalFormatting>
  <conditionalFormatting sqref="C208:C232">
    <cfRule type="expression" dxfId="295" priority="1">
      <formula>C208&lt;=$B$6</formula>
    </cfRule>
    <cfRule type="expression" dxfId="294" priority="2">
      <formula>AND(C208&gt;$B$6,C208&lt;=$B$7)</formula>
    </cfRule>
    <cfRule type="expression" dxfId="293" priority="3">
      <formula>AND(C208&gt;$B$7,C208&lt;=$B$5)</formula>
    </cfRule>
    <cfRule type="expression" dxfId="292" priority="4">
      <formula>C208&gt;$B$5</formula>
    </cfRule>
  </conditionalFormatting>
  <pageMargins left="0.3" right="0.1" top="0.2" bottom="0.3" header="0.1" footer="0.2"/>
  <pageSetup paperSize="9" scale="9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244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"/>
  <sheetViews>
    <sheetView view="pageBreakPreview" topLeftCell="A222" zoomScale="90" zoomScaleNormal="100" zoomScaleSheetLayoutView="90" workbookViewId="0">
      <selection activeCell="D242" sqref="D242"/>
    </sheetView>
  </sheetViews>
  <sheetFormatPr defaultColWidth="9.109375" defaultRowHeight="13.2" x14ac:dyDescent="0.25"/>
  <cols>
    <col min="1" max="1" width="11.5546875" style="16" customWidth="1"/>
    <col min="2" max="2" width="18.88671875" style="11" customWidth="1"/>
    <col min="3" max="3" width="26.109375" style="76" customWidth="1"/>
    <col min="4" max="4" width="25.109375" style="76" customWidth="1"/>
    <col min="5" max="5" width="11.109375" style="76" hidden="1" customWidth="1"/>
    <col min="6" max="10" width="10.44140625" style="76" hidden="1" customWidth="1"/>
    <col min="11" max="12" width="8.88671875" style="26" hidden="1" customWidth="1"/>
    <col min="13" max="13" width="10.6640625" style="26" customWidth="1"/>
    <col min="14" max="14" width="24.88671875" style="26" customWidth="1"/>
    <col min="15" max="15" width="19.88671875" style="26" customWidth="1"/>
    <col min="16" max="19" width="6.6640625" style="76" customWidth="1"/>
    <col min="20" max="16384" width="9.109375" style="11"/>
  </cols>
  <sheetData>
    <row r="1" spans="1:19" s="3" customFormat="1" ht="33.75" customHeight="1" x14ac:dyDescent="0.25">
      <c r="A1" s="143" t="s">
        <v>0</v>
      </c>
      <c r="B1" s="143"/>
      <c r="C1" s="143"/>
      <c r="D1" s="143"/>
      <c r="E1" s="143"/>
      <c r="F1" s="53"/>
      <c r="G1" s="53"/>
      <c r="H1" s="53"/>
      <c r="I1" s="53"/>
      <c r="J1" s="53"/>
      <c r="K1" s="54"/>
      <c r="L1" s="54"/>
      <c r="M1" s="54"/>
      <c r="N1" s="55"/>
      <c r="O1" s="55"/>
      <c r="P1" s="56"/>
      <c r="Q1" s="56"/>
      <c r="R1" s="56"/>
      <c r="S1" s="56"/>
    </row>
    <row r="2" spans="1:19" s="3" customFormat="1" ht="30.75" customHeight="1" x14ac:dyDescent="0.25">
      <c r="A2" s="144" t="s">
        <v>42</v>
      </c>
      <c r="B2" s="144"/>
      <c r="C2" s="144"/>
      <c r="D2" s="144"/>
      <c r="E2" s="144"/>
      <c r="F2" s="57"/>
      <c r="G2" s="57"/>
      <c r="H2" s="57"/>
      <c r="I2" s="57"/>
      <c r="J2" s="57"/>
      <c r="K2" s="58"/>
      <c r="L2" s="58"/>
      <c r="M2" s="58"/>
      <c r="N2" s="55"/>
      <c r="O2" s="55"/>
      <c r="P2" s="56"/>
      <c r="Q2" s="56"/>
      <c r="R2" s="56"/>
      <c r="S2" s="56"/>
    </row>
    <row r="3" spans="1:19" s="3" customFormat="1" ht="6" customHeight="1" x14ac:dyDescent="0.25">
      <c r="A3" s="4"/>
      <c r="B3" s="4"/>
      <c r="C3" s="57"/>
      <c r="D3" s="57"/>
      <c r="E3" s="59"/>
      <c r="F3" s="57"/>
      <c r="G3" s="57"/>
      <c r="H3" s="57"/>
      <c r="I3" s="57"/>
      <c r="J3" s="57"/>
      <c r="K3" s="58"/>
      <c r="L3" s="58"/>
      <c r="M3" s="58"/>
      <c r="N3" s="60"/>
      <c r="O3" s="55"/>
      <c r="P3" s="56"/>
      <c r="Q3" s="56"/>
      <c r="R3" s="56"/>
      <c r="S3" s="56"/>
    </row>
    <row r="4" spans="1:19" s="3" customFormat="1" ht="27" customHeight="1" x14ac:dyDescent="0.25">
      <c r="A4" s="141" t="s">
        <v>19</v>
      </c>
      <c r="B4" s="141"/>
      <c r="C4" s="146" t="s">
        <v>25</v>
      </c>
      <c r="D4" s="146"/>
      <c r="E4" s="146"/>
      <c r="F4" s="61"/>
      <c r="G4" s="61"/>
      <c r="H4" s="61"/>
      <c r="I4" s="61"/>
      <c r="J4" s="61"/>
      <c r="K4" s="62"/>
      <c r="L4" s="62"/>
      <c r="M4" s="62"/>
      <c r="N4" s="55"/>
      <c r="O4" s="55"/>
      <c r="P4" s="56"/>
      <c r="Q4" s="56"/>
      <c r="R4" s="56"/>
      <c r="S4" s="56"/>
    </row>
    <row r="5" spans="1:19" s="3" customFormat="1" ht="27" customHeight="1" x14ac:dyDescent="0.25">
      <c r="A5" s="139" t="s">
        <v>4</v>
      </c>
      <c r="B5" s="140"/>
      <c r="C5" s="63" t="s">
        <v>26</v>
      </c>
      <c r="D5" s="64" t="s">
        <v>1</v>
      </c>
      <c r="E5" s="65" t="str">
        <f>'Filling room (11081)'!E5</f>
        <v>02/01/17 - 31/12/17</v>
      </c>
      <c r="F5" s="66"/>
      <c r="G5" s="66"/>
      <c r="H5" s="66"/>
      <c r="I5" s="66"/>
      <c r="J5" s="66"/>
      <c r="K5" s="67"/>
      <c r="L5" s="67"/>
      <c r="M5" s="67"/>
      <c r="N5" s="55"/>
      <c r="O5" s="55"/>
      <c r="P5" s="56"/>
      <c r="Q5" s="56"/>
      <c r="R5" s="56"/>
      <c r="S5" s="56"/>
    </row>
    <row r="6" spans="1:19" s="3" customFormat="1" ht="27" customHeight="1" x14ac:dyDescent="0.25">
      <c r="A6" s="139" t="s">
        <v>5</v>
      </c>
      <c r="B6" s="140"/>
      <c r="C6" s="56" t="s">
        <v>33</v>
      </c>
      <c r="D6" s="64" t="s">
        <v>8</v>
      </c>
      <c r="E6" s="68">
        <v>11080</v>
      </c>
      <c r="F6" s="69"/>
      <c r="G6" s="69"/>
      <c r="H6" s="69"/>
      <c r="I6" s="69"/>
      <c r="J6" s="69"/>
      <c r="K6" s="60"/>
      <c r="L6" s="60"/>
      <c r="M6" s="60"/>
      <c r="N6" s="55"/>
      <c r="O6" s="55"/>
      <c r="P6" s="56"/>
      <c r="Q6" s="56"/>
      <c r="R6" s="56"/>
      <c r="S6" s="56"/>
    </row>
    <row r="7" spans="1:19" s="3" customFormat="1" ht="27" customHeight="1" x14ac:dyDescent="0.25">
      <c r="A7" s="139" t="s">
        <v>6</v>
      </c>
      <c r="B7" s="140"/>
      <c r="C7" s="63" t="s">
        <v>31</v>
      </c>
      <c r="D7" s="64" t="s">
        <v>9</v>
      </c>
      <c r="E7" s="68" t="s">
        <v>41</v>
      </c>
      <c r="F7" s="69"/>
      <c r="G7" s="69"/>
      <c r="H7" s="69"/>
      <c r="I7" s="69"/>
      <c r="J7" s="69"/>
      <c r="K7" s="60"/>
      <c r="L7" s="60"/>
      <c r="M7" s="60"/>
      <c r="N7" s="55"/>
      <c r="O7" s="55"/>
      <c r="P7" s="56"/>
      <c r="Q7" s="56"/>
      <c r="R7" s="56"/>
      <c r="S7" s="56"/>
    </row>
    <row r="8" spans="1:19" s="3" customFormat="1" ht="27" customHeight="1" x14ac:dyDescent="0.25">
      <c r="A8" s="141" t="s">
        <v>7</v>
      </c>
      <c r="B8" s="141"/>
      <c r="C8" s="63" t="s">
        <v>29</v>
      </c>
      <c r="D8" s="64" t="s">
        <v>10</v>
      </c>
      <c r="E8" s="68">
        <v>2</v>
      </c>
      <c r="F8" s="69"/>
      <c r="G8" s="69"/>
      <c r="H8" s="69"/>
      <c r="I8" s="69"/>
      <c r="J8" s="69"/>
      <c r="K8" s="60"/>
      <c r="L8" s="60"/>
      <c r="M8" s="60"/>
      <c r="N8" s="55"/>
      <c r="O8" s="55"/>
      <c r="P8" s="56"/>
      <c r="Q8" s="56"/>
      <c r="R8" s="56"/>
      <c r="S8" s="56"/>
    </row>
    <row r="9" spans="1:19" s="3" customFormat="1" ht="27" customHeight="1" x14ac:dyDescent="0.25">
      <c r="A9" s="139" t="s">
        <v>20</v>
      </c>
      <c r="B9" s="140"/>
      <c r="C9" s="70">
        <f>'Filling room (11081)'!C9</f>
        <v>2</v>
      </c>
      <c r="D9" s="64" t="s">
        <v>21</v>
      </c>
      <c r="E9" s="71">
        <f>'Filling room (11081)'!E9</f>
        <v>5</v>
      </c>
      <c r="F9" s="72"/>
      <c r="G9" s="72"/>
      <c r="H9" s="72"/>
      <c r="I9" s="72"/>
      <c r="J9" s="72"/>
      <c r="K9" s="27"/>
      <c r="L9" s="27"/>
      <c r="M9" s="27"/>
      <c r="N9" s="55"/>
      <c r="O9" s="55"/>
      <c r="P9" s="56"/>
      <c r="Q9" s="56"/>
      <c r="R9" s="56"/>
      <c r="S9" s="56"/>
    </row>
    <row r="10" spans="1:19" s="3" customFormat="1" ht="6.75" customHeight="1" x14ac:dyDescent="0.25">
      <c r="A10" s="9"/>
      <c r="B10" s="9"/>
      <c r="C10" s="55"/>
      <c r="D10" s="55"/>
      <c r="E10" s="55"/>
      <c r="F10" s="55"/>
      <c r="G10" s="55"/>
      <c r="H10" s="55"/>
      <c r="I10" s="55"/>
      <c r="J10" s="55"/>
      <c r="K10" s="60"/>
      <c r="L10" s="60"/>
      <c r="M10" s="60"/>
      <c r="N10" s="55"/>
      <c r="O10" s="55"/>
      <c r="P10" s="56"/>
      <c r="Q10" s="56"/>
      <c r="R10" s="56"/>
      <c r="S10" s="56"/>
    </row>
    <row r="11" spans="1:19" s="9" customFormat="1" ht="19.5" customHeight="1" x14ac:dyDescent="0.25">
      <c r="A11" s="8"/>
      <c r="B11" s="2"/>
      <c r="C11" s="73" t="s">
        <v>37</v>
      </c>
      <c r="D11" s="73" t="s">
        <v>38</v>
      </c>
      <c r="E11" s="73" t="s">
        <v>67</v>
      </c>
      <c r="F11" s="73" t="s">
        <v>68</v>
      </c>
      <c r="G11" s="73" t="s">
        <v>69</v>
      </c>
      <c r="H11" s="73" t="s">
        <v>70</v>
      </c>
      <c r="I11" s="73" t="s">
        <v>71</v>
      </c>
      <c r="J11" s="73" t="s">
        <v>72</v>
      </c>
      <c r="K11" s="73" t="s">
        <v>73</v>
      </c>
      <c r="L11" s="73" t="s">
        <v>74</v>
      </c>
      <c r="M11" s="62"/>
      <c r="N11" s="55"/>
      <c r="O11" s="55"/>
      <c r="P11" s="55"/>
      <c r="Q11" s="55"/>
      <c r="R11" s="55"/>
      <c r="S11" s="55"/>
    </row>
    <row r="12" spans="1:19" ht="25.5" customHeight="1" x14ac:dyDescent="0.25">
      <c r="A12" s="1" t="s">
        <v>16</v>
      </c>
      <c r="B12" s="10" t="s">
        <v>24</v>
      </c>
      <c r="C12" s="74" t="s">
        <v>17</v>
      </c>
      <c r="D12" s="74" t="s">
        <v>17</v>
      </c>
      <c r="E12" s="55"/>
      <c r="F12" s="55"/>
      <c r="G12" s="55"/>
      <c r="H12" s="55"/>
      <c r="I12" s="55"/>
      <c r="J12" s="55"/>
      <c r="K12" s="27"/>
      <c r="L12" s="27"/>
      <c r="M12" s="27" t="s">
        <v>76</v>
      </c>
      <c r="N12" s="26" t="s">
        <v>77</v>
      </c>
      <c r="O12" s="26" t="s">
        <v>78</v>
      </c>
      <c r="P12" s="26" t="s">
        <v>22</v>
      </c>
      <c r="Q12" s="26" t="s">
        <v>23</v>
      </c>
      <c r="R12" s="26" t="s">
        <v>22</v>
      </c>
      <c r="S12" s="26" t="s">
        <v>23</v>
      </c>
    </row>
    <row r="13" spans="1:19" ht="17.100000000000001" customHeight="1" x14ac:dyDescent="0.25">
      <c r="A13" s="12">
        <v>1</v>
      </c>
      <c r="B13" s="39">
        <v>43103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27"/>
      <c r="L13" s="27">
        <v>10</v>
      </c>
      <c r="M13" s="27"/>
      <c r="N13" s="26">
        <v>2</v>
      </c>
      <c r="O13" s="26">
        <v>5</v>
      </c>
      <c r="Q13" s="26"/>
    </row>
    <row r="14" spans="1:19" ht="17.100000000000001" customHeight="1" x14ac:dyDescent="0.25">
      <c r="A14" s="12">
        <v>2</v>
      </c>
      <c r="B14" s="39">
        <v>43110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27"/>
      <c r="L14" s="86">
        <v>10</v>
      </c>
      <c r="M14" s="27"/>
      <c r="N14" s="26">
        <v>2</v>
      </c>
      <c r="O14" s="26">
        <v>5</v>
      </c>
      <c r="Q14" s="26"/>
    </row>
    <row r="15" spans="1:19" ht="17.100000000000001" customHeight="1" x14ac:dyDescent="0.25">
      <c r="A15" s="12">
        <v>3</v>
      </c>
      <c r="B15" s="39">
        <v>43118</v>
      </c>
      <c r="C15" s="75">
        <v>0</v>
      </c>
      <c r="D15" s="75">
        <v>0</v>
      </c>
      <c r="E15" s="75"/>
      <c r="F15" s="75"/>
      <c r="G15" s="75"/>
      <c r="H15" s="75"/>
      <c r="I15" s="75"/>
      <c r="J15" s="75"/>
      <c r="K15" s="93"/>
      <c r="L15" s="93"/>
      <c r="M15" s="93"/>
      <c r="N15" s="26">
        <v>2</v>
      </c>
      <c r="O15" s="26">
        <v>5</v>
      </c>
      <c r="Q15" s="26"/>
    </row>
    <row r="16" spans="1:19" ht="17.100000000000001" customHeight="1" x14ac:dyDescent="0.25">
      <c r="A16" s="12">
        <v>4</v>
      </c>
      <c r="B16" s="39">
        <v>43126</v>
      </c>
      <c r="C16" s="75">
        <v>0</v>
      </c>
      <c r="D16" s="75">
        <v>0</v>
      </c>
      <c r="E16" s="75"/>
      <c r="F16" s="75"/>
      <c r="G16" s="75"/>
      <c r="H16" s="75"/>
      <c r="I16" s="75"/>
      <c r="J16" s="75"/>
      <c r="K16" s="93"/>
      <c r="L16" s="93"/>
      <c r="M16" s="93"/>
      <c r="N16" s="26">
        <v>2</v>
      </c>
      <c r="O16" s="26">
        <v>5</v>
      </c>
      <c r="Q16" s="26"/>
    </row>
    <row r="17" spans="1:17" ht="17.100000000000001" customHeight="1" x14ac:dyDescent="0.25">
      <c r="A17" s="12">
        <v>5</v>
      </c>
      <c r="B17" s="39">
        <v>43130</v>
      </c>
      <c r="C17" s="75">
        <v>0</v>
      </c>
      <c r="D17" s="75">
        <v>0</v>
      </c>
      <c r="E17" s="75"/>
      <c r="F17" s="75"/>
      <c r="G17" s="75"/>
      <c r="H17" s="75"/>
      <c r="I17" s="75"/>
      <c r="J17" s="75"/>
      <c r="K17" s="93"/>
      <c r="L17" s="93"/>
      <c r="M17" s="93"/>
      <c r="N17" s="26">
        <v>2</v>
      </c>
      <c r="O17" s="26">
        <v>5</v>
      </c>
      <c r="Q17" s="26"/>
    </row>
    <row r="18" spans="1:17" ht="17.100000000000001" customHeight="1" x14ac:dyDescent="0.25">
      <c r="A18" s="12">
        <v>6</v>
      </c>
      <c r="B18" s="39">
        <v>43137</v>
      </c>
      <c r="C18" s="75">
        <v>0</v>
      </c>
      <c r="D18" s="75">
        <v>0</v>
      </c>
      <c r="E18" s="75"/>
      <c r="F18" s="75"/>
      <c r="G18" s="75"/>
      <c r="H18" s="75"/>
      <c r="I18" s="75"/>
      <c r="J18" s="75"/>
      <c r="K18" s="93"/>
      <c r="L18" s="93"/>
      <c r="M18" s="93"/>
      <c r="N18" s="26">
        <v>2</v>
      </c>
      <c r="O18" s="26">
        <v>5</v>
      </c>
      <c r="Q18" s="26"/>
    </row>
    <row r="19" spans="1:17" ht="17.100000000000001" customHeight="1" x14ac:dyDescent="0.25">
      <c r="A19" s="12">
        <v>7</v>
      </c>
      <c r="B19" s="39">
        <v>43143</v>
      </c>
      <c r="C19" s="75">
        <v>0</v>
      </c>
      <c r="D19" s="75">
        <v>0</v>
      </c>
      <c r="E19" s="75"/>
      <c r="F19" s="75"/>
      <c r="G19" s="75"/>
      <c r="H19" s="75"/>
      <c r="I19" s="75"/>
      <c r="J19" s="75"/>
      <c r="K19" s="93"/>
      <c r="L19" s="93"/>
      <c r="M19" s="93"/>
      <c r="N19" s="26">
        <v>2</v>
      </c>
      <c r="O19" s="26">
        <v>5</v>
      </c>
      <c r="Q19" s="26"/>
    </row>
    <row r="20" spans="1:17" ht="17.100000000000001" customHeight="1" x14ac:dyDescent="0.25">
      <c r="A20" s="12">
        <v>8</v>
      </c>
      <c r="B20" s="39">
        <v>43154</v>
      </c>
      <c r="C20" s="75">
        <v>0</v>
      </c>
      <c r="D20" s="75">
        <v>0</v>
      </c>
      <c r="E20" s="75"/>
      <c r="F20" s="75"/>
      <c r="G20" s="75"/>
      <c r="H20" s="75"/>
      <c r="I20" s="75"/>
      <c r="J20" s="75"/>
      <c r="K20" s="93"/>
      <c r="L20" s="93"/>
      <c r="M20" s="93"/>
      <c r="N20" s="26">
        <v>2</v>
      </c>
      <c r="O20" s="26">
        <v>5</v>
      </c>
      <c r="Q20" s="26"/>
    </row>
    <row r="21" spans="1:17" ht="17.100000000000001" customHeight="1" x14ac:dyDescent="0.25">
      <c r="A21" s="12">
        <v>9</v>
      </c>
      <c r="B21" s="39">
        <v>43159</v>
      </c>
      <c r="C21" s="75">
        <v>0</v>
      </c>
      <c r="D21" s="75">
        <v>0</v>
      </c>
      <c r="E21" s="75"/>
      <c r="F21" s="75"/>
      <c r="G21" s="75"/>
      <c r="H21" s="75"/>
      <c r="I21" s="75"/>
      <c r="J21" s="75"/>
      <c r="K21" s="93"/>
      <c r="L21" s="93"/>
      <c r="M21" s="93"/>
      <c r="N21" s="26">
        <v>2</v>
      </c>
      <c r="O21" s="26">
        <v>5</v>
      </c>
      <c r="Q21" s="26"/>
    </row>
    <row r="22" spans="1:17" ht="17.100000000000001" customHeight="1" x14ac:dyDescent="0.25">
      <c r="A22" s="12">
        <v>10</v>
      </c>
      <c r="B22" s="39">
        <v>43167</v>
      </c>
      <c r="C22" s="75">
        <v>0</v>
      </c>
      <c r="D22" s="75">
        <v>0</v>
      </c>
      <c r="E22" s="75"/>
      <c r="F22" s="75"/>
      <c r="G22" s="75"/>
      <c r="H22" s="75"/>
      <c r="I22" s="75"/>
      <c r="J22" s="75"/>
      <c r="K22" s="93"/>
      <c r="L22" s="93"/>
      <c r="M22" s="93"/>
      <c r="N22" s="26">
        <v>2</v>
      </c>
      <c r="O22" s="26">
        <v>5</v>
      </c>
      <c r="Q22" s="26"/>
    </row>
    <row r="23" spans="1:17" ht="17.100000000000001" customHeight="1" x14ac:dyDescent="0.25">
      <c r="A23" s="12">
        <v>11</v>
      </c>
      <c r="B23" s="39">
        <v>43169</v>
      </c>
      <c r="C23" s="75">
        <v>0</v>
      </c>
      <c r="D23" s="75">
        <v>0</v>
      </c>
      <c r="E23" s="75"/>
      <c r="F23" s="75"/>
      <c r="G23" s="75"/>
      <c r="H23" s="75"/>
      <c r="I23" s="75"/>
      <c r="J23" s="75"/>
      <c r="K23" s="93"/>
      <c r="L23" s="93"/>
      <c r="M23" s="93"/>
      <c r="N23" s="26">
        <v>2</v>
      </c>
      <c r="O23" s="26">
        <v>5</v>
      </c>
      <c r="Q23" s="26"/>
    </row>
    <row r="24" spans="1:17" ht="17.100000000000001" customHeight="1" x14ac:dyDescent="0.25">
      <c r="A24" s="12">
        <v>12</v>
      </c>
      <c r="B24" s="39">
        <v>43171</v>
      </c>
      <c r="C24" s="75">
        <v>0</v>
      </c>
      <c r="D24" s="75">
        <v>0</v>
      </c>
      <c r="E24" s="75"/>
      <c r="F24" s="75"/>
      <c r="G24" s="75"/>
      <c r="H24" s="75"/>
      <c r="I24" s="75"/>
      <c r="J24" s="75"/>
      <c r="K24" s="93"/>
      <c r="L24" s="93"/>
      <c r="M24" s="93"/>
      <c r="N24" s="26">
        <v>2</v>
      </c>
      <c r="O24" s="26">
        <v>5</v>
      </c>
      <c r="Q24" s="26"/>
    </row>
    <row r="25" spans="1:17" ht="17.100000000000001" customHeight="1" x14ac:dyDescent="0.25">
      <c r="A25" s="12">
        <v>13</v>
      </c>
      <c r="B25" s="39">
        <v>43173</v>
      </c>
      <c r="C25" s="75">
        <v>0</v>
      </c>
      <c r="D25" s="75">
        <v>0</v>
      </c>
      <c r="E25" s="75"/>
      <c r="F25" s="75"/>
      <c r="G25" s="75"/>
      <c r="H25" s="75"/>
      <c r="I25" s="75"/>
      <c r="J25" s="75"/>
      <c r="K25" s="93"/>
      <c r="L25" s="93"/>
      <c r="M25" s="93"/>
      <c r="N25" s="26">
        <v>2</v>
      </c>
      <c r="O25" s="26">
        <v>5</v>
      </c>
      <c r="Q25" s="26"/>
    </row>
    <row r="26" spans="1:17" ht="17.100000000000001" customHeight="1" x14ac:dyDescent="0.25">
      <c r="A26" s="12">
        <v>14</v>
      </c>
      <c r="B26" s="39">
        <v>43175</v>
      </c>
      <c r="C26" s="75">
        <v>0</v>
      </c>
      <c r="D26" s="75">
        <v>0</v>
      </c>
      <c r="E26" s="75"/>
      <c r="F26" s="75"/>
      <c r="G26" s="75"/>
      <c r="H26" s="75"/>
      <c r="I26" s="75"/>
      <c r="J26" s="75"/>
      <c r="K26" s="93"/>
      <c r="L26" s="93"/>
      <c r="M26" s="93"/>
      <c r="N26" s="26">
        <v>2</v>
      </c>
      <c r="O26" s="26">
        <v>5</v>
      </c>
      <c r="Q26" s="26"/>
    </row>
    <row r="27" spans="1:17" ht="17.100000000000001" customHeight="1" x14ac:dyDescent="0.25">
      <c r="A27" s="12">
        <v>15</v>
      </c>
      <c r="B27" s="39">
        <v>43179</v>
      </c>
      <c r="C27" s="75">
        <v>0</v>
      </c>
      <c r="D27" s="75">
        <v>0</v>
      </c>
      <c r="E27" s="75"/>
      <c r="F27" s="75"/>
      <c r="G27" s="75"/>
      <c r="H27" s="75"/>
      <c r="I27" s="75"/>
      <c r="J27" s="75"/>
      <c r="K27" s="93"/>
      <c r="L27" s="93"/>
      <c r="M27" s="93"/>
      <c r="N27" s="26">
        <v>2</v>
      </c>
      <c r="O27" s="26">
        <v>5</v>
      </c>
      <c r="Q27" s="26"/>
    </row>
    <row r="28" spans="1:17" ht="17.100000000000001" customHeight="1" x14ac:dyDescent="0.25">
      <c r="A28" s="12">
        <v>16</v>
      </c>
      <c r="B28" s="39">
        <v>43181</v>
      </c>
      <c r="C28" s="75">
        <v>0</v>
      </c>
      <c r="D28" s="75">
        <v>0</v>
      </c>
      <c r="E28" s="75"/>
      <c r="F28" s="75"/>
      <c r="G28" s="75"/>
      <c r="H28" s="75"/>
      <c r="I28" s="75"/>
      <c r="J28" s="75"/>
      <c r="K28" s="93"/>
      <c r="L28" s="93"/>
      <c r="M28" s="93"/>
      <c r="N28" s="26">
        <v>2</v>
      </c>
      <c r="O28" s="26">
        <v>5</v>
      </c>
      <c r="Q28" s="26"/>
    </row>
    <row r="29" spans="1:17" ht="17.100000000000001" customHeight="1" x14ac:dyDescent="0.25">
      <c r="A29" s="12">
        <v>17</v>
      </c>
      <c r="B29" s="39">
        <v>43188</v>
      </c>
      <c r="C29" s="75">
        <v>0</v>
      </c>
      <c r="D29" s="75">
        <v>0</v>
      </c>
      <c r="E29" s="75"/>
      <c r="F29" s="75"/>
      <c r="G29" s="75"/>
      <c r="H29" s="75"/>
      <c r="I29" s="75"/>
      <c r="J29" s="75"/>
      <c r="K29" s="93"/>
      <c r="L29" s="93"/>
      <c r="M29" s="93"/>
      <c r="N29" s="26">
        <v>2</v>
      </c>
      <c r="O29" s="26">
        <v>5</v>
      </c>
      <c r="Q29" s="26"/>
    </row>
    <row r="30" spans="1:17" ht="17.100000000000001" customHeight="1" x14ac:dyDescent="0.25">
      <c r="A30" s="12">
        <v>18</v>
      </c>
      <c r="B30" s="39">
        <v>43196</v>
      </c>
      <c r="C30" s="75">
        <v>0</v>
      </c>
      <c r="D30" s="75">
        <v>0</v>
      </c>
      <c r="E30" s="75"/>
      <c r="F30" s="75"/>
      <c r="G30" s="75"/>
      <c r="H30" s="75"/>
      <c r="I30" s="75"/>
      <c r="J30" s="75"/>
      <c r="K30" s="93"/>
      <c r="L30" s="93"/>
      <c r="M30" s="93"/>
      <c r="N30" s="26">
        <v>2</v>
      </c>
      <c r="O30" s="26">
        <v>5</v>
      </c>
      <c r="Q30" s="26"/>
    </row>
    <row r="31" spans="1:17" ht="17.100000000000001" customHeight="1" x14ac:dyDescent="0.25">
      <c r="A31" s="12">
        <v>19</v>
      </c>
      <c r="B31" s="39">
        <v>43202</v>
      </c>
      <c r="C31" s="75">
        <v>0</v>
      </c>
      <c r="D31" s="75">
        <v>0</v>
      </c>
      <c r="E31" s="75"/>
      <c r="F31" s="75"/>
      <c r="G31" s="75"/>
      <c r="H31" s="75"/>
      <c r="I31" s="75"/>
      <c r="J31" s="75"/>
      <c r="K31" s="93"/>
      <c r="L31" s="93"/>
      <c r="M31" s="93"/>
      <c r="N31" s="26">
        <v>2</v>
      </c>
      <c r="O31" s="26">
        <v>5</v>
      </c>
      <c r="Q31" s="26"/>
    </row>
    <row r="32" spans="1:17" ht="17.100000000000001" customHeight="1" x14ac:dyDescent="0.25">
      <c r="A32" s="12">
        <v>20</v>
      </c>
      <c r="B32" s="39">
        <v>43209</v>
      </c>
      <c r="C32" s="75">
        <v>0</v>
      </c>
      <c r="D32" s="75">
        <v>0</v>
      </c>
      <c r="E32" s="75"/>
      <c r="F32" s="75"/>
      <c r="G32" s="75"/>
      <c r="H32" s="75"/>
      <c r="I32" s="75"/>
      <c r="J32" s="75"/>
      <c r="K32" s="93"/>
      <c r="L32" s="93"/>
      <c r="M32" s="93"/>
      <c r="N32" s="26">
        <v>2</v>
      </c>
      <c r="O32" s="26">
        <v>5</v>
      </c>
      <c r="Q32" s="26"/>
    </row>
    <row r="33" spans="1:17" ht="17.100000000000001" customHeight="1" x14ac:dyDescent="0.25">
      <c r="A33" s="12">
        <v>21</v>
      </c>
      <c r="B33" s="39">
        <v>43217</v>
      </c>
      <c r="C33" s="75">
        <v>0</v>
      </c>
      <c r="D33" s="75">
        <v>0</v>
      </c>
      <c r="E33" s="75"/>
      <c r="F33" s="75"/>
      <c r="G33" s="75"/>
      <c r="H33" s="75"/>
      <c r="I33" s="75"/>
      <c r="J33" s="75"/>
      <c r="K33" s="93"/>
      <c r="L33" s="93"/>
      <c r="M33" s="93"/>
      <c r="N33" s="26">
        <v>2</v>
      </c>
      <c r="O33" s="26">
        <v>5</v>
      </c>
      <c r="Q33" s="26"/>
    </row>
    <row r="34" spans="1:17" ht="17.100000000000001" customHeight="1" x14ac:dyDescent="0.25">
      <c r="A34" s="12">
        <v>22</v>
      </c>
      <c r="B34" s="39">
        <v>43224</v>
      </c>
      <c r="C34" s="75">
        <v>0</v>
      </c>
      <c r="D34" s="75">
        <v>0</v>
      </c>
      <c r="E34" s="75"/>
      <c r="F34" s="75"/>
      <c r="G34" s="75"/>
      <c r="H34" s="75"/>
      <c r="I34" s="75"/>
      <c r="J34" s="75"/>
      <c r="K34" s="93"/>
      <c r="L34" s="93"/>
      <c r="M34" s="93"/>
      <c r="N34" s="26">
        <v>2</v>
      </c>
      <c r="O34" s="26">
        <v>5</v>
      </c>
      <c r="Q34" s="26"/>
    </row>
    <row r="35" spans="1:17" ht="17.100000000000001" customHeight="1" x14ac:dyDescent="0.25">
      <c r="A35" s="12">
        <v>23</v>
      </c>
      <c r="B35" s="39">
        <v>43231</v>
      </c>
      <c r="C35" s="75">
        <v>0</v>
      </c>
      <c r="D35" s="75">
        <v>0</v>
      </c>
      <c r="E35" s="75"/>
      <c r="F35" s="75"/>
      <c r="G35" s="75"/>
      <c r="H35" s="75"/>
      <c r="I35" s="75"/>
      <c r="J35" s="75"/>
      <c r="K35" s="93"/>
      <c r="L35" s="93"/>
      <c r="M35" s="93"/>
      <c r="N35" s="26">
        <v>2</v>
      </c>
      <c r="O35" s="26">
        <v>5</v>
      </c>
      <c r="Q35" s="26"/>
    </row>
    <row r="36" spans="1:17" ht="17.100000000000001" customHeight="1" x14ac:dyDescent="0.25">
      <c r="A36" s="12">
        <v>24</v>
      </c>
      <c r="B36" s="39">
        <v>43237</v>
      </c>
      <c r="C36" s="75">
        <v>0</v>
      </c>
      <c r="D36" s="75">
        <v>0</v>
      </c>
      <c r="E36" s="75"/>
      <c r="F36" s="75"/>
      <c r="G36" s="75"/>
      <c r="H36" s="75"/>
      <c r="I36" s="75"/>
      <c r="J36" s="75"/>
      <c r="K36" s="93"/>
      <c r="L36" s="93"/>
      <c r="M36" s="93"/>
      <c r="N36" s="26">
        <v>2</v>
      </c>
      <c r="O36" s="26">
        <v>5</v>
      </c>
      <c r="Q36" s="26"/>
    </row>
    <row r="37" spans="1:17" ht="17.100000000000001" customHeight="1" x14ac:dyDescent="0.25">
      <c r="A37" s="12">
        <v>25</v>
      </c>
      <c r="B37" s="39">
        <v>43239</v>
      </c>
      <c r="C37" s="75">
        <v>0</v>
      </c>
      <c r="D37" s="75">
        <v>0</v>
      </c>
      <c r="E37" s="75"/>
      <c r="F37" s="75"/>
      <c r="G37" s="75"/>
      <c r="H37" s="75"/>
      <c r="I37" s="75"/>
      <c r="J37" s="75"/>
      <c r="K37" s="93"/>
      <c r="L37" s="93"/>
      <c r="M37" s="93"/>
      <c r="N37" s="26">
        <v>2</v>
      </c>
      <c r="O37" s="26">
        <v>5</v>
      </c>
      <c r="Q37" s="26"/>
    </row>
    <row r="38" spans="1:17" ht="17.100000000000001" customHeight="1" x14ac:dyDescent="0.25">
      <c r="A38" s="12">
        <v>26</v>
      </c>
      <c r="B38" s="39">
        <v>43242</v>
      </c>
      <c r="C38" s="75">
        <v>0</v>
      </c>
      <c r="D38" s="75">
        <v>0</v>
      </c>
      <c r="E38" s="75"/>
      <c r="F38" s="75"/>
      <c r="G38" s="75"/>
      <c r="H38" s="75"/>
      <c r="I38" s="75"/>
      <c r="J38" s="75"/>
      <c r="K38" s="93"/>
      <c r="L38" s="93"/>
      <c r="M38" s="93"/>
      <c r="N38" s="26">
        <v>2</v>
      </c>
      <c r="O38" s="26">
        <v>5</v>
      </c>
      <c r="Q38" s="26"/>
    </row>
    <row r="39" spans="1:17" ht="17.100000000000001" customHeight="1" x14ac:dyDescent="0.25">
      <c r="A39" s="12">
        <v>27</v>
      </c>
      <c r="B39" s="39">
        <v>43244</v>
      </c>
      <c r="C39" s="75">
        <v>0</v>
      </c>
      <c r="D39" s="75">
        <v>0</v>
      </c>
      <c r="E39" s="75"/>
      <c r="F39" s="75"/>
      <c r="G39" s="75"/>
      <c r="H39" s="75"/>
      <c r="I39" s="75"/>
      <c r="J39" s="75"/>
      <c r="K39" s="93"/>
      <c r="L39" s="93"/>
      <c r="M39" s="93"/>
      <c r="N39" s="26">
        <v>2</v>
      </c>
      <c r="O39" s="26">
        <v>5</v>
      </c>
      <c r="Q39" s="26"/>
    </row>
    <row r="40" spans="1:17" ht="17.100000000000001" customHeight="1" x14ac:dyDescent="0.25">
      <c r="A40" s="12">
        <v>28</v>
      </c>
      <c r="B40" s="39">
        <v>43251</v>
      </c>
      <c r="C40" s="75">
        <v>0</v>
      </c>
      <c r="D40" s="75">
        <v>0</v>
      </c>
      <c r="E40" s="75"/>
      <c r="F40" s="75"/>
      <c r="G40" s="75"/>
      <c r="H40" s="75"/>
      <c r="I40" s="75"/>
      <c r="J40" s="75"/>
      <c r="K40" s="93"/>
      <c r="L40" s="93"/>
      <c r="M40" s="93"/>
      <c r="N40" s="26">
        <v>2</v>
      </c>
      <c r="O40" s="26">
        <v>5</v>
      </c>
      <c r="Q40" s="26"/>
    </row>
    <row r="41" spans="1:17" ht="17.100000000000001" customHeight="1" x14ac:dyDescent="0.25">
      <c r="A41" s="12">
        <v>29</v>
      </c>
      <c r="B41" s="39">
        <v>43256</v>
      </c>
      <c r="C41" s="75">
        <v>0</v>
      </c>
      <c r="D41" s="75">
        <v>0</v>
      </c>
      <c r="E41" s="75"/>
      <c r="F41" s="75"/>
      <c r="G41" s="75"/>
      <c r="H41" s="75"/>
      <c r="I41" s="75"/>
      <c r="J41" s="75"/>
      <c r="K41" s="93"/>
      <c r="L41" s="93"/>
      <c r="M41" s="93"/>
      <c r="N41" s="26">
        <v>2</v>
      </c>
      <c r="O41" s="26">
        <v>5</v>
      </c>
      <c r="Q41" s="26"/>
    </row>
    <row r="42" spans="1:17" ht="17.100000000000001" customHeight="1" x14ac:dyDescent="0.25">
      <c r="A42" s="12">
        <v>30</v>
      </c>
      <c r="B42" s="39">
        <v>43258</v>
      </c>
      <c r="C42" s="75">
        <v>0</v>
      </c>
      <c r="D42" s="75">
        <v>0</v>
      </c>
      <c r="E42" s="75"/>
      <c r="F42" s="75"/>
      <c r="G42" s="75"/>
      <c r="H42" s="75"/>
      <c r="I42" s="75"/>
      <c r="J42" s="75"/>
      <c r="K42" s="93"/>
      <c r="L42" s="93"/>
      <c r="M42" s="93"/>
      <c r="N42" s="26">
        <v>2</v>
      </c>
      <c r="O42" s="26">
        <v>5</v>
      </c>
      <c r="Q42" s="26"/>
    </row>
    <row r="43" spans="1:17" ht="17.100000000000001" customHeight="1" x14ac:dyDescent="0.25">
      <c r="A43" s="12">
        <v>31</v>
      </c>
      <c r="B43" s="39">
        <v>43263</v>
      </c>
      <c r="C43" s="75">
        <v>0</v>
      </c>
      <c r="D43" s="75">
        <v>0</v>
      </c>
      <c r="E43" s="75"/>
      <c r="F43" s="75"/>
      <c r="G43" s="75"/>
      <c r="H43" s="75"/>
      <c r="I43" s="75"/>
      <c r="J43" s="75"/>
      <c r="K43" s="93"/>
      <c r="L43" s="93"/>
      <c r="M43" s="93"/>
      <c r="N43" s="26">
        <v>2</v>
      </c>
      <c r="O43" s="26">
        <v>5</v>
      </c>
      <c r="Q43" s="26"/>
    </row>
    <row r="44" spans="1:17" ht="17.100000000000001" customHeight="1" x14ac:dyDescent="0.25">
      <c r="A44" s="12">
        <v>32</v>
      </c>
      <c r="B44" s="39">
        <v>43265</v>
      </c>
      <c r="C44" s="75">
        <v>0</v>
      </c>
      <c r="D44" s="75">
        <v>0</v>
      </c>
      <c r="E44" s="75"/>
      <c r="F44" s="75"/>
      <c r="G44" s="75"/>
      <c r="H44" s="75"/>
      <c r="I44" s="75"/>
      <c r="J44" s="75"/>
      <c r="K44" s="93"/>
      <c r="L44" s="93"/>
      <c r="M44" s="93"/>
      <c r="N44" s="26">
        <v>2</v>
      </c>
      <c r="O44" s="26">
        <v>5</v>
      </c>
      <c r="Q44" s="26"/>
    </row>
    <row r="45" spans="1:17" ht="17.100000000000001" customHeight="1" x14ac:dyDescent="0.25">
      <c r="A45" s="12">
        <v>33</v>
      </c>
      <c r="B45" s="39">
        <v>43272</v>
      </c>
      <c r="C45" s="75">
        <v>0</v>
      </c>
      <c r="D45" s="75">
        <v>0</v>
      </c>
      <c r="E45" s="75"/>
      <c r="F45" s="75"/>
      <c r="G45" s="75"/>
      <c r="H45" s="75"/>
      <c r="I45" s="75"/>
      <c r="J45" s="75"/>
      <c r="K45" s="93"/>
      <c r="L45" s="93"/>
      <c r="M45" s="93"/>
      <c r="N45" s="26">
        <v>2</v>
      </c>
      <c r="O45" s="26">
        <v>5</v>
      </c>
      <c r="Q45" s="26"/>
    </row>
    <row r="46" spans="1:17" ht="17.100000000000001" customHeight="1" x14ac:dyDescent="0.25">
      <c r="A46" s="12">
        <v>34</v>
      </c>
      <c r="B46" s="39">
        <v>43276</v>
      </c>
      <c r="C46" s="75">
        <v>0</v>
      </c>
      <c r="D46" s="75">
        <v>0</v>
      </c>
      <c r="E46" s="75"/>
      <c r="F46" s="75"/>
      <c r="G46" s="75"/>
      <c r="H46" s="75"/>
      <c r="I46" s="75"/>
      <c r="J46" s="75"/>
      <c r="K46" s="93"/>
      <c r="L46" s="93"/>
      <c r="M46" s="93"/>
      <c r="N46" s="26">
        <v>2</v>
      </c>
      <c r="O46" s="26">
        <v>5</v>
      </c>
      <c r="Q46" s="26"/>
    </row>
    <row r="47" spans="1:17" ht="17.100000000000001" customHeight="1" x14ac:dyDescent="0.25">
      <c r="A47" s="12">
        <v>35</v>
      </c>
      <c r="B47" s="39">
        <v>43278</v>
      </c>
      <c r="C47" s="75">
        <v>0</v>
      </c>
      <c r="D47" s="75">
        <v>0</v>
      </c>
      <c r="E47" s="75"/>
      <c r="F47" s="75"/>
      <c r="G47" s="75"/>
      <c r="H47" s="75"/>
      <c r="I47" s="75"/>
      <c r="J47" s="75"/>
      <c r="K47" s="93"/>
      <c r="L47" s="93"/>
      <c r="M47" s="93"/>
      <c r="N47" s="26">
        <v>2</v>
      </c>
      <c r="O47" s="26">
        <v>5</v>
      </c>
      <c r="Q47" s="26"/>
    </row>
    <row r="48" spans="1:17" ht="17.100000000000001" customHeight="1" x14ac:dyDescent="0.25">
      <c r="A48" s="12">
        <v>36</v>
      </c>
      <c r="B48" s="39">
        <v>43280</v>
      </c>
      <c r="C48" s="75">
        <v>0</v>
      </c>
      <c r="D48" s="75">
        <v>0</v>
      </c>
      <c r="E48" s="75"/>
      <c r="F48" s="75"/>
      <c r="G48" s="75"/>
      <c r="H48" s="75"/>
      <c r="I48" s="75"/>
      <c r="J48" s="75"/>
      <c r="K48" s="93"/>
      <c r="L48" s="93"/>
      <c r="M48" s="93"/>
      <c r="N48" s="26">
        <v>2</v>
      </c>
      <c r="O48" s="26">
        <v>5</v>
      </c>
      <c r="Q48" s="26"/>
    </row>
    <row r="49" spans="1:17" ht="17.100000000000001" customHeight="1" x14ac:dyDescent="0.25">
      <c r="A49" s="12">
        <v>37</v>
      </c>
      <c r="B49" s="39">
        <v>43283</v>
      </c>
      <c r="C49" s="75">
        <v>0</v>
      </c>
      <c r="D49" s="75">
        <v>0</v>
      </c>
      <c r="E49" s="75"/>
      <c r="F49" s="75"/>
      <c r="G49" s="75"/>
      <c r="H49" s="75"/>
      <c r="I49" s="75"/>
      <c r="J49" s="75"/>
      <c r="K49" s="93"/>
      <c r="L49" s="93"/>
      <c r="M49" s="93"/>
      <c r="N49" s="26">
        <v>2</v>
      </c>
      <c r="O49" s="26">
        <v>5</v>
      </c>
      <c r="Q49" s="26"/>
    </row>
    <row r="50" spans="1:17" ht="17.100000000000001" customHeight="1" x14ac:dyDescent="0.25">
      <c r="A50" s="12">
        <v>38</v>
      </c>
      <c r="B50" s="39">
        <v>43285</v>
      </c>
      <c r="C50" s="75">
        <v>0</v>
      </c>
      <c r="D50" s="75">
        <v>0</v>
      </c>
      <c r="E50" s="75"/>
      <c r="F50" s="75"/>
      <c r="G50" s="75"/>
      <c r="H50" s="75"/>
      <c r="I50" s="75"/>
      <c r="J50" s="75"/>
      <c r="K50" s="93"/>
      <c r="L50" s="93"/>
      <c r="M50" s="93"/>
      <c r="N50" s="26">
        <v>2</v>
      </c>
      <c r="O50" s="26">
        <v>5</v>
      </c>
      <c r="Q50" s="26"/>
    </row>
    <row r="51" spans="1:17" ht="17.100000000000001" customHeight="1" x14ac:dyDescent="0.25">
      <c r="A51" s="12">
        <v>39</v>
      </c>
      <c r="B51" s="39">
        <v>43287</v>
      </c>
      <c r="C51" s="75">
        <v>0</v>
      </c>
      <c r="D51" s="75">
        <v>1</v>
      </c>
      <c r="E51" s="75"/>
      <c r="F51" s="75"/>
      <c r="G51" s="75"/>
      <c r="H51" s="75"/>
      <c r="I51" s="75"/>
      <c r="J51" s="75"/>
      <c r="K51" s="93"/>
      <c r="L51" s="93"/>
      <c r="M51" s="93"/>
      <c r="N51" s="26">
        <v>2</v>
      </c>
      <c r="O51" s="26">
        <v>5</v>
      </c>
      <c r="Q51" s="26"/>
    </row>
    <row r="52" spans="1:17" ht="17.100000000000001" customHeight="1" x14ac:dyDescent="0.25">
      <c r="A52" s="12">
        <v>40</v>
      </c>
      <c r="B52" s="39">
        <v>43293</v>
      </c>
      <c r="C52" s="75">
        <v>0</v>
      </c>
      <c r="D52" s="75">
        <v>0</v>
      </c>
      <c r="E52" s="75"/>
      <c r="F52" s="75"/>
      <c r="G52" s="75"/>
      <c r="H52" s="75"/>
      <c r="I52" s="75"/>
      <c r="J52" s="75"/>
      <c r="K52" s="93"/>
      <c r="L52" s="93"/>
      <c r="M52" s="93"/>
      <c r="N52" s="26">
        <v>2</v>
      </c>
      <c r="O52" s="26">
        <v>5</v>
      </c>
      <c r="Q52" s="26"/>
    </row>
    <row r="53" spans="1:17" ht="17.100000000000001" customHeight="1" x14ac:dyDescent="0.25">
      <c r="A53" s="12">
        <v>41</v>
      </c>
      <c r="B53" s="39">
        <v>43298</v>
      </c>
      <c r="C53" s="75">
        <v>0</v>
      </c>
      <c r="D53" s="75">
        <v>0</v>
      </c>
      <c r="E53" s="75"/>
      <c r="F53" s="75"/>
      <c r="G53" s="75"/>
      <c r="H53" s="75"/>
      <c r="I53" s="75"/>
      <c r="J53" s="75"/>
      <c r="K53" s="93"/>
      <c r="L53" s="93"/>
      <c r="M53" s="93"/>
      <c r="N53" s="26">
        <v>2</v>
      </c>
      <c r="O53" s="26">
        <v>5</v>
      </c>
      <c r="Q53" s="26"/>
    </row>
    <row r="54" spans="1:17" ht="17.100000000000001" customHeight="1" x14ac:dyDescent="0.25">
      <c r="A54" s="12">
        <v>42</v>
      </c>
      <c r="B54" s="39">
        <v>43300</v>
      </c>
      <c r="C54" s="75">
        <v>0</v>
      </c>
      <c r="D54" s="75">
        <v>0</v>
      </c>
      <c r="E54" s="75"/>
      <c r="F54" s="75"/>
      <c r="G54" s="75"/>
      <c r="H54" s="75"/>
      <c r="I54" s="75"/>
      <c r="J54" s="75"/>
      <c r="K54" s="93"/>
      <c r="L54" s="93"/>
      <c r="M54" s="93"/>
      <c r="N54" s="26">
        <v>2</v>
      </c>
      <c r="O54" s="26">
        <v>5</v>
      </c>
      <c r="Q54" s="26"/>
    </row>
    <row r="55" spans="1:17" ht="17.100000000000001" customHeight="1" x14ac:dyDescent="0.25">
      <c r="A55" s="12">
        <v>43</v>
      </c>
      <c r="B55" s="39">
        <v>43305</v>
      </c>
      <c r="C55" s="75">
        <v>1</v>
      </c>
      <c r="D55" s="75">
        <v>0</v>
      </c>
      <c r="E55" s="75"/>
      <c r="F55" s="75"/>
      <c r="G55" s="75"/>
      <c r="H55" s="75"/>
      <c r="I55" s="75"/>
      <c r="J55" s="75"/>
      <c r="K55" s="93"/>
      <c r="L55" s="93"/>
      <c r="M55" s="93"/>
      <c r="N55" s="26">
        <v>2</v>
      </c>
      <c r="O55" s="26">
        <v>5</v>
      </c>
      <c r="Q55" s="26"/>
    </row>
    <row r="56" spans="1:17" ht="17.100000000000001" customHeight="1" x14ac:dyDescent="0.25">
      <c r="A56" s="12">
        <v>44</v>
      </c>
      <c r="B56" s="39">
        <v>43314</v>
      </c>
      <c r="C56" s="75">
        <v>0</v>
      </c>
      <c r="D56" s="75">
        <v>0</v>
      </c>
      <c r="E56" s="75"/>
      <c r="F56" s="75"/>
      <c r="G56" s="75"/>
      <c r="H56" s="75"/>
      <c r="I56" s="75"/>
      <c r="J56" s="75"/>
      <c r="K56" s="93"/>
      <c r="L56" s="93"/>
      <c r="M56" s="93"/>
      <c r="N56" s="26">
        <v>2</v>
      </c>
      <c r="O56" s="26">
        <v>5</v>
      </c>
      <c r="Q56" s="26"/>
    </row>
    <row r="57" spans="1:17" ht="17.100000000000001" customHeight="1" x14ac:dyDescent="0.25">
      <c r="A57" s="12">
        <v>45</v>
      </c>
      <c r="B57" s="39">
        <v>43321</v>
      </c>
      <c r="C57" s="75">
        <v>0</v>
      </c>
      <c r="D57" s="75">
        <v>0</v>
      </c>
      <c r="E57" s="75"/>
      <c r="F57" s="75"/>
      <c r="G57" s="75"/>
      <c r="H57" s="75"/>
      <c r="I57" s="75"/>
      <c r="J57" s="75"/>
      <c r="K57" s="93"/>
      <c r="L57" s="93"/>
      <c r="M57" s="93"/>
      <c r="N57" s="26">
        <v>2</v>
      </c>
      <c r="O57" s="26">
        <v>5</v>
      </c>
      <c r="Q57" s="26"/>
    </row>
    <row r="58" spans="1:17" ht="17.100000000000001" customHeight="1" x14ac:dyDescent="0.25">
      <c r="A58" s="12">
        <v>46</v>
      </c>
      <c r="B58" s="39">
        <v>43325</v>
      </c>
      <c r="C58" s="75">
        <v>0</v>
      </c>
      <c r="D58" s="75">
        <v>0</v>
      </c>
      <c r="E58" s="75"/>
      <c r="F58" s="75"/>
      <c r="G58" s="75"/>
      <c r="H58" s="75"/>
      <c r="I58" s="75"/>
      <c r="J58" s="75"/>
      <c r="K58" s="93"/>
      <c r="L58" s="93"/>
      <c r="M58" s="93"/>
      <c r="N58" s="26">
        <v>2</v>
      </c>
      <c r="O58" s="26">
        <v>5</v>
      </c>
      <c r="Q58" s="26"/>
    </row>
    <row r="59" spans="1:17" ht="17.100000000000001" customHeight="1" x14ac:dyDescent="0.25">
      <c r="A59" s="12">
        <v>47</v>
      </c>
      <c r="B59" s="39">
        <v>43329</v>
      </c>
      <c r="C59" s="75">
        <v>0</v>
      </c>
      <c r="D59" s="75">
        <v>0</v>
      </c>
      <c r="E59" s="75"/>
      <c r="F59" s="75"/>
      <c r="G59" s="75"/>
      <c r="H59" s="75"/>
      <c r="I59" s="75"/>
      <c r="J59" s="75"/>
      <c r="K59" s="93"/>
      <c r="L59" s="93"/>
      <c r="M59" s="93"/>
      <c r="N59" s="26">
        <v>2</v>
      </c>
      <c r="O59" s="26">
        <v>5</v>
      </c>
      <c r="Q59" s="26"/>
    </row>
    <row r="60" spans="1:17" ht="17.100000000000001" customHeight="1" x14ac:dyDescent="0.25">
      <c r="A60" s="12">
        <v>48</v>
      </c>
      <c r="B60" s="39">
        <v>43333</v>
      </c>
      <c r="C60" s="75">
        <v>0</v>
      </c>
      <c r="D60" s="75">
        <v>0</v>
      </c>
      <c r="E60" s="75"/>
      <c r="F60" s="75"/>
      <c r="G60" s="75"/>
      <c r="H60" s="75"/>
      <c r="I60" s="75"/>
      <c r="J60" s="75"/>
      <c r="K60" s="93"/>
      <c r="L60" s="93"/>
      <c r="M60" s="93"/>
      <c r="N60" s="26">
        <v>2</v>
      </c>
      <c r="O60" s="26">
        <v>5</v>
      </c>
      <c r="Q60" s="26"/>
    </row>
    <row r="61" spans="1:17" ht="17.100000000000001" customHeight="1" x14ac:dyDescent="0.25">
      <c r="A61" s="12">
        <v>49</v>
      </c>
      <c r="B61" s="39">
        <v>43335</v>
      </c>
      <c r="C61" s="75">
        <v>0</v>
      </c>
      <c r="D61" s="75">
        <v>0</v>
      </c>
      <c r="E61" s="75"/>
      <c r="F61" s="75"/>
      <c r="G61" s="75"/>
      <c r="H61" s="75"/>
      <c r="I61" s="75"/>
      <c r="J61" s="75"/>
      <c r="K61" s="93"/>
      <c r="L61" s="93"/>
      <c r="M61" s="93"/>
      <c r="N61" s="26">
        <v>2</v>
      </c>
      <c r="O61" s="26">
        <v>5</v>
      </c>
      <c r="Q61" s="26"/>
    </row>
    <row r="62" spans="1:17" ht="17.100000000000001" customHeight="1" x14ac:dyDescent="0.25">
      <c r="A62" s="12">
        <v>50</v>
      </c>
      <c r="B62" s="39">
        <v>43341</v>
      </c>
      <c r="C62" s="75">
        <v>0</v>
      </c>
      <c r="D62" s="75">
        <v>0</v>
      </c>
      <c r="E62" s="75"/>
      <c r="F62" s="75"/>
      <c r="G62" s="75"/>
      <c r="H62" s="75"/>
      <c r="I62" s="75"/>
      <c r="J62" s="75"/>
      <c r="K62" s="93"/>
      <c r="L62" s="93"/>
      <c r="M62" s="93"/>
      <c r="N62" s="26">
        <v>2</v>
      </c>
      <c r="O62" s="26">
        <v>5</v>
      </c>
      <c r="Q62" s="26"/>
    </row>
    <row r="63" spans="1:17" ht="17.100000000000001" customHeight="1" x14ac:dyDescent="0.25">
      <c r="A63" s="12">
        <v>51</v>
      </c>
      <c r="B63" s="39">
        <v>43343</v>
      </c>
      <c r="C63" s="75">
        <v>1</v>
      </c>
      <c r="D63" s="75">
        <v>0</v>
      </c>
      <c r="E63" s="75"/>
      <c r="F63" s="75"/>
      <c r="G63" s="75"/>
      <c r="H63" s="75"/>
      <c r="I63" s="75"/>
      <c r="J63" s="75"/>
      <c r="K63" s="93"/>
      <c r="L63" s="93"/>
      <c r="M63" s="93"/>
      <c r="N63" s="26">
        <v>2</v>
      </c>
      <c r="O63" s="26">
        <v>5</v>
      </c>
      <c r="Q63" s="26"/>
    </row>
    <row r="64" spans="1:17" ht="17.100000000000001" customHeight="1" x14ac:dyDescent="0.25">
      <c r="A64" s="12">
        <v>52</v>
      </c>
      <c r="B64" s="39">
        <v>43349</v>
      </c>
      <c r="C64" s="75">
        <v>0</v>
      </c>
      <c r="D64" s="75">
        <v>0</v>
      </c>
      <c r="E64" s="75"/>
      <c r="F64" s="75"/>
      <c r="G64" s="75"/>
      <c r="H64" s="75"/>
      <c r="I64" s="75"/>
      <c r="J64" s="75"/>
      <c r="K64" s="93"/>
      <c r="L64" s="93"/>
      <c r="M64" s="93"/>
      <c r="N64" s="26">
        <v>2</v>
      </c>
      <c r="O64" s="26">
        <v>5</v>
      </c>
      <c r="Q64" s="26"/>
    </row>
    <row r="65" spans="1:19" ht="17.100000000000001" customHeight="1" x14ac:dyDescent="0.25">
      <c r="A65" s="12">
        <v>53</v>
      </c>
      <c r="B65" s="39">
        <v>43356</v>
      </c>
      <c r="C65" s="75">
        <v>0</v>
      </c>
      <c r="D65" s="75">
        <v>0</v>
      </c>
      <c r="E65" s="75"/>
      <c r="F65" s="75"/>
      <c r="G65" s="75"/>
      <c r="H65" s="75"/>
      <c r="I65" s="75"/>
      <c r="J65" s="75"/>
      <c r="K65" s="93"/>
      <c r="L65" s="93"/>
      <c r="M65" s="93"/>
      <c r="N65" s="26">
        <v>2</v>
      </c>
      <c r="O65" s="26">
        <v>5</v>
      </c>
      <c r="Q65" s="26"/>
    </row>
    <row r="66" spans="1:19" ht="17.100000000000001" customHeight="1" x14ac:dyDescent="0.25">
      <c r="A66" s="12">
        <v>54</v>
      </c>
      <c r="B66" s="39">
        <v>43360</v>
      </c>
      <c r="C66" s="75">
        <v>0</v>
      </c>
      <c r="D66" s="75">
        <v>0</v>
      </c>
      <c r="E66" s="75"/>
      <c r="F66" s="75"/>
      <c r="G66" s="75"/>
      <c r="H66" s="75"/>
      <c r="I66" s="75"/>
      <c r="J66" s="75"/>
      <c r="K66" s="93"/>
      <c r="L66" s="93"/>
      <c r="M66" s="93"/>
      <c r="N66" s="26">
        <v>2</v>
      </c>
      <c r="O66" s="26">
        <v>5</v>
      </c>
      <c r="Q66" s="26"/>
    </row>
    <row r="67" spans="1:19" ht="17.100000000000001" customHeight="1" x14ac:dyDescent="0.25">
      <c r="A67" s="12">
        <v>55</v>
      </c>
      <c r="B67" s="39">
        <v>43372</v>
      </c>
      <c r="C67" s="75">
        <v>0</v>
      </c>
      <c r="D67" s="75">
        <v>0</v>
      </c>
      <c r="E67" s="75"/>
      <c r="F67" s="75"/>
      <c r="G67" s="75"/>
      <c r="H67" s="75"/>
      <c r="I67" s="75"/>
      <c r="J67" s="75"/>
      <c r="K67" s="93"/>
      <c r="L67" s="93"/>
      <c r="M67" s="93"/>
      <c r="N67" s="26">
        <v>2</v>
      </c>
      <c r="O67" s="26">
        <v>5</v>
      </c>
      <c r="Q67" s="26"/>
    </row>
    <row r="68" spans="1:19" ht="17.100000000000001" customHeight="1" x14ac:dyDescent="0.25">
      <c r="A68" s="12">
        <v>56</v>
      </c>
      <c r="B68" s="39">
        <v>43375</v>
      </c>
      <c r="C68" s="75">
        <v>0</v>
      </c>
      <c r="D68" s="75">
        <v>0</v>
      </c>
      <c r="E68" s="75"/>
      <c r="F68" s="75"/>
      <c r="G68" s="75"/>
      <c r="H68" s="75"/>
      <c r="I68" s="75"/>
      <c r="J68" s="75"/>
      <c r="K68" s="93"/>
      <c r="L68" s="93"/>
      <c r="M68" s="93"/>
      <c r="N68" s="26">
        <v>2</v>
      </c>
      <c r="O68" s="26">
        <v>5</v>
      </c>
      <c r="Q68" s="26"/>
    </row>
    <row r="69" spans="1:19" ht="17.100000000000001" customHeight="1" x14ac:dyDescent="0.25">
      <c r="A69" s="12">
        <v>57</v>
      </c>
      <c r="B69" s="39">
        <v>43377</v>
      </c>
      <c r="C69" s="75">
        <v>0</v>
      </c>
      <c r="D69" s="75">
        <v>0</v>
      </c>
      <c r="E69" s="75"/>
      <c r="F69" s="75"/>
      <c r="G69" s="75"/>
      <c r="H69" s="75"/>
      <c r="I69" s="75"/>
      <c r="J69" s="75"/>
      <c r="K69" s="93"/>
      <c r="L69" s="93"/>
      <c r="M69" s="93"/>
      <c r="N69" s="26">
        <v>2</v>
      </c>
      <c r="O69" s="26">
        <v>5</v>
      </c>
      <c r="Q69" s="26"/>
    </row>
    <row r="70" spans="1:19" ht="17.100000000000001" customHeight="1" x14ac:dyDescent="0.25">
      <c r="A70" s="12">
        <v>58</v>
      </c>
      <c r="B70" s="39">
        <v>43379</v>
      </c>
      <c r="C70" s="75">
        <v>0</v>
      </c>
      <c r="D70" s="75">
        <v>0</v>
      </c>
      <c r="E70" s="75"/>
      <c r="F70" s="75"/>
      <c r="G70" s="75"/>
      <c r="H70" s="75"/>
      <c r="I70" s="75"/>
      <c r="J70" s="75"/>
      <c r="K70" s="93"/>
      <c r="L70" s="93"/>
      <c r="M70" s="93"/>
      <c r="N70" s="26">
        <v>2</v>
      </c>
      <c r="O70" s="26">
        <v>5</v>
      </c>
      <c r="Q70" s="26"/>
    </row>
    <row r="71" spans="1:19" ht="17.100000000000001" customHeight="1" x14ac:dyDescent="0.25">
      <c r="A71" s="12">
        <v>59</v>
      </c>
      <c r="B71" s="39">
        <v>43382</v>
      </c>
      <c r="C71" s="75">
        <v>0</v>
      </c>
      <c r="D71" s="75">
        <v>0</v>
      </c>
      <c r="E71" s="75"/>
      <c r="F71" s="75"/>
      <c r="G71" s="75"/>
      <c r="H71" s="75"/>
      <c r="I71" s="75"/>
      <c r="J71" s="75"/>
      <c r="K71" s="93"/>
      <c r="L71" s="93"/>
      <c r="M71" s="93"/>
      <c r="N71" s="26">
        <v>2</v>
      </c>
      <c r="O71" s="26">
        <v>5</v>
      </c>
      <c r="Q71" s="26"/>
    </row>
    <row r="72" spans="1:19" ht="17.100000000000001" customHeight="1" x14ac:dyDescent="0.25">
      <c r="A72" s="12">
        <v>60</v>
      </c>
      <c r="B72" s="39">
        <v>43384</v>
      </c>
      <c r="C72" s="75">
        <v>0</v>
      </c>
      <c r="D72" s="75">
        <v>0</v>
      </c>
      <c r="E72" s="75"/>
      <c r="F72" s="75"/>
      <c r="G72" s="75"/>
      <c r="H72" s="75"/>
      <c r="I72" s="75"/>
      <c r="J72" s="75"/>
      <c r="K72" s="93"/>
      <c r="L72" s="93"/>
      <c r="M72" s="93"/>
      <c r="N72" s="26">
        <v>2</v>
      </c>
      <c r="O72" s="26">
        <v>5</v>
      </c>
      <c r="Q72" s="26"/>
    </row>
    <row r="73" spans="1:19" ht="17.100000000000001" customHeight="1" x14ac:dyDescent="0.25">
      <c r="A73" s="12">
        <v>61</v>
      </c>
      <c r="B73" s="39">
        <v>43388</v>
      </c>
      <c r="C73" s="75">
        <v>0</v>
      </c>
      <c r="D73" s="75">
        <v>0</v>
      </c>
      <c r="E73" s="75"/>
      <c r="F73" s="75"/>
      <c r="G73" s="75"/>
      <c r="H73" s="75"/>
      <c r="I73" s="75"/>
      <c r="J73" s="75"/>
      <c r="K73" s="93"/>
      <c r="L73" s="93"/>
      <c r="M73" s="93"/>
      <c r="N73" s="26">
        <v>2</v>
      </c>
      <c r="O73" s="26">
        <v>5</v>
      </c>
      <c r="Q73" s="26"/>
    </row>
    <row r="74" spans="1:19" ht="17.100000000000001" customHeight="1" x14ac:dyDescent="0.25">
      <c r="A74" s="12">
        <v>62</v>
      </c>
      <c r="B74" s="39">
        <v>43390</v>
      </c>
      <c r="C74" s="75">
        <v>0</v>
      </c>
      <c r="D74" s="75">
        <v>0</v>
      </c>
      <c r="E74" s="75"/>
      <c r="F74" s="75"/>
      <c r="G74" s="75"/>
      <c r="H74" s="75"/>
      <c r="I74" s="75"/>
      <c r="J74" s="75"/>
      <c r="K74" s="93"/>
      <c r="L74" s="93"/>
      <c r="M74" s="93"/>
      <c r="N74" s="26">
        <v>2</v>
      </c>
      <c r="O74" s="26">
        <v>5</v>
      </c>
      <c r="Q74" s="26"/>
    </row>
    <row r="75" spans="1:19" ht="17.100000000000001" customHeight="1" x14ac:dyDescent="0.25">
      <c r="A75" s="12">
        <v>63</v>
      </c>
      <c r="B75" s="39">
        <v>43392</v>
      </c>
      <c r="C75" s="75">
        <v>0</v>
      </c>
      <c r="D75" s="75">
        <v>0</v>
      </c>
      <c r="E75" s="75"/>
      <c r="F75" s="75"/>
      <c r="G75" s="75"/>
      <c r="H75" s="75"/>
      <c r="I75" s="75"/>
      <c r="J75" s="75"/>
      <c r="K75" s="93"/>
      <c r="L75" s="93"/>
      <c r="M75" s="93"/>
      <c r="N75" s="26">
        <v>2</v>
      </c>
      <c r="O75" s="26">
        <v>5</v>
      </c>
      <c r="Q75" s="26"/>
    </row>
    <row r="76" spans="1:19" ht="17.100000000000001" customHeight="1" x14ac:dyDescent="0.25">
      <c r="A76" s="12">
        <v>64</v>
      </c>
      <c r="B76" s="39">
        <v>43395</v>
      </c>
      <c r="C76" s="75">
        <v>0</v>
      </c>
      <c r="D76" s="75">
        <v>0</v>
      </c>
      <c r="E76" s="75"/>
      <c r="F76" s="75"/>
      <c r="G76" s="75"/>
      <c r="H76" s="75"/>
      <c r="I76" s="75"/>
      <c r="J76" s="75"/>
      <c r="K76" s="93"/>
      <c r="L76" s="93"/>
      <c r="M76" s="93"/>
      <c r="N76" s="26">
        <v>2</v>
      </c>
      <c r="O76" s="26">
        <v>5</v>
      </c>
      <c r="Q76" s="26"/>
    </row>
    <row r="77" spans="1:19" ht="17.100000000000001" customHeight="1" x14ac:dyDescent="0.25">
      <c r="A77" s="12">
        <v>65</v>
      </c>
      <c r="B77" s="39">
        <v>43397</v>
      </c>
      <c r="C77" s="75">
        <v>0</v>
      </c>
      <c r="D77" s="75">
        <v>0</v>
      </c>
      <c r="E77" s="75"/>
      <c r="F77" s="75"/>
      <c r="G77" s="75"/>
      <c r="H77" s="75"/>
      <c r="I77" s="75"/>
      <c r="J77" s="75"/>
      <c r="K77" s="93"/>
      <c r="L77" s="93"/>
      <c r="M77" s="93"/>
      <c r="N77" s="26">
        <v>2</v>
      </c>
      <c r="O77" s="26">
        <v>5</v>
      </c>
      <c r="Q77" s="26"/>
    </row>
    <row r="78" spans="1:19" s="108" customFormat="1" ht="17.100000000000001" customHeight="1" x14ac:dyDescent="0.25">
      <c r="A78" s="103">
        <v>66</v>
      </c>
      <c r="B78" s="104">
        <v>43399</v>
      </c>
      <c r="C78" s="115">
        <v>0</v>
      </c>
      <c r="D78" s="115">
        <v>0</v>
      </c>
      <c r="E78" s="116"/>
      <c r="F78" s="116"/>
      <c r="G78" s="116"/>
      <c r="H78" s="116"/>
      <c r="I78" s="116"/>
      <c r="J78" s="116"/>
      <c r="K78" s="114"/>
      <c r="L78" s="114"/>
      <c r="M78" s="114"/>
      <c r="N78" s="107">
        <v>2</v>
      </c>
      <c r="O78" s="107">
        <v>5</v>
      </c>
      <c r="P78" s="117"/>
      <c r="Q78" s="107"/>
      <c r="R78" s="117"/>
      <c r="S78" s="117"/>
    </row>
    <row r="79" spans="1:19" ht="17.100000000000001" customHeight="1" x14ac:dyDescent="0.25">
      <c r="A79" s="103">
        <v>67</v>
      </c>
      <c r="B79" s="39">
        <v>43406</v>
      </c>
      <c r="C79" s="75">
        <v>0</v>
      </c>
      <c r="D79" s="75">
        <v>0</v>
      </c>
      <c r="E79" s="75"/>
      <c r="F79" s="75"/>
      <c r="G79" s="75"/>
      <c r="H79" s="75"/>
      <c r="I79" s="75"/>
      <c r="J79" s="75"/>
      <c r="K79" s="93"/>
      <c r="L79" s="93"/>
      <c r="M79" s="93"/>
      <c r="N79" s="26">
        <v>2</v>
      </c>
      <c r="O79" s="26">
        <v>5</v>
      </c>
      <c r="Q79" s="26"/>
    </row>
    <row r="80" spans="1:19" ht="17.100000000000001" customHeight="1" x14ac:dyDescent="0.25">
      <c r="A80" s="103">
        <v>68</v>
      </c>
      <c r="B80" s="39">
        <v>43410</v>
      </c>
      <c r="C80" s="75">
        <v>0</v>
      </c>
      <c r="D80" s="75">
        <v>0</v>
      </c>
      <c r="E80" s="75"/>
      <c r="F80" s="75"/>
      <c r="G80" s="75"/>
      <c r="H80" s="75"/>
      <c r="I80" s="75"/>
      <c r="J80" s="75"/>
      <c r="K80" s="93"/>
      <c r="L80" s="93"/>
      <c r="M80" s="93"/>
      <c r="N80" s="26">
        <v>2</v>
      </c>
      <c r="O80" s="26">
        <v>5</v>
      </c>
      <c r="Q80" s="26"/>
    </row>
    <row r="81" spans="1:17" ht="17.100000000000001" customHeight="1" x14ac:dyDescent="0.25">
      <c r="A81" s="103">
        <v>69</v>
      </c>
      <c r="B81" s="39">
        <v>43413</v>
      </c>
      <c r="C81" s="75">
        <v>0</v>
      </c>
      <c r="D81" s="75">
        <v>0</v>
      </c>
      <c r="E81" s="75"/>
      <c r="F81" s="75"/>
      <c r="G81" s="75"/>
      <c r="H81" s="75"/>
      <c r="I81" s="75"/>
      <c r="J81" s="75"/>
      <c r="K81" s="93"/>
      <c r="L81" s="93"/>
      <c r="M81" s="93"/>
      <c r="N81" s="26">
        <v>2</v>
      </c>
      <c r="O81" s="26">
        <v>5</v>
      </c>
      <c r="Q81" s="26"/>
    </row>
    <row r="82" spans="1:17" ht="17.100000000000001" customHeight="1" x14ac:dyDescent="0.25">
      <c r="A82" s="103">
        <v>70</v>
      </c>
      <c r="B82" s="39">
        <v>43416</v>
      </c>
      <c r="C82" s="75">
        <v>0</v>
      </c>
      <c r="D82" s="75">
        <v>0</v>
      </c>
      <c r="E82" s="75"/>
      <c r="F82" s="75"/>
      <c r="G82" s="75"/>
      <c r="H82" s="75"/>
      <c r="I82" s="75"/>
      <c r="J82" s="75"/>
      <c r="K82" s="93"/>
      <c r="L82" s="93"/>
      <c r="M82" s="93"/>
      <c r="N82" s="26">
        <v>2</v>
      </c>
      <c r="O82" s="26">
        <v>5</v>
      </c>
      <c r="Q82" s="26"/>
    </row>
    <row r="83" spans="1:17" ht="17.100000000000001" customHeight="1" x14ac:dyDescent="0.25">
      <c r="A83" s="103">
        <v>71</v>
      </c>
      <c r="B83" s="39">
        <v>43418</v>
      </c>
      <c r="C83" s="75">
        <v>0</v>
      </c>
      <c r="D83" s="75">
        <v>0</v>
      </c>
      <c r="E83" s="75"/>
      <c r="F83" s="75"/>
      <c r="G83" s="75"/>
      <c r="H83" s="75"/>
      <c r="I83" s="75"/>
      <c r="J83" s="75"/>
      <c r="K83" s="93"/>
      <c r="L83" s="93"/>
      <c r="M83" s="93"/>
      <c r="N83" s="26">
        <v>2</v>
      </c>
      <c r="O83" s="26">
        <v>5</v>
      </c>
      <c r="Q83" s="26"/>
    </row>
    <row r="84" spans="1:17" ht="17.100000000000001" customHeight="1" x14ac:dyDescent="0.25">
      <c r="A84" s="103">
        <v>72</v>
      </c>
      <c r="B84" s="39">
        <v>43420</v>
      </c>
      <c r="C84" s="75">
        <v>0</v>
      </c>
      <c r="D84" s="75">
        <v>0</v>
      </c>
      <c r="E84" s="75"/>
      <c r="F84" s="75"/>
      <c r="G84" s="75"/>
      <c r="H84" s="75"/>
      <c r="I84" s="75"/>
      <c r="J84" s="75"/>
      <c r="K84" s="93"/>
      <c r="L84" s="93"/>
      <c r="M84" s="93"/>
      <c r="N84" s="26">
        <v>2</v>
      </c>
      <c r="O84" s="26">
        <v>5</v>
      </c>
      <c r="Q84" s="26"/>
    </row>
    <row r="85" spans="1:17" ht="17.100000000000001" customHeight="1" x14ac:dyDescent="0.25">
      <c r="A85" s="103">
        <v>73</v>
      </c>
      <c r="B85" s="39">
        <v>43423</v>
      </c>
      <c r="C85" s="75">
        <v>0</v>
      </c>
      <c r="D85" s="75">
        <v>0</v>
      </c>
      <c r="E85" s="75"/>
      <c r="F85" s="75"/>
      <c r="G85" s="75"/>
      <c r="H85" s="75"/>
      <c r="I85" s="75"/>
      <c r="J85" s="75"/>
      <c r="K85" s="93"/>
      <c r="L85" s="93"/>
      <c r="M85" s="93"/>
      <c r="N85" s="26">
        <v>2</v>
      </c>
      <c r="O85" s="26">
        <v>5</v>
      </c>
      <c r="Q85" s="26"/>
    </row>
    <row r="86" spans="1:17" ht="17.100000000000001" customHeight="1" x14ac:dyDescent="0.25">
      <c r="A86" s="103">
        <v>74</v>
      </c>
      <c r="B86" s="39">
        <v>43425</v>
      </c>
      <c r="C86" s="75">
        <v>0</v>
      </c>
      <c r="D86" s="75">
        <v>0</v>
      </c>
      <c r="E86" s="75"/>
      <c r="F86" s="75"/>
      <c r="G86" s="75"/>
      <c r="H86" s="75"/>
      <c r="I86" s="75"/>
      <c r="J86" s="75"/>
      <c r="K86" s="93"/>
      <c r="L86" s="93"/>
      <c r="M86" s="93"/>
      <c r="N86" s="26">
        <v>2</v>
      </c>
      <c r="O86" s="26">
        <v>5</v>
      </c>
      <c r="Q86" s="26"/>
    </row>
    <row r="87" spans="1:17" ht="17.100000000000001" customHeight="1" x14ac:dyDescent="0.25">
      <c r="A87" s="103">
        <v>75</v>
      </c>
      <c r="B87" s="39">
        <v>43431</v>
      </c>
      <c r="C87" s="75">
        <v>0</v>
      </c>
      <c r="D87" s="75">
        <v>0</v>
      </c>
      <c r="E87" s="75"/>
      <c r="F87" s="75"/>
      <c r="G87" s="75"/>
      <c r="H87" s="75"/>
      <c r="I87" s="75"/>
      <c r="J87" s="75"/>
      <c r="K87" s="93"/>
      <c r="L87" s="93"/>
      <c r="M87" s="93"/>
      <c r="N87" s="26">
        <v>2</v>
      </c>
      <c r="O87" s="26">
        <v>5</v>
      </c>
      <c r="Q87" s="26"/>
    </row>
    <row r="88" spans="1:17" ht="17.100000000000001" customHeight="1" x14ac:dyDescent="0.25">
      <c r="A88" s="103">
        <v>76</v>
      </c>
      <c r="B88" s="39">
        <v>43439</v>
      </c>
      <c r="C88" s="75">
        <v>0</v>
      </c>
      <c r="D88" s="75">
        <v>0</v>
      </c>
      <c r="E88" s="75"/>
      <c r="F88" s="75"/>
      <c r="G88" s="75"/>
      <c r="H88" s="75"/>
      <c r="I88" s="75"/>
      <c r="J88" s="75"/>
      <c r="K88" s="93"/>
      <c r="L88" s="93"/>
      <c r="M88" s="93"/>
      <c r="N88" s="26">
        <v>2</v>
      </c>
      <c r="O88" s="26">
        <v>5</v>
      </c>
      <c r="Q88" s="26"/>
    </row>
    <row r="89" spans="1:17" ht="17.100000000000001" customHeight="1" x14ac:dyDescent="0.25">
      <c r="A89" s="103">
        <v>77</v>
      </c>
      <c r="B89" s="39">
        <v>43441</v>
      </c>
      <c r="C89" s="75">
        <v>0</v>
      </c>
      <c r="D89" s="75">
        <v>1</v>
      </c>
      <c r="E89" s="75"/>
      <c r="F89" s="75"/>
      <c r="G89" s="75"/>
      <c r="H89" s="75"/>
      <c r="I89" s="75"/>
      <c r="J89" s="75"/>
      <c r="K89" s="93"/>
      <c r="L89" s="93"/>
      <c r="M89" s="93"/>
      <c r="N89" s="26">
        <v>2</v>
      </c>
      <c r="O89" s="26">
        <v>5</v>
      </c>
      <c r="Q89" s="26"/>
    </row>
    <row r="90" spans="1:17" ht="17.100000000000001" customHeight="1" x14ac:dyDescent="0.25">
      <c r="A90" s="103">
        <v>78</v>
      </c>
      <c r="B90" s="39">
        <v>43446</v>
      </c>
      <c r="C90" s="75">
        <v>0</v>
      </c>
      <c r="D90" s="75">
        <v>0</v>
      </c>
      <c r="E90" s="75"/>
      <c r="F90" s="75"/>
      <c r="G90" s="75"/>
      <c r="H90" s="75"/>
      <c r="I90" s="75"/>
      <c r="J90" s="75"/>
      <c r="K90" s="93"/>
      <c r="L90" s="93"/>
      <c r="M90" s="93"/>
      <c r="N90" s="26">
        <v>2</v>
      </c>
      <c r="O90" s="26">
        <v>5</v>
      </c>
      <c r="Q90" s="26"/>
    </row>
    <row r="91" spans="1:17" ht="17.100000000000001" customHeight="1" x14ac:dyDescent="0.25">
      <c r="A91" s="103">
        <v>79</v>
      </c>
      <c r="B91" s="39">
        <v>43448</v>
      </c>
      <c r="C91" s="75">
        <v>0</v>
      </c>
      <c r="D91" s="75">
        <v>0</v>
      </c>
      <c r="E91" s="75"/>
      <c r="F91" s="75"/>
      <c r="G91" s="75"/>
      <c r="H91" s="75"/>
      <c r="I91" s="75"/>
      <c r="J91" s="75"/>
      <c r="K91" s="93"/>
      <c r="L91" s="93"/>
      <c r="M91" s="93"/>
      <c r="N91" s="26">
        <v>2</v>
      </c>
      <c r="O91" s="26">
        <v>5</v>
      </c>
      <c r="Q91" s="26"/>
    </row>
    <row r="92" spans="1:17" ht="17.100000000000001" customHeight="1" x14ac:dyDescent="0.25">
      <c r="A92" s="103">
        <v>80</v>
      </c>
      <c r="B92" s="39">
        <v>43451</v>
      </c>
      <c r="C92" s="75">
        <v>0</v>
      </c>
      <c r="D92" s="75">
        <v>0</v>
      </c>
      <c r="E92" s="75"/>
      <c r="F92" s="75"/>
      <c r="G92" s="75"/>
      <c r="H92" s="75"/>
      <c r="I92" s="75"/>
      <c r="J92" s="75"/>
      <c r="K92" s="93"/>
      <c r="L92" s="93"/>
      <c r="M92" s="93"/>
      <c r="N92" s="26">
        <v>2</v>
      </c>
      <c r="O92" s="26">
        <v>5</v>
      </c>
      <c r="Q92" s="26"/>
    </row>
    <row r="93" spans="1:17" ht="17.100000000000001" customHeight="1" x14ac:dyDescent="0.25">
      <c r="A93" s="103">
        <v>81</v>
      </c>
      <c r="B93" s="39">
        <v>43453</v>
      </c>
      <c r="C93" s="75">
        <v>0</v>
      </c>
      <c r="D93" s="75">
        <v>0</v>
      </c>
      <c r="E93" s="75"/>
      <c r="F93" s="75"/>
      <c r="G93" s="75"/>
      <c r="H93" s="75"/>
      <c r="I93" s="75"/>
      <c r="J93" s="75"/>
      <c r="K93" s="93"/>
      <c r="L93" s="93"/>
      <c r="M93" s="93"/>
      <c r="N93" s="26">
        <v>2</v>
      </c>
      <c r="O93" s="26">
        <v>5</v>
      </c>
      <c r="Q93" s="26"/>
    </row>
    <row r="94" spans="1:17" ht="17.100000000000001" customHeight="1" x14ac:dyDescent="0.25">
      <c r="A94" s="103">
        <v>82</v>
      </c>
      <c r="B94" s="39">
        <v>43455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27"/>
      <c r="L94" s="86">
        <v>10</v>
      </c>
      <c r="M94" s="27"/>
      <c r="N94" s="26">
        <v>2</v>
      </c>
      <c r="O94" s="26">
        <v>5</v>
      </c>
      <c r="Q94" s="26"/>
    </row>
    <row r="95" spans="1:17" ht="17.100000000000001" customHeight="1" x14ac:dyDescent="0.25">
      <c r="A95" s="103">
        <v>83</v>
      </c>
      <c r="B95" s="39">
        <v>43458</v>
      </c>
      <c r="C95" s="75">
        <v>0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27"/>
      <c r="L95" s="86">
        <v>10</v>
      </c>
      <c r="M95" s="27"/>
      <c r="N95" s="26">
        <v>2</v>
      </c>
      <c r="O95" s="26">
        <v>5</v>
      </c>
      <c r="Q95" s="26"/>
    </row>
    <row r="96" spans="1:17" ht="17.100000000000001" customHeight="1" thickBot="1" x14ac:dyDescent="0.3">
      <c r="A96" s="103">
        <v>84</v>
      </c>
      <c r="B96" s="39">
        <v>43461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27"/>
      <c r="L96" s="86">
        <v>10</v>
      </c>
      <c r="M96" s="27"/>
      <c r="N96" s="26">
        <v>2</v>
      </c>
      <c r="O96" s="26">
        <v>5</v>
      </c>
      <c r="Q96" s="26"/>
    </row>
    <row r="97" spans="1:19" s="97" customFormat="1" ht="17.100000000000001" customHeight="1" thickBot="1" x14ac:dyDescent="0.3">
      <c r="A97" s="95">
        <v>1</v>
      </c>
      <c r="B97" s="127">
        <v>43468</v>
      </c>
      <c r="C97" s="124">
        <v>0</v>
      </c>
      <c r="D97" s="124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100"/>
      <c r="L97" s="100">
        <v>10</v>
      </c>
      <c r="M97" s="100">
        <v>11</v>
      </c>
      <c r="N97" s="96">
        <v>2</v>
      </c>
      <c r="O97" s="96">
        <v>5</v>
      </c>
      <c r="P97" s="101"/>
      <c r="Q97" s="96"/>
      <c r="R97" s="101"/>
      <c r="S97" s="101"/>
    </row>
    <row r="98" spans="1:19" ht="17.100000000000001" customHeight="1" thickBot="1" x14ac:dyDescent="0.3">
      <c r="A98" s="95">
        <v>2</v>
      </c>
      <c r="B98" s="118">
        <v>43470</v>
      </c>
      <c r="C98" s="120">
        <v>0</v>
      </c>
      <c r="D98" s="120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27"/>
      <c r="L98" s="86">
        <v>10</v>
      </c>
      <c r="M98" s="27"/>
      <c r="N98" s="26">
        <v>2</v>
      </c>
      <c r="O98" s="26">
        <v>5</v>
      </c>
      <c r="Q98" s="26"/>
    </row>
    <row r="99" spans="1:19" ht="17.100000000000001" customHeight="1" thickBot="1" x14ac:dyDescent="0.3">
      <c r="A99" s="95">
        <v>3</v>
      </c>
      <c r="B99" s="118">
        <v>43473</v>
      </c>
      <c r="C99" s="120">
        <v>0</v>
      </c>
      <c r="D99" s="120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27"/>
      <c r="L99" s="86">
        <v>10</v>
      </c>
      <c r="M99" s="27"/>
      <c r="N99" s="26">
        <v>2</v>
      </c>
      <c r="O99" s="26">
        <v>5</v>
      </c>
      <c r="Q99" s="26"/>
    </row>
    <row r="100" spans="1:19" ht="17.100000000000001" customHeight="1" thickBot="1" x14ac:dyDescent="0.3">
      <c r="A100" s="95">
        <v>4</v>
      </c>
      <c r="B100" s="118">
        <v>43475</v>
      </c>
      <c r="C100" s="120">
        <v>0</v>
      </c>
      <c r="D100" s="120">
        <v>0</v>
      </c>
      <c r="E100" s="55"/>
      <c r="F100" s="55"/>
      <c r="G100" s="55"/>
      <c r="H100" s="55"/>
      <c r="I100" s="55"/>
      <c r="J100" s="55"/>
      <c r="K100" s="27"/>
      <c r="L100" s="27"/>
      <c r="M100" s="27"/>
      <c r="N100" s="26">
        <f t="shared" ref="N100:N121" si="0">$C$9</f>
        <v>2</v>
      </c>
      <c r="O100" s="26">
        <f t="shared" ref="O100:O121" si="1">$E$9</f>
        <v>5</v>
      </c>
    </row>
    <row r="101" spans="1:19" ht="17.100000000000001" customHeight="1" thickBot="1" x14ac:dyDescent="0.3">
      <c r="A101" s="95">
        <v>5</v>
      </c>
      <c r="B101" s="118">
        <v>43480</v>
      </c>
      <c r="C101" s="120">
        <v>0</v>
      </c>
      <c r="D101" s="120">
        <v>0</v>
      </c>
      <c r="E101" s="55"/>
      <c r="F101" s="55"/>
      <c r="G101" s="55"/>
      <c r="H101" s="55"/>
      <c r="I101" s="55"/>
      <c r="J101" s="55"/>
      <c r="K101" s="27"/>
      <c r="L101" s="27"/>
      <c r="M101" s="27"/>
      <c r="N101" s="26">
        <f t="shared" si="0"/>
        <v>2</v>
      </c>
      <c r="O101" s="26">
        <f t="shared" si="1"/>
        <v>5</v>
      </c>
    </row>
    <row r="102" spans="1:19" ht="17.100000000000001" customHeight="1" thickBot="1" x14ac:dyDescent="0.3">
      <c r="A102" s="95">
        <v>6</v>
      </c>
      <c r="B102" s="118">
        <v>43482</v>
      </c>
      <c r="C102" s="120">
        <v>0</v>
      </c>
      <c r="D102" s="120">
        <v>0</v>
      </c>
      <c r="E102" s="55"/>
      <c r="F102" s="55"/>
      <c r="G102" s="55"/>
      <c r="H102" s="55"/>
      <c r="I102" s="55"/>
      <c r="J102" s="55"/>
      <c r="K102" s="27"/>
      <c r="L102" s="27"/>
      <c r="M102" s="27"/>
      <c r="N102" s="26">
        <f t="shared" si="0"/>
        <v>2</v>
      </c>
      <c r="O102" s="26">
        <f t="shared" si="1"/>
        <v>5</v>
      </c>
    </row>
    <row r="103" spans="1:19" ht="17.100000000000001" customHeight="1" thickBot="1" x14ac:dyDescent="0.3">
      <c r="A103" s="95">
        <v>7</v>
      </c>
      <c r="B103" s="118">
        <v>43484</v>
      </c>
      <c r="C103" s="120">
        <v>0</v>
      </c>
      <c r="D103" s="120">
        <v>0</v>
      </c>
      <c r="E103" s="55"/>
      <c r="F103" s="55"/>
      <c r="G103" s="55"/>
      <c r="H103" s="55"/>
      <c r="I103" s="55"/>
      <c r="J103" s="55"/>
      <c r="K103" s="27"/>
      <c r="L103" s="27"/>
      <c r="M103" s="27"/>
      <c r="N103" s="26">
        <f t="shared" si="0"/>
        <v>2</v>
      </c>
      <c r="O103" s="26">
        <f t="shared" si="1"/>
        <v>5</v>
      </c>
    </row>
    <row r="104" spans="1:19" ht="17.100000000000001" customHeight="1" thickBot="1" x14ac:dyDescent="0.3">
      <c r="A104" s="95">
        <v>8</v>
      </c>
      <c r="B104" s="118">
        <v>43490</v>
      </c>
      <c r="C104" s="120">
        <v>0</v>
      </c>
      <c r="D104" s="120">
        <v>0</v>
      </c>
      <c r="E104" s="55"/>
      <c r="F104" s="55"/>
      <c r="G104" s="55"/>
      <c r="H104" s="55"/>
      <c r="I104" s="55"/>
      <c r="J104" s="55"/>
      <c r="K104" s="27"/>
      <c r="L104" s="27"/>
      <c r="M104" s="27"/>
      <c r="N104" s="26">
        <f t="shared" si="0"/>
        <v>2</v>
      </c>
      <c r="O104" s="26">
        <f t="shared" si="1"/>
        <v>5</v>
      </c>
    </row>
    <row r="105" spans="1:19" ht="17.100000000000001" customHeight="1" thickBot="1" x14ac:dyDescent="0.3">
      <c r="A105" s="95">
        <v>9</v>
      </c>
      <c r="B105" s="118">
        <v>43492</v>
      </c>
      <c r="C105" s="120">
        <v>0</v>
      </c>
      <c r="D105" s="120">
        <v>0</v>
      </c>
      <c r="E105" s="55"/>
      <c r="F105" s="55"/>
      <c r="G105" s="55"/>
      <c r="H105" s="55"/>
      <c r="I105" s="55"/>
      <c r="J105" s="55"/>
      <c r="K105" s="27"/>
      <c r="L105" s="27"/>
      <c r="M105" s="27"/>
      <c r="N105" s="26">
        <f t="shared" si="0"/>
        <v>2</v>
      </c>
      <c r="O105" s="26">
        <f t="shared" si="1"/>
        <v>5</v>
      </c>
    </row>
    <row r="106" spans="1:19" ht="17.100000000000001" customHeight="1" thickBot="1" x14ac:dyDescent="0.3">
      <c r="A106" s="95">
        <v>10</v>
      </c>
      <c r="B106" s="118">
        <v>43494</v>
      </c>
      <c r="C106" s="120">
        <v>0</v>
      </c>
      <c r="D106" s="120">
        <v>0</v>
      </c>
      <c r="E106" s="55"/>
      <c r="F106" s="55"/>
      <c r="G106" s="55"/>
      <c r="H106" s="55"/>
      <c r="I106" s="55"/>
      <c r="J106" s="55"/>
      <c r="K106" s="27"/>
      <c r="L106" s="27"/>
      <c r="M106" s="27"/>
      <c r="N106" s="26">
        <f t="shared" si="0"/>
        <v>2</v>
      </c>
      <c r="O106" s="26">
        <f t="shared" si="1"/>
        <v>5</v>
      </c>
    </row>
    <row r="107" spans="1:19" ht="17.100000000000001" customHeight="1" thickBot="1" x14ac:dyDescent="0.3">
      <c r="A107" s="95">
        <v>11</v>
      </c>
      <c r="B107" s="118">
        <v>43496</v>
      </c>
      <c r="C107" s="120">
        <v>0</v>
      </c>
      <c r="D107" s="120">
        <v>0</v>
      </c>
      <c r="E107" s="55"/>
      <c r="F107" s="55"/>
      <c r="G107" s="55"/>
      <c r="H107" s="55"/>
      <c r="I107" s="55"/>
      <c r="J107" s="55"/>
      <c r="K107" s="27"/>
      <c r="L107" s="27"/>
      <c r="M107" s="27"/>
      <c r="N107" s="26">
        <f t="shared" si="0"/>
        <v>2</v>
      </c>
      <c r="O107" s="26">
        <f t="shared" si="1"/>
        <v>5</v>
      </c>
    </row>
    <row r="108" spans="1:19" ht="17.100000000000001" customHeight="1" thickBot="1" x14ac:dyDescent="0.3">
      <c r="A108" s="95">
        <v>12</v>
      </c>
      <c r="B108" s="118">
        <v>43498</v>
      </c>
      <c r="C108" s="120">
        <v>0</v>
      </c>
      <c r="D108" s="120">
        <v>0</v>
      </c>
      <c r="E108" s="55"/>
      <c r="F108" s="55"/>
      <c r="G108" s="55"/>
      <c r="H108" s="55"/>
      <c r="I108" s="55"/>
      <c r="J108" s="55"/>
      <c r="K108" s="27"/>
      <c r="L108" s="27"/>
      <c r="M108" s="27"/>
      <c r="N108" s="26">
        <f t="shared" si="0"/>
        <v>2</v>
      </c>
      <c r="O108" s="26">
        <f t="shared" si="1"/>
        <v>5</v>
      </c>
    </row>
    <row r="109" spans="1:19" ht="17.100000000000001" customHeight="1" thickBot="1" x14ac:dyDescent="0.3">
      <c r="A109" s="95">
        <v>13</v>
      </c>
      <c r="B109" s="118">
        <v>43504</v>
      </c>
      <c r="C109" s="120">
        <v>0</v>
      </c>
      <c r="D109" s="120">
        <v>0</v>
      </c>
      <c r="E109" s="55"/>
      <c r="F109" s="55"/>
      <c r="G109" s="55"/>
      <c r="H109" s="55"/>
      <c r="I109" s="55"/>
      <c r="J109" s="55"/>
      <c r="K109" s="27"/>
      <c r="L109" s="27"/>
      <c r="M109" s="27"/>
      <c r="N109" s="26">
        <f t="shared" si="0"/>
        <v>2</v>
      </c>
      <c r="O109" s="26">
        <f t="shared" si="1"/>
        <v>5</v>
      </c>
    </row>
    <row r="110" spans="1:19" ht="17.100000000000001" customHeight="1" thickBot="1" x14ac:dyDescent="0.3">
      <c r="A110" s="95">
        <v>14</v>
      </c>
      <c r="B110" s="118">
        <v>43506</v>
      </c>
      <c r="C110" s="120">
        <v>0</v>
      </c>
      <c r="D110" s="120">
        <v>0</v>
      </c>
      <c r="E110" s="55"/>
      <c r="F110" s="55"/>
      <c r="G110" s="55"/>
      <c r="H110" s="55"/>
      <c r="I110" s="55"/>
      <c r="J110" s="55"/>
      <c r="K110" s="27"/>
      <c r="L110" s="27"/>
      <c r="M110" s="27"/>
      <c r="N110" s="26">
        <f t="shared" si="0"/>
        <v>2</v>
      </c>
      <c r="O110" s="26">
        <f t="shared" si="1"/>
        <v>5</v>
      </c>
    </row>
    <row r="111" spans="1:19" ht="17.100000000000001" customHeight="1" thickBot="1" x14ac:dyDescent="0.3">
      <c r="A111" s="95">
        <v>15</v>
      </c>
      <c r="B111" s="118">
        <v>43510</v>
      </c>
      <c r="C111" s="120">
        <v>0</v>
      </c>
      <c r="D111" s="120">
        <v>0</v>
      </c>
      <c r="E111" s="55"/>
      <c r="F111" s="55"/>
      <c r="G111" s="55"/>
      <c r="H111" s="55"/>
      <c r="I111" s="55"/>
      <c r="J111" s="55"/>
      <c r="K111" s="27"/>
      <c r="L111" s="27"/>
      <c r="M111" s="27"/>
      <c r="N111" s="26">
        <f t="shared" si="0"/>
        <v>2</v>
      </c>
      <c r="O111" s="26">
        <f t="shared" si="1"/>
        <v>5</v>
      </c>
    </row>
    <row r="112" spans="1:19" ht="17.100000000000001" customHeight="1" thickBot="1" x14ac:dyDescent="0.3">
      <c r="A112" s="95">
        <v>16</v>
      </c>
      <c r="B112" s="118">
        <v>43512</v>
      </c>
      <c r="C112" s="120">
        <v>0</v>
      </c>
      <c r="D112" s="120">
        <v>0</v>
      </c>
      <c r="E112" s="55"/>
      <c r="F112" s="55"/>
      <c r="G112" s="55"/>
      <c r="H112" s="55"/>
      <c r="I112" s="55"/>
      <c r="J112" s="55"/>
      <c r="K112" s="27"/>
      <c r="L112" s="27"/>
      <c r="M112" s="27"/>
      <c r="N112" s="26">
        <f t="shared" si="0"/>
        <v>2</v>
      </c>
      <c r="O112" s="26">
        <f t="shared" si="1"/>
        <v>5</v>
      </c>
    </row>
    <row r="113" spans="1:15" ht="17.100000000000001" customHeight="1" thickBot="1" x14ac:dyDescent="0.3">
      <c r="A113" s="95">
        <v>17</v>
      </c>
      <c r="B113" s="118">
        <v>43514</v>
      </c>
      <c r="C113" s="120">
        <v>0</v>
      </c>
      <c r="D113" s="120">
        <v>0</v>
      </c>
      <c r="E113" s="55"/>
      <c r="F113" s="55"/>
      <c r="G113" s="55"/>
      <c r="H113" s="55"/>
      <c r="I113" s="55"/>
      <c r="J113" s="55"/>
      <c r="K113" s="27"/>
      <c r="L113" s="27"/>
      <c r="M113" s="27"/>
      <c r="N113" s="26">
        <f t="shared" si="0"/>
        <v>2</v>
      </c>
      <c r="O113" s="26">
        <f t="shared" si="1"/>
        <v>5</v>
      </c>
    </row>
    <row r="114" spans="1:15" ht="17.100000000000001" customHeight="1" thickBot="1" x14ac:dyDescent="0.3">
      <c r="A114" s="95">
        <v>18</v>
      </c>
      <c r="B114" s="118">
        <v>43516</v>
      </c>
      <c r="C114" s="120">
        <v>0</v>
      </c>
      <c r="D114" s="120">
        <v>0</v>
      </c>
      <c r="E114" s="55"/>
      <c r="F114" s="55"/>
      <c r="G114" s="55"/>
      <c r="H114" s="55"/>
      <c r="I114" s="55"/>
      <c r="J114" s="55"/>
      <c r="K114" s="27"/>
      <c r="L114" s="27"/>
      <c r="M114" s="27"/>
      <c r="N114" s="26">
        <f t="shared" si="0"/>
        <v>2</v>
      </c>
      <c r="O114" s="26">
        <f t="shared" si="1"/>
        <v>5</v>
      </c>
    </row>
    <row r="115" spans="1:15" ht="17.100000000000001" customHeight="1" thickBot="1" x14ac:dyDescent="0.3">
      <c r="A115" s="95">
        <v>19</v>
      </c>
      <c r="B115" s="118">
        <v>43518</v>
      </c>
      <c r="C115" s="120">
        <v>0</v>
      </c>
      <c r="D115" s="120">
        <v>0</v>
      </c>
      <c r="E115" s="55"/>
      <c r="F115" s="55"/>
      <c r="G115" s="55"/>
      <c r="H115" s="55"/>
      <c r="I115" s="55"/>
      <c r="J115" s="55"/>
      <c r="K115" s="27"/>
      <c r="L115" s="27"/>
      <c r="M115" s="27"/>
      <c r="N115" s="26">
        <f t="shared" si="0"/>
        <v>2</v>
      </c>
      <c r="O115" s="26">
        <f t="shared" si="1"/>
        <v>5</v>
      </c>
    </row>
    <row r="116" spans="1:15" ht="17.100000000000001" customHeight="1" thickBot="1" x14ac:dyDescent="0.3">
      <c r="A116" s="95">
        <v>20</v>
      </c>
      <c r="B116" s="118">
        <v>43520</v>
      </c>
      <c r="C116" s="120">
        <v>0</v>
      </c>
      <c r="D116" s="120">
        <v>0</v>
      </c>
      <c r="E116" s="55"/>
      <c r="F116" s="55"/>
      <c r="G116" s="55"/>
      <c r="H116" s="55"/>
      <c r="I116" s="55"/>
      <c r="J116" s="55"/>
      <c r="K116" s="27"/>
      <c r="L116" s="27"/>
      <c r="M116" s="27"/>
      <c r="N116" s="26">
        <f t="shared" si="0"/>
        <v>2</v>
      </c>
      <c r="O116" s="26">
        <f t="shared" si="1"/>
        <v>5</v>
      </c>
    </row>
    <row r="117" spans="1:15" ht="17.100000000000001" customHeight="1" thickBot="1" x14ac:dyDescent="0.3">
      <c r="A117" s="95">
        <v>21</v>
      </c>
      <c r="B117" s="118">
        <v>43522</v>
      </c>
      <c r="C117" s="120">
        <v>0</v>
      </c>
      <c r="D117" s="120">
        <v>0</v>
      </c>
      <c r="E117" s="55"/>
      <c r="F117" s="55"/>
      <c r="G117" s="55"/>
      <c r="H117" s="55"/>
      <c r="I117" s="55"/>
      <c r="J117" s="55"/>
      <c r="K117" s="27"/>
      <c r="L117" s="27"/>
      <c r="M117" s="27"/>
      <c r="N117" s="26">
        <f t="shared" si="0"/>
        <v>2</v>
      </c>
      <c r="O117" s="26">
        <f t="shared" si="1"/>
        <v>5</v>
      </c>
    </row>
    <row r="118" spans="1:15" ht="17.100000000000001" customHeight="1" thickBot="1" x14ac:dyDescent="0.3">
      <c r="A118" s="95">
        <v>22</v>
      </c>
      <c r="B118" s="118">
        <v>43524</v>
      </c>
      <c r="C118" s="120">
        <v>1</v>
      </c>
      <c r="D118" s="120">
        <v>0</v>
      </c>
      <c r="E118" s="55"/>
      <c r="F118" s="55"/>
      <c r="G118" s="55"/>
      <c r="H118" s="55"/>
      <c r="I118" s="55"/>
      <c r="J118" s="55"/>
      <c r="K118" s="27"/>
      <c r="L118" s="27"/>
      <c r="M118" s="27"/>
      <c r="N118" s="26">
        <f t="shared" si="0"/>
        <v>2</v>
      </c>
      <c r="O118" s="26">
        <f t="shared" si="1"/>
        <v>5</v>
      </c>
    </row>
    <row r="119" spans="1:15" ht="17.100000000000001" customHeight="1" thickBot="1" x14ac:dyDescent="0.3">
      <c r="A119" s="95">
        <v>23</v>
      </c>
      <c r="B119" s="118">
        <v>43526</v>
      </c>
      <c r="C119" s="120">
        <v>0</v>
      </c>
      <c r="D119" s="120">
        <v>0</v>
      </c>
      <c r="E119" s="55"/>
      <c r="F119" s="55"/>
      <c r="G119" s="55"/>
      <c r="H119" s="55"/>
      <c r="I119" s="55"/>
      <c r="J119" s="55"/>
      <c r="K119" s="27"/>
      <c r="L119" s="27"/>
      <c r="M119" s="27"/>
      <c r="N119" s="26">
        <f t="shared" si="0"/>
        <v>2</v>
      </c>
      <c r="O119" s="26">
        <f t="shared" si="1"/>
        <v>5</v>
      </c>
    </row>
    <row r="120" spans="1:15" ht="17.100000000000001" customHeight="1" thickBot="1" x14ac:dyDescent="0.3">
      <c r="A120" s="95">
        <v>24</v>
      </c>
      <c r="B120" s="118">
        <v>43528</v>
      </c>
      <c r="C120" s="120">
        <v>0</v>
      </c>
      <c r="D120" s="120">
        <v>0</v>
      </c>
      <c r="E120" s="55"/>
      <c r="F120" s="55"/>
      <c r="G120" s="55"/>
      <c r="H120" s="55"/>
      <c r="I120" s="55"/>
      <c r="J120" s="55"/>
      <c r="K120" s="27"/>
      <c r="L120" s="27"/>
      <c r="M120" s="27"/>
      <c r="N120" s="26">
        <f t="shared" si="0"/>
        <v>2</v>
      </c>
      <c r="O120" s="26">
        <f t="shared" si="1"/>
        <v>5</v>
      </c>
    </row>
    <row r="121" spans="1:15" ht="17.100000000000001" customHeight="1" thickBot="1" x14ac:dyDescent="0.3">
      <c r="A121" s="95">
        <v>25</v>
      </c>
      <c r="B121" s="118">
        <v>43530</v>
      </c>
      <c r="C121" s="120">
        <v>0</v>
      </c>
      <c r="D121" s="120">
        <v>0</v>
      </c>
      <c r="E121" s="55"/>
      <c r="F121" s="55"/>
      <c r="G121" s="55"/>
      <c r="H121" s="55"/>
      <c r="I121" s="55"/>
      <c r="J121" s="55"/>
      <c r="K121" s="27"/>
      <c r="L121" s="27"/>
      <c r="M121" s="27"/>
      <c r="N121" s="26">
        <f t="shared" si="0"/>
        <v>2</v>
      </c>
      <c r="O121" s="26">
        <f t="shared" si="1"/>
        <v>5</v>
      </c>
    </row>
    <row r="122" spans="1:15" ht="17.100000000000001" customHeight="1" thickBot="1" x14ac:dyDescent="0.3">
      <c r="A122" s="95">
        <v>26</v>
      </c>
      <c r="B122" s="118">
        <v>43532</v>
      </c>
      <c r="C122" s="120">
        <v>0</v>
      </c>
      <c r="D122" s="120">
        <v>0</v>
      </c>
      <c r="E122" s="55"/>
      <c r="F122" s="55"/>
      <c r="G122" s="55"/>
      <c r="H122" s="55"/>
      <c r="I122" s="55"/>
      <c r="J122" s="55"/>
      <c r="K122" s="27"/>
      <c r="L122" s="27"/>
      <c r="M122" s="27"/>
      <c r="N122" s="26">
        <f t="shared" ref="N122:N232" si="2">$C$9</f>
        <v>2</v>
      </c>
      <c r="O122" s="26">
        <f t="shared" ref="O122:O232" si="3">$E$9</f>
        <v>5</v>
      </c>
    </row>
    <row r="123" spans="1:15" ht="17.100000000000001" customHeight="1" thickBot="1" x14ac:dyDescent="0.3">
      <c r="A123" s="95">
        <v>27</v>
      </c>
      <c r="B123" s="118">
        <v>43541</v>
      </c>
      <c r="C123" s="120">
        <v>0</v>
      </c>
      <c r="D123" s="120">
        <v>0</v>
      </c>
      <c r="E123" s="55"/>
      <c r="F123" s="55"/>
      <c r="G123" s="55"/>
      <c r="H123" s="55"/>
      <c r="I123" s="55"/>
      <c r="J123" s="55"/>
      <c r="K123" s="27"/>
      <c r="L123" s="27"/>
      <c r="M123" s="27"/>
      <c r="N123" s="26">
        <f t="shared" si="2"/>
        <v>2</v>
      </c>
      <c r="O123" s="26">
        <f t="shared" si="3"/>
        <v>5</v>
      </c>
    </row>
    <row r="124" spans="1:15" ht="17.100000000000001" customHeight="1" thickBot="1" x14ac:dyDescent="0.3">
      <c r="A124" s="95">
        <v>28</v>
      </c>
      <c r="B124" s="118">
        <v>43543</v>
      </c>
      <c r="C124" s="120">
        <v>0</v>
      </c>
      <c r="D124" s="120">
        <v>0</v>
      </c>
      <c r="E124" s="55"/>
      <c r="F124" s="55"/>
      <c r="G124" s="55"/>
      <c r="H124" s="55"/>
      <c r="I124" s="55"/>
      <c r="J124" s="55"/>
      <c r="K124" s="27"/>
      <c r="L124" s="27"/>
      <c r="M124" s="27"/>
      <c r="N124" s="26">
        <f t="shared" si="2"/>
        <v>2</v>
      </c>
      <c r="O124" s="26">
        <f t="shared" si="3"/>
        <v>5</v>
      </c>
    </row>
    <row r="125" spans="1:15" ht="17.100000000000001" customHeight="1" thickBot="1" x14ac:dyDescent="0.3">
      <c r="A125" s="95">
        <v>29</v>
      </c>
      <c r="B125" s="118">
        <v>43545</v>
      </c>
      <c r="C125" s="120">
        <v>0</v>
      </c>
      <c r="D125" s="120">
        <v>0</v>
      </c>
      <c r="E125" s="55"/>
      <c r="F125" s="55"/>
      <c r="G125" s="55"/>
      <c r="H125" s="55"/>
      <c r="I125" s="55"/>
      <c r="J125" s="55"/>
      <c r="K125" s="27"/>
      <c r="L125" s="27"/>
      <c r="M125" s="27"/>
      <c r="N125" s="26">
        <f t="shared" si="2"/>
        <v>2</v>
      </c>
      <c r="O125" s="26">
        <f t="shared" si="3"/>
        <v>5</v>
      </c>
    </row>
    <row r="126" spans="1:15" ht="17.100000000000001" customHeight="1" thickBot="1" x14ac:dyDescent="0.3">
      <c r="A126" s="95">
        <v>30</v>
      </c>
      <c r="B126" s="118">
        <v>43547</v>
      </c>
      <c r="C126" s="120">
        <v>0</v>
      </c>
      <c r="D126" s="120">
        <v>0</v>
      </c>
      <c r="E126" s="55"/>
      <c r="F126" s="55"/>
      <c r="G126" s="55"/>
      <c r="H126" s="55"/>
      <c r="I126" s="55"/>
      <c r="J126" s="55"/>
      <c r="K126" s="27"/>
      <c r="L126" s="27"/>
      <c r="M126" s="27"/>
      <c r="N126" s="26">
        <f t="shared" si="2"/>
        <v>2</v>
      </c>
      <c r="O126" s="26">
        <f t="shared" si="3"/>
        <v>5</v>
      </c>
    </row>
    <row r="127" spans="1:15" ht="17.100000000000001" customHeight="1" thickBot="1" x14ac:dyDescent="0.3">
      <c r="A127" s="95">
        <v>31</v>
      </c>
      <c r="B127" s="118">
        <v>43549</v>
      </c>
      <c r="C127" s="120">
        <v>0</v>
      </c>
      <c r="D127" s="120">
        <v>0</v>
      </c>
      <c r="E127" s="55"/>
      <c r="F127" s="55"/>
      <c r="G127" s="55"/>
      <c r="H127" s="55"/>
      <c r="I127" s="55"/>
      <c r="J127" s="55"/>
      <c r="K127" s="27"/>
      <c r="L127" s="27"/>
      <c r="M127" s="27"/>
      <c r="N127" s="26">
        <f t="shared" si="2"/>
        <v>2</v>
      </c>
      <c r="O127" s="26">
        <f t="shared" si="3"/>
        <v>5</v>
      </c>
    </row>
    <row r="128" spans="1:15" ht="17.100000000000001" customHeight="1" thickBot="1" x14ac:dyDescent="0.3">
      <c r="A128" s="95">
        <v>32</v>
      </c>
      <c r="B128" s="118">
        <v>43551</v>
      </c>
      <c r="C128" s="120">
        <v>0</v>
      </c>
      <c r="D128" s="120">
        <v>0</v>
      </c>
      <c r="E128" s="55"/>
      <c r="F128" s="55"/>
      <c r="G128" s="55"/>
      <c r="H128" s="55"/>
      <c r="I128" s="55"/>
      <c r="J128" s="55"/>
      <c r="K128" s="27"/>
      <c r="L128" s="27"/>
      <c r="M128" s="27"/>
      <c r="N128" s="26">
        <f t="shared" si="2"/>
        <v>2</v>
      </c>
      <c r="O128" s="26">
        <f t="shared" si="3"/>
        <v>5</v>
      </c>
    </row>
    <row r="129" spans="1:15" ht="17.100000000000001" customHeight="1" thickBot="1" x14ac:dyDescent="0.3">
      <c r="A129" s="95">
        <v>33</v>
      </c>
      <c r="B129" s="118">
        <v>43553</v>
      </c>
      <c r="C129" s="120">
        <v>0</v>
      </c>
      <c r="D129" s="120">
        <v>0</v>
      </c>
      <c r="E129" s="55"/>
      <c r="F129" s="55"/>
      <c r="G129" s="55"/>
      <c r="H129" s="55"/>
      <c r="I129" s="55"/>
      <c r="J129" s="55"/>
      <c r="K129" s="27"/>
      <c r="L129" s="27"/>
      <c r="M129" s="27"/>
      <c r="N129" s="26">
        <f t="shared" si="2"/>
        <v>2</v>
      </c>
      <c r="O129" s="26">
        <f t="shared" si="3"/>
        <v>5</v>
      </c>
    </row>
    <row r="130" spans="1:15" ht="17.100000000000001" customHeight="1" thickBot="1" x14ac:dyDescent="0.3">
      <c r="A130" s="95">
        <v>34</v>
      </c>
      <c r="B130" s="118">
        <v>43555</v>
      </c>
      <c r="C130" s="126">
        <v>0</v>
      </c>
      <c r="D130" s="126">
        <v>0</v>
      </c>
      <c r="E130" s="55"/>
      <c r="F130" s="55"/>
      <c r="G130" s="55"/>
      <c r="H130" s="55"/>
      <c r="I130" s="55"/>
      <c r="J130" s="55"/>
      <c r="K130" s="27"/>
      <c r="L130" s="27"/>
      <c r="M130" s="27"/>
      <c r="N130" s="26">
        <f t="shared" si="2"/>
        <v>2</v>
      </c>
      <c r="O130" s="26">
        <f t="shared" si="3"/>
        <v>5</v>
      </c>
    </row>
    <row r="131" spans="1:15" ht="17.100000000000001" customHeight="1" x14ac:dyDescent="0.25">
      <c r="A131" s="95">
        <v>35</v>
      </c>
      <c r="B131" s="121">
        <v>43557</v>
      </c>
      <c r="C131" s="122">
        <v>0</v>
      </c>
      <c r="D131" s="122">
        <v>0</v>
      </c>
      <c r="E131" s="55"/>
      <c r="F131" s="55"/>
      <c r="G131" s="55"/>
      <c r="H131" s="55"/>
      <c r="I131" s="55"/>
      <c r="J131" s="55"/>
      <c r="K131" s="27"/>
      <c r="L131" s="27"/>
      <c r="M131" s="27"/>
      <c r="N131" s="26">
        <f t="shared" si="2"/>
        <v>2</v>
      </c>
      <c r="O131" s="26">
        <f t="shared" si="3"/>
        <v>5</v>
      </c>
    </row>
    <row r="132" spans="1:15" ht="17.100000000000001" customHeight="1" x14ac:dyDescent="0.25">
      <c r="A132" s="95">
        <v>36</v>
      </c>
      <c r="B132" s="121">
        <v>43559</v>
      </c>
      <c r="C132" s="122">
        <v>0</v>
      </c>
      <c r="D132" s="122">
        <v>0</v>
      </c>
      <c r="E132" s="55"/>
      <c r="F132" s="55"/>
      <c r="G132" s="55"/>
      <c r="H132" s="55"/>
      <c r="I132" s="55"/>
      <c r="J132" s="55"/>
      <c r="K132" s="27"/>
      <c r="L132" s="27"/>
      <c r="M132" s="27"/>
      <c r="N132" s="26">
        <f t="shared" si="2"/>
        <v>2</v>
      </c>
      <c r="O132" s="26">
        <f t="shared" si="3"/>
        <v>5</v>
      </c>
    </row>
    <row r="133" spans="1:15" ht="17.100000000000001" customHeight="1" x14ac:dyDescent="0.25">
      <c r="A133" s="95">
        <v>37</v>
      </c>
      <c r="B133" s="121">
        <v>43561</v>
      </c>
      <c r="C133" s="122">
        <v>0</v>
      </c>
      <c r="D133" s="122">
        <v>0</v>
      </c>
      <c r="E133" s="55"/>
      <c r="F133" s="55"/>
      <c r="G133" s="55"/>
      <c r="H133" s="55"/>
      <c r="I133" s="55"/>
      <c r="J133" s="55"/>
      <c r="K133" s="27"/>
      <c r="L133" s="27"/>
      <c r="M133" s="27"/>
      <c r="N133" s="26">
        <f t="shared" si="2"/>
        <v>2</v>
      </c>
      <c r="O133" s="26">
        <f t="shared" si="3"/>
        <v>5</v>
      </c>
    </row>
    <row r="134" spans="1:15" ht="17.100000000000001" customHeight="1" x14ac:dyDescent="0.25">
      <c r="A134" s="95">
        <v>38</v>
      </c>
      <c r="B134" s="121">
        <v>43563</v>
      </c>
      <c r="C134" s="122">
        <v>1</v>
      </c>
      <c r="D134" s="122">
        <v>0</v>
      </c>
      <c r="E134" s="55"/>
      <c r="F134" s="55"/>
      <c r="G134" s="55"/>
      <c r="H134" s="55"/>
      <c r="I134" s="55"/>
      <c r="J134" s="55"/>
      <c r="K134" s="27"/>
      <c r="L134" s="27"/>
      <c r="M134" s="27"/>
      <c r="N134" s="26">
        <f t="shared" si="2"/>
        <v>2</v>
      </c>
      <c r="O134" s="26">
        <f t="shared" si="3"/>
        <v>5</v>
      </c>
    </row>
    <row r="135" spans="1:15" ht="17.100000000000001" customHeight="1" x14ac:dyDescent="0.25">
      <c r="A135" s="95">
        <v>39</v>
      </c>
      <c r="B135" s="121">
        <v>43566</v>
      </c>
      <c r="C135" s="122">
        <v>0</v>
      </c>
      <c r="D135" s="122">
        <v>0</v>
      </c>
      <c r="E135" s="55"/>
      <c r="F135" s="55"/>
      <c r="G135" s="55"/>
      <c r="H135" s="55"/>
      <c r="I135" s="55"/>
      <c r="J135" s="55"/>
      <c r="K135" s="27"/>
      <c r="L135" s="27"/>
      <c r="M135" s="27"/>
      <c r="N135" s="26">
        <f t="shared" si="2"/>
        <v>2</v>
      </c>
      <c r="O135" s="26">
        <f t="shared" si="3"/>
        <v>5</v>
      </c>
    </row>
    <row r="136" spans="1:15" ht="17.100000000000001" customHeight="1" x14ac:dyDescent="0.25">
      <c r="A136" s="95">
        <v>40</v>
      </c>
      <c r="B136" s="121">
        <v>43572</v>
      </c>
      <c r="C136" s="122">
        <v>0</v>
      </c>
      <c r="D136" s="122">
        <v>0</v>
      </c>
      <c r="E136" s="55"/>
      <c r="F136" s="55"/>
      <c r="G136" s="55"/>
      <c r="H136" s="55"/>
      <c r="I136" s="55"/>
      <c r="J136" s="55"/>
      <c r="K136" s="27"/>
      <c r="L136" s="27"/>
      <c r="M136" s="27"/>
      <c r="N136" s="26">
        <f t="shared" si="2"/>
        <v>2</v>
      </c>
      <c r="O136" s="26">
        <f t="shared" si="3"/>
        <v>5</v>
      </c>
    </row>
    <row r="137" spans="1:15" ht="17.100000000000001" customHeight="1" x14ac:dyDescent="0.25">
      <c r="A137" s="95">
        <v>41</v>
      </c>
      <c r="B137" s="121">
        <v>43575</v>
      </c>
      <c r="C137" s="122">
        <v>0</v>
      </c>
      <c r="D137" s="122">
        <v>0</v>
      </c>
      <c r="E137" s="55"/>
      <c r="F137" s="55"/>
      <c r="G137" s="55"/>
      <c r="H137" s="55"/>
      <c r="I137" s="55"/>
      <c r="J137" s="55"/>
      <c r="K137" s="27"/>
      <c r="L137" s="27"/>
      <c r="M137" s="27"/>
      <c r="N137" s="26">
        <f t="shared" si="2"/>
        <v>2</v>
      </c>
      <c r="O137" s="26">
        <f t="shared" si="3"/>
        <v>5</v>
      </c>
    </row>
    <row r="138" spans="1:15" ht="17.100000000000001" customHeight="1" x14ac:dyDescent="0.25">
      <c r="A138" s="95">
        <v>42</v>
      </c>
      <c r="B138" s="121">
        <v>43577</v>
      </c>
      <c r="C138" s="122">
        <v>0</v>
      </c>
      <c r="D138" s="122">
        <v>0</v>
      </c>
      <c r="E138" s="55"/>
      <c r="F138" s="55"/>
      <c r="G138" s="55"/>
      <c r="H138" s="55"/>
      <c r="I138" s="55"/>
      <c r="J138" s="55"/>
      <c r="K138" s="27"/>
      <c r="L138" s="27"/>
      <c r="M138" s="27"/>
      <c r="N138" s="26">
        <f t="shared" si="2"/>
        <v>2</v>
      </c>
      <c r="O138" s="26">
        <f t="shared" si="3"/>
        <v>5</v>
      </c>
    </row>
    <row r="139" spans="1:15" ht="17.100000000000001" customHeight="1" x14ac:dyDescent="0.25">
      <c r="A139" s="95">
        <v>43</v>
      </c>
      <c r="B139" s="121">
        <v>43579</v>
      </c>
      <c r="C139" s="122">
        <v>0</v>
      </c>
      <c r="D139" s="122">
        <v>0</v>
      </c>
      <c r="E139" s="55"/>
      <c r="F139" s="55"/>
      <c r="G139" s="55"/>
      <c r="H139" s="55"/>
      <c r="I139" s="55"/>
      <c r="J139" s="55"/>
      <c r="K139" s="27"/>
      <c r="L139" s="27"/>
      <c r="M139" s="27"/>
      <c r="N139" s="26">
        <f t="shared" si="2"/>
        <v>2</v>
      </c>
      <c r="O139" s="26">
        <f t="shared" si="3"/>
        <v>5</v>
      </c>
    </row>
    <row r="140" spans="1:15" ht="17.100000000000001" customHeight="1" x14ac:dyDescent="0.25">
      <c r="A140" s="95">
        <v>44</v>
      </c>
      <c r="B140" s="121">
        <v>43580</v>
      </c>
      <c r="C140" s="122">
        <v>0</v>
      </c>
      <c r="D140" s="122">
        <v>0</v>
      </c>
      <c r="E140" s="55"/>
      <c r="F140" s="55"/>
      <c r="G140" s="55"/>
      <c r="H140" s="55"/>
      <c r="I140" s="55"/>
      <c r="J140" s="55"/>
      <c r="K140" s="27"/>
      <c r="L140" s="27"/>
      <c r="M140" s="27"/>
      <c r="N140" s="26">
        <f t="shared" si="2"/>
        <v>2</v>
      </c>
      <c r="O140" s="26">
        <f t="shared" si="3"/>
        <v>5</v>
      </c>
    </row>
    <row r="141" spans="1:15" ht="17.100000000000001" customHeight="1" x14ac:dyDescent="0.25">
      <c r="A141" s="95">
        <v>45</v>
      </c>
      <c r="B141" s="121">
        <v>43583</v>
      </c>
      <c r="C141" s="122">
        <v>0</v>
      </c>
      <c r="D141" s="122">
        <v>0</v>
      </c>
      <c r="E141" s="55"/>
      <c r="F141" s="55"/>
      <c r="G141" s="55"/>
      <c r="H141" s="55"/>
      <c r="I141" s="55"/>
      <c r="J141" s="55"/>
      <c r="K141" s="27"/>
      <c r="L141" s="27"/>
      <c r="M141" s="27"/>
      <c r="N141" s="26">
        <f t="shared" si="2"/>
        <v>2</v>
      </c>
      <c r="O141" s="26">
        <f t="shared" si="3"/>
        <v>5</v>
      </c>
    </row>
    <row r="142" spans="1:15" ht="17.100000000000001" customHeight="1" x14ac:dyDescent="0.25">
      <c r="A142" s="95">
        <v>46</v>
      </c>
      <c r="B142" s="121">
        <v>43588</v>
      </c>
      <c r="C142" s="122">
        <v>0</v>
      </c>
      <c r="D142" s="122">
        <v>0</v>
      </c>
      <c r="E142" s="55"/>
      <c r="F142" s="55"/>
      <c r="G142" s="55"/>
      <c r="H142" s="55"/>
      <c r="I142" s="55"/>
      <c r="J142" s="55"/>
      <c r="K142" s="27"/>
      <c r="L142" s="27"/>
      <c r="M142" s="27"/>
      <c r="N142" s="26">
        <f t="shared" si="2"/>
        <v>2</v>
      </c>
      <c r="O142" s="26">
        <f t="shared" si="3"/>
        <v>5</v>
      </c>
    </row>
    <row r="143" spans="1:15" ht="17.100000000000001" customHeight="1" x14ac:dyDescent="0.25">
      <c r="A143" s="95">
        <v>47</v>
      </c>
      <c r="B143" s="121">
        <v>43592</v>
      </c>
      <c r="C143" s="122">
        <v>0</v>
      </c>
      <c r="D143" s="122">
        <v>0</v>
      </c>
      <c r="E143" s="55"/>
      <c r="F143" s="55"/>
      <c r="G143" s="55"/>
      <c r="H143" s="55"/>
      <c r="I143" s="55"/>
      <c r="J143" s="55"/>
      <c r="K143" s="27"/>
      <c r="L143" s="27"/>
      <c r="M143" s="27"/>
      <c r="N143" s="26">
        <f t="shared" si="2"/>
        <v>2</v>
      </c>
      <c r="O143" s="26">
        <f t="shared" si="3"/>
        <v>5</v>
      </c>
    </row>
    <row r="144" spans="1:15" ht="17.100000000000001" customHeight="1" x14ac:dyDescent="0.25">
      <c r="A144" s="95">
        <v>48</v>
      </c>
      <c r="B144" s="121">
        <v>43596</v>
      </c>
      <c r="C144" s="122">
        <v>0</v>
      </c>
      <c r="D144" s="122">
        <v>0</v>
      </c>
      <c r="E144" s="55"/>
      <c r="F144" s="55"/>
      <c r="G144" s="55"/>
      <c r="H144" s="55"/>
      <c r="I144" s="55"/>
      <c r="J144" s="55"/>
      <c r="K144" s="27"/>
      <c r="L144" s="27"/>
      <c r="M144" s="27"/>
      <c r="N144" s="26">
        <f t="shared" si="2"/>
        <v>2</v>
      </c>
      <c r="O144" s="26">
        <f t="shared" si="3"/>
        <v>5</v>
      </c>
    </row>
    <row r="145" spans="1:15" ht="17.100000000000001" customHeight="1" x14ac:dyDescent="0.25">
      <c r="A145" s="95">
        <v>49</v>
      </c>
      <c r="B145" s="121">
        <v>43598</v>
      </c>
      <c r="C145" s="122">
        <v>0</v>
      </c>
      <c r="D145" s="122">
        <v>0</v>
      </c>
      <c r="E145" s="55"/>
      <c r="F145" s="55"/>
      <c r="G145" s="55"/>
      <c r="H145" s="55"/>
      <c r="I145" s="55"/>
      <c r="J145" s="55"/>
      <c r="K145" s="27"/>
      <c r="L145" s="27"/>
      <c r="M145" s="27"/>
      <c r="N145" s="26">
        <f t="shared" si="2"/>
        <v>2</v>
      </c>
      <c r="O145" s="26">
        <f t="shared" si="3"/>
        <v>5</v>
      </c>
    </row>
    <row r="146" spans="1:15" ht="17.100000000000001" customHeight="1" x14ac:dyDescent="0.25">
      <c r="A146" s="95">
        <v>50</v>
      </c>
      <c r="B146" s="121">
        <v>43600</v>
      </c>
      <c r="C146" s="122">
        <v>1</v>
      </c>
      <c r="D146" s="122">
        <v>0</v>
      </c>
      <c r="E146" s="55"/>
      <c r="F146" s="55"/>
      <c r="G146" s="55"/>
      <c r="H146" s="55"/>
      <c r="I146" s="55"/>
      <c r="J146" s="55"/>
      <c r="K146" s="27"/>
      <c r="L146" s="27"/>
      <c r="M146" s="27"/>
      <c r="N146" s="26">
        <f t="shared" si="2"/>
        <v>2</v>
      </c>
      <c r="O146" s="26">
        <f t="shared" si="3"/>
        <v>5</v>
      </c>
    </row>
    <row r="147" spans="1:15" ht="17.100000000000001" customHeight="1" x14ac:dyDescent="0.25">
      <c r="A147" s="95">
        <v>51</v>
      </c>
      <c r="B147" s="121">
        <v>43602</v>
      </c>
      <c r="C147" s="122">
        <v>0</v>
      </c>
      <c r="D147" s="122">
        <v>0</v>
      </c>
      <c r="E147" s="55"/>
      <c r="F147" s="55"/>
      <c r="G147" s="55"/>
      <c r="H147" s="55"/>
      <c r="I147" s="55"/>
      <c r="J147" s="55"/>
      <c r="K147" s="27"/>
      <c r="L147" s="27"/>
      <c r="M147" s="27"/>
      <c r="N147" s="26">
        <f t="shared" si="2"/>
        <v>2</v>
      </c>
      <c r="O147" s="26">
        <f t="shared" si="3"/>
        <v>5</v>
      </c>
    </row>
    <row r="148" spans="1:15" ht="17.100000000000001" customHeight="1" x14ac:dyDescent="0.25">
      <c r="A148" s="95">
        <v>52</v>
      </c>
      <c r="B148" s="121">
        <v>43604</v>
      </c>
      <c r="C148" s="122">
        <v>0</v>
      </c>
      <c r="D148" s="122">
        <v>0</v>
      </c>
      <c r="E148" s="55"/>
      <c r="F148" s="55"/>
      <c r="G148" s="55"/>
      <c r="H148" s="55"/>
      <c r="I148" s="55"/>
      <c r="J148" s="55"/>
      <c r="K148" s="27"/>
      <c r="L148" s="27"/>
      <c r="M148" s="27"/>
      <c r="N148" s="26">
        <f t="shared" si="2"/>
        <v>2</v>
      </c>
      <c r="O148" s="26">
        <f t="shared" si="3"/>
        <v>5</v>
      </c>
    </row>
    <row r="149" spans="1:15" ht="17.100000000000001" customHeight="1" x14ac:dyDescent="0.25">
      <c r="A149" s="95">
        <v>53</v>
      </c>
      <c r="B149" s="121">
        <v>43606</v>
      </c>
      <c r="C149" s="122">
        <v>0</v>
      </c>
      <c r="D149" s="122">
        <v>0</v>
      </c>
      <c r="E149" s="55"/>
      <c r="F149" s="55"/>
      <c r="G149" s="55"/>
      <c r="H149" s="55"/>
      <c r="I149" s="55"/>
      <c r="J149" s="55"/>
      <c r="K149" s="27"/>
      <c r="L149" s="27"/>
      <c r="M149" s="27"/>
      <c r="N149" s="26">
        <f t="shared" si="2"/>
        <v>2</v>
      </c>
      <c r="O149" s="26">
        <f t="shared" si="3"/>
        <v>5</v>
      </c>
    </row>
    <row r="150" spans="1:15" ht="17.100000000000001" customHeight="1" x14ac:dyDescent="0.25">
      <c r="A150" s="95">
        <v>54</v>
      </c>
      <c r="B150" s="121">
        <v>43608</v>
      </c>
      <c r="C150" s="122">
        <v>0</v>
      </c>
      <c r="D150" s="122">
        <v>0</v>
      </c>
      <c r="E150" s="55"/>
      <c r="F150" s="55"/>
      <c r="G150" s="55"/>
      <c r="H150" s="55"/>
      <c r="I150" s="55"/>
      <c r="J150" s="55"/>
      <c r="K150" s="27"/>
      <c r="L150" s="27"/>
      <c r="M150" s="27"/>
      <c r="N150" s="26">
        <f t="shared" si="2"/>
        <v>2</v>
      </c>
      <c r="O150" s="26">
        <f t="shared" si="3"/>
        <v>5</v>
      </c>
    </row>
    <row r="151" spans="1:15" ht="17.100000000000001" customHeight="1" x14ac:dyDescent="0.25">
      <c r="A151" s="95">
        <v>55</v>
      </c>
      <c r="B151" s="121">
        <v>43610</v>
      </c>
      <c r="C151" s="122">
        <v>0</v>
      </c>
      <c r="D151" s="122">
        <v>0</v>
      </c>
      <c r="E151" s="55"/>
      <c r="F151" s="55"/>
      <c r="G151" s="55"/>
      <c r="H151" s="55"/>
      <c r="I151" s="55"/>
      <c r="J151" s="55"/>
      <c r="K151" s="102"/>
      <c r="L151" s="102"/>
      <c r="M151" s="102"/>
      <c r="N151" s="26">
        <f t="shared" si="2"/>
        <v>2</v>
      </c>
      <c r="O151" s="26">
        <f t="shared" si="3"/>
        <v>5</v>
      </c>
    </row>
    <row r="152" spans="1:15" ht="17.100000000000001" customHeight="1" x14ac:dyDescent="0.25">
      <c r="A152" s="95">
        <v>56</v>
      </c>
      <c r="B152" s="121">
        <v>43612</v>
      </c>
      <c r="C152" s="122">
        <v>0</v>
      </c>
      <c r="D152" s="122">
        <v>0</v>
      </c>
      <c r="E152" s="55"/>
      <c r="F152" s="55"/>
      <c r="G152" s="55"/>
      <c r="H152" s="55"/>
      <c r="I152" s="55"/>
      <c r="J152" s="55"/>
      <c r="K152" s="102"/>
      <c r="L152" s="102"/>
      <c r="M152" s="102"/>
      <c r="N152" s="26">
        <f t="shared" si="2"/>
        <v>2</v>
      </c>
      <c r="O152" s="26">
        <f t="shared" si="3"/>
        <v>5</v>
      </c>
    </row>
    <row r="153" spans="1:15" ht="17.100000000000001" customHeight="1" x14ac:dyDescent="0.25">
      <c r="A153" s="95">
        <v>57</v>
      </c>
      <c r="B153" s="121">
        <v>43614</v>
      </c>
      <c r="C153" s="122">
        <v>0</v>
      </c>
      <c r="D153" s="122">
        <v>0</v>
      </c>
      <c r="E153" s="55"/>
      <c r="F153" s="55"/>
      <c r="G153" s="55"/>
      <c r="H153" s="55"/>
      <c r="I153" s="55"/>
      <c r="J153" s="55"/>
      <c r="K153" s="102"/>
      <c r="L153" s="102"/>
      <c r="M153" s="102"/>
      <c r="N153" s="26">
        <f t="shared" si="2"/>
        <v>2</v>
      </c>
      <c r="O153" s="26">
        <f t="shared" si="3"/>
        <v>5</v>
      </c>
    </row>
    <row r="154" spans="1:15" ht="17.100000000000001" customHeight="1" x14ac:dyDescent="0.25">
      <c r="A154" s="95">
        <v>58</v>
      </c>
      <c r="B154" s="121">
        <v>43616</v>
      </c>
      <c r="C154" s="122">
        <v>0</v>
      </c>
      <c r="D154" s="122">
        <v>0</v>
      </c>
      <c r="E154" s="55"/>
      <c r="F154" s="55"/>
      <c r="G154" s="55"/>
      <c r="H154" s="55"/>
      <c r="I154" s="55"/>
      <c r="J154" s="55"/>
      <c r="K154" s="102"/>
      <c r="L154" s="102"/>
      <c r="M154" s="102"/>
      <c r="N154" s="26">
        <f t="shared" si="2"/>
        <v>2</v>
      </c>
      <c r="O154" s="26">
        <f t="shared" si="3"/>
        <v>5</v>
      </c>
    </row>
    <row r="155" spans="1:15" ht="17.100000000000001" customHeight="1" x14ac:dyDescent="0.25">
      <c r="A155" s="95">
        <v>59</v>
      </c>
      <c r="B155" s="121">
        <v>43619</v>
      </c>
      <c r="C155" s="122">
        <v>0</v>
      </c>
      <c r="D155" s="122">
        <v>0</v>
      </c>
      <c r="E155" s="55"/>
      <c r="F155" s="55"/>
      <c r="G155" s="55"/>
      <c r="H155" s="55"/>
      <c r="I155" s="55"/>
      <c r="J155" s="55"/>
      <c r="K155" s="102"/>
      <c r="L155" s="102"/>
      <c r="M155" s="102"/>
      <c r="N155" s="26">
        <f t="shared" si="2"/>
        <v>2</v>
      </c>
      <c r="O155" s="26">
        <f t="shared" si="3"/>
        <v>5</v>
      </c>
    </row>
    <row r="156" spans="1:15" ht="17.100000000000001" customHeight="1" x14ac:dyDescent="0.25">
      <c r="A156" s="95">
        <v>60</v>
      </c>
      <c r="B156" s="121">
        <v>43621</v>
      </c>
      <c r="C156" s="122">
        <v>0</v>
      </c>
      <c r="D156" s="122">
        <v>0</v>
      </c>
      <c r="E156" s="55"/>
      <c r="F156" s="55"/>
      <c r="G156" s="55"/>
      <c r="H156" s="55"/>
      <c r="I156" s="55"/>
      <c r="J156" s="55"/>
      <c r="K156" s="102"/>
      <c r="L156" s="102"/>
      <c r="M156" s="102"/>
      <c r="N156" s="26">
        <f t="shared" si="2"/>
        <v>2</v>
      </c>
      <c r="O156" s="26">
        <f t="shared" si="3"/>
        <v>5</v>
      </c>
    </row>
    <row r="157" spans="1:15" ht="17.100000000000001" customHeight="1" x14ac:dyDescent="0.25">
      <c r="A157" s="95">
        <v>61</v>
      </c>
      <c r="B157" s="121">
        <v>43623</v>
      </c>
      <c r="C157" s="122">
        <v>0</v>
      </c>
      <c r="D157" s="122">
        <v>0</v>
      </c>
      <c r="E157" s="55"/>
      <c r="F157" s="55"/>
      <c r="G157" s="55"/>
      <c r="H157" s="55"/>
      <c r="I157" s="55"/>
      <c r="J157" s="55"/>
      <c r="K157" s="102"/>
      <c r="L157" s="102"/>
      <c r="M157" s="102"/>
      <c r="N157" s="26">
        <f t="shared" si="2"/>
        <v>2</v>
      </c>
      <c r="O157" s="26">
        <f t="shared" si="3"/>
        <v>5</v>
      </c>
    </row>
    <row r="158" spans="1:15" ht="17.100000000000001" customHeight="1" x14ac:dyDescent="0.25">
      <c r="A158" s="95">
        <v>62</v>
      </c>
      <c r="B158" s="121">
        <v>43625</v>
      </c>
      <c r="C158" s="122">
        <v>0</v>
      </c>
      <c r="D158" s="122">
        <v>0</v>
      </c>
      <c r="E158" s="55"/>
      <c r="F158" s="55"/>
      <c r="G158" s="55"/>
      <c r="H158" s="55"/>
      <c r="I158" s="55"/>
      <c r="J158" s="55"/>
      <c r="K158" s="102"/>
      <c r="L158" s="102"/>
      <c r="M158" s="102"/>
      <c r="N158" s="26">
        <f t="shared" si="2"/>
        <v>2</v>
      </c>
      <c r="O158" s="26">
        <f t="shared" si="3"/>
        <v>5</v>
      </c>
    </row>
    <row r="159" spans="1:15" ht="17.100000000000001" customHeight="1" x14ac:dyDescent="0.25">
      <c r="A159" s="95">
        <v>63</v>
      </c>
      <c r="B159" s="121">
        <v>43627</v>
      </c>
      <c r="C159" s="122">
        <v>0</v>
      </c>
      <c r="D159" s="122">
        <v>0</v>
      </c>
      <c r="E159" s="55"/>
      <c r="F159" s="55"/>
      <c r="G159" s="55"/>
      <c r="H159" s="55"/>
      <c r="I159" s="55"/>
      <c r="J159" s="55"/>
      <c r="K159" s="102"/>
      <c r="L159" s="102"/>
      <c r="M159" s="102"/>
      <c r="N159" s="26">
        <f t="shared" si="2"/>
        <v>2</v>
      </c>
      <c r="O159" s="26">
        <f t="shared" si="3"/>
        <v>5</v>
      </c>
    </row>
    <row r="160" spans="1:15" ht="17.100000000000001" customHeight="1" x14ac:dyDescent="0.25">
      <c r="A160" s="95">
        <v>64</v>
      </c>
      <c r="B160" s="121">
        <v>43629</v>
      </c>
      <c r="C160" s="122">
        <v>0</v>
      </c>
      <c r="D160" s="122">
        <v>0</v>
      </c>
      <c r="E160" s="55"/>
      <c r="F160" s="55"/>
      <c r="G160" s="55"/>
      <c r="H160" s="55"/>
      <c r="I160" s="55"/>
      <c r="J160" s="55"/>
      <c r="K160" s="102"/>
      <c r="L160" s="102"/>
      <c r="M160" s="102"/>
      <c r="N160" s="26">
        <f t="shared" si="2"/>
        <v>2</v>
      </c>
      <c r="O160" s="26">
        <f t="shared" si="3"/>
        <v>5</v>
      </c>
    </row>
    <row r="161" spans="1:15" ht="17.100000000000001" customHeight="1" x14ac:dyDescent="0.25">
      <c r="A161" s="95">
        <v>65</v>
      </c>
      <c r="B161" s="121">
        <v>43635</v>
      </c>
      <c r="C161" s="122">
        <v>0</v>
      </c>
      <c r="D161" s="122">
        <v>0</v>
      </c>
      <c r="E161" s="55"/>
      <c r="F161" s="55"/>
      <c r="G161" s="55"/>
      <c r="H161" s="55"/>
      <c r="I161" s="55"/>
      <c r="J161" s="55"/>
      <c r="K161" s="102"/>
      <c r="L161" s="102"/>
      <c r="M161" s="102"/>
      <c r="N161" s="26">
        <f t="shared" si="2"/>
        <v>2</v>
      </c>
      <c r="O161" s="26">
        <f t="shared" si="3"/>
        <v>5</v>
      </c>
    </row>
    <row r="162" spans="1:15" ht="17.100000000000001" customHeight="1" x14ac:dyDescent="0.25">
      <c r="A162" s="95">
        <v>66</v>
      </c>
      <c r="B162" s="121">
        <v>43637</v>
      </c>
      <c r="C162" s="122">
        <v>0</v>
      </c>
      <c r="D162" s="122">
        <v>0</v>
      </c>
      <c r="E162" s="55"/>
      <c r="F162" s="55"/>
      <c r="G162" s="55"/>
      <c r="H162" s="55"/>
      <c r="I162" s="55"/>
      <c r="J162" s="55"/>
      <c r="K162" s="102"/>
      <c r="L162" s="102"/>
      <c r="M162" s="102"/>
      <c r="N162" s="26">
        <f t="shared" si="2"/>
        <v>2</v>
      </c>
      <c r="O162" s="26">
        <f t="shared" si="3"/>
        <v>5</v>
      </c>
    </row>
    <row r="163" spans="1:15" ht="17.100000000000001" customHeight="1" x14ac:dyDescent="0.25">
      <c r="A163" s="95">
        <v>67</v>
      </c>
      <c r="B163" s="121">
        <v>43640</v>
      </c>
      <c r="C163" s="122">
        <v>0</v>
      </c>
      <c r="D163" s="122">
        <v>0</v>
      </c>
      <c r="E163" s="55"/>
      <c r="F163" s="55"/>
      <c r="G163" s="55"/>
      <c r="H163" s="55"/>
      <c r="I163" s="55"/>
      <c r="J163" s="55"/>
      <c r="K163" s="102"/>
      <c r="L163" s="102"/>
      <c r="M163" s="102"/>
      <c r="N163" s="26">
        <f t="shared" si="2"/>
        <v>2</v>
      </c>
      <c r="O163" s="26">
        <f t="shared" si="3"/>
        <v>5</v>
      </c>
    </row>
    <row r="164" spans="1:15" ht="17.100000000000001" customHeight="1" x14ac:dyDescent="0.25">
      <c r="A164" s="95">
        <v>68</v>
      </c>
      <c r="B164" s="121">
        <v>43642</v>
      </c>
      <c r="C164" s="122">
        <v>0</v>
      </c>
      <c r="D164" s="122">
        <v>0</v>
      </c>
      <c r="E164" s="55"/>
      <c r="F164" s="55"/>
      <c r="G164" s="55"/>
      <c r="H164" s="55"/>
      <c r="I164" s="55"/>
      <c r="J164" s="55"/>
      <c r="K164" s="102"/>
      <c r="L164" s="102"/>
      <c r="M164" s="102"/>
      <c r="N164" s="26">
        <f t="shared" si="2"/>
        <v>2</v>
      </c>
      <c r="O164" s="26">
        <f t="shared" si="3"/>
        <v>5</v>
      </c>
    </row>
    <row r="165" spans="1:15" ht="17.100000000000001" customHeight="1" x14ac:dyDescent="0.25">
      <c r="A165" s="95">
        <v>69</v>
      </c>
      <c r="B165" s="121">
        <v>43644</v>
      </c>
      <c r="C165" s="122">
        <v>0</v>
      </c>
      <c r="D165" s="122">
        <v>0</v>
      </c>
      <c r="E165" s="55"/>
      <c r="F165" s="55"/>
      <c r="G165" s="55"/>
      <c r="H165" s="55"/>
      <c r="I165" s="55"/>
      <c r="J165" s="55"/>
      <c r="K165" s="102"/>
      <c r="L165" s="102"/>
      <c r="M165" s="102"/>
      <c r="N165" s="26">
        <f t="shared" si="2"/>
        <v>2</v>
      </c>
      <c r="O165" s="26">
        <f t="shared" si="3"/>
        <v>5</v>
      </c>
    </row>
    <row r="166" spans="1:15" ht="17.100000000000001" customHeight="1" x14ac:dyDescent="0.25">
      <c r="A166" s="95">
        <v>70</v>
      </c>
      <c r="B166" s="130">
        <v>43647</v>
      </c>
      <c r="C166" s="74">
        <v>0</v>
      </c>
      <c r="D166" s="74">
        <v>0</v>
      </c>
      <c r="E166" s="55"/>
      <c r="F166" s="55"/>
      <c r="G166" s="55"/>
      <c r="H166" s="55"/>
      <c r="I166" s="55"/>
      <c r="J166" s="55"/>
      <c r="K166" s="102"/>
      <c r="L166" s="102"/>
      <c r="M166" s="102"/>
      <c r="N166" s="26">
        <f t="shared" si="2"/>
        <v>2</v>
      </c>
      <c r="O166" s="26">
        <f t="shared" si="3"/>
        <v>5</v>
      </c>
    </row>
    <row r="167" spans="1:15" ht="17.100000000000001" customHeight="1" x14ac:dyDescent="0.25">
      <c r="A167" s="95">
        <v>71</v>
      </c>
      <c r="B167" s="130">
        <v>43649</v>
      </c>
      <c r="C167" s="74">
        <v>0</v>
      </c>
      <c r="D167" s="74">
        <v>0</v>
      </c>
      <c r="E167" s="55"/>
      <c r="F167" s="55"/>
      <c r="G167" s="55"/>
      <c r="H167" s="55"/>
      <c r="I167" s="55"/>
      <c r="J167" s="55"/>
      <c r="K167" s="102"/>
      <c r="L167" s="102"/>
      <c r="M167" s="102"/>
      <c r="N167" s="26">
        <f t="shared" si="2"/>
        <v>2</v>
      </c>
      <c r="O167" s="26">
        <f t="shared" si="3"/>
        <v>5</v>
      </c>
    </row>
    <row r="168" spans="1:15" ht="17.100000000000001" customHeight="1" x14ac:dyDescent="0.25">
      <c r="A168" s="95">
        <v>72</v>
      </c>
      <c r="B168" s="130">
        <v>43651</v>
      </c>
      <c r="C168" s="74">
        <v>0</v>
      </c>
      <c r="D168" s="74">
        <v>0</v>
      </c>
      <c r="E168" s="55"/>
      <c r="F168" s="55"/>
      <c r="G168" s="55"/>
      <c r="H168" s="55"/>
      <c r="I168" s="55"/>
      <c r="J168" s="55"/>
      <c r="K168" s="102"/>
      <c r="L168" s="102"/>
      <c r="M168" s="102"/>
      <c r="N168" s="26">
        <f t="shared" si="2"/>
        <v>2</v>
      </c>
      <c r="O168" s="26">
        <f t="shared" si="3"/>
        <v>5</v>
      </c>
    </row>
    <row r="169" spans="1:15" ht="17.100000000000001" customHeight="1" x14ac:dyDescent="0.25">
      <c r="A169" s="95">
        <v>73</v>
      </c>
      <c r="B169" s="130">
        <v>43654</v>
      </c>
      <c r="C169" s="74">
        <v>0</v>
      </c>
      <c r="D169" s="74">
        <v>0</v>
      </c>
      <c r="E169" s="55"/>
      <c r="F169" s="55"/>
      <c r="G169" s="55"/>
      <c r="H169" s="55"/>
      <c r="I169" s="55"/>
      <c r="J169" s="55"/>
      <c r="K169" s="102"/>
      <c r="L169" s="102"/>
      <c r="M169" s="102"/>
      <c r="N169" s="26">
        <f t="shared" si="2"/>
        <v>2</v>
      </c>
      <c r="O169" s="26">
        <f t="shared" si="3"/>
        <v>5</v>
      </c>
    </row>
    <row r="170" spans="1:15" ht="17.100000000000001" customHeight="1" x14ac:dyDescent="0.25">
      <c r="A170" s="95">
        <v>74</v>
      </c>
      <c r="B170" s="130">
        <v>43656</v>
      </c>
      <c r="C170" s="74">
        <v>0</v>
      </c>
      <c r="D170" s="74">
        <v>0</v>
      </c>
      <c r="E170" s="55"/>
      <c r="F170" s="55"/>
      <c r="G170" s="55"/>
      <c r="H170" s="55"/>
      <c r="I170" s="55"/>
      <c r="J170" s="55"/>
      <c r="K170" s="102"/>
      <c r="L170" s="102"/>
      <c r="M170" s="102"/>
      <c r="N170" s="26">
        <f t="shared" si="2"/>
        <v>2</v>
      </c>
      <c r="O170" s="26">
        <f t="shared" si="3"/>
        <v>5</v>
      </c>
    </row>
    <row r="171" spans="1:15" ht="17.100000000000001" customHeight="1" x14ac:dyDescent="0.25">
      <c r="A171" s="95">
        <v>75</v>
      </c>
      <c r="B171" s="130">
        <v>43658</v>
      </c>
      <c r="C171" s="74">
        <v>0</v>
      </c>
      <c r="D171" s="74">
        <v>0</v>
      </c>
      <c r="E171" s="55"/>
      <c r="F171" s="55"/>
      <c r="G171" s="55"/>
      <c r="H171" s="55"/>
      <c r="I171" s="55"/>
      <c r="J171" s="55"/>
      <c r="K171" s="102"/>
      <c r="L171" s="102"/>
      <c r="M171" s="102"/>
      <c r="N171" s="26">
        <f t="shared" si="2"/>
        <v>2</v>
      </c>
      <c r="O171" s="26">
        <f t="shared" si="3"/>
        <v>5</v>
      </c>
    </row>
    <row r="172" spans="1:15" ht="17.100000000000001" customHeight="1" x14ac:dyDescent="0.25">
      <c r="A172" s="95">
        <v>76</v>
      </c>
      <c r="B172" s="130">
        <v>43661</v>
      </c>
      <c r="C172" s="74">
        <v>0</v>
      </c>
      <c r="D172" s="74">
        <v>0</v>
      </c>
      <c r="E172" s="55"/>
      <c r="F172" s="55"/>
      <c r="G172" s="55"/>
      <c r="H172" s="55"/>
      <c r="I172" s="55"/>
      <c r="J172" s="55"/>
      <c r="K172" s="102"/>
      <c r="L172" s="102"/>
      <c r="M172" s="102"/>
      <c r="N172" s="26">
        <f t="shared" si="2"/>
        <v>2</v>
      </c>
      <c r="O172" s="26">
        <f t="shared" si="3"/>
        <v>5</v>
      </c>
    </row>
    <row r="173" spans="1:15" ht="17.100000000000001" customHeight="1" x14ac:dyDescent="0.25">
      <c r="A173" s="95">
        <v>77</v>
      </c>
      <c r="B173" s="130">
        <v>43663</v>
      </c>
      <c r="C173" s="74">
        <v>0</v>
      </c>
      <c r="D173" s="74">
        <v>0</v>
      </c>
      <c r="E173" s="55"/>
      <c r="F173" s="55"/>
      <c r="G173" s="55"/>
      <c r="H173" s="55"/>
      <c r="I173" s="55"/>
      <c r="J173" s="55"/>
      <c r="K173" s="102"/>
      <c r="L173" s="102"/>
      <c r="M173" s="102"/>
      <c r="N173" s="26">
        <f t="shared" si="2"/>
        <v>2</v>
      </c>
      <c r="O173" s="26">
        <f t="shared" si="3"/>
        <v>5</v>
      </c>
    </row>
    <row r="174" spans="1:15" ht="17.100000000000001" customHeight="1" x14ac:dyDescent="0.25">
      <c r="A174" s="95">
        <v>78</v>
      </c>
      <c r="B174" s="130">
        <v>43665</v>
      </c>
      <c r="C174" s="74">
        <v>0</v>
      </c>
      <c r="D174" s="74">
        <v>0</v>
      </c>
      <c r="E174" s="55"/>
      <c r="F174" s="55"/>
      <c r="G174" s="55"/>
      <c r="H174" s="55"/>
      <c r="I174" s="55"/>
      <c r="J174" s="55"/>
      <c r="K174" s="102"/>
      <c r="L174" s="102"/>
      <c r="M174" s="102"/>
      <c r="N174" s="26">
        <f t="shared" si="2"/>
        <v>2</v>
      </c>
      <c r="O174" s="26">
        <f t="shared" si="3"/>
        <v>5</v>
      </c>
    </row>
    <row r="175" spans="1:15" ht="17.100000000000001" customHeight="1" x14ac:dyDescent="0.25">
      <c r="A175" s="95">
        <v>79</v>
      </c>
      <c r="B175" s="130">
        <v>43668</v>
      </c>
      <c r="C175" s="74">
        <v>0</v>
      </c>
      <c r="D175" s="74">
        <v>0</v>
      </c>
      <c r="E175" s="55"/>
      <c r="F175" s="55"/>
      <c r="G175" s="55"/>
      <c r="H175" s="55"/>
      <c r="I175" s="55"/>
      <c r="J175" s="55"/>
      <c r="K175" s="102"/>
      <c r="L175" s="102"/>
      <c r="M175" s="102"/>
      <c r="N175" s="26">
        <f t="shared" si="2"/>
        <v>2</v>
      </c>
      <c r="O175" s="26">
        <f t="shared" si="3"/>
        <v>5</v>
      </c>
    </row>
    <row r="176" spans="1:15" ht="17.100000000000001" customHeight="1" x14ac:dyDescent="0.25">
      <c r="A176" s="95">
        <v>80</v>
      </c>
      <c r="B176" s="130">
        <v>43669</v>
      </c>
      <c r="C176" s="74">
        <v>0</v>
      </c>
      <c r="D176" s="74">
        <v>0</v>
      </c>
      <c r="E176" s="55"/>
      <c r="F176" s="55"/>
      <c r="G176" s="55"/>
      <c r="H176" s="55"/>
      <c r="I176" s="55"/>
      <c r="J176" s="55"/>
      <c r="K176" s="102"/>
      <c r="L176" s="102"/>
      <c r="M176" s="102"/>
      <c r="N176" s="26">
        <f t="shared" si="2"/>
        <v>2</v>
      </c>
      <c r="O176" s="26">
        <f t="shared" si="3"/>
        <v>5</v>
      </c>
    </row>
    <row r="177" spans="1:15" ht="17.100000000000001" customHeight="1" x14ac:dyDescent="0.25">
      <c r="A177" s="95">
        <v>81</v>
      </c>
      <c r="B177" s="130">
        <v>43672</v>
      </c>
      <c r="C177" s="74">
        <v>0</v>
      </c>
      <c r="D177" s="74">
        <v>0</v>
      </c>
      <c r="E177" s="55"/>
      <c r="F177" s="55"/>
      <c r="G177" s="55"/>
      <c r="H177" s="55"/>
      <c r="I177" s="55"/>
      <c r="J177" s="55"/>
      <c r="K177" s="102"/>
      <c r="L177" s="102"/>
      <c r="M177" s="102"/>
      <c r="N177" s="26">
        <f t="shared" si="2"/>
        <v>2</v>
      </c>
      <c r="O177" s="26">
        <f t="shared" si="3"/>
        <v>5</v>
      </c>
    </row>
    <row r="178" spans="1:15" ht="17.100000000000001" customHeight="1" x14ac:dyDescent="0.25">
      <c r="A178" s="95">
        <v>82</v>
      </c>
      <c r="B178" s="130">
        <v>43675</v>
      </c>
      <c r="C178" s="74">
        <v>0</v>
      </c>
      <c r="D178" s="74">
        <v>0</v>
      </c>
      <c r="E178" s="55"/>
      <c r="F178" s="55"/>
      <c r="G178" s="55"/>
      <c r="H178" s="55"/>
      <c r="I178" s="55"/>
      <c r="J178" s="55"/>
      <c r="K178" s="102"/>
      <c r="L178" s="102"/>
      <c r="M178" s="102"/>
      <c r="N178" s="26">
        <f t="shared" si="2"/>
        <v>2</v>
      </c>
      <c r="O178" s="26">
        <f t="shared" si="3"/>
        <v>5</v>
      </c>
    </row>
    <row r="179" spans="1:15" ht="17.100000000000001" customHeight="1" x14ac:dyDescent="0.25">
      <c r="A179" s="95">
        <v>83</v>
      </c>
      <c r="B179" s="130">
        <v>43677</v>
      </c>
      <c r="C179" s="74">
        <v>0</v>
      </c>
      <c r="D179" s="74">
        <v>0</v>
      </c>
      <c r="E179" s="55"/>
      <c r="F179" s="55"/>
      <c r="G179" s="55"/>
      <c r="H179" s="55"/>
      <c r="I179" s="55"/>
      <c r="J179" s="55"/>
      <c r="K179" s="102"/>
      <c r="L179" s="102"/>
      <c r="M179" s="102"/>
      <c r="N179" s="26">
        <f t="shared" si="2"/>
        <v>2</v>
      </c>
      <c r="O179" s="26">
        <f t="shared" si="3"/>
        <v>5</v>
      </c>
    </row>
    <row r="180" spans="1:15" ht="17.100000000000001" customHeight="1" x14ac:dyDescent="0.25">
      <c r="A180" s="95">
        <v>84</v>
      </c>
      <c r="B180" s="130">
        <v>43679</v>
      </c>
      <c r="C180" s="74">
        <v>0</v>
      </c>
      <c r="D180" s="74">
        <v>0</v>
      </c>
      <c r="E180" s="55"/>
      <c r="F180" s="55"/>
      <c r="G180" s="55"/>
      <c r="H180" s="55"/>
      <c r="I180" s="55"/>
      <c r="J180" s="55"/>
      <c r="K180" s="102"/>
      <c r="L180" s="102"/>
      <c r="M180" s="102"/>
      <c r="N180" s="26">
        <f t="shared" si="2"/>
        <v>2</v>
      </c>
      <c r="O180" s="26">
        <f t="shared" si="3"/>
        <v>5</v>
      </c>
    </row>
    <row r="181" spans="1:15" ht="17.100000000000001" customHeight="1" x14ac:dyDescent="0.25">
      <c r="A181" s="95">
        <v>85</v>
      </c>
      <c r="B181" s="130">
        <v>43682</v>
      </c>
      <c r="C181" s="74">
        <v>0</v>
      </c>
      <c r="D181" s="74">
        <v>0</v>
      </c>
      <c r="E181" s="55"/>
      <c r="F181" s="55"/>
      <c r="G181" s="55"/>
      <c r="H181" s="55"/>
      <c r="I181" s="55"/>
      <c r="J181" s="55"/>
      <c r="K181" s="102"/>
      <c r="L181" s="102"/>
      <c r="M181" s="102"/>
      <c r="N181" s="26">
        <f t="shared" si="2"/>
        <v>2</v>
      </c>
      <c r="O181" s="26">
        <f t="shared" si="3"/>
        <v>5</v>
      </c>
    </row>
    <row r="182" spans="1:15" ht="17.100000000000001" customHeight="1" x14ac:dyDescent="0.25">
      <c r="A182" s="95">
        <v>86</v>
      </c>
      <c r="B182" s="130">
        <v>43684</v>
      </c>
      <c r="C182" s="74">
        <v>0</v>
      </c>
      <c r="D182" s="74">
        <v>0</v>
      </c>
      <c r="E182" s="55"/>
      <c r="F182" s="55"/>
      <c r="G182" s="55"/>
      <c r="H182" s="55"/>
      <c r="I182" s="55"/>
      <c r="J182" s="55"/>
      <c r="K182" s="102"/>
      <c r="L182" s="102"/>
      <c r="M182" s="102"/>
      <c r="N182" s="26">
        <f t="shared" si="2"/>
        <v>2</v>
      </c>
      <c r="O182" s="26">
        <f t="shared" si="3"/>
        <v>5</v>
      </c>
    </row>
    <row r="183" spans="1:15" ht="17.100000000000001" customHeight="1" x14ac:dyDescent="0.25">
      <c r="A183" s="95">
        <v>87</v>
      </c>
      <c r="B183" s="130">
        <v>43686</v>
      </c>
      <c r="C183" s="74">
        <v>0</v>
      </c>
      <c r="D183" s="74">
        <v>0</v>
      </c>
      <c r="E183" s="55"/>
      <c r="F183" s="55"/>
      <c r="G183" s="55"/>
      <c r="H183" s="55"/>
      <c r="I183" s="55"/>
      <c r="J183" s="55"/>
      <c r="K183" s="102"/>
      <c r="L183" s="102"/>
      <c r="M183" s="102"/>
      <c r="N183" s="26">
        <f t="shared" si="2"/>
        <v>2</v>
      </c>
      <c r="O183" s="26">
        <f t="shared" si="3"/>
        <v>5</v>
      </c>
    </row>
    <row r="184" spans="1:15" ht="17.100000000000001" customHeight="1" x14ac:dyDescent="0.25">
      <c r="A184" s="95">
        <v>88</v>
      </c>
      <c r="B184" s="130">
        <v>43689</v>
      </c>
      <c r="C184" s="74">
        <v>0</v>
      </c>
      <c r="D184" s="74">
        <v>0</v>
      </c>
      <c r="E184" s="55"/>
      <c r="F184" s="55"/>
      <c r="G184" s="55"/>
      <c r="H184" s="55"/>
      <c r="I184" s="55"/>
      <c r="J184" s="55"/>
      <c r="K184" s="102"/>
      <c r="L184" s="102"/>
      <c r="M184" s="102"/>
      <c r="N184" s="26">
        <f t="shared" si="2"/>
        <v>2</v>
      </c>
      <c r="O184" s="26">
        <f t="shared" si="3"/>
        <v>5</v>
      </c>
    </row>
    <row r="185" spans="1:15" ht="17.100000000000001" customHeight="1" x14ac:dyDescent="0.25">
      <c r="A185" s="95">
        <v>89</v>
      </c>
      <c r="B185" s="130">
        <v>43691</v>
      </c>
      <c r="C185" s="74">
        <v>0</v>
      </c>
      <c r="D185" s="74">
        <v>0</v>
      </c>
      <c r="E185" s="55"/>
      <c r="F185" s="55"/>
      <c r="G185" s="55"/>
      <c r="H185" s="55"/>
      <c r="I185" s="55"/>
      <c r="J185" s="55"/>
      <c r="K185" s="102"/>
      <c r="L185" s="102"/>
      <c r="M185" s="102"/>
      <c r="N185" s="26">
        <f t="shared" si="2"/>
        <v>2</v>
      </c>
      <c r="O185" s="26">
        <f t="shared" si="3"/>
        <v>5</v>
      </c>
    </row>
    <row r="186" spans="1:15" ht="17.100000000000001" customHeight="1" x14ac:dyDescent="0.25">
      <c r="A186" s="95">
        <v>90</v>
      </c>
      <c r="B186" s="130">
        <v>43693</v>
      </c>
      <c r="C186" s="74">
        <v>0</v>
      </c>
      <c r="D186" s="74">
        <v>0</v>
      </c>
      <c r="E186" s="55"/>
      <c r="F186" s="55"/>
      <c r="G186" s="55"/>
      <c r="H186" s="55"/>
      <c r="I186" s="55"/>
      <c r="J186" s="55"/>
      <c r="K186" s="102"/>
      <c r="L186" s="102"/>
      <c r="M186" s="102"/>
      <c r="N186" s="26">
        <f t="shared" si="2"/>
        <v>2</v>
      </c>
      <c r="O186" s="26">
        <f t="shared" si="3"/>
        <v>5</v>
      </c>
    </row>
    <row r="187" spans="1:15" ht="17.100000000000001" customHeight="1" x14ac:dyDescent="0.25">
      <c r="A187" s="95">
        <v>91</v>
      </c>
      <c r="B187" s="130">
        <v>43696</v>
      </c>
      <c r="C187" s="74">
        <v>0</v>
      </c>
      <c r="D187" s="74">
        <v>0</v>
      </c>
      <c r="E187" s="55"/>
      <c r="F187" s="55"/>
      <c r="G187" s="55"/>
      <c r="H187" s="55"/>
      <c r="I187" s="55"/>
      <c r="J187" s="55"/>
      <c r="K187" s="102"/>
      <c r="L187" s="102"/>
      <c r="M187" s="102"/>
      <c r="N187" s="26">
        <f t="shared" si="2"/>
        <v>2</v>
      </c>
      <c r="O187" s="26">
        <f t="shared" si="3"/>
        <v>5</v>
      </c>
    </row>
    <row r="188" spans="1:15" ht="17.100000000000001" customHeight="1" x14ac:dyDescent="0.25">
      <c r="A188" s="95">
        <v>92</v>
      </c>
      <c r="B188" s="130">
        <v>43698</v>
      </c>
      <c r="C188" s="74">
        <v>0</v>
      </c>
      <c r="D188" s="74">
        <v>0</v>
      </c>
      <c r="E188" s="55"/>
      <c r="F188" s="55"/>
      <c r="G188" s="55"/>
      <c r="H188" s="55"/>
      <c r="I188" s="55"/>
      <c r="J188" s="55"/>
      <c r="K188" s="102"/>
      <c r="L188" s="102"/>
      <c r="M188" s="102"/>
      <c r="N188" s="26">
        <f t="shared" si="2"/>
        <v>2</v>
      </c>
      <c r="O188" s="26">
        <f t="shared" si="3"/>
        <v>5</v>
      </c>
    </row>
    <row r="189" spans="1:15" ht="17.100000000000001" customHeight="1" x14ac:dyDescent="0.25">
      <c r="A189" s="95">
        <v>93</v>
      </c>
      <c r="B189" s="130">
        <v>43700</v>
      </c>
      <c r="C189" s="74">
        <v>0</v>
      </c>
      <c r="D189" s="74">
        <v>0</v>
      </c>
      <c r="E189" s="55"/>
      <c r="F189" s="55"/>
      <c r="G189" s="55"/>
      <c r="H189" s="55"/>
      <c r="I189" s="55"/>
      <c r="J189" s="55"/>
      <c r="K189" s="102"/>
      <c r="L189" s="102"/>
      <c r="M189" s="102"/>
      <c r="N189" s="26">
        <f t="shared" si="2"/>
        <v>2</v>
      </c>
      <c r="O189" s="26">
        <f t="shared" si="3"/>
        <v>5</v>
      </c>
    </row>
    <row r="190" spans="1:15" ht="17.100000000000001" customHeight="1" x14ac:dyDescent="0.25">
      <c r="A190" s="95">
        <v>94</v>
      </c>
      <c r="B190" s="130">
        <v>43703</v>
      </c>
      <c r="C190" s="74">
        <v>0</v>
      </c>
      <c r="D190" s="74">
        <v>0</v>
      </c>
      <c r="E190" s="55"/>
      <c r="F190" s="55"/>
      <c r="G190" s="55"/>
      <c r="H190" s="55"/>
      <c r="I190" s="55"/>
      <c r="J190" s="55"/>
      <c r="K190" s="102"/>
      <c r="L190" s="102"/>
      <c r="M190" s="102"/>
      <c r="N190" s="26">
        <f t="shared" si="2"/>
        <v>2</v>
      </c>
      <c r="O190" s="26">
        <f t="shared" si="3"/>
        <v>5</v>
      </c>
    </row>
    <row r="191" spans="1:15" ht="17.100000000000001" customHeight="1" x14ac:dyDescent="0.25">
      <c r="A191" s="95">
        <v>95</v>
      </c>
      <c r="B191" s="130">
        <v>43705</v>
      </c>
      <c r="C191" s="74">
        <v>0</v>
      </c>
      <c r="D191" s="74">
        <v>0</v>
      </c>
      <c r="E191" s="55"/>
      <c r="F191" s="55"/>
      <c r="G191" s="55"/>
      <c r="H191" s="55"/>
      <c r="I191" s="55"/>
      <c r="J191" s="55"/>
      <c r="K191" s="102"/>
      <c r="L191" s="102"/>
      <c r="M191" s="102"/>
      <c r="N191" s="26">
        <f t="shared" si="2"/>
        <v>2</v>
      </c>
      <c r="O191" s="26">
        <f t="shared" si="3"/>
        <v>5</v>
      </c>
    </row>
    <row r="192" spans="1:15" ht="17.100000000000001" customHeight="1" x14ac:dyDescent="0.25">
      <c r="A192" s="95">
        <v>96</v>
      </c>
      <c r="B192" s="130">
        <v>43707</v>
      </c>
      <c r="C192" s="74">
        <v>0</v>
      </c>
      <c r="D192" s="74">
        <v>0</v>
      </c>
      <c r="E192" s="55"/>
      <c r="F192" s="55"/>
      <c r="G192" s="55"/>
      <c r="H192" s="55"/>
      <c r="I192" s="55"/>
      <c r="J192" s="55"/>
      <c r="K192" s="102"/>
      <c r="L192" s="102"/>
      <c r="M192" s="102"/>
      <c r="N192" s="26">
        <f t="shared" si="2"/>
        <v>2</v>
      </c>
      <c r="O192" s="26">
        <f t="shared" si="3"/>
        <v>5</v>
      </c>
    </row>
    <row r="193" spans="1:15" ht="17.100000000000001" customHeight="1" x14ac:dyDescent="0.25">
      <c r="A193" s="95">
        <v>97</v>
      </c>
      <c r="B193" s="131">
        <v>43709</v>
      </c>
      <c r="C193" s="74">
        <v>0</v>
      </c>
      <c r="D193" s="74">
        <v>0</v>
      </c>
      <c r="E193" s="55"/>
      <c r="F193" s="55"/>
      <c r="G193" s="55"/>
      <c r="H193" s="55"/>
      <c r="I193" s="55"/>
      <c r="J193" s="55"/>
      <c r="K193" s="102"/>
      <c r="L193" s="102"/>
      <c r="M193" s="102"/>
      <c r="N193" s="26">
        <f t="shared" si="2"/>
        <v>2</v>
      </c>
      <c r="O193" s="26">
        <f t="shared" si="3"/>
        <v>5</v>
      </c>
    </row>
    <row r="194" spans="1:15" ht="17.100000000000001" customHeight="1" x14ac:dyDescent="0.25">
      <c r="A194" s="95">
        <v>98</v>
      </c>
      <c r="B194" s="131">
        <v>43712</v>
      </c>
      <c r="C194" s="74">
        <v>0</v>
      </c>
      <c r="D194" s="74">
        <v>0</v>
      </c>
      <c r="E194" s="55"/>
      <c r="F194" s="55"/>
      <c r="G194" s="55"/>
      <c r="H194" s="55"/>
      <c r="I194" s="55"/>
      <c r="J194" s="55"/>
      <c r="K194" s="102"/>
      <c r="L194" s="102"/>
      <c r="M194" s="102"/>
      <c r="N194" s="26">
        <f t="shared" si="2"/>
        <v>2</v>
      </c>
      <c r="O194" s="26">
        <f t="shared" si="3"/>
        <v>5</v>
      </c>
    </row>
    <row r="195" spans="1:15" ht="17.100000000000001" customHeight="1" x14ac:dyDescent="0.25">
      <c r="A195" s="95">
        <v>99</v>
      </c>
      <c r="B195" s="131">
        <v>43714</v>
      </c>
      <c r="C195" s="74">
        <v>0</v>
      </c>
      <c r="D195" s="74">
        <v>0</v>
      </c>
      <c r="E195" s="55"/>
      <c r="F195" s="55"/>
      <c r="G195" s="55"/>
      <c r="H195" s="55"/>
      <c r="I195" s="55"/>
      <c r="J195" s="55"/>
      <c r="K195" s="102"/>
      <c r="L195" s="102"/>
      <c r="M195" s="102"/>
      <c r="N195" s="26">
        <f t="shared" si="2"/>
        <v>2</v>
      </c>
      <c r="O195" s="26">
        <f t="shared" si="3"/>
        <v>5</v>
      </c>
    </row>
    <row r="196" spans="1:15" ht="17.100000000000001" customHeight="1" x14ac:dyDescent="0.25">
      <c r="A196" s="95">
        <v>100</v>
      </c>
      <c r="B196" s="131">
        <v>43716</v>
      </c>
      <c r="C196" s="74">
        <v>0</v>
      </c>
      <c r="D196" s="74">
        <v>0</v>
      </c>
      <c r="E196" s="55"/>
      <c r="F196" s="55"/>
      <c r="G196" s="55"/>
      <c r="H196" s="55"/>
      <c r="I196" s="55"/>
      <c r="J196" s="55"/>
      <c r="K196" s="102"/>
      <c r="L196" s="102"/>
      <c r="M196" s="102"/>
      <c r="N196" s="26">
        <f t="shared" si="2"/>
        <v>2</v>
      </c>
      <c r="O196" s="26">
        <f t="shared" si="3"/>
        <v>5</v>
      </c>
    </row>
    <row r="197" spans="1:15" ht="17.100000000000001" customHeight="1" x14ac:dyDescent="0.25">
      <c r="A197" s="95">
        <v>101</v>
      </c>
      <c r="B197" s="131">
        <v>43718</v>
      </c>
      <c r="C197" s="74">
        <v>0</v>
      </c>
      <c r="D197" s="74">
        <v>0</v>
      </c>
      <c r="E197" s="55"/>
      <c r="F197" s="55"/>
      <c r="G197" s="55"/>
      <c r="H197" s="55"/>
      <c r="I197" s="55"/>
      <c r="J197" s="55"/>
      <c r="K197" s="102"/>
      <c r="L197" s="102"/>
      <c r="M197" s="102"/>
      <c r="N197" s="26">
        <f t="shared" si="2"/>
        <v>2</v>
      </c>
      <c r="O197" s="26">
        <f t="shared" si="3"/>
        <v>5</v>
      </c>
    </row>
    <row r="198" spans="1:15" ht="17.100000000000001" customHeight="1" x14ac:dyDescent="0.25">
      <c r="A198" s="95">
        <v>102</v>
      </c>
      <c r="B198" s="131">
        <v>43720</v>
      </c>
      <c r="C198" s="74">
        <v>0</v>
      </c>
      <c r="D198" s="74">
        <v>0</v>
      </c>
      <c r="E198" s="55"/>
      <c r="F198" s="55"/>
      <c r="G198" s="55"/>
      <c r="H198" s="55"/>
      <c r="I198" s="55"/>
      <c r="J198" s="55"/>
      <c r="K198" s="102"/>
      <c r="L198" s="102"/>
      <c r="M198" s="102"/>
      <c r="N198" s="26">
        <f t="shared" si="2"/>
        <v>2</v>
      </c>
      <c r="O198" s="26">
        <f t="shared" si="3"/>
        <v>5</v>
      </c>
    </row>
    <row r="199" spans="1:15" ht="17.100000000000001" customHeight="1" x14ac:dyDescent="0.25">
      <c r="A199" s="95">
        <v>103</v>
      </c>
      <c r="B199" s="131">
        <v>43722</v>
      </c>
      <c r="C199" s="74">
        <v>0</v>
      </c>
      <c r="D199" s="74">
        <v>0</v>
      </c>
      <c r="E199" s="55"/>
      <c r="F199" s="55"/>
      <c r="G199" s="55"/>
      <c r="H199" s="55"/>
      <c r="I199" s="55"/>
      <c r="J199" s="55"/>
      <c r="K199" s="102"/>
      <c r="L199" s="102"/>
      <c r="M199" s="102"/>
      <c r="N199" s="26">
        <f t="shared" si="2"/>
        <v>2</v>
      </c>
      <c r="O199" s="26">
        <f t="shared" si="3"/>
        <v>5</v>
      </c>
    </row>
    <row r="200" spans="1:15" ht="17.100000000000001" customHeight="1" x14ac:dyDescent="0.25">
      <c r="A200" s="95">
        <v>104</v>
      </c>
      <c r="B200" s="131">
        <v>43730</v>
      </c>
      <c r="C200" s="74">
        <v>0</v>
      </c>
      <c r="D200" s="74">
        <v>0</v>
      </c>
      <c r="E200" s="55"/>
      <c r="F200" s="55"/>
      <c r="G200" s="55"/>
      <c r="H200" s="55"/>
      <c r="I200" s="55"/>
      <c r="J200" s="55"/>
      <c r="K200" s="102"/>
      <c r="L200" s="102"/>
      <c r="M200" s="102"/>
      <c r="N200" s="26">
        <f t="shared" si="2"/>
        <v>2</v>
      </c>
      <c r="O200" s="26">
        <f t="shared" si="3"/>
        <v>5</v>
      </c>
    </row>
    <row r="201" spans="1:15" ht="17.100000000000001" customHeight="1" x14ac:dyDescent="0.25">
      <c r="A201" s="95">
        <v>105</v>
      </c>
      <c r="B201" s="131">
        <v>43737</v>
      </c>
      <c r="C201" s="74">
        <v>0</v>
      </c>
      <c r="D201" s="74">
        <v>0</v>
      </c>
      <c r="E201" s="55"/>
      <c r="F201" s="55"/>
      <c r="G201" s="55"/>
      <c r="H201" s="55"/>
      <c r="I201" s="55"/>
      <c r="J201" s="55"/>
      <c r="K201" s="102"/>
      <c r="L201" s="102"/>
      <c r="M201" s="102"/>
      <c r="N201" s="26">
        <f t="shared" si="2"/>
        <v>2</v>
      </c>
      <c r="O201" s="26">
        <f t="shared" si="3"/>
        <v>5</v>
      </c>
    </row>
    <row r="202" spans="1:15" ht="17.100000000000001" customHeight="1" x14ac:dyDescent="0.25">
      <c r="A202" s="95">
        <v>106</v>
      </c>
      <c r="B202" s="132">
        <v>43740</v>
      </c>
      <c r="C202" s="122">
        <v>0</v>
      </c>
      <c r="D202" s="122">
        <v>0</v>
      </c>
      <c r="E202" s="55"/>
      <c r="F202" s="55"/>
      <c r="G202" s="55"/>
      <c r="H202" s="55"/>
      <c r="I202" s="55"/>
      <c r="J202" s="55"/>
      <c r="K202" s="102"/>
      <c r="L202" s="102"/>
      <c r="M202" s="102"/>
      <c r="N202" s="26">
        <f t="shared" si="2"/>
        <v>2</v>
      </c>
      <c r="O202" s="26">
        <f t="shared" si="3"/>
        <v>5</v>
      </c>
    </row>
    <row r="203" spans="1:15" ht="17.100000000000001" customHeight="1" x14ac:dyDescent="0.25">
      <c r="A203" s="95">
        <v>107</v>
      </c>
      <c r="B203" s="132">
        <v>43750</v>
      </c>
      <c r="C203" s="122">
        <v>0</v>
      </c>
      <c r="D203" s="122">
        <v>0</v>
      </c>
      <c r="E203" s="55"/>
      <c r="F203" s="55"/>
      <c r="G203" s="55"/>
      <c r="H203" s="55"/>
      <c r="I203" s="55"/>
      <c r="J203" s="55"/>
      <c r="K203" s="102"/>
      <c r="L203" s="102"/>
      <c r="M203" s="102"/>
      <c r="N203" s="26">
        <f t="shared" si="2"/>
        <v>2</v>
      </c>
      <c r="O203" s="26">
        <f t="shared" si="3"/>
        <v>5</v>
      </c>
    </row>
    <row r="204" spans="1:15" ht="17.100000000000001" customHeight="1" x14ac:dyDescent="0.25">
      <c r="A204" s="95">
        <v>108</v>
      </c>
      <c r="B204" s="132">
        <v>43752</v>
      </c>
      <c r="C204" s="122">
        <v>0</v>
      </c>
      <c r="D204" s="122">
        <v>0</v>
      </c>
      <c r="E204" s="55"/>
      <c r="F204" s="55"/>
      <c r="G204" s="55"/>
      <c r="H204" s="55"/>
      <c r="I204" s="55"/>
      <c r="J204" s="55"/>
      <c r="K204" s="102"/>
      <c r="L204" s="102"/>
      <c r="M204" s="102"/>
      <c r="N204" s="26">
        <f t="shared" si="2"/>
        <v>2</v>
      </c>
      <c r="O204" s="26">
        <f t="shared" si="3"/>
        <v>5</v>
      </c>
    </row>
    <row r="205" spans="1:15" ht="17.100000000000001" customHeight="1" x14ac:dyDescent="0.25">
      <c r="A205" s="95">
        <v>109</v>
      </c>
      <c r="B205" s="132">
        <v>43755</v>
      </c>
      <c r="C205" s="122">
        <v>0</v>
      </c>
      <c r="D205" s="122">
        <v>0</v>
      </c>
      <c r="E205" s="55"/>
      <c r="F205" s="55"/>
      <c r="G205" s="55"/>
      <c r="H205" s="55"/>
      <c r="I205" s="55"/>
      <c r="J205" s="55"/>
      <c r="K205" s="102"/>
      <c r="L205" s="102"/>
      <c r="M205" s="102"/>
      <c r="N205" s="26">
        <f t="shared" si="2"/>
        <v>2</v>
      </c>
      <c r="O205" s="26">
        <f t="shared" si="3"/>
        <v>5</v>
      </c>
    </row>
    <row r="206" spans="1:15" ht="17.100000000000001" customHeight="1" x14ac:dyDescent="0.25">
      <c r="A206" s="95">
        <v>110</v>
      </c>
      <c r="B206" s="132">
        <v>43757</v>
      </c>
      <c r="C206" s="122">
        <v>0</v>
      </c>
      <c r="D206" s="122">
        <v>0</v>
      </c>
      <c r="E206" s="55"/>
      <c r="F206" s="55"/>
      <c r="G206" s="55"/>
      <c r="H206" s="55"/>
      <c r="I206" s="55"/>
      <c r="J206" s="55"/>
      <c r="K206" s="102"/>
      <c r="L206" s="102"/>
      <c r="M206" s="102"/>
      <c r="N206" s="26">
        <f t="shared" si="2"/>
        <v>2</v>
      </c>
      <c r="O206" s="26">
        <f t="shared" si="3"/>
        <v>5</v>
      </c>
    </row>
    <row r="207" spans="1:15" ht="17.100000000000001" customHeight="1" x14ac:dyDescent="0.25">
      <c r="A207" s="95">
        <v>111</v>
      </c>
      <c r="B207" s="132">
        <v>43767</v>
      </c>
      <c r="C207" s="122">
        <v>0</v>
      </c>
      <c r="D207" s="122">
        <v>0</v>
      </c>
      <c r="E207" s="55"/>
      <c r="F207" s="55"/>
      <c r="G207" s="55"/>
      <c r="H207" s="55"/>
      <c r="I207" s="55"/>
      <c r="J207" s="55"/>
      <c r="K207" s="102"/>
      <c r="L207" s="102"/>
      <c r="M207" s="102"/>
      <c r="N207" s="26">
        <f t="shared" si="2"/>
        <v>2</v>
      </c>
      <c r="O207" s="26">
        <f t="shared" si="3"/>
        <v>5</v>
      </c>
    </row>
    <row r="208" spans="1:15" ht="17.100000000000001" customHeight="1" x14ac:dyDescent="0.25">
      <c r="A208" s="95">
        <v>112</v>
      </c>
      <c r="B208" s="132">
        <v>43770</v>
      </c>
      <c r="C208" s="122">
        <v>0</v>
      </c>
      <c r="D208" s="122">
        <v>0</v>
      </c>
      <c r="E208" s="55"/>
      <c r="F208" s="55"/>
      <c r="G208" s="55"/>
      <c r="H208" s="55"/>
      <c r="I208" s="55"/>
      <c r="J208" s="55"/>
      <c r="K208" s="102"/>
      <c r="L208" s="102"/>
      <c r="M208" s="102"/>
      <c r="N208" s="26">
        <f t="shared" si="2"/>
        <v>2</v>
      </c>
      <c r="O208" s="26">
        <f t="shared" si="3"/>
        <v>5</v>
      </c>
    </row>
    <row r="209" spans="1:15" ht="17.100000000000001" customHeight="1" x14ac:dyDescent="0.25">
      <c r="A209" s="95">
        <v>113</v>
      </c>
      <c r="B209" s="132">
        <v>43773</v>
      </c>
      <c r="C209" s="122">
        <v>0</v>
      </c>
      <c r="D209" s="122">
        <v>0</v>
      </c>
      <c r="E209" s="55"/>
      <c r="F209" s="55"/>
      <c r="G209" s="55"/>
      <c r="H209" s="55"/>
      <c r="I209" s="55"/>
      <c r="J209" s="55"/>
      <c r="K209" s="102"/>
      <c r="L209" s="102"/>
      <c r="M209" s="102"/>
      <c r="N209" s="26">
        <f t="shared" si="2"/>
        <v>2</v>
      </c>
      <c r="O209" s="26">
        <f t="shared" si="3"/>
        <v>5</v>
      </c>
    </row>
    <row r="210" spans="1:15" ht="17.100000000000001" customHeight="1" x14ac:dyDescent="0.25">
      <c r="A210" s="95">
        <v>114</v>
      </c>
      <c r="B210" s="132">
        <v>43775</v>
      </c>
      <c r="C210" s="122">
        <v>1</v>
      </c>
      <c r="D210" s="122">
        <v>0</v>
      </c>
      <c r="E210" s="55"/>
      <c r="F210" s="55"/>
      <c r="G210" s="55"/>
      <c r="H210" s="55"/>
      <c r="I210" s="55"/>
      <c r="J210" s="55"/>
      <c r="K210" s="102"/>
      <c r="L210" s="102"/>
      <c r="M210" s="102"/>
      <c r="N210" s="26">
        <f t="shared" si="2"/>
        <v>2</v>
      </c>
      <c r="O210" s="26">
        <f t="shared" si="3"/>
        <v>5</v>
      </c>
    </row>
    <row r="211" spans="1:15" ht="17.100000000000001" customHeight="1" x14ac:dyDescent="0.25">
      <c r="A211" s="95">
        <v>115</v>
      </c>
      <c r="B211" s="132">
        <v>43777</v>
      </c>
      <c r="C211" s="122">
        <v>0</v>
      </c>
      <c r="D211" s="122">
        <v>0</v>
      </c>
      <c r="E211" s="55"/>
      <c r="F211" s="55"/>
      <c r="G211" s="55"/>
      <c r="H211" s="55"/>
      <c r="I211" s="55"/>
      <c r="J211" s="55"/>
      <c r="K211" s="102"/>
      <c r="L211" s="102"/>
      <c r="M211" s="102"/>
      <c r="N211" s="26">
        <f t="shared" si="2"/>
        <v>2</v>
      </c>
      <c r="O211" s="26">
        <f t="shared" si="3"/>
        <v>5</v>
      </c>
    </row>
    <row r="212" spans="1:15" ht="17.100000000000001" customHeight="1" x14ac:dyDescent="0.25">
      <c r="A212" s="95">
        <v>116</v>
      </c>
      <c r="B212" s="132">
        <v>43781</v>
      </c>
      <c r="C212" s="122">
        <v>0</v>
      </c>
      <c r="D212" s="122">
        <v>0</v>
      </c>
      <c r="E212" s="55"/>
      <c r="F212" s="55"/>
      <c r="G212" s="55"/>
      <c r="H212" s="55"/>
      <c r="I212" s="55"/>
      <c r="J212" s="55"/>
      <c r="K212" s="102"/>
      <c r="L212" s="102"/>
      <c r="M212" s="102"/>
      <c r="N212" s="26">
        <f t="shared" si="2"/>
        <v>2</v>
      </c>
      <c r="O212" s="26">
        <f t="shared" si="3"/>
        <v>5</v>
      </c>
    </row>
    <row r="213" spans="1:15" ht="17.100000000000001" customHeight="1" x14ac:dyDescent="0.25">
      <c r="A213" s="95">
        <v>117</v>
      </c>
      <c r="B213" s="132">
        <v>43783</v>
      </c>
      <c r="C213" s="122">
        <v>0</v>
      </c>
      <c r="D213" s="122">
        <v>0</v>
      </c>
      <c r="E213" s="55"/>
      <c r="F213" s="55"/>
      <c r="G213" s="55"/>
      <c r="H213" s="55"/>
      <c r="I213" s="55"/>
      <c r="J213" s="55"/>
      <c r="K213" s="102"/>
      <c r="L213" s="102"/>
      <c r="M213" s="102"/>
      <c r="N213" s="26">
        <f t="shared" si="2"/>
        <v>2</v>
      </c>
      <c r="O213" s="26">
        <f t="shared" si="3"/>
        <v>5</v>
      </c>
    </row>
    <row r="214" spans="1:15" ht="17.100000000000001" customHeight="1" x14ac:dyDescent="0.25">
      <c r="A214" s="95">
        <v>118</v>
      </c>
      <c r="B214" s="132">
        <v>43785</v>
      </c>
      <c r="C214" s="122">
        <v>0</v>
      </c>
      <c r="D214" s="122">
        <v>0</v>
      </c>
      <c r="E214" s="55"/>
      <c r="F214" s="55"/>
      <c r="G214" s="55"/>
      <c r="H214" s="55"/>
      <c r="I214" s="55"/>
      <c r="J214" s="55"/>
      <c r="K214" s="102"/>
      <c r="L214" s="102"/>
      <c r="M214" s="102"/>
      <c r="N214" s="26">
        <f t="shared" si="2"/>
        <v>2</v>
      </c>
      <c r="O214" s="26">
        <f t="shared" si="3"/>
        <v>5</v>
      </c>
    </row>
    <row r="215" spans="1:15" ht="17.100000000000001" customHeight="1" x14ac:dyDescent="0.25">
      <c r="A215" s="95">
        <v>119</v>
      </c>
      <c r="B215" s="132">
        <v>43787</v>
      </c>
      <c r="C215" s="122">
        <v>0</v>
      </c>
      <c r="D215" s="122">
        <v>0</v>
      </c>
      <c r="E215" s="55"/>
      <c r="F215" s="55"/>
      <c r="G215" s="55"/>
      <c r="H215" s="55"/>
      <c r="I215" s="55"/>
      <c r="J215" s="55"/>
      <c r="K215" s="102"/>
      <c r="L215" s="102"/>
      <c r="M215" s="102"/>
      <c r="N215" s="26">
        <f t="shared" si="2"/>
        <v>2</v>
      </c>
      <c r="O215" s="26">
        <f t="shared" si="3"/>
        <v>5</v>
      </c>
    </row>
    <row r="216" spans="1:15" ht="17.100000000000001" customHeight="1" x14ac:dyDescent="0.25">
      <c r="A216" s="95">
        <v>120</v>
      </c>
      <c r="B216" s="132">
        <v>43790</v>
      </c>
      <c r="C216" s="122">
        <v>0</v>
      </c>
      <c r="D216" s="122">
        <v>0</v>
      </c>
      <c r="E216" s="55"/>
      <c r="F216" s="55"/>
      <c r="G216" s="55"/>
      <c r="H216" s="55"/>
      <c r="I216" s="55"/>
      <c r="J216" s="55"/>
      <c r="K216" s="102"/>
      <c r="L216" s="102"/>
      <c r="M216" s="102"/>
      <c r="N216" s="26">
        <f t="shared" si="2"/>
        <v>2</v>
      </c>
      <c r="O216" s="26">
        <f t="shared" si="3"/>
        <v>5</v>
      </c>
    </row>
    <row r="217" spans="1:15" ht="17.100000000000001" customHeight="1" x14ac:dyDescent="0.25">
      <c r="A217" s="95">
        <v>121</v>
      </c>
      <c r="B217" s="132">
        <v>43792</v>
      </c>
      <c r="C217" s="122">
        <v>0</v>
      </c>
      <c r="D217" s="122">
        <v>0</v>
      </c>
      <c r="E217" s="55"/>
      <c r="F217" s="55"/>
      <c r="G217" s="55"/>
      <c r="H217" s="55"/>
      <c r="I217" s="55"/>
      <c r="J217" s="55"/>
      <c r="K217" s="102"/>
      <c r="L217" s="102"/>
      <c r="M217" s="102"/>
      <c r="N217" s="26">
        <f t="shared" si="2"/>
        <v>2</v>
      </c>
      <c r="O217" s="26">
        <f t="shared" si="3"/>
        <v>5</v>
      </c>
    </row>
    <row r="218" spans="1:15" ht="17.100000000000001" customHeight="1" x14ac:dyDescent="0.25">
      <c r="A218" s="95">
        <v>122</v>
      </c>
      <c r="B218" s="132">
        <v>43794</v>
      </c>
      <c r="C218" s="122">
        <v>0</v>
      </c>
      <c r="D218" s="122">
        <v>0</v>
      </c>
      <c r="E218" s="55"/>
      <c r="F218" s="55"/>
      <c r="G218" s="55"/>
      <c r="H218" s="55"/>
      <c r="I218" s="55"/>
      <c r="J218" s="55"/>
      <c r="K218" s="102"/>
      <c r="L218" s="102"/>
      <c r="M218" s="102"/>
      <c r="N218" s="26">
        <f t="shared" si="2"/>
        <v>2</v>
      </c>
      <c r="O218" s="26">
        <f t="shared" si="3"/>
        <v>5</v>
      </c>
    </row>
    <row r="219" spans="1:15" ht="17.100000000000001" customHeight="1" x14ac:dyDescent="0.25">
      <c r="A219" s="95">
        <v>123</v>
      </c>
      <c r="B219" s="132">
        <v>43797</v>
      </c>
      <c r="C219" s="122">
        <v>0</v>
      </c>
      <c r="D219" s="122">
        <v>0</v>
      </c>
      <c r="E219" s="55"/>
      <c r="F219" s="55"/>
      <c r="G219" s="55"/>
      <c r="H219" s="55"/>
      <c r="I219" s="55"/>
      <c r="J219" s="55"/>
      <c r="K219" s="102"/>
      <c r="L219" s="102"/>
      <c r="M219" s="102"/>
      <c r="N219" s="26">
        <f t="shared" si="2"/>
        <v>2</v>
      </c>
      <c r="O219" s="26">
        <f t="shared" si="3"/>
        <v>5</v>
      </c>
    </row>
    <row r="220" spans="1:15" ht="17.100000000000001" customHeight="1" x14ac:dyDescent="0.25">
      <c r="A220" s="95">
        <v>124</v>
      </c>
      <c r="B220" s="132">
        <v>43800</v>
      </c>
      <c r="C220" s="122">
        <v>0</v>
      </c>
      <c r="D220" s="122">
        <v>0</v>
      </c>
      <c r="E220" s="55"/>
      <c r="F220" s="55"/>
      <c r="G220" s="55"/>
      <c r="H220" s="55"/>
      <c r="I220" s="55"/>
      <c r="J220" s="55"/>
      <c r="K220" s="102"/>
      <c r="L220" s="102"/>
      <c r="M220" s="102"/>
      <c r="N220" s="26">
        <f t="shared" si="2"/>
        <v>2</v>
      </c>
      <c r="O220" s="26">
        <f t="shared" si="3"/>
        <v>5</v>
      </c>
    </row>
    <row r="221" spans="1:15" ht="17.100000000000001" customHeight="1" x14ac:dyDescent="0.25">
      <c r="A221" s="95">
        <v>125</v>
      </c>
      <c r="B221" s="132">
        <v>43802</v>
      </c>
      <c r="C221" s="122">
        <v>0</v>
      </c>
      <c r="D221" s="122">
        <v>0</v>
      </c>
      <c r="E221" s="55"/>
      <c r="F221" s="55"/>
      <c r="G221" s="55"/>
      <c r="H221" s="55"/>
      <c r="I221" s="55"/>
      <c r="J221" s="55"/>
      <c r="K221" s="102"/>
      <c r="L221" s="102"/>
      <c r="M221" s="102"/>
      <c r="N221" s="26">
        <f t="shared" si="2"/>
        <v>2</v>
      </c>
      <c r="O221" s="26">
        <f t="shared" si="3"/>
        <v>5</v>
      </c>
    </row>
    <row r="222" spans="1:15" ht="17.100000000000001" customHeight="1" x14ac:dyDescent="0.25">
      <c r="A222" s="95">
        <v>126</v>
      </c>
      <c r="B222" s="132">
        <v>43804</v>
      </c>
      <c r="C222" s="122">
        <v>0</v>
      </c>
      <c r="D222" s="122">
        <v>0</v>
      </c>
      <c r="E222" s="55"/>
      <c r="F222" s="55"/>
      <c r="G222" s="55"/>
      <c r="H222" s="55"/>
      <c r="I222" s="55"/>
      <c r="J222" s="55"/>
      <c r="K222" s="102"/>
      <c r="L222" s="102"/>
      <c r="M222" s="102"/>
      <c r="N222" s="26">
        <f t="shared" si="2"/>
        <v>2</v>
      </c>
      <c r="O222" s="26">
        <f t="shared" si="3"/>
        <v>5</v>
      </c>
    </row>
    <row r="223" spans="1:15" ht="17.100000000000001" customHeight="1" x14ac:dyDescent="0.25">
      <c r="A223" s="95">
        <v>127</v>
      </c>
      <c r="B223" s="132">
        <v>43806</v>
      </c>
      <c r="C223" s="122">
        <v>0</v>
      </c>
      <c r="D223" s="122">
        <v>0</v>
      </c>
      <c r="E223" s="55"/>
      <c r="F223" s="55"/>
      <c r="G223" s="55"/>
      <c r="H223" s="55"/>
      <c r="I223" s="55"/>
      <c r="J223" s="55"/>
      <c r="K223" s="27"/>
      <c r="L223" s="27"/>
      <c r="M223" s="27"/>
      <c r="N223" s="26">
        <f t="shared" si="2"/>
        <v>2</v>
      </c>
      <c r="O223" s="26">
        <f t="shared" si="3"/>
        <v>5</v>
      </c>
    </row>
    <row r="224" spans="1:15" ht="17.100000000000001" customHeight="1" x14ac:dyDescent="0.25">
      <c r="A224" s="95">
        <v>128</v>
      </c>
      <c r="B224" s="132">
        <v>43808</v>
      </c>
      <c r="C224" s="122">
        <v>0</v>
      </c>
      <c r="D224" s="122">
        <v>0</v>
      </c>
      <c r="E224" s="55"/>
      <c r="F224" s="55"/>
      <c r="G224" s="55"/>
      <c r="H224" s="55"/>
      <c r="I224" s="55"/>
      <c r="J224" s="55"/>
      <c r="K224" s="27"/>
      <c r="L224" s="27"/>
      <c r="M224" s="27"/>
      <c r="N224" s="26">
        <f t="shared" si="2"/>
        <v>2</v>
      </c>
      <c r="O224" s="26">
        <f t="shared" si="3"/>
        <v>5</v>
      </c>
    </row>
    <row r="225" spans="1:19" ht="17.100000000000001" customHeight="1" x14ac:dyDescent="0.25">
      <c r="A225" s="95">
        <v>129</v>
      </c>
      <c r="B225" s="132">
        <v>43810</v>
      </c>
      <c r="C225" s="122">
        <v>0</v>
      </c>
      <c r="D225" s="122">
        <v>0</v>
      </c>
      <c r="E225" s="55"/>
      <c r="F225" s="55"/>
      <c r="G225" s="55"/>
      <c r="H225" s="55"/>
      <c r="I225" s="55"/>
      <c r="J225" s="55"/>
      <c r="K225" s="27"/>
      <c r="L225" s="27"/>
      <c r="M225" s="27"/>
      <c r="N225" s="26">
        <f t="shared" si="2"/>
        <v>2</v>
      </c>
      <c r="O225" s="26">
        <f t="shared" si="3"/>
        <v>5</v>
      </c>
    </row>
    <row r="226" spans="1:19" ht="17.100000000000001" customHeight="1" x14ac:dyDescent="0.25">
      <c r="A226" s="95">
        <v>130</v>
      </c>
      <c r="B226" s="132">
        <v>43812</v>
      </c>
      <c r="C226" s="122">
        <v>0</v>
      </c>
      <c r="D226" s="122">
        <v>0</v>
      </c>
      <c r="E226" s="55"/>
      <c r="F226" s="55"/>
      <c r="G226" s="55"/>
      <c r="H226" s="55"/>
      <c r="I226" s="55"/>
      <c r="J226" s="55"/>
      <c r="K226" s="27"/>
      <c r="L226" s="27"/>
      <c r="M226" s="27"/>
      <c r="N226" s="26">
        <f t="shared" si="2"/>
        <v>2</v>
      </c>
      <c r="O226" s="26">
        <f t="shared" si="3"/>
        <v>5</v>
      </c>
    </row>
    <row r="227" spans="1:19" ht="17.100000000000001" customHeight="1" x14ac:dyDescent="0.25">
      <c r="A227" s="95">
        <v>131</v>
      </c>
      <c r="B227" s="132">
        <v>43816</v>
      </c>
      <c r="C227" s="122">
        <v>0</v>
      </c>
      <c r="D227" s="122">
        <v>0</v>
      </c>
      <c r="E227" s="55"/>
      <c r="F227" s="55"/>
      <c r="G227" s="55"/>
      <c r="H227" s="55"/>
      <c r="I227" s="55"/>
      <c r="J227" s="55"/>
      <c r="K227" s="27"/>
      <c r="L227" s="27"/>
      <c r="M227" s="27"/>
      <c r="N227" s="26">
        <f t="shared" si="2"/>
        <v>2</v>
      </c>
      <c r="O227" s="26">
        <f t="shared" si="3"/>
        <v>5</v>
      </c>
    </row>
    <row r="228" spans="1:19" ht="17.100000000000001" customHeight="1" x14ac:dyDescent="0.25">
      <c r="A228" s="95">
        <v>132</v>
      </c>
      <c r="B228" s="132">
        <v>43818</v>
      </c>
      <c r="C228" s="122">
        <v>0</v>
      </c>
      <c r="D228" s="122">
        <v>0</v>
      </c>
      <c r="E228" s="55"/>
      <c r="F228" s="55"/>
      <c r="G228" s="55"/>
      <c r="H228" s="55"/>
      <c r="I228" s="55"/>
      <c r="J228" s="55"/>
      <c r="K228" s="27"/>
      <c r="L228" s="27"/>
      <c r="M228" s="27"/>
      <c r="N228" s="26">
        <f t="shared" si="2"/>
        <v>2</v>
      </c>
      <c r="O228" s="26">
        <f t="shared" si="3"/>
        <v>5</v>
      </c>
    </row>
    <row r="229" spans="1:19" ht="17.100000000000001" customHeight="1" x14ac:dyDescent="0.25">
      <c r="A229" s="95">
        <v>133</v>
      </c>
      <c r="B229" s="132">
        <v>43820</v>
      </c>
      <c r="C229" s="122">
        <v>0</v>
      </c>
      <c r="D229" s="122">
        <v>0</v>
      </c>
      <c r="E229" s="55"/>
      <c r="F229" s="55"/>
      <c r="G229" s="55"/>
      <c r="H229" s="55"/>
      <c r="I229" s="55"/>
      <c r="J229" s="55"/>
      <c r="K229" s="27"/>
      <c r="L229" s="27"/>
      <c r="M229" s="27"/>
      <c r="N229" s="26">
        <f t="shared" si="2"/>
        <v>2</v>
      </c>
      <c r="O229" s="26">
        <f t="shared" si="3"/>
        <v>5</v>
      </c>
    </row>
    <row r="230" spans="1:19" ht="17.100000000000001" customHeight="1" x14ac:dyDescent="0.25">
      <c r="A230" s="95">
        <v>134</v>
      </c>
      <c r="B230" s="132">
        <v>43823</v>
      </c>
      <c r="C230" s="122">
        <v>0</v>
      </c>
      <c r="D230" s="122">
        <v>0</v>
      </c>
      <c r="E230" s="55"/>
      <c r="F230" s="55"/>
      <c r="G230" s="55"/>
      <c r="H230" s="55"/>
      <c r="I230" s="55"/>
      <c r="J230" s="55"/>
      <c r="K230" s="27"/>
      <c r="L230" s="27"/>
      <c r="M230" s="27"/>
      <c r="N230" s="26">
        <f t="shared" si="2"/>
        <v>2</v>
      </c>
      <c r="O230" s="26">
        <f t="shared" si="3"/>
        <v>5</v>
      </c>
    </row>
    <row r="231" spans="1:19" ht="17.100000000000001" customHeight="1" x14ac:dyDescent="0.25">
      <c r="A231" s="95">
        <v>135</v>
      </c>
      <c r="B231" s="132">
        <v>43825</v>
      </c>
      <c r="C231" s="122">
        <v>0</v>
      </c>
      <c r="D231" s="122">
        <v>0</v>
      </c>
      <c r="E231" s="55"/>
      <c r="F231" s="55"/>
      <c r="G231" s="55"/>
      <c r="H231" s="55"/>
      <c r="I231" s="55"/>
      <c r="J231" s="55"/>
      <c r="K231" s="27"/>
      <c r="L231" s="27"/>
      <c r="M231" s="27"/>
      <c r="N231" s="26">
        <f t="shared" si="2"/>
        <v>2</v>
      </c>
      <c r="O231" s="26">
        <f t="shared" si="3"/>
        <v>5</v>
      </c>
    </row>
    <row r="232" spans="1:19" ht="17.100000000000001" customHeight="1" x14ac:dyDescent="0.25">
      <c r="A232" s="95">
        <v>136</v>
      </c>
      <c r="B232" s="132">
        <v>43827</v>
      </c>
      <c r="C232" s="122">
        <v>0</v>
      </c>
      <c r="D232" s="122">
        <v>0</v>
      </c>
      <c r="E232" s="55"/>
      <c r="F232" s="55"/>
      <c r="G232" s="55"/>
      <c r="H232" s="55"/>
      <c r="I232" s="55"/>
      <c r="J232" s="55"/>
      <c r="K232" s="27"/>
      <c r="L232" s="27"/>
      <c r="M232" s="27"/>
      <c r="N232" s="26">
        <f t="shared" si="2"/>
        <v>2</v>
      </c>
      <c r="O232" s="26">
        <f t="shared" si="3"/>
        <v>5</v>
      </c>
    </row>
    <row r="233" spans="1:19" ht="17.100000000000001" customHeight="1" x14ac:dyDescent="0.25">
      <c r="A233" s="12" t="s">
        <v>11</v>
      </c>
      <c r="B233" s="35"/>
      <c r="C233" s="75" t="e">
        <f xml:space="preserve"> IF(#REF!=0, "&lt; 1",#REF!)</f>
        <v>#REF!</v>
      </c>
      <c r="D233" s="75" t="e">
        <f xml:space="preserve"> IF(#REF!=0, "&lt; 1",#REF!)</f>
        <v>#REF!</v>
      </c>
      <c r="E233" s="55"/>
      <c r="F233" s="55"/>
      <c r="G233" s="55"/>
      <c r="H233" s="55"/>
      <c r="I233" s="55"/>
      <c r="J233" s="55"/>
      <c r="K233" s="27"/>
      <c r="L233" s="27"/>
      <c r="M233" s="27"/>
    </row>
    <row r="234" spans="1:19" ht="17.100000000000001" customHeight="1" x14ac:dyDescent="0.25">
      <c r="A234" s="12" t="s">
        <v>12</v>
      </c>
      <c r="B234" s="36"/>
      <c r="C234" s="75" t="e">
        <f xml:space="preserve"> IF(#REF!=0, "&lt; 1",#REF!)</f>
        <v>#REF!</v>
      </c>
      <c r="D234" s="75" t="e">
        <f xml:space="preserve"> IF(#REF!=0, "&lt; 1",#REF!)</f>
        <v>#REF!</v>
      </c>
      <c r="E234" s="55"/>
      <c r="F234" s="55"/>
      <c r="G234" s="55"/>
      <c r="H234" s="55"/>
      <c r="I234" s="55"/>
      <c r="J234" s="55"/>
      <c r="K234" s="27"/>
      <c r="L234" s="27"/>
      <c r="M234" s="27"/>
    </row>
    <row r="235" spans="1:19" ht="17.100000000000001" customHeight="1" x14ac:dyDescent="0.25">
      <c r="A235" s="12" t="s">
        <v>13</v>
      </c>
      <c r="B235" s="36"/>
      <c r="C235" s="75">
        <f>MAX(C97:C232)</f>
        <v>1</v>
      </c>
      <c r="D235" s="75">
        <f>MAX(D97:D232)</f>
        <v>0</v>
      </c>
      <c r="E235" s="55"/>
      <c r="F235" s="55"/>
      <c r="G235" s="55"/>
      <c r="H235" s="55"/>
      <c r="I235" s="55"/>
      <c r="J235" s="55"/>
      <c r="K235" s="27"/>
      <c r="L235" s="27"/>
      <c r="M235" s="27"/>
    </row>
    <row r="236" spans="1:19" ht="17.100000000000001" customHeight="1" x14ac:dyDescent="0.25">
      <c r="A236" s="12" t="s">
        <v>14</v>
      </c>
      <c r="B236" s="36"/>
      <c r="C236" s="75" t="e">
        <f>#REF!</f>
        <v>#REF!</v>
      </c>
      <c r="D236" s="75" t="e">
        <f>#REF!</f>
        <v>#REF!</v>
      </c>
      <c r="E236" s="55"/>
      <c r="F236" s="55"/>
      <c r="G236" s="55"/>
      <c r="H236" s="55"/>
      <c r="I236" s="55"/>
      <c r="J236" s="55"/>
      <c r="K236" s="27"/>
      <c r="L236" s="27"/>
      <c r="M236" s="27"/>
    </row>
    <row r="237" spans="1:19" ht="17.100000000000001" customHeight="1" x14ac:dyDescent="0.25">
      <c r="A237" s="12" t="s">
        <v>15</v>
      </c>
      <c r="B237" s="36"/>
      <c r="C237" s="75" t="e">
        <f>#REF!</f>
        <v>#REF!</v>
      </c>
      <c r="D237" s="75" t="e">
        <f>#REF!</f>
        <v>#REF!</v>
      </c>
      <c r="E237" s="55"/>
      <c r="F237" s="55"/>
      <c r="G237" s="55"/>
      <c r="H237" s="55"/>
      <c r="I237" s="55"/>
      <c r="J237" s="55"/>
      <c r="K237" s="27"/>
      <c r="L237" s="27"/>
      <c r="M237" s="27"/>
    </row>
    <row r="238" spans="1:19" ht="17.100000000000001" customHeight="1" x14ac:dyDescent="0.25">
      <c r="A238" s="142" t="s">
        <v>27</v>
      </c>
      <c r="B238" s="142"/>
      <c r="C238" s="142"/>
      <c r="D238" s="55"/>
      <c r="E238" s="55"/>
      <c r="F238" s="55"/>
      <c r="G238" s="55"/>
      <c r="H238" s="55"/>
      <c r="I238" s="55"/>
      <c r="J238" s="55"/>
      <c r="K238" s="27"/>
      <c r="L238" s="27"/>
      <c r="M238" s="27"/>
    </row>
    <row r="239" spans="1:19" ht="17.100000000000001" customHeight="1" x14ac:dyDescent="0.25">
      <c r="A239" s="133" t="s">
        <v>28</v>
      </c>
      <c r="B239" s="133"/>
      <c r="C239" s="133"/>
      <c r="D239" s="55"/>
      <c r="E239" s="55"/>
      <c r="F239" s="55"/>
      <c r="G239" s="55"/>
      <c r="H239" s="55"/>
      <c r="I239" s="55"/>
      <c r="J239" s="55"/>
      <c r="K239" s="27"/>
      <c r="L239" s="27"/>
      <c r="M239" s="27"/>
      <c r="Q239" s="77"/>
      <c r="R239" s="77"/>
      <c r="S239" s="77"/>
    </row>
    <row r="240" spans="1:19" ht="17.100000000000001" customHeight="1" thickBot="1" x14ac:dyDescent="0.3">
      <c r="A240" s="12" t="s">
        <v>11</v>
      </c>
      <c r="B240" s="36"/>
      <c r="C240" s="75" t="e">
        <f xml:space="preserve"> IF(#REF!=0, "&lt; 1",#REF!)</f>
        <v>#REF!</v>
      </c>
      <c r="D240" s="75" t="e">
        <f xml:space="preserve"> IF(#REF!=0, "&lt; 1",#REF!)</f>
        <v>#REF!</v>
      </c>
      <c r="E240" s="55"/>
      <c r="F240" s="55"/>
      <c r="G240" s="55"/>
      <c r="H240" s="55"/>
      <c r="I240" s="55"/>
      <c r="J240" s="55"/>
      <c r="K240" s="27"/>
      <c r="L240" s="27"/>
      <c r="M240" s="27"/>
      <c r="Q240" s="77"/>
      <c r="R240" s="77"/>
      <c r="S240" s="77"/>
    </row>
    <row r="241" spans="1:19" ht="17.100000000000001" customHeight="1" x14ac:dyDescent="0.25">
      <c r="A241" s="12" t="s">
        <v>12</v>
      </c>
      <c r="B241" s="36"/>
      <c r="C241" s="75" t="e">
        <f xml:space="preserve"> IF(#REF!=0, "&lt; 1",#REF!)</f>
        <v>#REF!</v>
      </c>
      <c r="D241" s="75" t="e">
        <f xml:space="preserve"> IF(#REF!=0, "&lt; 1",#REF!)</f>
        <v>#REF!</v>
      </c>
      <c r="E241" s="55"/>
      <c r="F241" s="55"/>
      <c r="G241" s="55"/>
      <c r="H241" s="55"/>
      <c r="I241" s="55"/>
      <c r="J241" s="55"/>
      <c r="K241" s="27"/>
      <c r="L241" s="27"/>
      <c r="M241" s="27"/>
      <c r="Q241" s="78"/>
      <c r="R241" s="78"/>
      <c r="S241" s="78"/>
    </row>
    <row r="242" spans="1:19" ht="17.100000000000001" customHeight="1" x14ac:dyDescent="0.25">
      <c r="A242" s="12" t="s">
        <v>13</v>
      </c>
      <c r="B242" s="36"/>
      <c r="C242" s="75">
        <f>MAX(C13:C96)</f>
        <v>1</v>
      </c>
      <c r="D242" s="75">
        <f>MAX(D13:D96)</f>
        <v>1</v>
      </c>
      <c r="E242" s="55"/>
      <c r="F242" s="55"/>
      <c r="G242" s="55"/>
      <c r="H242" s="55"/>
      <c r="I242" s="55"/>
      <c r="J242" s="55"/>
      <c r="K242" s="27"/>
      <c r="L242" s="27"/>
      <c r="M242" s="27"/>
      <c r="Q242" s="79"/>
      <c r="R242" s="79"/>
      <c r="S242" s="79"/>
    </row>
    <row r="243" spans="1:19" ht="17.100000000000001" customHeight="1" x14ac:dyDescent="0.25">
      <c r="A243" s="12" t="s">
        <v>14</v>
      </c>
      <c r="B243" s="36"/>
      <c r="C243" s="80" t="e">
        <f>#REF!</f>
        <v>#REF!</v>
      </c>
      <c r="D243" s="80" t="e">
        <f>#REF!</f>
        <v>#REF!</v>
      </c>
      <c r="E243" s="55"/>
      <c r="F243" s="55"/>
      <c r="G243" s="55"/>
      <c r="H243" s="55"/>
      <c r="I243" s="55"/>
      <c r="J243" s="55"/>
      <c r="K243" s="27"/>
      <c r="L243" s="27"/>
      <c r="M243" s="27"/>
      <c r="Q243" s="79"/>
      <c r="R243" s="79"/>
      <c r="S243" s="79"/>
    </row>
    <row r="244" spans="1:19" ht="17.100000000000001" customHeight="1" x14ac:dyDescent="0.25">
      <c r="A244" s="12" t="s">
        <v>15</v>
      </c>
      <c r="B244" s="36"/>
      <c r="C244" s="80" t="e">
        <f>#REF!</f>
        <v>#REF!</v>
      </c>
      <c r="D244" s="80" t="e">
        <f>#REF!</f>
        <v>#REF!</v>
      </c>
      <c r="E244" s="55"/>
      <c r="F244" s="55"/>
      <c r="G244" s="55"/>
      <c r="H244" s="55"/>
      <c r="I244" s="55"/>
      <c r="J244" s="55"/>
      <c r="K244" s="27"/>
      <c r="L244" s="27"/>
      <c r="M244" s="27"/>
      <c r="Q244" s="79"/>
      <c r="R244" s="79"/>
      <c r="S244" s="79"/>
    </row>
    <row r="245" spans="1:19" ht="15.9" customHeight="1" x14ac:dyDescent="0.25">
      <c r="Q245" s="79"/>
      <c r="R245" s="79"/>
      <c r="S245" s="79"/>
    </row>
    <row r="246" spans="1:19" ht="15.9" customHeight="1" x14ac:dyDescent="0.25">
      <c r="A246" s="15"/>
      <c r="Q246" s="79"/>
      <c r="R246" s="79"/>
      <c r="S246" s="79"/>
    </row>
    <row r="247" spans="1:19" ht="15.9" customHeight="1" x14ac:dyDescent="0.25">
      <c r="Q247" s="79"/>
      <c r="R247" s="79"/>
      <c r="S247" s="79"/>
    </row>
    <row r="248" spans="1:19" ht="15.9" customHeight="1" x14ac:dyDescent="0.25">
      <c r="Q248" s="79"/>
      <c r="R248" s="79"/>
      <c r="S248" s="79"/>
    </row>
    <row r="249" spans="1:19" ht="15.9" customHeight="1" x14ac:dyDescent="0.25">
      <c r="Q249" s="79"/>
      <c r="R249" s="79"/>
      <c r="S249" s="79"/>
    </row>
    <row r="250" spans="1:19" ht="15.9" customHeight="1" x14ac:dyDescent="0.25">
      <c r="Q250" s="79"/>
      <c r="R250" s="79"/>
      <c r="S250" s="79"/>
    </row>
    <row r="251" spans="1:19" ht="15.9" customHeight="1" thickBot="1" x14ac:dyDescent="0.3">
      <c r="Q251" s="81"/>
      <c r="R251" s="81"/>
      <c r="S251" s="81"/>
    </row>
    <row r="252" spans="1:19" ht="15.9" customHeight="1" x14ac:dyDescent="0.25"/>
    <row r="253" spans="1:19" ht="15.9" customHeight="1" x14ac:dyDescent="0.25"/>
    <row r="254" spans="1:19" ht="15.9" customHeight="1" x14ac:dyDescent="0.25"/>
    <row r="255" spans="1:19" ht="15.9" customHeight="1" x14ac:dyDescent="0.25"/>
    <row r="256" spans="1:19" ht="15.9" customHeight="1" x14ac:dyDescent="0.25"/>
    <row r="257" spans="1:19" ht="15.9" customHeight="1" x14ac:dyDescent="0.25">
      <c r="A257" s="14"/>
      <c r="B257" s="14"/>
      <c r="C257" s="26"/>
      <c r="D257" s="26"/>
      <c r="E257" s="26"/>
      <c r="F257" s="26"/>
      <c r="G257" s="26"/>
      <c r="H257" s="26"/>
      <c r="I257" s="26"/>
      <c r="J257" s="26"/>
    </row>
    <row r="258" spans="1:19" ht="15.9" customHeight="1" x14ac:dyDescent="0.25">
      <c r="A258" s="14"/>
      <c r="B258" s="14"/>
      <c r="C258" s="26"/>
      <c r="D258" s="26"/>
      <c r="E258" s="26"/>
      <c r="F258" s="26"/>
      <c r="G258" s="26"/>
      <c r="H258" s="26"/>
      <c r="I258" s="26"/>
      <c r="J258" s="26"/>
    </row>
    <row r="259" spans="1:19" ht="34.5" customHeight="1" x14ac:dyDescent="0.25">
      <c r="B259" s="14"/>
      <c r="C259" s="26"/>
      <c r="D259" s="26"/>
      <c r="E259" s="26"/>
      <c r="F259" s="26"/>
      <c r="G259" s="26"/>
      <c r="H259" s="26"/>
      <c r="I259" s="26"/>
      <c r="J259" s="26"/>
    </row>
    <row r="260" spans="1:19" ht="14.25" customHeight="1" x14ac:dyDescent="0.25">
      <c r="A260" s="138" t="s">
        <v>47</v>
      </c>
      <c r="B260" s="138"/>
      <c r="C260" s="138"/>
      <c r="D260" s="138"/>
      <c r="E260" s="138"/>
      <c r="F260" s="26"/>
      <c r="G260" s="26"/>
      <c r="H260" s="26"/>
      <c r="I260" s="26"/>
      <c r="J260" s="26"/>
    </row>
    <row r="261" spans="1:19" ht="14.25" customHeight="1" x14ac:dyDescent="0.25">
      <c r="A261" s="137" t="s">
        <v>48</v>
      </c>
      <c r="B261" s="138"/>
      <c r="C261" s="138"/>
      <c r="D261" s="138"/>
      <c r="E261" s="138"/>
      <c r="F261" s="26"/>
      <c r="G261" s="26"/>
      <c r="H261" s="26"/>
      <c r="I261" s="26"/>
      <c r="J261" s="26"/>
    </row>
    <row r="262" spans="1:19" ht="15.9" customHeight="1" x14ac:dyDescent="0.25">
      <c r="A262" s="14"/>
      <c r="B262" s="14"/>
      <c r="C262" s="26"/>
      <c r="D262" s="26"/>
      <c r="E262" s="26"/>
      <c r="F262" s="26"/>
      <c r="G262" s="26"/>
      <c r="H262" s="26"/>
      <c r="I262" s="26"/>
      <c r="J262" s="26"/>
    </row>
    <row r="263" spans="1:19" s="28" customFormat="1" ht="15.9" customHeight="1" x14ac:dyDescent="0.25">
      <c r="A263" s="135" t="s">
        <v>18</v>
      </c>
      <c r="B263" s="135"/>
      <c r="C263" s="135"/>
      <c r="D263" s="52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52"/>
      <c r="Q263" s="52"/>
      <c r="R263" s="52"/>
      <c r="S263" s="52"/>
    </row>
    <row r="264" spans="1:19" s="28" customFormat="1" ht="42" customHeight="1" x14ac:dyDescent="0.25">
      <c r="A264" s="135" t="s">
        <v>52</v>
      </c>
      <c r="B264" s="135"/>
      <c r="C264" s="135"/>
      <c r="D264" s="135"/>
      <c r="E264" s="135"/>
      <c r="F264" s="72"/>
      <c r="G264" s="72"/>
      <c r="H264" s="72"/>
      <c r="I264" s="72"/>
      <c r="J264" s="72"/>
      <c r="K264" s="27"/>
      <c r="L264" s="27"/>
      <c r="M264" s="27"/>
      <c r="N264" s="27"/>
      <c r="O264" s="27"/>
      <c r="P264" s="52"/>
      <c r="Q264" s="52"/>
      <c r="R264" s="52"/>
      <c r="S264" s="52"/>
    </row>
    <row r="265" spans="1:19" s="28" customFormat="1" ht="42.75" customHeight="1" x14ac:dyDescent="0.25">
      <c r="A265" s="136" t="s">
        <v>53</v>
      </c>
      <c r="B265" s="136"/>
      <c r="C265" s="136"/>
      <c r="D265" s="136"/>
      <c r="E265" s="136"/>
      <c r="F265" s="82"/>
      <c r="G265" s="82"/>
      <c r="H265" s="82"/>
      <c r="I265" s="82"/>
      <c r="J265" s="82"/>
      <c r="K265" s="27"/>
      <c r="L265" s="27"/>
      <c r="M265" s="27"/>
      <c r="N265" s="27"/>
      <c r="O265" s="27"/>
      <c r="P265" s="52"/>
      <c r="Q265" s="52"/>
      <c r="R265" s="52"/>
      <c r="S265" s="52"/>
    </row>
    <row r="266" spans="1:19" s="28" customFormat="1" ht="15.9" customHeight="1" x14ac:dyDescent="0.25">
      <c r="C266" s="52"/>
      <c r="D266" s="52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52"/>
      <c r="Q266" s="52"/>
      <c r="R266" s="52"/>
      <c r="S266" s="52"/>
    </row>
    <row r="267" spans="1:19" s="28" customFormat="1" ht="25.5" customHeight="1" x14ac:dyDescent="0.25">
      <c r="B267" s="134" t="s">
        <v>2</v>
      </c>
      <c r="C267" s="134"/>
      <c r="D267" s="147" t="s">
        <v>3</v>
      </c>
      <c r="E267" s="14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52"/>
      <c r="Q267" s="52"/>
      <c r="R267" s="52"/>
      <c r="S267" s="52"/>
    </row>
    <row r="268" spans="1:19" s="28" customFormat="1" ht="38.1" customHeight="1" x14ac:dyDescent="0.25">
      <c r="B268" s="134"/>
      <c r="C268" s="134"/>
      <c r="D268" s="147"/>
      <c r="E268" s="14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52"/>
      <c r="Q268" s="52"/>
      <c r="R268" s="52"/>
      <c r="S268" s="52"/>
    </row>
    <row r="269" spans="1:19" x14ac:dyDescent="0.25">
      <c r="B269" s="30"/>
      <c r="C269" s="83"/>
      <c r="D269" s="83"/>
      <c r="E269" s="83"/>
      <c r="F269" s="83"/>
      <c r="G269" s="83"/>
      <c r="H269" s="83"/>
      <c r="I269" s="83"/>
      <c r="J269" s="83"/>
    </row>
    <row r="270" spans="1:19" x14ac:dyDescent="0.25">
      <c r="B270" s="30"/>
      <c r="C270" s="83"/>
      <c r="D270" s="83"/>
      <c r="E270" s="83"/>
      <c r="F270" s="83"/>
      <c r="G270" s="83"/>
      <c r="H270" s="83"/>
      <c r="I270" s="83"/>
      <c r="J270" s="83"/>
    </row>
  </sheetData>
  <sheetProtection formatCells="0" formatRows="0" insertRows="0" insertHyperlinks="0" deleteRows="0" sort="0" autoFilter="0" pivotTables="0"/>
  <mergeCells count="20">
    <mergeCell ref="B268:C268"/>
    <mergeCell ref="D268:E268"/>
    <mergeCell ref="A261:E261"/>
    <mergeCell ref="A263:C263"/>
    <mergeCell ref="A264:E264"/>
    <mergeCell ref="A265:E265"/>
    <mergeCell ref="B267:C267"/>
    <mergeCell ref="D267:E267"/>
    <mergeCell ref="A260:E260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238:C238"/>
    <mergeCell ref="A239:C239"/>
  </mergeCells>
  <conditionalFormatting sqref="C146">
    <cfRule type="expression" dxfId="291" priority="185">
      <formula>C146&lt;=$H$5</formula>
    </cfRule>
    <cfRule type="expression" dxfId="290" priority="186">
      <formula>AND(C146&gt;$H$5,C146&lt;=$H$6)</formula>
    </cfRule>
    <cfRule type="expression" dxfId="289" priority="187">
      <formula>AND(C146&gt;$H$6,C146&lt;=$H$4)</formula>
    </cfRule>
    <cfRule type="expression" dxfId="288" priority="188">
      <formula>C146&gt;$H$4</formula>
    </cfRule>
  </conditionalFormatting>
  <conditionalFormatting sqref="D131">
    <cfRule type="expression" dxfId="287" priority="289">
      <formula>D131&lt;=$H$5</formula>
    </cfRule>
    <cfRule type="expression" dxfId="286" priority="290">
      <formula>AND(D131&gt;$H$5,D131&lt;=$H$6)</formula>
    </cfRule>
    <cfRule type="expression" dxfId="285" priority="291">
      <formula>AND(D131&gt;$H$6,D131&lt;=$H$4)</formula>
    </cfRule>
    <cfRule type="expression" dxfId="284" priority="292">
      <formula>D131&gt;$H$4</formula>
    </cfRule>
  </conditionalFormatting>
  <conditionalFormatting sqref="D132">
    <cfRule type="expression" dxfId="283" priority="285">
      <formula>D132&lt;=$H$5</formula>
    </cfRule>
    <cfRule type="expression" dxfId="282" priority="286">
      <formula>AND(D132&gt;$H$5,D132&lt;=$H$6)</formula>
    </cfRule>
    <cfRule type="expression" dxfId="281" priority="287">
      <formula>AND(D132&gt;$H$6,D132&lt;=$H$4)</formula>
    </cfRule>
    <cfRule type="expression" dxfId="280" priority="288">
      <formula>D132&gt;$H$4</formula>
    </cfRule>
  </conditionalFormatting>
  <conditionalFormatting sqref="D133">
    <cfRule type="expression" dxfId="279" priority="281">
      <formula>D133&lt;=$H$5</formula>
    </cfRule>
    <cfRule type="expression" dxfId="278" priority="282">
      <formula>AND(D133&gt;$H$5,D133&lt;=$H$6)</formula>
    </cfRule>
    <cfRule type="expression" dxfId="277" priority="283">
      <formula>AND(D133&gt;$H$6,D133&lt;=$H$4)</formula>
    </cfRule>
    <cfRule type="expression" dxfId="276" priority="284">
      <formula>D133&gt;$H$4</formula>
    </cfRule>
  </conditionalFormatting>
  <conditionalFormatting sqref="D134">
    <cfRule type="expression" dxfId="275" priority="277">
      <formula>D134&lt;=$H$5</formula>
    </cfRule>
    <cfRule type="expression" dxfId="274" priority="278">
      <formula>AND(D134&gt;$H$5,D134&lt;=$H$6)</formula>
    </cfRule>
    <cfRule type="expression" dxfId="273" priority="279">
      <formula>AND(D134&gt;$H$6,D134&lt;=$H$4)</formula>
    </cfRule>
    <cfRule type="expression" dxfId="272" priority="280">
      <formula>D134&gt;$H$4</formula>
    </cfRule>
  </conditionalFormatting>
  <conditionalFormatting sqref="D135">
    <cfRule type="expression" dxfId="271" priority="273">
      <formula>D135&lt;=$H$5</formula>
    </cfRule>
    <cfRule type="expression" dxfId="270" priority="274">
      <formula>AND(D135&gt;$H$5,D135&lt;=$H$6)</formula>
    </cfRule>
    <cfRule type="expression" dxfId="269" priority="275">
      <formula>AND(D135&gt;$H$6,D135&lt;=$H$4)</formula>
    </cfRule>
    <cfRule type="expression" dxfId="268" priority="276">
      <formula>D135&gt;$H$4</formula>
    </cfRule>
  </conditionalFormatting>
  <conditionalFormatting sqref="D136">
    <cfRule type="expression" dxfId="267" priority="269">
      <formula>D136&lt;=$H$5</formula>
    </cfRule>
    <cfRule type="expression" dxfId="266" priority="270">
      <formula>AND(D136&gt;$H$5,D136&lt;=$H$6)</formula>
    </cfRule>
    <cfRule type="expression" dxfId="265" priority="271">
      <formula>AND(D136&gt;$H$6,D136&lt;=$H$4)</formula>
    </cfRule>
    <cfRule type="expression" dxfId="264" priority="272">
      <formula>D136&gt;$H$4</formula>
    </cfRule>
  </conditionalFormatting>
  <conditionalFormatting sqref="D137">
    <cfRule type="expression" dxfId="263" priority="265">
      <formula>D137&lt;=$H$5</formula>
    </cfRule>
    <cfRule type="expression" dxfId="262" priority="266">
      <formula>AND(D137&gt;$H$5,D137&lt;=$H$6)</formula>
    </cfRule>
    <cfRule type="expression" dxfId="261" priority="267">
      <formula>AND(D137&gt;$H$6,D137&lt;=$H$4)</formula>
    </cfRule>
    <cfRule type="expression" dxfId="260" priority="268">
      <formula>D137&gt;$H$4</formula>
    </cfRule>
  </conditionalFormatting>
  <conditionalFormatting sqref="D138">
    <cfRule type="expression" dxfId="259" priority="261">
      <formula>D138&lt;=$H$5</formula>
    </cfRule>
    <cfRule type="expression" dxfId="258" priority="262">
      <formula>AND(D138&gt;$H$5,D138&lt;=$H$6)</formula>
    </cfRule>
    <cfRule type="expression" dxfId="257" priority="263">
      <formula>AND(D138&gt;$H$6,D138&lt;=$H$4)</formula>
    </cfRule>
    <cfRule type="expression" dxfId="256" priority="264">
      <formula>D138&gt;$H$4</formula>
    </cfRule>
  </conditionalFormatting>
  <conditionalFormatting sqref="D139">
    <cfRule type="expression" dxfId="255" priority="257">
      <formula>D139&lt;=$H$5</formula>
    </cfRule>
    <cfRule type="expression" dxfId="254" priority="258">
      <formula>AND(D139&gt;$H$5,D139&lt;=$H$6)</formula>
    </cfRule>
    <cfRule type="expression" dxfId="253" priority="259">
      <formula>AND(D139&gt;$H$6,D139&lt;=$H$4)</formula>
    </cfRule>
    <cfRule type="expression" dxfId="252" priority="260">
      <formula>D139&gt;$H$4</formula>
    </cfRule>
  </conditionalFormatting>
  <conditionalFormatting sqref="D140">
    <cfRule type="expression" dxfId="251" priority="253">
      <formula>D140&lt;=$H$5</formula>
    </cfRule>
    <cfRule type="expression" dxfId="250" priority="254">
      <formula>AND(D140&gt;$H$5,D140&lt;=$H$6)</formula>
    </cfRule>
    <cfRule type="expression" dxfId="249" priority="255">
      <formula>AND(D140&gt;$H$6,D140&lt;=$H$4)</formula>
    </cfRule>
    <cfRule type="expression" dxfId="248" priority="256">
      <formula>D140&gt;$H$4</formula>
    </cfRule>
  </conditionalFormatting>
  <conditionalFormatting sqref="D141">
    <cfRule type="expression" dxfId="247" priority="249">
      <formula>D141&lt;=$H$5</formula>
    </cfRule>
    <cfRule type="expression" dxfId="246" priority="250">
      <formula>AND(D141&gt;$H$5,D141&lt;=$H$6)</formula>
    </cfRule>
    <cfRule type="expression" dxfId="245" priority="251">
      <formula>AND(D141&gt;$H$6,D141&lt;=$H$4)</formula>
    </cfRule>
    <cfRule type="expression" dxfId="244" priority="252">
      <formula>D141&gt;$H$4</formula>
    </cfRule>
  </conditionalFormatting>
  <conditionalFormatting sqref="C131">
    <cfRule type="expression" dxfId="243" priority="245">
      <formula>C131&lt;=$H$5</formula>
    </cfRule>
    <cfRule type="expression" dxfId="242" priority="246">
      <formula>AND(C131&gt;$H$5,C131&lt;=$H$6)</formula>
    </cfRule>
    <cfRule type="expression" dxfId="241" priority="247">
      <formula>AND(C131&gt;$H$6,C131&lt;=$H$4)</formula>
    </cfRule>
    <cfRule type="expression" dxfId="240" priority="248">
      <formula>C131&gt;$H$4</formula>
    </cfRule>
  </conditionalFormatting>
  <conditionalFormatting sqref="C132">
    <cfRule type="expression" dxfId="239" priority="241">
      <formula>C132&lt;=$H$5</formula>
    </cfRule>
    <cfRule type="expression" dxfId="238" priority="242">
      <formula>AND(C132&gt;$H$5,C132&lt;=$H$6)</formula>
    </cfRule>
    <cfRule type="expression" dxfId="237" priority="243">
      <formula>AND(C132&gt;$H$6,C132&lt;=$H$4)</formula>
    </cfRule>
    <cfRule type="expression" dxfId="236" priority="244">
      <formula>C132&gt;$H$4</formula>
    </cfRule>
  </conditionalFormatting>
  <conditionalFormatting sqref="C133">
    <cfRule type="expression" dxfId="235" priority="237">
      <formula>C133&lt;=$H$5</formula>
    </cfRule>
    <cfRule type="expression" dxfId="234" priority="238">
      <formula>AND(C133&gt;$H$5,C133&lt;=$H$6)</formula>
    </cfRule>
    <cfRule type="expression" dxfId="233" priority="239">
      <formula>AND(C133&gt;$H$6,C133&lt;=$H$4)</formula>
    </cfRule>
    <cfRule type="expression" dxfId="232" priority="240">
      <formula>C133&gt;$H$4</formula>
    </cfRule>
  </conditionalFormatting>
  <conditionalFormatting sqref="C134">
    <cfRule type="expression" dxfId="231" priority="233">
      <formula>C134&lt;=$H$5</formula>
    </cfRule>
    <cfRule type="expression" dxfId="230" priority="234">
      <formula>AND(C134&gt;$H$5,C134&lt;=$H$6)</formula>
    </cfRule>
    <cfRule type="expression" dxfId="229" priority="235">
      <formula>AND(C134&gt;$H$6,C134&lt;=$H$4)</formula>
    </cfRule>
    <cfRule type="expression" dxfId="228" priority="236">
      <formula>C134&gt;$H$4</formula>
    </cfRule>
  </conditionalFormatting>
  <conditionalFormatting sqref="C135">
    <cfRule type="expression" dxfId="227" priority="229">
      <formula>C135&lt;=$H$5</formula>
    </cfRule>
    <cfRule type="expression" dxfId="226" priority="230">
      <formula>AND(C135&gt;$H$5,C135&lt;=$H$6)</formula>
    </cfRule>
    <cfRule type="expression" dxfId="225" priority="231">
      <formula>AND(C135&gt;$H$6,C135&lt;=$H$4)</formula>
    </cfRule>
    <cfRule type="expression" dxfId="224" priority="232">
      <formula>C135&gt;$H$4</formula>
    </cfRule>
  </conditionalFormatting>
  <conditionalFormatting sqref="C136">
    <cfRule type="expression" dxfId="223" priority="225">
      <formula>C136&lt;=$H$5</formula>
    </cfRule>
    <cfRule type="expression" dxfId="222" priority="226">
      <formula>AND(C136&gt;$H$5,C136&lt;=$H$6)</formula>
    </cfRule>
    <cfRule type="expression" dxfId="221" priority="227">
      <formula>AND(C136&gt;$H$6,C136&lt;=$H$4)</formula>
    </cfRule>
    <cfRule type="expression" dxfId="220" priority="228">
      <formula>C136&gt;$H$4</formula>
    </cfRule>
  </conditionalFormatting>
  <conditionalFormatting sqref="C137">
    <cfRule type="expression" dxfId="219" priority="221">
      <formula>C137&lt;=$H$5</formula>
    </cfRule>
    <cfRule type="expression" dxfId="218" priority="222">
      <formula>AND(C137&gt;$H$5,C137&lt;=$H$6)</formula>
    </cfRule>
    <cfRule type="expression" dxfId="217" priority="223">
      <formula>AND(C137&gt;$H$6,C137&lt;=$H$4)</formula>
    </cfRule>
    <cfRule type="expression" dxfId="216" priority="224">
      <formula>C137&gt;$H$4</formula>
    </cfRule>
  </conditionalFormatting>
  <conditionalFormatting sqref="C138">
    <cfRule type="expression" dxfId="215" priority="217">
      <formula>C138&lt;=$H$5</formula>
    </cfRule>
    <cfRule type="expression" dxfId="214" priority="218">
      <formula>AND(C138&gt;$H$5,C138&lt;=$H$6)</formula>
    </cfRule>
    <cfRule type="expression" dxfId="213" priority="219">
      <formula>AND(C138&gt;$H$6,C138&lt;=$H$4)</formula>
    </cfRule>
    <cfRule type="expression" dxfId="212" priority="220">
      <formula>C138&gt;$H$4</formula>
    </cfRule>
  </conditionalFormatting>
  <conditionalFormatting sqref="C139">
    <cfRule type="expression" dxfId="211" priority="213">
      <formula>C139&lt;=$H$5</formula>
    </cfRule>
    <cfRule type="expression" dxfId="210" priority="214">
      <formula>AND(C139&gt;$H$5,C139&lt;=$H$6)</formula>
    </cfRule>
    <cfRule type="expression" dxfId="209" priority="215">
      <formula>AND(C139&gt;$H$6,C139&lt;=$H$4)</formula>
    </cfRule>
    <cfRule type="expression" dxfId="208" priority="216">
      <formula>C139&gt;$H$4</formula>
    </cfRule>
  </conditionalFormatting>
  <conditionalFormatting sqref="C140">
    <cfRule type="expression" dxfId="207" priority="209">
      <formula>C140&lt;=$H$5</formula>
    </cfRule>
    <cfRule type="expression" dxfId="206" priority="210">
      <formula>AND(C140&gt;$H$5,C140&lt;=$H$6)</formula>
    </cfRule>
    <cfRule type="expression" dxfId="205" priority="211">
      <formula>AND(C140&gt;$H$6,C140&lt;=$H$4)</formula>
    </cfRule>
    <cfRule type="expression" dxfId="204" priority="212">
      <formula>C140&gt;$H$4</formula>
    </cfRule>
  </conditionalFormatting>
  <conditionalFormatting sqref="C141">
    <cfRule type="expression" dxfId="203" priority="205">
      <formula>C141&lt;=$H$5</formula>
    </cfRule>
    <cfRule type="expression" dxfId="202" priority="206">
      <formula>AND(C141&gt;$H$5,C141&lt;=$H$6)</formula>
    </cfRule>
    <cfRule type="expression" dxfId="201" priority="207">
      <formula>AND(C141&gt;$H$6,C141&lt;=$H$4)</formula>
    </cfRule>
    <cfRule type="expression" dxfId="200" priority="208">
      <formula>C141&gt;$H$4</formula>
    </cfRule>
  </conditionalFormatting>
  <conditionalFormatting sqref="C142">
    <cfRule type="expression" dxfId="199" priority="201">
      <formula>C142&lt;=$H$5</formula>
    </cfRule>
    <cfRule type="expression" dxfId="198" priority="202">
      <formula>AND(C142&gt;$H$5,C142&lt;=$H$6)</formula>
    </cfRule>
    <cfRule type="expression" dxfId="197" priority="203">
      <formula>AND(C142&gt;$H$6,C142&lt;=$H$4)</formula>
    </cfRule>
    <cfRule type="expression" dxfId="196" priority="204">
      <formula>C142&gt;$H$4</formula>
    </cfRule>
  </conditionalFormatting>
  <conditionalFormatting sqref="C143">
    <cfRule type="expression" dxfId="195" priority="197">
      <formula>C143&lt;=$H$5</formula>
    </cfRule>
    <cfRule type="expression" dxfId="194" priority="198">
      <formula>AND(C143&gt;$H$5,C143&lt;=$H$6)</formula>
    </cfRule>
    <cfRule type="expression" dxfId="193" priority="199">
      <formula>AND(C143&gt;$H$6,C143&lt;=$H$4)</formula>
    </cfRule>
    <cfRule type="expression" dxfId="192" priority="200">
      <formula>C143&gt;$H$4</formula>
    </cfRule>
  </conditionalFormatting>
  <conditionalFormatting sqref="C144">
    <cfRule type="expression" dxfId="191" priority="193">
      <formula>C144&lt;=$H$5</formula>
    </cfRule>
    <cfRule type="expression" dxfId="190" priority="194">
      <formula>AND(C144&gt;$H$5,C144&lt;=$H$6)</formula>
    </cfRule>
    <cfRule type="expression" dxfId="189" priority="195">
      <formula>AND(C144&gt;$H$6,C144&lt;=$H$4)</formula>
    </cfRule>
    <cfRule type="expression" dxfId="188" priority="196">
      <formula>C144&gt;$H$4</formula>
    </cfRule>
  </conditionalFormatting>
  <conditionalFormatting sqref="C145">
    <cfRule type="expression" dxfId="187" priority="189">
      <formula>C145&lt;=$H$5</formula>
    </cfRule>
    <cfRule type="expression" dxfId="186" priority="190">
      <formula>AND(C145&gt;$H$5,C145&lt;=$H$6)</formula>
    </cfRule>
    <cfRule type="expression" dxfId="185" priority="191">
      <formula>AND(C145&gt;$H$6,C145&lt;=$H$4)</formula>
    </cfRule>
    <cfRule type="expression" dxfId="184" priority="192">
      <formula>C145&gt;$H$4</formula>
    </cfRule>
  </conditionalFormatting>
  <conditionalFormatting sqref="C147">
    <cfRule type="expression" dxfId="183" priority="181">
      <formula>C147&lt;=$H$5</formula>
    </cfRule>
    <cfRule type="expression" dxfId="182" priority="182">
      <formula>AND(C147&gt;$H$5,C147&lt;=$H$6)</formula>
    </cfRule>
    <cfRule type="expression" dxfId="181" priority="183">
      <formula>AND(C147&gt;$H$6,C147&lt;=$H$4)</formula>
    </cfRule>
    <cfRule type="expression" dxfId="180" priority="184">
      <formula>C147&gt;$H$4</formula>
    </cfRule>
  </conditionalFormatting>
  <conditionalFormatting sqref="C148">
    <cfRule type="expression" dxfId="179" priority="177">
      <formula>C148&lt;=$H$5</formula>
    </cfRule>
    <cfRule type="expression" dxfId="178" priority="178">
      <formula>AND(C148&gt;$H$5,C148&lt;=$H$6)</formula>
    </cfRule>
    <cfRule type="expression" dxfId="177" priority="179">
      <formula>AND(C148&gt;$H$6,C148&lt;=$H$4)</formula>
    </cfRule>
    <cfRule type="expression" dxfId="176" priority="180">
      <formula>C148&gt;$H$4</formula>
    </cfRule>
  </conditionalFormatting>
  <conditionalFormatting sqref="C149">
    <cfRule type="expression" dxfId="175" priority="173">
      <formula>C149&lt;=$H$5</formula>
    </cfRule>
    <cfRule type="expression" dxfId="174" priority="174">
      <formula>AND(C149&gt;$H$5,C149&lt;=$H$6)</formula>
    </cfRule>
    <cfRule type="expression" dxfId="173" priority="175">
      <formula>AND(C149&gt;$H$6,C149&lt;=$H$4)</formula>
    </cfRule>
    <cfRule type="expression" dxfId="172" priority="176">
      <formula>C149&gt;$H$4</formula>
    </cfRule>
  </conditionalFormatting>
  <conditionalFormatting sqref="C150">
    <cfRule type="expression" dxfId="171" priority="169">
      <formula>C150&lt;=$H$5</formula>
    </cfRule>
    <cfRule type="expression" dxfId="170" priority="170">
      <formula>AND(C150&gt;$H$5,C150&lt;=$H$6)</formula>
    </cfRule>
    <cfRule type="expression" dxfId="169" priority="171">
      <formula>AND(C150&gt;$H$6,C150&lt;=$H$4)</formula>
    </cfRule>
    <cfRule type="expression" dxfId="168" priority="172">
      <formula>C150&gt;$H$4</formula>
    </cfRule>
  </conditionalFormatting>
  <conditionalFormatting sqref="C151">
    <cfRule type="expression" dxfId="167" priority="165">
      <formula>C151&lt;=$H$5</formula>
    </cfRule>
    <cfRule type="expression" dxfId="166" priority="166">
      <formula>AND(C151&gt;$H$5,C151&lt;=$H$6)</formula>
    </cfRule>
    <cfRule type="expression" dxfId="165" priority="167">
      <formula>AND(C151&gt;$H$6,C151&lt;=$H$4)</formula>
    </cfRule>
    <cfRule type="expression" dxfId="164" priority="168">
      <formula>C151&gt;$H$4</formula>
    </cfRule>
  </conditionalFormatting>
  <conditionalFormatting sqref="C152">
    <cfRule type="expression" dxfId="163" priority="161">
      <formula>C152&lt;=$H$5</formula>
    </cfRule>
    <cfRule type="expression" dxfId="162" priority="162">
      <formula>AND(C152&gt;$H$5,C152&lt;=$H$6)</formula>
    </cfRule>
    <cfRule type="expression" dxfId="161" priority="163">
      <formula>AND(C152&gt;$H$6,C152&lt;=$H$4)</formula>
    </cfRule>
    <cfRule type="expression" dxfId="160" priority="164">
      <formula>C152&gt;$H$4</formula>
    </cfRule>
  </conditionalFormatting>
  <conditionalFormatting sqref="C153">
    <cfRule type="expression" dxfId="159" priority="157">
      <formula>C153&lt;=$H$5</formula>
    </cfRule>
    <cfRule type="expression" dxfId="158" priority="158">
      <formula>AND(C153&gt;$H$5,C153&lt;=$H$6)</formula>
    </cfRule>
    <cfRule type="expression" dxfId="157" priority="159">
      <formula>AND(C153&gt;$H$6,C153&lt;=$H$4)</formula>
    </cfRule>
    <cfRule type="expression" dxfId="156" priority="160">
      <formula>C153&gt;$H$4</formula>
    </cfRule>
  </conditionalFormatting>
  <conditionalFormatting sqref="C154">
    <cfRule type="expression" dxfId="155" priority="153">
      <formula>C154&lt;=$H$5</formula>
    </cfRule>
    <cfRule type="expression" dxfId="154" priority="154">
      <formula>AND(C154&gt;$H$5,C154&lt;=$H$6)</formula>
    </cfRule>
    <cfRule type="expression" dxfId="153" priority="155">
      <formula>AND(C154&gt;$H$6,C154&lt;=$H$4)</formula>
    </cfRule>
    <cfRule type="expression" dxfId="152" priority="156">
      <formula>C154&gt;$H$4</formula>
    </cfRule>
  </conditionalFormatting>
  <conditionalFormatting sqref="D142">
    <cfRule type="expression" dxfId="151" priority="149">
      <formula>D142&lt;=$H$5</formula>
    </cfRule>
    <cfRule type="expression" dxfId="150" priority="150">
      <formula>AND(D142&gt;$H$5,D142&lt;=$H$6)</formula>
    </cfRule>
    <cfRule type="expression" dxfId="149" priority="151">
      <formula>AND(D142&gt;$H$6,D142&lt;=$H$4)</formula>
    </cfRule>
    <cfRule type="expression" dxfId="148" priority="152">
      <formula>D142&gt;$H$4</formula>
    </cfRule>
  </conditionalFormatting>
  <conditionalFormatting sqref="D143">
    <cfRule type="expression" dxfId="147" priority="145">
      <formula>D143&lt;=$H$5</formula>
    </cfRule>
    <cfRule type="expression" dxfId="146" priority="146">
      <formula>AND(D143&gt;$H$5,D143&lt;=$H$6)</formula>
    </cfRule>
    <cfRule type="expression" dxfId="145" priority="147">
      <formula>AND(D143&gt;$H$6,D143&lt;=$H$4)</formula>
    </cfRule>
    <cfRule type="expression" dxfId="144" priority="148">
      <formula>D143&gt;$H$4</formula>
    </cfRule>
  </conditionalFormatting>
  <conditionalFormatting sqref="D144">
    <cfRule type="expression" dxfId="143" priority="141">
      <formula>D144&lt;=$H$5</formula>
    </cfRule>
    <cfRule type="expression" dxfId="142" priority="142">
      <formula>AND(D144&gt;$H$5,D144&lt;=$H$6)</formula>
    </cfRule>
    <cfRule type="expression" dxfId="141" priority="143">
      <formula>AND(D144&gt;$H$6,D144&lt;=$H$4)</formula>
    </cfRule>
    <cfRule type="expression" dxfId="140" priority="144">
      <formula>D144&gt;$H$4</formula>
    </cfRule>
  </conditionalFormatting>
  <conditionalFormatting sqref="D145">
    <cfRule type="expression" dxfId="139" priority="137">
      <formula>D145&lt;=$H$5</formula>
    </cfRule>
    <cfRule type="expression" dxfId="138" priority="138">
      <formula>AND(D145&gt;$H$5,D145&lt;=$H$6)</formula>
    </cfRule>
    <cfRule type="expression" dxfId="137" priority="139">
      <formula>AND(D145&gt;$H$6,D145&lt;=$H$4)</formula>
    </cfRule>
    <cfRule type="expression" dxfId="136" priority="140">
      <formula>D145&gt;$H$4</formula>
    </cfRule>
  </conditionalFormatting>
  <conditionalFormatting sqref="D146">
    <cfRule type="expression" dxfId="135" priority="133">
      <formula>D146&lt;=$H$5</formula>
    </cfRule>
    <cfRule type="expression" dxfId="134" priority="134">
      <formula>AND(D146&gt;$H$5,D146&lt;=$H$6)</formula>
    </cfRule>
    <cfRule type="expression" dxfId="133" priority="135">
      <formula>AND(D146&gt;$H$6,D146&lt;=$H$4)</formula>
    </cfRule>
    <cfRule type="expression" dxfId="132" priority="136">
      <formula>D146&gt;$H$4</formula>
    </cfRule>
  </conditionalFormatting>
  <conditionalFormatting sqref="D147">
    <cfRule type="expression" dxfId="131" priority="129">
      <formula>D147&lt;=$H$5</formula>
    </cfRule>
    <cfRule type="expression" dxfId="130" priority="130">
      <formula>AND(D147&gt;$H$5,D147&lt;=$H$6)</formula>
    </cfRule>
    <cfRule type="expression" dxfId="129" priority="131">
      <formula>AND(D147&gt;$H$6,D147&lt;=$H$4)</formula>
    </cfRule>
    <cfRule type="expression" dxfId="128" priority="132">
      <formula>D147&gt;$H$4</formula>
    </cfRule>
  </conditionalFormatting>
  <conditionalFormatting sqref="D148">
    <cfRule type="expression" dxfId="127" priority="125">
      <formula>D148&lt;=$H$5</formula>
    </cfRule>
    <cfRule type="expression" dxfId="126" priority="126">
      <formula>AND(D148&gt;$H$5,D148&lt;=$H$6)</formula>
    </cfRule>
    <cfRule type="expression" dxfId="125" priority="127">
      <formula>AND(D148&gt;$H$6,D148&lt;=$H$4)</formula>
    </cfRule>
    <cfRule type="expression" dxfId="124" priority="128">
      <formula>D148&gt;$H$4</formula>
    </cfRule>
  </conditionalFormatting>
  <conditionalFormatting sqref="D149">
    <cfRule type="expression" dxfId="123" priority="121">
      <formula>D149&lt;=$H$5</formula>
    </cfRule>
    <cfRule type="expression" dxfId="122" priority="122">
      <formula>AND(D149&gt;$H$5,D149&lt;=$H$6)</formula>
    </cfRule>
    <cfRule type="expression" dxfId="121" priority="123">
      <formula>AND(D149&gt;$H$6,D149&lt;=$H$4)</formula>
    </cfRule>
    <cfRule type="expression" dxfId="120" priority="124">
      <formula>D149&gt;$H$4</formula>
    </cfRule>
  </conditionalFormatting>
  <conditionalFormatting sqref="D150">
    <cfRule type="expression" dxfId="119" priority="117">
      <formula>D150&lt;=$H$5</formula>
    </cfRule>
    <cfRule type="expression" dxfId="118" priority="118">
      <formula>AND(D150&gt;$H$5,D150&lt;=$H$6)</formula>
    </cfRule>
    <cfRule type="expression" dxfId="117" priority="119">
      <formula>AND(D150&gt;$H$6,D150&lt;=$H$4)</formula>
    </cfRule>
    <cfRule type="expression" dxfId="116" priority="120">
      <formula>D150&gt;$H$4</formula>
    </cfRule>
  </conditionalFormatting>
  <conditionalFormatting sqref="D151">
    <cfRule type="expression" dxfId="115" priority="113">
      <formula>D151&lt;=$H$5</formula>
    </cfRule>
    <cfRule type="expression" dxfId="114" priority="114">
      <formula>AND(D151&gt;$H$5,D151&lt;=$H$6)</formula>
    </cfRule>
    <cfRule type="expression" dxfId="113" priority="115">
      <formula>AND(D151&gt;$H$6,D151&lt;=$H$4)</formula>
    </cfRule>
    <cfRule type="expression" dxfId="112" priority="116">
      <formula>D151&gt;$H$4</formula>
    </cfRule>
  </conditionalFormatting>
  <conditionalFormatting sqref="D152">
    <cfRule type="expression" dxfId="111" priority="109">
      <formula>D152&lt;=$H$5</formula>
    </cfRule>
    <cfRule type="expression" dxfId="110" priority="110">
      <formula>AND(D152&gt;$H$5,D152&lt;=$H$6)</formula>
    </cfRule>
    <cfRule type="expression" dxfId="109" priority="111">
      <formula>AND(D152&gt;$H$6,D152&lt;=$H$4)</formula>
    </cfRule>
    <cfRule type="expression" dxfId="108" priority="112">
      <formula>D152&gt;$H$4</formula>
    </cfRule>
  </conditionalFormatting>
  <conditionalFormatting sqref="D153">
    <cfRule type="expression" dxfId="107" priority="105">
      <formula>D153&lt;=$H$5</formula>
    </cfRule>
    <cfRule type="expression" dxfId="106" priority="106">
      <formula>AND(D153&gt;$H$5,D153&lt;=$H$6)</formula>
    </cfRule>
    <cfRule type="expression" dxfId="105" priority="107">
      <formula>AND(D153&gt;$H$6,D153&lt;=$H$4)</formula>
    </cfRule>
    <cfRule type="expression" dxfId="104" priority="108">
      <formula>D153&gt;$H$4</formula>
    </cfRule>
  </conditionalFormatting>
  <conditionalFormatting sqref="D154">
    <cfRule type="expression" dxfId="103" priority="101">
      <formula>D154&lt;=$H$5</formula>
    </cfRule>
    <cfRule type="expression" dxfId="102" priority="102">
      <formula>AND(D154&gt;$H$5,D154&lt;=$H$6)</formula>
    </cfRule>
    <cfRule type="expression" dxfId="101" priority="103">
      <formula>AND(D154&gt;$H$6,D154&lt;=$H$4)</formula>
    </cfRule>
    <cfRule type="expression" dxfId="100" priority="104">
      <formula>D154&gt;$H$4</formula>
    </cfRule>
  </conditionalFormatting>
  <conditionalFormatting sqref="C155">
    <cfRule type="expression" dxfId="99" priority="97">
      <formula>C155&lt;=$H$5</formula>
    </cfRule>
    <cfRule type="expression" dxfId="98" priority="98">
      <formula>AND(C155&gt;$H$5,C155&lt;=$H$6)</formula>
    </cfRule>
    <cfRule type="expression" dxfId="97" priority="99">
      <formula>AND(C155&gt;$H$6,C155&lt;=$H$4)</formula>
    </cfRule>
    <cfRule type="expression" dxfId="96" priority="100">
      <formula>C155&gt;$H$4</formula>
    </cfRule>
  </conditionalFormatting>
  <conditionalFormatting sqref="C156">
    <cfRule type="expression" dxfId="95" priority="93">
      <formula>C156&lt;=$H$5</formula>
    </cfRule>
    <cfRule type="expression" dxfId="94" priority="94">
      <formula>AND(C156&gt;$H$5,C156&lt;=$H$6)</formula>
    </cfRule>
    <cfRule type="expression" dxfId="93" priority="95">
      <formula>AND(C156&gt;$H$6,C156&lt;=$H$4)</formula>
    </cfRule>
    <cfRule type="expression" dxfId="92" priority="96">
      <formula>C156&gt;$H$4</formula>
    </cfRule>
  </conditionalFormatting>
  <conditionalFormatting sqref="C157">
    <cfRule type="expression" dxfId="91" priority="89">
      <formula>C157&lt;=$H$5</formula>
    </cfRule>
    <cfRule type="expression" dxfId="90" priority="90">
      <formula>AND(C157&gt;$H$5,C157&lt;=$H$6)</formula>
    </cfRule>
    <cfRule type="expression" dxfId="89" priority="91">
      <formula>AND(C157&gt;$H$6,C157&lt;=$H$4)</formula>
    </cfRule>
    <cfRule type="expression" dxfId="88" priority="92">
      <formula>C157&gt;$H$4</formula>
    </cfRule>
  </conditionalFormatting>
  <conditionalFormatting sqref="C158">
    <cfRule type="expression" dxfId="87" priority="85">
      <formula>C158&lt;=$H$5</formula>
    </cfRule>
    <cfRule type="expression" dxfId="86" priority="86">
      <formula>AND(C158&gt;$H$5,C158&lt;=$H$6)</formula>
    </cfRule>
    <cfRule type="expression" dxfId="85" priority="87">
      <formula>AND(C158&gt;$H$6,C158&lt;=$H$4)</formula>
    </cfRule>
    <cfRule type="expression" dxfId="84" priority="88">
      <formula>C158&gt;$H$4</formula>
    </cfRule>
  </conditionalFormatting>
  <conditionalFormatting sqref="C159">
    <cfRule type="expression" dxfId="83" priority="81">
      <formula>C159&lt;=$H$5</formula>
    </cfRule>
    <cfRule type="expression" dxfId="82" priority="82">
      <formula>AND(C159&gt;$H$5,C159&lt;=$H$6)</formula>
    </cfRule>
    <cfRule type="expression" dxfId="81" priority="83">
      <formula>AND(C159&gt;$H$6,C159&lt;=$H$4)</formula>
    </cfRule>
    <cfRule type="expression" dxfId="80" priority="84">
      <formula>C159&gt;$H$4</formula>
    </cfRule>
  </conditionalFormatting>
  <conditionalFormatting sqref="C160">
    <cfRule type="expression" dxfId="79" priority="77">
      <formula>C160&lt;=$H$5</formula>
    </cfRule>
    <cfRule type="expression" dxfId="78" priority="78">
      <formula>AND(C160&gt;$H$5,C160&lt;=$H$6)</formula>
    </cfRule>
    <cfRule type="expression" dxfId="77" priority="79">
      <formula>AND(C160&gt;$H$6,C160&lt;=$H$4)</formula>
    </cfRule>
    <cfRule type="expression" dxfId="76" priority="80">
      <formula>C160&gt;$H$4</formula>
    </cfRule>
  </conditionalFormatting>
  <conditionalFormatting sqref="C161">
    <cfRule type="expression" dxfId="75" priority="73">
      <formula>C161&lt;=$H$5</formula>
    </cfRule>
    <cfRule type="expression" dxfId="74" priority="74">
      <formula>AND(C161&gt;$H$5,C161&lt;=$H$6)</formula>
    </cfRule>
    <cfRule type="expression" dxfId="73" priority="75">
      <formula>AND(C161&gt;$H$6,C161&lt;=$H$4)</formula>
    </cfRule>
    <cfRule type="expression" dxfId="72" priority="76">
      <formula>C161&gt;$H$4</formula>
    </cfRule>
  </conditionalFormatting>
  <conditionalFormatting sqref="C162">
    <cfRule type="expression" dxfId="71" priority="69">
      <formula>C162&lt;=$H$5</formula>
    </cfRule>
    <cfRule type="expression" dxfId="70" priority="70">
      <formula>AND(C162&gt;$H$5,C162&lt;=$H$6)</formula>
    </cfRule>
    <cfRule type="expression" dxfId="69" priority="71">
      <formula>AND(C162&gt;$H$6,C162&lt;=$H$4)</formula>
    </cfRule>
    <cfRule type="expression" dxfId="68" priority="72">
      <formula>C162&gt;$H$4</formula>
    </cfRule>
  </conditionalFormatting>
  <conditionalFormatting sqref="C163">
    <cfRule type="expression" dxfId="67" priority="65">
      <formula>C163&lt;=$H$5</formula>
    </cfRule>
    <cfRule type="expression" dxfId="66" priority="66">
      <formula>AND(C163&gt;$H$5,C163&lt;=$H$6)</formula>
    </cfRule>
    <cfRule type="expression" dxfId="65" priority="67">
      <formula>AND(C163&gt;$H$6,C163&lt;=$H$4)</formula>
    </cfRule>
    <cfRule type="expression" dxfId="64" priority="68">
      <formula>C163&gt;$H$4</formula>
    </cfRule>
  </conditionalFormatting>
  <conditionalFormatting sqref="C164">
    <cfRule type="expression" dxfId="63" priority="61">
      <formula>C164&lt;=$H$5</formula>
    </cfRule>
    <cfRule type="expression" dxfId="62" priority="62">
      <formula>AND(C164&gt;$H$5,C164&lt;=$H$6)</formula>
    </cfRule>
    <cfRule type="expression" dxfId="61" priority="63">
      <formula>AND(C164&gt;$H$6,C164&lt;=$H$4)</formula>
    </cfRule>
    <cfRule type="expression" dxfId="60" priority="64">
      <formula>C164&gt;$H$4</formula>
    </cfRule>
  </conditionalFormatting>
  <conditionalFormatting sqref="C165">
    <cfRule type="expression" dxfId="59" priority="57">
      <formula>C165&lt;=$H$5</formula>
    </cfRule>
    <cfRule type="expression" dxfId="58" priority="58">
      <formula>AND(C165&gt;$H$5,C165&lt;=$H$6)</formula>
    </cfRule>
    <cfRule type="expression" dxfId="57" priority="59">
      <formula>AND(C165&gt;$H$6,C165&lt;=$H$4)</formula>
    </cfRule>
    <cfRule type="expression" dxfId="56" priority="60">
      <formula>C165&gt;$H$4</formula>
    </cfRule>
  </conditionalFormatting>
  <conditionalFormatting sqref="D155">
    <cfRule type="expression" dxfId="55" priority="53">
      <formula>D155&lt;=$H$5</formula>
    </cfRule>
    <cfRule type="expression" dxfId="54" priority="54">
      <formula>AND(D155&gt;$H$5,D155&lt;=$H$6)</formula>
    </cfRule>
    <cfRule type="expression" dxfId="53" priority="55">
      <formula>AND(D155&gt;$H$6,D155&lt;=$H$4)</formula>
    </cfRule>
    <cfRule type="expression" dxfId="52" priority="56">
      <formula>D155&gt;$H$4</formula>
    </cfRule>
  </conditionalFormatting>
  <conditionalFormatting sqref="D156">
    <cfRule type="expression" dxfId="51" priority="49">
      <formula>D156&lt;=$H$5</formula>
    </cfRule>
    <cfRule type="expression" dxfId="50" priority="50">
      <formula>AND(D156&gt;$H$5,D156&lt;=$H$6)</formula>
    </cfRule>
    <cfRule type="expression" dxfId="49" priority="51">
      <formula>AND(D156&gt;$H$6,D156&lt;=$H$4)</formula>
    </cfRule>
    <cfRule type="expression" dxfId="48" priority="52">
      <formula>D156&gt;$H$4</formula>
    </cfRule>
  </conditionalFormatting>
  <conditionalFormatting sqref="D157">
    <cfRule type="expression" dxfId="47" priority="45">
      <formula>D157&lt;=$H$5</formula>
    </cfRule>
    <cfRule type="expression" dxfId="46" priority="46">
      <formula>AND(D157&gt;$H$5,D157&lt;=$H$6)</formula>
    </cfRule>
    <cfRule type="expression" dxfId="45" priority="47">
      <formula>AND(D157&gt;$H$6,D157&lt;=$H$4)</formula>
    </cfRule>
    <cfRule type="expression" dxfId="44" priority="48">
      <formula>D157&gt;$H$4</formula>
    </cfRule>
  </conditionalFormatting>
  <conditionalFormatting sqref="D158">
    <cfRule type="expression" dxfId="43" priority="41">
      <formula>D158&lt;=$H$5</formula>
    </cfRule>
    <cfRule type="expression" dxfId="42" priority="42">
      <formula>AND(D158&gt;$H$5,D158&lt;=$H$6)</formula>
    </cfRule>
    <cfRule type="expression" dxfId="41" priority="43">
      <formula>AND(D158&gt;$H$6,D158&lt;=$H$4)</formula>
    </cfRule>
    <cfRule type="expression" dxfId="40" priority="44">
      <formula>D158&gt;$H$4</formula>
    </cfRule>
  </conditionalFormatting>
  <conditionalFormatting sqref="D159">
    <cfRule type="expression" dxfId="39" priority="37">
      <formula>D159&lt;=$H$5</formula>
    </cfRule>
    <cfRule type="expression" dxfId="38" priority="38">
      <formula>AND(D159&gt;$H$5,D159&lt;=$H$6)</formula>
    </cfRule>
    <cfRule type="expression" dxfId="37" priority="39">
      <formula>AND(D159&gt;$H$6,D159&lt;=$H$4)</formula>
    </cfRule>
    <cfRule type="expression" dxfId="36" priority="40">
      <formula>D159&gt;$H$4</formula>
    </cfRule>
  </conditionalFormatting>
  <conditionalFormatting sqref="D160">
    <cfRule type="expression" dxfId="35" priority="33">
      <formula>D160&lt;=$H$5</formula>
    </cfRule>
    <cfRule type="expression" dxfId="34" priority="34">
      <formula>AND(D160&gt;$H$5,D160&lt;=$H$6)</formula>
    </cfRule>
    <cfRule type="expression" dxfId="33" priority="35">
      <formula>AND(D160&gt;$H$6,D160&lt;=$H$4)</formula>
    </cfRule>
    <cfRule type="expression" dxfId="32" priority="36">
      <formula>D160&gt;$H$4</formula>
    </cfRule>
  </conditionalFormatting>
  <conditionalFormatting sqref="D161">
    <cfRule type="expression" dxfId="31" priority="29">
      <formula>D161&lt;=$H$5</formula>
    </cfRule>
    <cfRule type="expression" dxfId="30" priority="30">
      <formula>AND(D161&gt;$H$5,D161&lt;=$H$6)</formula>
    </cfRule>
    <cfRule type="expression" dxfId="29" priority="31">
      <formula>AND(D161&gt;$H$6,D161&lt;=$H$4)</formula>
    </cfRule>
    <cfRule type="expression" dxfId="28" priority="32">
      <formula>D161&gt;$H$4</formula>
    </cfRule>
  </conditionalFormatting>
  <conditionalFormatting sqref="D162">
    <cfRule type="expression" dxfId="27" priority="25">
      <formula>D162&lt;=$H$5</formula>
    </cfRule>
    <cfRule type="expression" dxfId="26" priority="26">
      <formula>AND(D162&gt;$H$5,D162&lt;=$H$6)</formula>
    </cfRule>
    <cfRule type="expression" dxfId="25" priority="27">
      <formula>AND(D162&gt;$H$6,D162&lt;=$H$4)</formula>
    </cfRule>
    <cfRule type="expression" dxfId="24" priority="28">
      <formula>D162&gt;$H$4</formula>
    </cfRule>
  </conditionalFormatting>
  <conditionalFormatting sqref="D163">
    <cfRule type="expression" dxfId="23" priority="21">
      <formula>D163&lt;=$H$5</formula>
    </cfRule>
    <cfRule type="expression" dxfId="22" priority="22">
      <formula>AND(D163&gt;$H$5,D163&lt;=$H$6)</formula>
    </cfRule>
    <cfRule type="expression" dxfId="21" priority="23">
      <formula>AND(D163&gt;$H$6,D163&lt;=$H$4)</formula>
    </cfRule>
    <cfRule type="expression" dxfId="20" priority="24">
      <formula>D163&gt;$H$4</formula>
    </cfRule>
  </conditionalFormatting>
  <conditionalFormatting sqref="D164">
    <cfRule type="expression" dxfId="19" priority="17">
      <formula>D164&lt;=$H$5</formula>
    </cfRule>
    <cfRule type="expression" dxfId="18" priority="18">
      <formula>AND(D164&gt;$H$5,D164&lt;=$H$6)</formula>
    </cfRule>
    <cfRule type="expression" dxfId="17" priority="19">
      <formula>AND(D164&gt;$H$6,D164&lt;=$H$4)</formula>
    </cfRule>
    <cfRule type="expression" dxfId="16" priority="20">
      <formula>D164&gt;$H$4</formula>
    </cfRule>
  </conditionalFormatting>
  <conditionalFormatting sqref="D165">
    <cfRule type="expression" dxfId="15" priority="13">
      <formula>D165&lt;=$H$5</formula>
    </cfRule>
    <cfRule type="expression" dxfId="14" priority="14">
      <formula>AND(D165&gt;$H$5,D165&lt;=$H$6)</formula>
    </cfRule>
    <cfRule type="expression" dxfId="13" priority="15">
      <formula>AND(D165&gt;$H$6,D165&lt;=$H$4)</formula>
    </cfRule>
    <cfRule type="expression" dxfId="12" priority="16">
      <formula>D165&gt;$H$4</formula>
    </cfRule>
  </conditionalFormatting>
  <conditionalFormatting sqref="B202:B232">
    <cfRule type="expression" dxfId="11" priority="9">
      <formula>B202&lt;=$B$6</formula>
    </cfRule>
    <cfRule type="expression" dxfId="10" priority="10">
      <formula>AND(B202&gt;$B$6,B202&lt;=$B$7)</formula>
    </cfRule>
    <cfRule type="expression" dxfId="9" priority="11">
      <formula>AND(B202&gt;$B$7,B202&lt;=$B$5)</formula>
    </cfRule>
    <cfRule type="expression" dxfId="8" priority="12">
      <formula>B202&gt;$B$5</formula>
    </cfRule>
  </conditionalFormatting>
  <conditionalFormatting sqref="C202:D207">
    <cfRule type="expression" dxfId="7" priority="5">
      <formula>C202&lt;=$B$6</formula>
    </cfRule>
    <cfRule type="expression" dxfId="6" priority="6">
      <formula>AND(C202&gt;$B$6,C202&lt;=$B$7)</formula>
    </cfRule>
    <cfRule type="expression" dxfId="5" priority="7">
      <formula>AND(C202&gt;$B$7,C202&lt;=$B$5)</formula>
    </cfRule>
    <cfRule type="expression" dxfId="4" priority="8">
      <formula>C202&gt;$B$5</formula>
    </cfRule>
  </conditionalFormatting>
  <conditionalFormatting sqref="C208:D232">
    <cfRule type="expression" dxfId="3" priority="1">
      <formula>C208&lt;=$B$6</formula>
    </cfRule>
    <cfRule type="expression" dxfId="2" priority="2">
      <formula>AND(C208&gt;$B$6,C208&lt;=$B$7)</formula>
    </cfRule>
    <cfRule type="expression" dxfId="1" priority="3">
      <formula>AND(C208&gt;$B$7,C208&lt;=$B$5)</formula>
    </cfRule>
    <cfRule type="expression" dxfId="0" priority="4">
      <formula>C208&gt;$B$5</formula>
    </cfRule>
  </conditionalFormatting>
  <pageMargins left="0.3" right="0.1" top="0.2" bottom="0.3" header="0.1" footer="0.2"/>
  <pageSetup paperSize="9" orientation="landscape" r:id="rId1"/>
  <headerFooter scaleWithDoc="0" alignWithMargins="0">
    <oddFooter>&amp;L&amp;"Arial,Bold"&amp;12Ref. No.: 020025.04/01 &amp;R&amp;12Page &amp;P / &amp;N</oddFooter>
  </headerFooter>
  <rowBreaks count="1" manualBreakCount="1">
    <brk id="244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Filling room (11081)</vt:lpstr>
      <vt:lpstr>Capping room (11082)</vt:lpstr>
      <vt:lpstr>Receiving room (11080)</vt:lpstr>
      <vt:lpstr>'Capping room (11082)'!Print_Area</vt:lpstr>
      <vt:lpstr>'Filling room (11081)'!Print_Area</vt:lpstr>
      <vt:lpstr>'Receiving room (11080)'!Print_Area</vt:lpstr>
      <vt:lpstr>'Capping room (11082)'!Print_Titles</vt:lpstr>
      <vt:lpstr>'Filling room (11081)'!Print_Titles</vt:lpstr>
      <vt:lpstr>'Receiving room (11080)'!Print_Titles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2018-01-19T03:41:20Z</cp:lastPrinted>
  <dcterms:created xsi:type="dcterms:W3CDTF">1996-10-14T23:33:28Z</dcterms:created>
  <dcterms:modified xsi:type="dcterms:W3CDTF">2020-03-11T06:32:32Z</dcterms:modified>
</cp:coreProperties>
</file>