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5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8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2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24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8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31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34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37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40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43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466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49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52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55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QUALIFICATION\1_REPORT\Betalactam\TIỂU PHÂN - BETA\tiểu phân_BST_2019\thiết bị\Báo cáo TK năm_2018\"/>
    </mc:Choice>
  </mc:AlternateContent>
  <bookViews>
    <workbookView xWindow="0" yWindow="0" windowWidth="20496" windowHeight="7896" tabRatio="895" firstSheet="5" activeTab="5"/>
  </bookViews>
  <sheets>
    <sheet name="ORABS (21173) " sheetId="29" r:id="rId1"/>
    <sheet name="ALAF2 (21166)" sheetId="30" r:id="rId2"/>
    <sheet name="ALAF 3 (21167)" sheetId="31" r:id="rId3"/>
    <sheet name="ALAF 4 (21168)" sheetId="32" r:id="rId4"/>
    <sheet name="ALAF 6 (21170)" sheetId="33" r:id="rId5"/>
    <sheet name="ALAF 7 (21171)" sheetId="34" r:id="rId6"/>
    <sheet name="ALAF 8 (21205)" sheetId="35" r:id="rId7"/>
    <sheet name="ALAF 9 (21206)" sheetId="36" r:id="rId8"/>
    <sheet name="LAF 2" sheetId="37" r:id="rId9"/>
    <sheet name="LAF 3" sheetId="38" r:id="rId10"/>
    <sheet name="LAF 4" sheetId="41" r:id="rId11"/>
    <sheet name="LAF 12" sheetId="42" r:id="rId12"/>
    <sheet name="LAF 13" sheetId="43" r:id="rId13"/>
    <sheet name="MLAF 1" sheetId="39" r:id="rId14"/>
    <sheet name="MLAF 2" sheetId="40" r:id="rId15"/>
    <sheet name="LAF 1" sheetId="44" r:id="rId16"/>
    <sheet name="LAF 5" sheetId="46" r:id="rId17"/>
    <sheet name="LAF 6 " sheetId="47" r:id="rId18"/>
    <sheet name="LAF 10" sheetId="48" r:id="rId19"/>
  </sheets>
  <externalReferences>
    <externalReference r:id="rId20"/>
  </externalReferences>
  <definedNames>
    <definedName name="_xlnm.Print_Area" localSheetId="2">'ALAF 3 (21167)'!$A$1:$D$110</definedName>
    <definedName name="_xlnm.Print_Area" localSheetId="3">'ALAF 4 (21168)'!$A$1:$D$105</definedName>
    <definedName name="_xlnm.Print_Area" localSheetId="4">'ALAF 6 (21170)'!$A$1:$D$95</definedName>
    <definedName name="_xlnm.Print_Area" localSheetId="5">'ALAF 7 (21171)'!$A$1:$D$91</definedName>
    <definedName name="_xlnm.Print_Area" localSheetId="6">'ALAF 8 (21205)'!$A$1:$D$95</definedName>
    <definedName name="_xlnm.Print_Area" localSheetId="7">'ALAF 9 (21206)'!$A$1:$D$95</definedName>
    <definedName name="_xlnm.Print_Area" localSheetId="1">'ALAF2 (21166)'!$A$1:$D$106</definedName>
    <definedName name="_xlnm.Print_Area" localSheetId="15">'LAF 1'!$A$1:$D$111</definedName>
    <definedName name="_xlnm.Print_Area" localSheetId="18">'LAF 10'!$A$1:$D$111</definedName>
    <definedName name="_xlnm.Print_Area" localSheetId="11">'LAF 12'!$A$1:$D$94</definedName>
    <definedName name="_xlnm.Print_Area" localSheetId="12">'LAF 13'!$A$1:$D$91</definedName>
    <definedName name="_xlnm.Print_Area" localSheetId="8">'LAF 2'!$A$1:$D$95</definedName>
    <definedName name="_xlnm.Print_Area" localSheetId="9">'LAF 3'!$A$1:$D$95</definedName>
    <definedName name="_xlnm.Print_Area" localSheetId="10">'LAF 4'!$A$1:$D$94</definedName>
    <definedName name="_xlnm.Print_Area" localSheetId="16">'LAF 5'!$A$1:$D$111</definedName>
    <definedName name="_xlnm.Print_Area" localSheetId="17">'LAF 6 '!$A$1:$D$111</definedName>
    <definedName name="_xlnm.Print_Area" localSheetId="13">'MLAF 1'!$A$1:$D$94</definedName>
    <definedName name="_xlnm.Print_Area" localSheetId="14">'MLAF 2'!$A$1:$D$105</definedName>
    <definedName name="_xlnm.Print_Area" localSheetId="0">'ORABS (21173) '!$A$1:$D$108</definedName>
  </definedNames>
  <calcPr calcId="152511"/>
  <customWorkbookViews>
    <customWorkbookView name="Smart - Personal View" guid="{B0B9736D-9E0A-43CB-9E72-F805E9BDE0DD}" mergeInterval="0" personalView="1" maximized="1" windowWidth="1020" windowHeight="596" activeSheetId="1"/>
  </customWorkbookViews>
</workbook>
</file>

<file path=xl/calcChain.xml><?xml version="1.0" encoding="utf-8"?>
<calcChain xmlns="http://schemas.openxmlformats.org/spreadsheetml/2006/main">
  <c r="P44" i="48" l="1"/>
  <c r="O44" i="48"/>
  <c r="P43" i="48"/>
  <c r="O43" i="48"/>
  <c r="P41" i="48"/>
  <c r="O41" i="48"/>
  <c r="P40" i="48"/>
  <c r="O40" i="48"/>
  <c r="P44" i="47"/>
  <c r="O44" i="47"/>
  <c r="P43" i="47"/>
  <c r="O43" i="47"/>
  <c r="P41" i="47"/>
  <c r="O41" i="47"/>
  <c r="P40" i="47"/>
  <c r="O40" i="47"/>
  <c r="P44" i="46"/>
  <c r="O44" i="46"/>
  <c r="P43" i="46"/>
  <c r="O43" i="46"/>
  <c r="P41" i="46"/>
  <c r="O41" i="46"/>
  <c r="P40" i="46"/>
  <c r="O40" i="46"/>
  <c r="P44" i="44"/>
  <c r="P43" i="44"/>
  <c r="O44" i="44"/>
  <c r="O43" i="44"/>
  <c r="P41" i="44"/>
  <c r="P40" i="44"/>
  <c r="O41" i="44"/>
  <c r="O40" i="44"/>
  <c r="P41" i="40"/>
  <c r="O41" i="40"/>
  <c r="P40" i="40"/>
  <c r="O40" i="40"/>
  <c r="P38" i="40"/>
  <c r="O38" i="40"/>
  <c r="P37" i="40"/>
  <c r="O37" i="40"/>
  <c r="P41" i="39"/>
  <c r="O41" i="39"/>
  <c r="P40" i="39"/>
  <c r="O40" i="39"/>
  <c r="P38" i="39"/>
  <c r="O38" i="39"/>
  <c r="P37" i="39"/>
  <c r="O37" i="39"/>
  <c r="P41" i="43"/>
  <c r="O41" i="43"/>
  <c r="P40" i="43"/>
  <c r="O40" i="43"/>
  <c r="P38" i="43"/>
  <c r="O38" i="43"/>
  <c r="P37" i="43"/>
  <c r="O37" i="43"/>
  <c r="P41" i="42"/>
  <c r="O41" i="42"/>
  <c r="P40" i="42"/>
  <c r="O40" i="42"/>
  <c r="P38" i="42"/>
  <c r="O38" i="42"/>
  <c r="P37" i="42"/>
  <c r="O37" i="42"/>
  <c r="P41" i="41"/>
  <c r="O41" i="41"/>
  <c r="P40" i="41"/>
  <c r="O40" i="41"/>
  <c r="P38" i="41"/>
  <c r="O38" i="41"/>
  <c r="P37" i="41"/>
  <c r="O37" i="41"/>
  <c r="P41" i="38"/>
  <c r="O41" i="38"/>
  <c r="P40" i="38"/>
  <c r="O40" i="38"/>
  <c r="P38" i="38"/>
  <c r="O38" i="38"/>
  <c r="P37" i="38"/>
  <c r="O37" i="38"/>
  <c r="P41" i="37"/>
  <c r="O41" i="37"/>
  <c r="P40" i="37"/>
  <c r="O40" i="37"/>
  <c r="P38" i="37"/>
  <c r="O38" i="37"/>
  <c r="P37" i="37"/>
  <c r="O37" i="37"/>
  <c r="P41" i="36"/>
  <c r="O41" i="36"/>
  <c r="P40" i="36"/>
  <c r="O40" i="36"/>
  <c r="P38" i="36"/>
  <c r="O38" i="36"/>
  <c r="P37" i="36"/>
  <c r="O37" i="36"/>
  <c r="P41" i="35"/>
  <c r="O41" i="35"/>
  <c r="P40" i="35"/>
  <c r="O40" i="35"/>
  <c r="P38" i="35"/>
  <c r="O38" i="35"/>
  <c r="P37" i="35"/>
  <c r="O37" i="35"/>
  <c r="P41" i="34"/>
  <c r="O41" i="34"/>
  <c r="P40" i="34"/>
  <c r="O40" i="34"/>
  <c r="P38" i="34"/>
  <c r="O38" i="34"/>
  <c r="P37" i="34"/>
  <c r="O37" i="34"/>
  <c r="P41" i="33"/>
  <c r="O41" i="33"/>
  <c r="P40" i="33"/>
  <c r="O40" i="33"/>
  <c r="P38" i="33"/>
  <c r="O38" i="33"/>
  <c r="P37" i="33"/>
  <c r="O37" i="33"/>
  <c r="P41" i="32"/>
  <c r="O41" i="32"/>
  <c r="P40" i="32"/>
  <c r="O40" i="32"/>
  <c r="P38" i="32"/>
  <c r="O38" i="32"/>
  <c r="P37" i="32"/>
  <c r="O37" i="32"/>
  <c r="P41" i="31"/>
  <c r="O41" i="31"/>
  <c r="P40" i="31"/>
  <c r="O40" i="31"/>
  <c r="P38" i="31"/>
  <c r="O38" i="31"/>
  <c r="P37" i="31"/>
  <c r="O37" i="31"/>
  <c r="P41" i="30"/>
  <c r="O41" i="30"/>
  <c r="P40" i="30"/>
  <c r="O40" i="30"/>
  <c r="P38" i="30"/>
  <c r="O38" i="30"/>
  <c r="P37" i="30"/>
  <c r="O37" i="30"/>
  <c r="P41" i="29"/>
  <c r="P40" i="29"/>
  <c r="O41" i="29"/>
  <c r="O40" i="29"/>
  <c r="P38" i="29"/>
  <c r="P37" i="29"/>
  <c r="O38" i="29"/>
  <c r="O37" i="29"/>
  <c r="I30" i="40"/>
  <c r="K30" i="40"/>
  <c r="I31" i="40"/>
  <c r="K31" i="40"/>
  <c r="I32" i="40"/>
  <c r="K32" i="40"/>
  <c r="I33" i="40"/>
  <c r="K33" i="40"/>
  <c r="I34" i="40"/>
  <c r="K34" i="40"/>
  <c r="I35" i="40"/>
  <c r="K35" i="40"/>
  <c r="K30" i="39"/>
  <c r="K31" i="39"/>
  <c r="K32" i="39"/>
  <c r="K33" i="39"/>
  <c r="K34" i="39"/>
  <c r="K35" i="39"/>
  <c r="I30" i="39"/>
  <c r="I31" i="39"/>
  <c r="I32" i="39"/>
  <c r="I33" i="39"/>
  <c r="I34" i="39"/>
  <c r="I35" i="39"/>
  <c r="I30" i="43"/>
  <c r="K30" i="43"/>
  <c r="I31" i="43"/>
  <c r="K31" i="43"/>
  <c r="I32" i="43"/>
  <c r="K32" i="43"/>
  <c r="I33" i="43"/>
  <c r="K33" i="43"/>
  <c r="I34" i="43"/>
  <c r="K34" i="43"/>
  <c r="I35" i="43"/>
  <c r="K35" i="43"/>
  <c r="I30" i="42"/>
  <c r="K30" i="42"/>
  <c r="I31" i="42"/>
  <c r="K31" i="42"/>
  <c r="I32" i="42"/>
  <c r="K32" i="42"/>
  <c r="I33" i="42"/>
  <c r="K33" i="42"/>
  <c r="I34" i="42"/>
  <c r="K34" i="42"/>
  <c r="I35" i="42"/>
  <c r="K35" i="42"/>
  <c r="I30" i="41"/>
  <c r="K30" i="41"/>
  <c r="I31" i="41"/>
  <c r="K31" i="41"/>
  <c r="I32" i="41"/>
  <c r="K32" i="41"/>
  <c r="I33" i="41"/>
  <c r="K33" i="41"/>
  <c r="I34" i="41"/>
  <c r="K34" i="41"/>
  <c r="I35" i="41"/>
  <c r="K35" i="41"/>
  <c r="I30" i="38"/>
  <c r="K30" i="38"/>
  <c r="I31" i="38"/>
  <c r="K31" i="38"/>
  <c r="I32" i="38"/>
  <c r="K32" i="38"/>
  <c r="I33" i="38"/>
  <c r="K33" i="38"/>
  <c r="I34" i="38"/>
  <c r="K34" i="38"/>
  <c r="I35" i="38"/>
  <c r="K35" i="38"/>
  <c r="K30" i="37"/>
  <c r="K31" i="37"/>
  <c r="K32" i="37"/>
  <c r="K33" i="37"/>
  <c r="K34" i="37"/>
  <c r="K35" i="37"/>
  <c r="I30" i="37"/>
  <c r="I31" i="37"/>
  <c r="I32" i="37"/>
  <c r="I33" i="37"/>
  <c r="I34" i="37"/>
  <c r="I35" i="37"/>
  <c r="I30" i="36"/>
  <c r="K30" i="36"/>
  <c r="I31" i="36"/>
  <c r="K31" i="36"/>
  <c r="I32" i="36"/>
  <c r="K32" i="36"/>
  <c r="I33" i="36"/>
  <c r="K33" i="36"/>
  <c r="I34" i="36"/>
  <c r="K34" i="36"/>
  <c r="I35" i="36"/>
  <c r="K35" i="36"/>
  <c r="I30" i="32"/>
  <c r="K30" i="32"/>
  <c r="I31" i="32"/>
  <c r="K31" i="32"/>
  <c r="I32" i="32"/>
  <c r="K32" i="32"/>
  <c r="I33" i="32"/>
  <c r="K33" i="32"/>
  <c r="I34" i="32"/>
  <c r="K34" i="32"/>
  <c r="I35" i="32"/>
  <c r="K35" i="32"/>
  <c r="I30" i="31"/>
  <c r="K30" i="31"/>
  <c r="I31" i="31"/>
  <c r="K31" i="31"/>
  <c r="I32" i="31"/>
  <c r="K32" i="31"/>
  <c r="I33" i="31"/>
  <c r="K33" i="31"/>
  <c r="I34" i="31"/>
  <c r="K34" i="31"/>
  <c r="I35" i="31"/>
  <c r="K35" i="31"/>
  <c r="I35" i="30" l="1"/>
  <c r="K35" i="30"/>
  <c r="K30" i="30"/>
  <c r="K31" i="30"/>
  <c r="K32" i="30"/>
  <c r="K33" i="30"/>
  <c r="K34" i="30"/>
  <c r="I30" i="30"/>
  <c r="I31" i="30"/>
  <c r="I32" i="30"/>
  <c r="I33" i="30"/>
  <c r="I34" i="30"/>
  <c r="I19" i="29"/>
  <c r="I20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I30" i="29"/>
  <c r="I31" i="29"/>
  <c r="I32" i="29"/>
  <c r="I33" i="29"/>
  <c r="I34" i="29"/>
  <c r="I35" i="29"/>
  <c r="K38" i="48" l="1"/>
  <c r="I38" i="48"/>
  <c r="K37" i="48"/>
  <c r="I37" i="48"/>
  <c r="K36" i="48"/>
  <c r="I36" i="48"/>
  <c r="K35" i="48"/>
  <c r="I35" i="48"/>
  <c r="K34" i="48"/>
  <c r="I34" i="48"/>
  <c r="K33" i="48"/>
  <c r="I33" i="48"/>
  <c r="K32" i="48"/>
  <c r="I32" i="48"/>
  <c r="K31" i="48"/>
  <c r="I31" i="48"/>
  <c r="D31" i="48"/>
  <c r="C31" i="48"/>
  <c r="K30" i="48"/>
  <c r="I30" i="48"/>
  <c r="D30" i="48"/>
  <c r="C30" i="48"/>
  <c r="K29" i="48"/>
  <c r="I29" i="48"/>
  <c r="D29" i="48"/>
  <c r="C29" i="48"/>
  <c r="K28" i="48"/>
  <c r="I28" i="48"/>
  <c r="D28" i="48"/>
  <c r="D32" i="48" s="1"/>
  <c r="C28" i="48"/>
  <c r="C32" i="48" s="1"/>
  <c r="K27" i="48"/>
  <c r="I27" i="48"/>
  <c r="K26" i="48"/>
  <c r="I26" i="48"/>
  <c r="K25" i="48"/>
  <c r="I25" i="48"/>
  <c r="K24" i="48"/>
  <c r="I24" i="48"/>
  <c r="K23" i="48"/>
  <c r="I23" i="48"/>
  <c r="B23" i="48"/>
  <c r="K22" i="48"/>
  <c r="I22" i="48"/>
  <c r="B22" i="48"/>
  <c r="K21" i="48"/>
  <c r="I21" i="48"/>
  <c r="B21" i="48"/>
  <c r="K20" i="48"/>
  <c r="I20" i="48"/>
  <c r="B20" i="48"/>
  <c r="K19" i="48"/>
  <c r="I19" i="48"/>
  <c r="B19" i="48"/>
  <c r="K18" i="48"/>
  <c r="I18" i="48"/>
  <c r="K17" i="48"/>
  <c r="I17" i="48"/>
  <c r="K16" i="48"/>
  <c r="I16" i="48"/>
  <c r="K15" i="48"/>
  <c r="I15" i="48"/>
  <c r="B15" i="48"/>
  <c r="F5" i="48"/>
  <c r="K38" i="47"/>
  <c r="I38" i="47"/>
  <c r="K37" i="47"/>
  <c r="I37" i="47"/>
  <c r="K36" i="47"/>
  <c r="I36" i="47"/>
  <c r="K35" i="47"/>
  <c r="I35" i="47"/>
  <c r="K34" i="47"/>
  <c r="I34" i="47"/>
  <c r="K33" i="47"/>
  <c r="I33" i="47"/>
  <c r="K32" i="47"/>
  <c r="I32" i="47"/>
  <c r="K31" i="47"/>
  <c r="I31" i="47"/>
  <c r="D31" i="47"/>
  <c r="C31" i="47"/>
  <c r="K30" i="47"/>
  <c r="I30" i="47"/>
  <c r="D30" i="47"/>
  <c r="C30" i="47"/>
  <c r="K29" i="47"/>
  <c r="I29" i="47"/>
  <c r="D29" i="47"/>
  <c r="C29" i="47"/>
  <c r="K28" i="47"/>
  <c r="I28" i="47"/>
  <c r="D28" i="47"/>
  <c r="D32" i="47" s="1"/>
  <c r="C28" i="47"/>
  <c r="C32" i="47" s="1"/>
  <c r="K27" i="47"/>
  <c r="I27" i="47"/>
  <c r="K26" i="47"/>
  <c r="I26" i="47"/>
  <c r="K25" i="47"/>
  <c r="I25" i="47"/>
  <c r="K24" i="47"/>
  <c r="I24" i="47"/>
  <c r="K23" i="47"/>
  <c r="I23" i="47"/>
  <c r="B23" i="47"/>
  <c r="K22" i="47"/>
  <c r="I22" i="47"/>
  <c r="B22" i="47"/>
  <c r="K21" i="47"/>
  <c r="I21" i="47"/>
  <c r="B21" i="47"/>
  <c r="K20" i="47"/>
  <c r="I20" i="47"/>
  <c r="B20" i="47"/>
  <c r="K19" i="47"/>
  <c r="I19" i="47"/>
  <c r="B19" i="47"/>
  <c r="K18" i="47"/>
  <c r="I18" i="47"/>
  <c r="K17" i="47"/>
  <c r="I17" i="47"/>
  <c r="K16" i="47"/>
  <c r="I16" i="47"/>
  <c r="K15" i="47"/>
  <c r="I15" i="47"/>
  <c r="B15" i="47"/>
  <c r="F5" i="47"/>
  <c r="K38" i="46"/>
  <c r="I38" i="46"/>
  <c r="K37" i="46"/>
  <c r="I37" i="46"/>
  <c r="K36" i="46"/>
  <c r="I36" i="46"/>
  <c r="K35" i="46"/>
  <c r="I35" i="46"/>
  <c r="K34" i="46"/>
  <c r="I34" i="46"/>
  <c r="K33" i="46"/>
  <c r="I33" i="46"/>
  <c r="K32" i="46"/>
  <c r="I32" i="46"/>
  <c r="K31" i="46"/>
  <c r="I31" i="46"/>
  <c r="D31" i="46"/>
  <c r="C31" i="46"/>
  <c r="K30" i="46"/>
  <c r="I30" i="46"/>
  <c r="D30" i="46"/>
  <c r="C30" i="46"/>
  <c r="K29" i="46"/>
  <c r="I29" i="46"/>
  <c r="D29" i="46"/>
  <c r="C29" i="46"/>
  <c r="K28" i="46"/>
  <c r="I28" i="46"/>
  <c r="D28" i="46"/>
  <c r="D32" i="46" s="1"/>
  <c r="C28" i="46"/>
  <c r="C32" i="46" s="1"/>
  <c r="K27" i="46"/>
  <c r="I27" i="46"/>
  <c r="K26" i="46"/>
  <c r="I26" i="46"/>
  <c r="K25" i="46"/>
  <c r="I25" i="46"/>
  <c r="K24" i="46"/>
  <c r="I24" i="46"/>
  <c r="K23" i="46"/>
  <c r="I23" i="46"/>
  <c r="B23" i="46"/>
  <c r="K22" i="46"/>
  <c r="I22" i="46"/>
  <c r="B22" i="46"/>
  <c r="K21" i="46"/>
  <c r="I21" i="46"/>
  <c r="B21" i="46"/>
  <c r="K20" i="46"/>
  <c r="I20" i="46"/>
  <c r="B20" i="46"/>
  <c r="K19" i="46"/>
  <c r="I19" i="46"/>
  <c r="B19" i="46"/>
  <c r="K18" i="46"/>
  <c r="I18" i="46"/>
  <c r="K17" i="46"/>
  <c r="I17" i="46"/>
  <c r="K16" i="46"/>
  <c r="I16" i="46"/>
  <c r="K15" i="46"/>
  <c r="I15" i="46"/>
  <c r="B15" i="46"/>
  <c r="F5" i="46"/>
  <c r="K16" i="44"/>
  <c r="K17" i="44"/>
  <c r="K18" i="44"/>
  <c r="I16" i="44"/>
  <c r="I17" i="44"/>
  <c r="I18" i="44"/>
  <c r="I33" i="44"/>
  <c r="K33" i="44"/>
  <c r="I34" i="44"/>
  <c r="K34" i="44"/>
  <c r="I35" i="44"/>
  <c r="K35" i="44"/>
  <c r="I36" i="44"/>
  <c r="K36" i="44"/>
  <c r="I37" i="44"/>
  <c r="K37" i="44"/>
  <c r="I38" i="44"/>
  <c r="K38" i="44"/>
  <c r="K32" i="44"/>
  <c r="I32" i="44"/>
  <c r="K31" i="44"/>
  <c r="I31" i="44"/>
  <c r="D31" i="44"/>
  <c r="C31" i="44"/>
  <c r="K30" i="44"/>
  <c r="I30" i="44"/>
  <c r="D30" i="44"/>
  <c r="C30" i="44"/>
  <c r="K29" i="44"/>
  <c r="I29" i="44"/>
  <c r="D29" i="44"/>
  <c r="C29" i="44"/>
  <c r="K28" i="44"/>
  <c r="I28" i="44"/>
  <c r="D28" i="44"/>
  <c r="D32" i="44" s="1"/>
  <c r="C28" i="44"/>
  <c r="C32" i="44" s="1"/>
  <c r="K27" i="44"/>
  <c r="I27" i="44"/>
  <c r="K26" i="44"/>
  <c r="I26" i="44"/>
  <c r="K25" i="44"/>
  <c r="I25" i="44"/>
  <c r="K24" i="44"/>
  <c r="I24" i="44"/>
  <c r="K23" i="44"/>
  <c r="I23" i="44"/>
  <c r="B23" i="44"/>
  <c r="K22" i="44"/>
  <c r="I22" i="44"/>
  <c r="B22" i="44"/>
  <c r="K21" i="44"/>
  <c r="I21" i="44"/>
  <c r="B21" i="44"/>
  <c r="K20" i="44"/>
  <c r="I20" i="44"/>
  <c r="B20" i="44"/>
  <c r="K19" i="44"/>
  <c r="I19" i="44"/>
  <c r="B19" i="44"/>
  <c r="K15" i="44"/>
  <c r="I15" i="44"/>
  <c r="B15" i="44"/>
  <c r="F5" i="44"/>
  <c r="O213" i="41" l="1"/>
  <c r="P213" i="41"/>
  <c r="Q213" i="41"/>
  <c r="O212" i="41"/>
  <c r="P212" i="41"/>
  <c r="Q212" i="41"/>
  <c r="N213" i="41"/>
  <c r="N212" i="41"/>
  <c r="I25" i="40" l="1"/>
  <c r="K25" i="40"/>
  <c r="I26" i="40"/>
  <c r="K26" i="40"/>
  <c r="I27" i="40"/>
  <c r="K27" i="40"/>
  <c r="I28" i="40"/>
  <c r="K28" i="40"/>
  <c r="I29" i="40"/>
  <c r="K29" i="40"/>
  <c r="I25" i="39"/>
  <c r="K25" i="39"/>
  <c r="I26" i="39"/>
  <c r="K26" i="39"/>
  <c r="I27" i="39"/>
  <c r="K27" i="39"/>
  <c r="I28" i="39"/>
  <c r="K28" i="39"/>
  <c r="I29" i="39"/>
  <c r="K29" i="39"/>
  <c r="I25" i="43"/>
  <c r="K25" i="43"/>
  <c r="I26" i="43"/>
  <c r="K26" i="43"/>
  <c r="I27" i="43"/>
  <c r="K27" i="43"/>
  <c r="I28" i="43"/>
  <c r="K28" i="43"/>
  <c r="I29" i="43"/>
  <c r="K29" i="43"/>
  <c r="I25" i="42"/>
  <c r="K25" i="42"/>
  <c r="I26" i="42"/>
  <c r="K26" i="42"/>
  <c r="I27" i="42"/>
  <c r="K27" i="42"/>
  <c r="I28" i="42"/>
  <c r="K28" i="42"/>
  <c r="I29" i="42"/>
  <c r="K29" i="42"/>
  <c r="I25" i="41"/>
  <c r="K25" i="41"/>
  <c r="I26" i="41"/>
  <c r="K26" i="41"/>
  <c r="I27" i="41"/>
  <c r="K27" i="41"/>
  <c r="I28" i="41"/>
  <c r="K28" i="41"/>
  <c r="I29" i="41"/>
  <c r="K29" i="41"/>
  <c r="I25" i="38"/>
  <c r="K25" i="38"/>
  <c r="I26" i="38"/>
  <c r="K26" i="38"/>
  <c r="I27" i="38"/>
  <c r="K27" i="38"/>
  <c r="I28" i="38"/>
  <c r="K28" i="38"/>
  <c r="I29" i="38"/>
  <c r="K29" i="38"/>
  <c r="K25" i="37"/>
  <c r="K26" i="37"/>
  <c r="K27" i="37"/>
  <c r="K28" i="37"/>
  <c r="K29" i="37"/>
  <c r="I25" i="36"/>
  <c r="K25" i="36"/>
  <c r="I26" i="36"/>
  <c r="K26" i="36"/>
  <c r="I27" i="36"/>
  <c r="K27" i="36"/>
  <c r="I28" i="36"/>
  <c r="K28" i="36"/>
  <c r="I29" i="36"/>
  <c r="K29" i="36"/>
  <c r="I25" i="29" l="1"/>
  <c r="I26" i="29"/>
  <c r="I27" i="29"/>
  <c r="I28" i="29"/>
  <c r="I29" i="29"/>
  <c r="B16" i="40" l="1"/>
  <c r="B17" i="40"/>
  <c r="B18" i="40"/>
  <c r="B19" i="40"/>
  <c r="B20" i="40"/>
  <c r="B15" i="40"/>
  <c r="B20" i="39"/>
  <c r="B19" i="39"/>
  <c r="B18" i="39"/>
  <c r="B17" i="39"/>
  <c r="B16" i="39"/>
  <c r="B15" i="39"/>
  <c r="B20" i="43"/>
  <c r="B19" i="43"/>
  <c r="B18" i="43"/>
  <c r="B17" i="43"/>
  <c r="B16" i="43"/>
  <c r="B15" i="43"/>
  <c r="B20" i="42"/>
  <c r="B19" i="42"/>
  <c r="B18" i="42"/>
  <c r="B17" i="42"/>
  <c r="B16" i="42"/>
  <c r="B15" i="42"/>
  <c r="B20" i="41"/>
  <c r="B19" i="41"/>
  <c r="B18" i="41"/>
  <c r="B17" i="41"/>
  <c r="B16" i="41"/>
  <c r="B15" i="41"/>
  <c r="B20" i="38"/>
  <c r="B19" i="38"/>
  <c r="B18" i="38"/>
  <c r="B17" i="38"/>
  <c r="B16" i="38"/>
  <c r="B15" i="38"/>
  <c r="B20" i="37"/>
  <c r="B19" i="37"/>
  <c r="B18" i="37"/>
  <c r="B17" i="37"/>
  <c r="B16" i="37"/>
  <c r="B15" i="37"/>
  <c r="B20" i="36"/>
  <c r="B19" i="36"/>
  <c r="B18" i="36"/>
  <c r="B17" i="36"/>
  <c r="B16" i="36"/>
  <c r="B15" i="36"/>
  <c r="B20" i="35"/>
  <c r="B19" i="35"/>
  <c r="B18" i="35"/>
  <c r="B17" i="35"/>
  <c r="B16" i="35"/>
  <c r="B15" i="35"/>
  <c r="B20" i="34"/>
  <c r="B19" i="34"/>
  <c r="B18" i="34"/>
  <c r="B17" i="34"/>
  <c r="B16" i="34"/>
  <c r="B15" i="34"/>
  <c r="B20" i="33"/>
  <c r="B19" i="33"/>
  <c r="B18" i="33"/>
  <c r="B17" i="33"/>
  <c r="B16" i="33"/>
  <c r="B15" i="33"/>
  <c r="B20" i="32"/>
  <c r="B19" i="32"/>
  <c r="B18" i="32"/>
  <c r="B17" i="32"/>
  <c r="B16" i="32"/>
  <c r="B15" i="32"/>
  <c r="B20" i="31"/>
  <c r="B19" i="31"/>
  <c r="B18" i="31"/>
  <c r="B17" i="31"/>
  <c r="B16" i="31"/>
  <c r="B15" i="31"/>
  <c r="B20" i="30"/>
  <c r="B19" i="30"/>
  <c r="B18" i="30"/>
  <c r="B17" i="30"/>
  <c r="B16" i="30"/>
  <c r="B15" i="30"/>
  <c r="N19" i="40" l="1"/>
  <c r="N20" i="40"/>
  <c r="N21" i="40"/>
  <c r="N22" i="40"/>
  <c r="N23" i="40"/>
  <c r="N24" i="40"/>
  <c r="N18" i="40"/>
  <c r="N17" i="40"/>
  <c r="N16" i="40"/>
  <c r="I16" i="40"/>
  <c r="K16" i="40"/>
  <c r="I17" i="40"/>
  <c r="K17" i="40"/>
  <c r="I18" i="40"/>
  <c r="K18" i="40"/>
  <c r="I19" i="40"/>
  <c r="K19" i="40"/>
  <c r="I20" i="40"/>
  <c r="K20" i="40"/>
  <c r="I21" i="40"/>
  <c r="K21" i="40"/>
  <c r="I22" i="40"/>
  <c r="K22" i="40"/>
  <c r="I23" i="40"/>
  <c r="K23" i="40"/>
  <c r="I24" i="40"/>
  <c r="K24" i="40"/>
  <c r="N19" i="39"/>
  <c r="N20" i="39"/>
  <c r="N21" i="39"/>
  <c r="N22" i="39"/>
  <c r="N23" i="39"/>
  <c r="N24" i="39"/>
  <c r="I16" i="39"/>
  <c r="K16" i="39"/>
  <c r="I17" i="39"/>
  <c r="K17" i="39"/>
  <c r="I18" i="39"/>
  <c r="K18" i="39"/>
  <c r="I19" i="39"/>
  <c r="K19" i="39"/>
  <c r="I20" i="39"/>
  <c r="K20" i="39"/>
  <c r="I21" i="39"/>
  <c r="K21" i="39"/>
  <c r="I22" i="39"/>
  <c r="K22" i="39"/>
  <c r="I23" i="39"/>
  <c r="K23" i="39"/>
  <c r="I24" i="39"/>
  <c r="K24" i="39"/>
  <c r="N18" i="39"/>
  <c r="N17" i="39"/>
  <c r="N16" i="39"/>
  <c r="N19" i="43"/>
  <c r="N20" i="43"/>
  <c r="N21" i="43"/>
  <c r="N22" i="43"/>
  <c r="N23" i="43"/>
  <c r="N24" i="43"/>
  <c r="I16" i="43"/>
  <c r="K16" i="43"/>
  <c r="I17" i="43"/>
  <c r="K17" i="43"/>
  <c r="I18" i="43"/>
  <c r="K18" i="43"/>
  <c r="I19" i="43"/>
  <c r="K19" i="43"/>
  <c r="I20" i="43"/>
  <c r="K20" i="43"/>
  <c r="I21" i="43"/>
  <c r="K21" i="43"/>
  <c r="I22" i="43"/>
  <c r="K22" i="43"/>
  <c r="I23" i="43"/>
  <c r="K23" i="43"/>
  <c r="I24" i="43"/>
  <c r="K24" i="43"/>
  <c r="N18" i="43"/>
  <c r="N17" i="43"/>
  <c r="N16" i="43"/>
  <c r="N19" i="42"/>
  <c r="N20" i="42"/>
  <c r="N21" i="42"/>
  <c r="N22" i="42"/>
  <c r="N23" i="42"/>
  <c r="N24" i="42"/>
  <c r="N18" i="42"/>
  <c r="N17" i="42"/>
  <c r="N16" i="42"/>
  <c r="I16" i="42"/>
  <c r="K16" i="42"/>
  <c r="I17" i="42"/>
  <c r="K17" i="42"/>
  <c r="I18" i="42"/>
  <c r="K18" i="42"/>
  <c r="I19" i="42"/>
  <c r="K19" i="42"/>
  <c r="I20" i="42"/>
  <c r="K20" i="42"/>
  <c r="I21" i="42"/>
  <c r="K21" i="42"/>
  <c r="I22" i="42"/>
  <c r="K22" i="42"/>
  <c r="I23" i="42"/>
  <c r="K23" i="42"/>
  <c r="I24" i="42"/>
  <c r="K24" i="42"/>
  <c r="N19" i="41"/>
  <c r="N20" i="41"/>
  <c r="N21" i="41"/>
  <c r="N22" i="41"/>
  <c r="N23" i="41"/>
  <c r="N24" i="41"/>
  <c r="I16" i="41"/>
  <c r="K16" i="41"/>
  <c r="I17" i="41"/>
  <c r="K17" i="41"/>
  <c r="I18" i="41"/>
  <c r="K18" i="41"/>
  <c r="I19" i="41"/>
  <c r="K19" i="41"/>
  <c r="I20" i="41"/>
  <c r="K20" i="41"/>
  <c r="I21" i="41"/>
  <c r="K21" i="41"/>
  <c r="I22" i="41"/>
  <c r="K22" i="41"/>
  <c r="I23" i="41"/>
  <c r="K23" i="41"/>
  <c r="I24" i="41"/>
  <c r="K24" i="41"/>
  <c r="N18" i="41"/>
  <c r="N17" i="41"/>
  <c r="N16" i="41"/>
  <c r="N19" i="38"/>
  <c r="N20" i="38"/>
  <c r="N21" i="38"/>
  <c r="N22" i="38"/>
  <c r="N23" i="38"/>
  <c r="N24" i="38"/>
  <c r="I16" i="38"/>
  <c r="K16" i="38"/>
  <c r="I17" i="38"/>
  <c r="K17" i="38"/>
  <c r="I18" i="38"/>
  <c r="K18" i="38"/>
  <c r="I19" i="38"/>
  <c r="K19" i="38"/>
  <c r="I20" i="38"/>
  <c r="K20" i="38"/>
  <c r="I21" i="38"/>
  <c r="K21" i="38"/>
  <c r="I22" i="38"/>
  <c r="K22" i="38"/>
  <c r="I23" i="38"/>
  <c r="K23" i="38"/>
  <c r="I24" i="38"/>
  <c r="K24" i="38"/>
  <c r="N18" i="38"/>
  <c r="N17" i="38"/>
  <c r="N16" i="38"/>
  <c r="K16" i="37"/>
  <c r="K17" i="37"/>
  <c r="K18" i="37"/>
  <c r="K19" i="37"/>
  <c r="K20" i="37"/>
  <c r="K21" i="37"/>
  <c r="K22" i="37"/>
  <c r="K23" i="37"/>
  <c r="K24" i="37"/>
  <c r="N19" i="37"/>
  <c r="N20" i="37"/>
  <c r="N21" i="37"/>
  <c r="N22" i="37"/>
  <c r="N23" i="37"/>
  <c r="N24" i="37"/>
  <c r="N18" i="37"/>
  <c r="N17" i="37"/>
  <c r="N16" i="37"/>
  <c r="N19" i="36"/>
  <c r="N20" i="36"/>
  <c r="N21" i="36"/>
  <c r="N22" i="36"/>
  <c r="N23" i="36"/>
  <c r="N24" i="36"/>
  <c r="I16" i="36"/>
  <c r="K16" i="36"/>
  <c r="I17" i="36"/>
  <c r="K17" i="36"/>
  <c r="I18" i="36"/>
  <c r="K18" i="36"/>
  <c r="I19" i="36"/>
  <c r="K19" i="36"/>
  <c r="I20" i="36"/>
  <c r="K20" i="36"/>
  <c r="I21" i="36"/>
  <c r="K21" i="36"/>
  <c r="I22" i="36"/>
  <c r="K22" i="36"/>
  <c r="I23" i="36"/>
  <c r="K23" i="36"/>
  <c r="I24" i="36"/>
  <c r="K24" i="36"/>
  <c r="N18" i="36"/>
  <c r="N17" i="36"/>
  <c r="N16" i="36"/>
  <c r="N19" i="35"/>
  <c r="N20" i="35"/>
  <c r="N21" i="35"/>
  <c r="N22" i="35"/>
  <c r="N23" i="35"/>
  <c r="N24" i="35"/>
  <c r="N18" i="35"/>
  <c r="N17" i="35"/>
  <c r="N16" i="35"/>
  <c r="N19" i="34"/>
  <c r="N20" i="34"/>
  <c r="N21" i="34"/>
  <c r="N22" i="34"/>
  <c r="N23" i="34"/>
  <c r="N24" i="34"/>
  <c r="N18" i="34"/>
  <c r="N17" i="34"/>
  <c r="N16" i="34"/>
  <c r="N19" i="33"/>
  <c r="N20" i="33"/>
  <c r="N21" i="33"/>
  <c r="N22" i="33"/>
  <c r="N23" i="33"/>
  <c r="N24" i="33"/>
  <c r="N18" i="33"/>
  <c r="N17" i="33"/>
  <c r="N16" i="33"/>
  <c r="N16" i="32"/>
  <c r="N17" i="32"/>
  <c r="N18" i="32"/>
  <c r="N19" i="32"/>
  <c r="N20" i="32"/>
  <c r="N21" i="32"/>
  <c r="N22" i="32"/>
  <c r="N23" i="32"/>
  <c r="N24" i="32"/>
  <c r="N16" i="31"/>
  <c r="N17" i="31"/>
  <c r="N18" i="31"/>
  <c r="N19" i="31"/>
  <c r="N20" i="31"/>
  <c r="N21" i="31"/>
  <c r="N22" i="31"/>
  <c r="N23" i="31"/>
  <c r="N24" i="31"/>
  <c r="N16" i="30"/>
  <c r="N17" i="30"/>
  <c r="N18" i="30"/>
  <c r="N19" i="30"/>
  <c r="N20" i="30"/>
  <c r="N21" i="30"/>
  <c r="N22" i="30"/>
  <c r="N23" i="30"/>
  <c r="N24" i="30"/>
  <c r="I16" i="29" l="1"/>
  <c r="I17" i="29"/>
  <c r="I18" i="29"/>
  <c r="I21" i="29"/>
  <c r="I22" i="29"/>
  <c r="C10" i="37" l="1"/>
  <c r="I15" i="36"/>
  <c r="F10" i="32"/>
  <c r="C10" i="32"/>
  <c r="F10" i="31"/>
  <c r="C10" i="31"/>
  <c r="K15" i="31"/>
  <c r="I15" i="31"/>
  <c r="F10" i="30"/>
  <c r="C10" i="30"/>
  <c r="N15" i="30"/>
  <c r="I25" i="30" l="1"/>
  <c r="I26" i="30"/>
  <c r="I27" i="30"/>
  <c r="I28" i="30"/>
  <c r="I29" i="30"/>
  <c r="I25" i="31"/>
  <c r="I26" i="31"/>
  <c r="I27" i="31"/>
  <c r="I28" i="31"/>
  <c r="I29" i="31"/>
  <c r="I25" i="32"/>
  <c r="I26" i="32"/>
  <c r="I27" i="32"/>
  <c r="I28" i="32"/>
  <c r="I29" i="32"/>
  <c r="K25" i="30"/>
  <c r="K26" i="30"/>
  <c r="K27" i="30"/>
  <c r="K28" i="30"/>
  <c r="K29" i="30"/>
  <c r="K25" i="31"/>
  <c r="K26" i="31"/>
  <c r="K27" i="31"/>
  <c r="K28" i="31"/>
  <c r="K29" i="31"/>
  <c r="K25" i="32"/>
  <c r="K26" i="32"/>
  <c r="K27" i="32"/>
  <c r="K28" i="32"/>
  <c r="K29" i="32"/>
  <c r="I25" i="37"/>
  <c r="I26" i="37"/>
  <c r="I27" i="37"/>
  <c r="I28" i="37"/>
  <c r="I29" i="37"/>
  <c r="I17" i="30"/>
  <c r="I18" i="30"/>
  <c r="I19" i="30"/>
  <c r="I20" i="30"/>
  <c r="I21" i="30"/>
  <c r="I22" i="30"/>
  <c r="I23" i="30"/>
  <c r="I24" i="30"/>
  <c r="I16" i="31"/>
  <c r="I17" i="31"/>
  <c r="I18" i="31"/>
  <c r="I19" i="31"/>
  <c r="I20" i="31"/>
  <c r="I21" i="31"/>
  <c r="I22" i="31"/>
  <c r="I23" i="31"/>
  <c r="I24" i="31"/>
  <c r="I16" i="32"/>
  <c r="I17" i="32"/>
  <c r="I18" i="32"/>
  <c r="I19" i="32"/>
  <c r="I20" i="32"/>
  <c r="I21" i="32"/>
  <c r="I22" i="32"/>
  <c r="I23" i="32"/>
  <c r="I24" i="32"/>
  <c r="K17" i="30"/>
  <c r="K18" i="30"/>
  <c r="K19" i="30"/>
  <c r="K20" i="30"/>
  <c r="K21" i="30"/>
  <c r="K22" i="30"/>
  <c r="K23" i="30"/>
  <c r="K24" i="30"/>
  <c r="K16" i="31"/>
  <c r="K17" i="31"/>
  <c r="K18" i="31"/>
  <c r="K19" i="31"/>
  <c r="K20" i="31"/>
  <c r="K21" i="31"/>
  <c r="K22" i="31"/>
  <c r="K23" i="31"/>
  <c r="K24" i="31"/>
  <c r="K16" i="32"/>
  <c r="K17" i="32"/>
  <c r="K18" i="32"/>
  <c r="K19" i="32"/>
  <c r="K20" i="32"/>
  <c r="K21" i="32"/>
  <c r="K22" i="32"/>
  <c r="K23" i="32"/>
  <c r="K24" i="32"/>
  <c r="I16" i="37"/>
  <c r="I17" i="37"/>
  <c r="I18" i="37"/>
  <c r="I19" i="37"/>
  <c r="I20" i="37"/>
  <c r="I21" i="37"/>
  <c r="I22" i="37"/>
  <c r="I23" i="37"/>
  <c r="I24" i="37"/>
  <c r="N15" i="40"/>
  <c r="N15" i="43"/>
  <c r="N15" i="42"/>
  <c r="N15" i="41"/>
  <c r="N15" i="39"/>
  <c r="N15" i="38"/>
  <c r="N15" i="37"/>
  <c r="N15" i="36"/>
  <c r="N15" i="35"/>
  <c r="N15" i="34"/>
  <c r="N15" i="33"/>
  <c r="N15" i="32"/>
  <c r="N15" i="31"/>
  <c r="B26" i="30"/>
  <c r="D28" i="40" l="1"/>
  <c r="C28" i="40"/>
  <c r="D27" i="40"/>
  <c r="C27" i="40"/>
  <c r="D26" i="40"/>
  <c r="C26" i="40"/>
  <c r="D25" i="40"/>
  <c r="D29" i="40" s="1"/>
  <c r="C25" i="40"/>
  <c r="C29" i="40" s="1"/>
  <c r="F5" i="40"/>
  <c r="D28" i="43"/>
  <c r="C28" i="43"/>
  <c r="D27" i="43"/>
  <c r="C27" i="43"/>
  <c r="D29" i="43"/>
  <c r="C29" i="43"/>
  <c r="F5" i="43"/>
  <c r="D28" i="42"/>
  <c r="C28" i="42"/>
  <c r="D27" i="42"/>
  <c r="C27" i="42"/>
  <c r="D29" i="42"/>
  <c r="C29" i="42"/>
  <c r="F5" i="42"/>
  <c r="D28" i="41"/>
  <c r="C28" i="41"/>
  <c r="D27" i="41"/>
  <c r="C27" i="41"/>
  <c r="D26" i="41"/>
  <c r="C26" i="41"/>
  <c r="D29" i="41"/>
  <c r="C29" i="41"/>
  <c r="F5" i="41"/>
  <c r="D28" i="39"/>
  <c r="C28" i="39"/>
  <c r="D27" i="39"/>
  <c r="C27" i="39"/>
  <c r="D26" i="39"/>
  <c r="C26" i="39"/>
  <c r="D25" i="39"/>
  <c r="D29" i="39" s="1"/>
  <c r="C25" i="39"/>
  <c r="C29" i="39" s="1"/>
  <c r="F5" i="39"/>
  <c r="K15" i="39" l="1"/>
  <c r="K15" i="43"/>
  <c r="K15" i="42"/>
  <c r="K15" i="41"/>
  <c r="K15" i="40"/>
  <c r="I15" i="40"/>
  <c r="I15" i="43"/>
  <c r="I15" i="42"/>
  <c r="I15" i="41"/>
  <c r="I15" i="39"/>
  <c r="D28" i="38"/>
  <c r="C28" i="38"/>
  <c r="D27" i="38"/>
  <c r="C27" i="38"/>
  <c r="D26" i="38"/>
  <c r="C26" i="38"/>
  <c r="D29" i="38"/>
  <c r="F5" i="38"/>
  <c r="D28" i="37"/>
  <c r="C28" i="37"/>
  <c r="D27" i="37"/>
  <c r="C27" i="37"/>
  <c r="D26" i="37"/>
  <c r="C26" i="37"/>
  <c r="D29" i="37"/>
  <c r="C29" i="37"/>
  <c r="F5" i="37"/>
  <c r="D24" i="34"/>
  <c r="C24" i="34"/>
  <c r="D23" i="34"/>
  <c r="C23" i="34"/>
  <c r="D22" i="34"/>
  <c r="C22" i="34"/>
  <c r="D21" i="34"/>
  <c r="D25" i="34" s="1"/>
  <c r="C21" i="34"/>
  <c r="C25" i="34" s="1"/>
  <c r="F10" i="34"/>
  <c r="C10" i="34"/>
  <c r="F5" i="34"/>
  <c r="D28" i="36"/>
  <c r="C28" i="36"/>
  <c r="D27" i="36"/>
  <c r="C27" i="36"/>
  <c r="D26" i="36"/>
  <c r="C26" i="36"/>
  <c r="D25" i="36"/>
  <c r="D29" i="36" s="1"/>
  <c r="C25" i="36"/>
  <c r="C29" i="36" s="1"/>
  <c r="F5" i="36"/>
  <c r="D28" i="35"/>
  <c r="C28" i="35"/>
  <c r="D27" i="35"/>
  <c r="C27" i="35"/>
  <c r="D26" i="35"/>
  <c r="C26" i="35"/>
  <c r="D25" i="35"/>
  <c r="D29" i="35" s="1"/>
  <c r="C25" i="35"/>
  <c r="C29" i="35" s="1"/>
  <c r="F10" i="35"/>
  <c r="C10" i="35"/>
  <c r="F5" i="35"/>
  <c r="D28" i="33"/>
  <c r="C28" i="33"/>
  <c r="D27" i="33"/>
  <c r="C27" i="33"/>
  <c r="D26" i="33"/>
  <c r="C26" i="33"/>
  <c r="D25" i="33"/>
  <c r="D29" i="33" s="1"/>
  <c r="C25" i="33"/>
  <c r="C29" i="33" s="1"/>
  <c r="F10" i="33"/>
  <c r="C10" i="33"/>
  <c r="F5" i="33"/>
  <c r="D28" i="32"/>
  <c r="C28" i="32"/>
  <c r="D27" i="32"/>
  <c r="C27" i="32"/>
  <c r="D26" i="32"/>
  <c r="C26" i="32"/>
  <c r="D25" i="32"/>
  <c r="D29" i="32" s="1"/>
  <c r="C25" i="32"/>
  <c r="C29" i="32" s="1"/>
  <c r="F5" i="32"/>
  <c r="D28" i="31"/>
  <c r="C28" i="31"/>
  <c r="D27" i="31"/>
  <c r="C27" i="31"/>
  <c r="D26" i="31"/>
  <c r="C26" i="31"/>
  <c r="D25" i="31"/>
  <c r="D29" i="31" s="1"/>
  <c r="C25" i="31"/>
  <c r="C29" i="31" s="1"/>
  <c r="F5" i="31"/>
  <c r="F5" i="30"/>
  <c r="D30" i="30"/>
  <c r="C30" i="30"/>
  <c r="D29" i="30"/>
  <c r="C29" i="30"/>
  <c r="D28" i="30"/>
  <c r="C28" i="30"/>
  <c r="D27" i="30"/>
  <c r="D31" i="30" s="1"/>
  <c r="C27" i="30"/>
  <c r="C31" i="30" s="1"/>
  <c r="D28" i="29"/>
  <c r="C28" i="29"/>
  <c r="D27" i="29"/>
  <c r="C27" i="29"/>
  <c r="D26" i="29"/>
  <c r="C26" i="29"/>
  <c r="D25" i="29"/>
  <c r="D29" i="29" s="1"/>
  <c r="C25" i="29"/>
  <c r="C29" i="29" s="1"/>
  <c r="K15" i="36" l="1"/>
  <c r="K15" i="38"/>
  <c r="K15" i="37"/>
  <c r="K15" i="32"/>
  <c r="I23" i="29"/>
  <c r="I15" i="29"/>
  <c r="I24" i="29"/>
  <c r="C29" i="38"/>
  <c r="I15" i="38"/>
  <c r="I15" i="37"/>
  <c r="I15" i="32"/>
  <c r="I15" i="30"/>
  <c r="I16" i="30"/>
  <c r="K15" i="30"/>
  <c r="K16" i="30"/>
</calcChain>
</file>

<file path=xl/sharedStrings.xml><?xml version="1.0" encoding="utf-8"?>
<sst xmlns="http://schemas.openxmlformats.org/spreadsheetml/2006/main" count="1341" uniqueCount="144">
  <si>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</si>
  <si>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Thời gian:
</t>
    </r>
    <r>
      <rPr>
        <i/>
        <sz val="10"/>
        <rFont val="Arial"/>
        <family val="2"/>
      </rPr>
      <t>Period</t>
    </r>
  </si>
  <si>
    <r>
      <t xml:space="preserve">Người lập/ Ngày:
</t>
    </r>
    <r>
      <rPr>
        <i/>
        <sz val="10"/>
        <rFont val="Arial"/>
        <family val="2"/>
      </rPr>
      <t>Prepared by/ Date</t>
    </r>
  </si>
  <si>
    <r>
      <t xml:space="preserve">Người kiểm tra/ Ngày:
</t>
    </r>
    <r>
      <rPr>
        <i/>
        <sz val="10"/>
        <rFont val="Arial"/>
        <family val="2"/>
      </rPr>
      <t>Checked by/ Date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</si>
  <si>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</si>
  <si>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Cấp sạch:
</t>
    </r>
    <r>
      <rPr>
        <i/>
        <sz val="10"/>
        <rFont val="Arial"/>
        <family val="2"/>
      </rPr>
      <t>Grade</t>
    </r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</si>
  <si>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</si>
  <si>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</si>
  <si>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t>Avg</t>
  </si>
  <si>
    <t>Min</t>
  </si>
  <si>
    <t>Max</t>
  </si>
  <si>
    <t>SD</t>
  </si>
  <si>
    <t>RSD</t>
  </si>
  <si>
    <r>
      <t xml:space="preserve">Trạng thái đo:
</t>
    </r>
    <r>
      <rPr>
        <i/>
        <sz val="10"/>
        <rFont val="Arial"/>
        <family val="2"/>
      </rPr>
      <t>Count status</t>
    </r>
  </si>
  <si>
    <r>
      <t xml:space="preserve">Tiểu phân:
</t>
    </r>
    <r>
      <rPr>
        <i/>
        <sz val="10"/>
        <rFont val="Arial"/>
        <family val="2"/>
      </rPr>
      <t>Particle size</t>
    </r>
  </si>
  <si>
    <t>0.5 µm</t>
  </si>
  <si>
    <r>
      <t xml:space="preserve">Số điểm đo:
</t>
    </r>
    <r>
      <rPr>
        <i/>
        <sz val="10"/>
        <rFont val="Arial"/>
        <family val="2"/>
      </rPr>
      <t>Q’ty of sampling points</t>
    </r>
  </si>
  <si>
    <t>5.0 µm</t>
  </si>
  <si>
    <r>
      <t xml:space="preserve">Tiểu phân 0.5 µm
</t>
    </r>
    <r>
      <rPr>
        <i/>
        <sz val="10"/>
        <rFont val="Arial"/>
        <family val="2"/>
      </rPr>
      <t>Particle 0.5 µm</t>
    </r>
  </si>
  <si>
    <t>Particles/m3</t>
  </si>
  <si>
    <r>
      <t xml:space="preserve">Stt
</t>
    </r>
    <r>
      <rPr>
        <i/>
        <sz val="10"/>
        <rFont val="Arial"/>
        <family val="2"/>
      </rPr>
      <t>No.</t>
    </r>
  </si>
  <si>
    <r>
      <t xml:space="preserve">Nhận xét / </t>
    </r>
    <r>
      <rPr>
        <i/>
        <sz val="10"/>
        <rFont val="Arial"/>
        <family val="2"/>
      </rPr>
      <t>Comments</t>
    </r>
    <r>
      <rPr>
        <sz val="10"/>
        <rFont val="Arial"/>
        <family val="2"/>
      </rPr>
      <t>: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</si>
  <si>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</si>
  <si>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Giới hạn hành động:
</t>
    </r>
    <r>
      <rPr>
        <i/>
        <sz val="10"/>
        <rFont val="Arial"/>
        <family val="2"/>
      </rPr>
      <t>Alert level</t>
    </r>
  </si>
  <si>
    <r>
      <t xml:space="preserve">Giới hạn hành động:
</t>
    </r>
    <r>
      <rPr>
        <i/>
        <sz val="10"/>
        <rFont val="Arial"/>
        <family val="2"/>
      </rPr>
      <t>Action level</t>
    </r>
  </si>
  <si>
    <r>
      <t xml:space="preserve">Ngày
</t>
    </r>
    <r>
      <rPr>
        <i/>
        <sz val="10"/>
        <rFont val="Arial"/>
        <family val="2"/>
      </rPr>
      <t>Date</t>
    </r>
  </si>
  <si>
    <r>
      <rPr>
        <sz val="10"/>
        <rFont val="Arial"/>
        <family val="2"/>
        <charset val="163"/>
      </rPr>
      <t xml:space="preserve">Tiểu phân 5.0 µm
</t>
    </r>
    <r>
      <rPr>
        <i/>
        <sz val="10"/>
        <rFont val="Arial"/>
        <family val="2"/>
        <charset val="163"/>
      </rPr>
      <t>Particle 5.0 µm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</si>
  <si>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</si>
  <si>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t>NA</t>
  </si>
  <si>
    <t>Kết quả của 6 tháng trước:</t>
  </si>
  <si>
    <t>Results of half-yearly previous period</t>
  </si>
  <si>
    <t>A</t>
  </si>
  <si>
    <r>
      <t xml:space="preserve">Tĩnh
</t>
    </r>
    <r>
      <rPr>
        <i/>
        <sz val="10"/>
        <rFont val="Arial"/>
        <family val="2"/>
        <charset val="163"/>
      </rPr>
      <t>At rest</t>
    </r>
  </si>
  <si>
    <t>Hình: Biểu đồ xu hướng tiểu phân 0.5 µm LAF 5 (21176)</t>
  </si>
  <si>
    <t>Hình: Biểu đồ xu hướng tiểu phân 5.0 µm LAF 5 (21176)</t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</si>
  <si>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</si>
  <si>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BÁO CÁO PHÂN TÍCH XU HƯỚNG TIỂU PHÂN PHÒNG SẠCH
</t>
    </r>
    <r>
      <rPr>
        <b/>
        <i/>
        <sz val="12"/>
        <rFont val="Arial"/>
        <family val="2"/>
        <charset val="163"/>
      </rPr>
      <t xml:space="preserve">TREND ANALYSIS REPORT FOR AIRBORNE PARTICLES </t>
    </r>
  </si>
  <si>
    <r>
      <t xml:space="preserve">Tên thiết bị:
</t>
    </r>
    <r>
      <rPr>
        <i/>
        <sz val="10"/>
        <rFont val="Arial"/>
        <family val="2"/>
        <charset val="163"/>
      </rPr>
      <t>Equipment name</t>
    </r>
  </si>
  <si>
    <t xml:space="preserve">Figure: Trend line of airborne particles 0.5 µm of LAF 5 (21176) </t>
  </si>
  <si>
    <t xml:space="preserve">Figure: Trend line of airborne particles 5.0 µm of LAF 5 (21176) </t>
  </si>
  <si>
    <t>LAF 5 (21176) - cấp sạch A - Phân xưởng Betalactam tiêm: tiểu phân không khí từ 01/10/16 đến 31/12/16 của điểm lấy mẫu không có giá trị nào vượt giới hạn hành động, xu hướng ổn định.</t>
  </si>
  <si>
    <t>LAF 5(21176) - air-cleanliness grade A - Betalactam sterile workshop: airborne particles in the period from 01/10/16 to 31/12/16 of sampling point shows that no any value is out of action level, steady trending.</t>
  </si>
  <si>
    <t>01/01/18-31/12/18</t>
  </si>
  <si>
    <t>ALAF 3</t>
  </si>
  <si>
    <t>ALAF 4</t>
  </si>
  <si>
    <t>ALAF 6</t>
  </si>
  <si>
    <t>ALAF 7</t>
  </si>
  <si>
    <t>ALAF 8</t>
  </si>
  <si>
    <t>ALAF 9</t>
  </si>
  <si>
    <t>21173_1</t>
  </si>
  <si>
    <t>21166_1</t>
  </si>
  <si>
    <t>21167_1</t>
  </si>
  <si>
    <t>21168_1</t>
  </si>
  <si>
    <t>21170_1</t>
  </si>
  <si>
    <t>21171_1</t>
  </si>
  <si>
    <t>21205_1</t>
  </si>
  <si>
    <t>21206_1</t>
  </si>
  <si>
    <t xml:space="preserve">ORABS </t>
  </si>
  <si>
    <r>
      <t xml:space="preserve">Hàng tuần không sản xuất 
</t>
    </r>
    <r>
      <rPr>
        <i/>
        <sz val="10"/>
        <rFont val="Arial"/>
        <family val="2"/>
        <charset val="163"/>
      </rPr>
      <t xml:space="preserve">Weekly inactive </t>
    </r>
  </si>
  <si>
    <t xml:space="preserve">ALAF 2 </t>
  </si>
  <si>
    <t>LAF 2</t>
  </si>
  <si>
    <t>LAF 3</t>
  </si>
  <si>
    <t>MLAF 1</t>
  </si>
  <si>
    <t>LAF 4</t>
  </si>
  <si>
    <t>LAF 12</t>
  </si>
  <si>
    <t>LAF 13</t>
  </si>
  <si>
    <t>MLAF 2</t>
  </si>
  <si>
    <t>21155_1</t>
  </si>
  <si>
    <t>21156_1</t>
  </si>
  <si>
    <t>21158_1</t>
  </si>
  <si>
    <t>21157_1</t>
  </si>
  <si>
    <t>21162_1</t>
  </si>
  <si>
    <t>21161_1</t>
  </si>
  <si>
    <t>21159_1</t>
  </si>
  <si>
    <t>Hình: Biểu đồ xu hướng tiểu phân 0.5 µm ALAF 6 (21170)</t>
  </si>
  <si>
    <t>Figure: Trend line of airborne particles 0.5 µm of ALAF 6 (21170)</t>
  </si>
  <si>
    <t>Figure: Trend line of airborne particles 5.0 µm of ALAF 6 (21170)</t>
  </si>
  <si>
    <t>ALAF 6 (21170)-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</si>
  <si>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5.0 µm ALAF 6 (21170)</t>
  </si>
  <si>
    <t>ALAF 6 (21170) - air-cleanliness grade A - Betalactam sterile workshop: airborne particles in the period from 01/10/16 to 31/12/16 of sampling point shows that no any value is out of action level, steady trending.</t>
  </si>
  <si>
    <t>Figure: Trend line of airborne particles 0.5 µm of ALAF 7 (21171)</t>
  </si>
  <si>
    <t>Figure: Trend line of airborne particles 5.0 µm of ALAF 7 (21171)</t>
  </si>
  <si>
    <t>ALAF 7 (21171)-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</si>
  <si>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ALAF 7 (21171)</t>
  </si>
  <si>
    <t>Hình: Biểu đồ xu hướng tiểu phân 5.0 µm ALAF 7 (21171)</t>
  </si>
  <si>
    <t>Hình: Biểu đồ xu hướng tiểu phân 0.5 µm ALAF 8 (21205)</t>
  </si>
  <si>
    <t xml:space="preserve">Figure: Trend line of airborne particles 0.5 µm of ALAF 8 (21205) </t>
  </si>
  <si>
    <t>Hình: Biểu đồ xu hướng tiểu phân 5.0 µm ALAF 8 (21205)</t>
  </si>
  <si>
    <t xml:space="preserve">Figure: Trend line of airborne particles 5.0 µm of ALAF 8 (21205) </t>
  </si>
  <si>
    <t>ALAF 8 (21205)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</si>
  <si>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ALAF 9 (21206)</t>
  </si>
  <si>
    <t xml:space="preserve">Figure: Trend line of airborne particles 0.5 µm of ALAF 9 (21206) </t>
  </si>
  <si>
    <t>Hình: Biểu đồ xu hướng tiểu phân 5.0 µm ALAF 9 (21206)</t>
  </si>
  <si>
    <t xml:space="preserve">Figure: Trend line of airborne particles 5.0 µm of ALAF 9 (21206) </t>
  </si>
  <si>
    <t>ALAF 9 (21206)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</si>
  <si>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2 (21155)</t>
  </si>
  <si>
    <t xml:space="preserve">Figure: Trend line of airborne particles 0.5 µm of LAF 2 (21155) </t>
  </si>
  <si>
    <t>Hình: Biểu đồ xu hướng tiểu phân 5.0 µm LAF 2 (21155)</t>
  </si>
  <si>
    <t xml:space="preserve">Figure: Trend line of airborne particles 5.0 µm of LAF 2 (21155) </t>
  </si>
  <si>
    <t>LAF 2 (21155)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</si>
  <si>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3 (21156)</t>
  </si>
  <si>
    <t xml:space="preserve">Figure: Trend line of airborne particles 0.5 µm of LAF 3 (21156) </t>
  </si>
  <si>
    <t>Hình: Biểu đồ xu hướng tiểu phân 5.0 µm LAF 3 (21156)</t>
  </si>
  <si>
    <t xml:space="preserve">Figure: Trend line of airborne particles 5.0 µm of LAF 3 (21156) </t>
  </si>
  <si>
    <t>LAF 3 (21156)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</si>
  <si>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4 (21157)</t>
  </si>
  <si>
    <t xml:space="preserve">Figure: Trend line of airborne particles 0.5 µm of LAF 4 (21157) </t>
  </si>
  <si>
    <t>Hình: Biểu đồ xu hướng tiểu phân 5.0 µm LAF 4 (21157)</t>
  </si>
  <si>
    <t xml:space="preserve">Figure: Trend line of airborne particles 5.0 µm of LAF 4 (21157) </t>
  </si>
  <si>
    <t>LAF 4 (21157)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</si>
  <si>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12 (21162)</t>
  </si>
  <si>
    <t xml:space="preserve">Figure: Trend line of airborne particles 0.5 µm of LAF 12 (21162) </t>
  </si>
  <si>
    <t>Hình: Biểu đồ xu hướng tiểu phân 5.0 µm LAF 12 (21162)</t>
  </si>
  <si>
    <t xml:space="preserve">Figure: Trend line of airborne particles 5.0 µm of LAF 12 (21162) </t>
  </si>
  <si>
    <t>LAF 12 (21162)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</si>
  <si>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LAF 13 (21161)</t>
  </si>
  <si>
    <t xml:space="preserve">Figure: Trend line of airborne particles 0.5 µm of LAF 13 (21161) </t>
  </si>
  <si>
    <t>Hình: Biểu đồ xu hướng tiểu phân 5.0 µm LAF 13 (21161)</t>
  </si>
  <si>
    <t xml:space="preserve">Figure: Trend line of airborne particles 5.0 µm of LAF 13 (21161) </t>
  </si>
  <si>
    <t>LAF 13 (21161)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</si>
  <si>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MLAF 1 (21158)</t>
  </si>
  <si>
    <t xml:space="preserve">Figure: Trend line of airborne particles 0.5 µm of MLAF 1 (21158) </t>
  </si>
  <si>
    <t>Hình: Biểu đồ xu hướng tiểu phân 5.0 µm MLAF 1 (21158)</t>
  </si>
  <si>
    <t xml:space="preserve">Figure: Trend line of airborne particles 5.0 µm of MLAF 1 (21158) </t>
  </si>
  <si>
    <t>MLAF 1 (21158) - cấp sạch A - Phân xưởng Betalactam tiêm: tiểu phân không khí từ 01/10/16 đến 31/12/16 của điểm lấy mẫu không có giá trị nào vượt giới hạn hành động, xu hướng ổn định.</t>
  </si>
  <si>
    <t>Hình: Biểu đồ xu hướng tiểu phân 0.5 µm MLAF 2 (21159)</t>
  </si>
  <si>
    <t xml:space="preserve">Figure: Trend line of airborne particles 0.5 µm of MLAF 2 (21159) </t>
  </si>
  <si>
    <t>Hình: Biểu đồ xu hướng tiểu phân 5.0 µm MLAF 2 (21159)</t>
  </si>
  <si>
    <t xml:space="preserve">Figure: Trend line of airborne particles 5.0 µm of MLAF 2 (21159) </t>
  </si>
  <si>
    <t>MLAF 2 (21159) - cấp sạch A - Phân xưởng Betalactam tiêm: tiểu phân không khí từ 01/10/16 đến 31/12/16 của điểm lấy mẫu không có giá trị nào vượt giới hạn hành động, xu hướng ổn định.</t>
  </si>
  <si>
    <t xml:space="preserve">Action limit </t>
  </si>
  <si>
    <t xml:space="preserve">Alert limit </t>
  </si>
  <si>
    <t>Action limit</t>
  </si>
  <si>
    <t>Alert limit</t>
  </si>
  <si>
    <t>0</t>
  </si>
  <si>
    <t>Action imitl</t>
  </si>
  <si>
    <t>Date</t>
  </si>
  <si>
    <t>21147_1</t>
  </si>
  <si>
    <t>21176_1</t>
  </si>
  <si>
    <t>21148_1</t>
  </si>
  <si>
    <t>21180_1</t>
  </si>
  <si>
    <t>max</t>
  </si>
  <si>
    <t>min</t>
  </si>
  <si>
    <t>năm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</si>
</sst>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₫_-;\-* #,##0.00\ _₫_-;_-* &quot;-&quot;??\ _₫_-;_-@_-"/>
    <numFmt numFmtId="165" formatCode="mm/yyyy"/>
    <numFmt numFmtId="166" formatCode="0\ &quot;CFU/Plate&quot;"/>
    <numFmt numFmtId="167" formatCode="\&lt;\ \1"/>
    <numFmt numFmtId="168" formatCode="0\ &quot;particles/m3&quot;"/>
    <numFmt numFmtId="169" formatCode="dd\/mm\/yy"/>
    <numFmt numFmtId="170" formatCode="dd/mm/yy;@"/>
  </numFmts>
  <fonts count="18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  <charset val="163"/>
    </font>
    <font>
      <b/>
      <i/>
      <sz val="12"/>
      <name val="Arial"/>
      <family val="2"/>
      <charset val="163"/>
    </font>
    <font>
      <i/>
      <sz val="1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i/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164" fontId="14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 applyFill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</xf>
    <xf numFmtId="165" fontId="3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166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NumberFormat="1" applyFont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1" xfId="0" applyFont="1" applyFill="1" applyBorder="1" applyAlignment="1" applyProtection="1">
      <alignment vertical="center"/>
      <protection locked="0"/>
    </xf>
    <xf numFmtId="2" fontId="3" fillId="0" borderId="1" xfId="0" applyNumberFormat="1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Alignment="1">
      <alignment horizontal="center"/>
    </xf>
    <xf numFmtId="0" fontId="3" fillId="0" borderId="0" xfId="1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168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/>
    <xf numFmtId="0" fontId="0" fillId="0" borderId="2" xfId="0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2" fontId="3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0" fontId="10" fillId="0" borderId="0" xfId="0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14" fontId="13" fillId="0" borderId="7" xfId="0" applyNumberFormat="1" applyFont="1" applyBorder="1" applyAlignment="1">
      <alignment horizontal="right" vertical="center" wrapText="1"/>
    </xf>
    <xf numFmtId="0" fontId="13" fillId="0" borderId="8" xfId="0" applyFont="1" applyBorder="1" applyAlignment="1">
      <alignment horizontal="center" vertical="center"/>
    </xf>
    <xf numFmtId="0" fontId="3" fillId="0" borderId="0" xfId="0" applyFont="1" applyFill="1" applyBorder="1" applyAlignment="1" applyProtection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14" fontId="13" fillId="0" borderId="0" xfId="0" applyNumberFormat="1" applyFont="1" applyBorder="1" applyAlignment="1">
      <alignment horizontal="right" vertical="center" wrapText="1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left" vertical="center" wrapText="1"/>
      <protection locked="0"/>
    </xf>
    <xf numFmtId="0" fontId="10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vertical="center"/>
      <protection locked="0"/>
    </xf>
    <xf numFmtId="14" fontId="8" fillId="0" borderId="0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right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3" fillId="3" borderId="0" xfId="0" applyFont="1" applyFill="1" applyAlignment="1" applyProtection="1">
      <alignment vertical="center"/>
      <protection locked="0"/>
    </xf>
    <xf numFmtId="0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vertical="center" wrapText="1"/>
    </xf>
    <xf numFmtId="14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vertical="center" wrapText="1"/>
    </xf>
    <xf numFmtId="167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14" fontId="13" fillId="4" borderId="1" xfId="0" applyNumberFormat="1" applyFont="1" applyFill="1" applyBorder="1" applyAlignment="1">
      <alignment horizontal="right" vertical="center" wrapText="1"/>
    </xf>
    <xf numFmtId="0" fontId="13" fillId="4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vertical="center"/>
      <protection locked="0"/>
    </xf>
    <xf numFmtId="0" fontId="13" fillId="0" borderId="9" xfId="0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14" fontId="13" fillId="3" borderId="1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vertical="center" wrapText="1"/>
    </xf>
    <xf numFmtId="14" fontId="3" fillId="0" borderId="10" xfId="0" applyNumberFormat="1" applyFont="1" applyBorder="1"/>
    <xf numFmtId="14" fontId="3" fillId="0" borderId="1" xfId="0" applyNumberFormat="1" applyFont="1" applyBorder="1" applyAlignment="1">
      <alignment horizontal="right" vertical="center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0" xfId="0" applyFont="1" applyFill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horizontal="right" vertical="center"/>
      <protection locked="0"/>
    </xf>
    <xf numFmtId="14" fontId="3" fillId="0" borderId="10" xfId="0" applyNumberFormat="1" applyFont="1" applyBorder="1" applyAlignment="1" applyProtection="1">
      <alignment horizontal="right" vertical="center"/>
      <protection locked="0"/>
    </xf>
    <xf numFmtId="14" fontId="3" fillId="0" borderId="10" xfId="0" applyNumberFormat="1" applyFont="1" applyFill="1" applyBorder="1" applyAlignment="1" applyProtection="1">
      <alignment horizontal="right" vertical="center"/>
      <protection locked="0"/>
    </xf>
    <xf numFmtId="14" fontId="3" fillId="0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Alignment="1">
      <alignment horizontal="right"/>
    </xf>
    <xf numFmtId="0" fontId="3" fillId="5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6" fillId="6" borderId="0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9" fontId="3" fillId="0" borderId="13" xfId="0" applyNumberFormat="1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69" fontId="16" fillId="0" borderId="10" xfId="0" applyNumberFormat="1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vertical="center" wrapText="1"/>
    </xf>
    <xf numFmtId="0" fontId="3" fillId="0" borderId="1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170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2" fillId="0" borderId="1" xfId="0" applyFont="1" applyFill="1" applyBorder="1" applyAlignment="1" applyProtection="1">
      <alignment horizontal="left" vertical="center" wrapText="1"/>
    </xf>
    <xf numFmtId="0" fontId="1" fillId="0" borderId="1" xfId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</xf>
    <xf numFmtId="168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8" fontId="3" fillId="0" borderId="3" xfId="0" applyNumberFormat="1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left" vertical="center" wrapText="1"/>
    </xf>
    <xf numFmtId="0" fontId="3" fillId="0" borderId="4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64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50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1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1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4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7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7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0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0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65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66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9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9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52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52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5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5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8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Trend chart of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ORABS 3_21173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0.5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+mn-lt"/>
              </a:rPr>
              <a:t>)</a:t>
            </a:r>
            <a:endParaRPr lang="en-US" sz="1100" b="1">
              <a:solidFill>
                <a:sysClr val="windowText" lastClr="000000"/>
              </a:solidFill>
              <a:effectLst/>
              <a:latin typeface="+mn-lt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vi-VN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3225265791385993"/>
          <c:y val="3.5937579308541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41198908887509E-2"/>
          <c:y val="0.16130118293995524"/>
          <c:w val="0.74747420933855291"/>
          <c:h val="0.6422979101179028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'ORABS (21173) 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0">
                <a:solidFill>
                  <a:schemeClr val="accent1"/>
                </a:solidFill>
              </a:ln>
              <a:effectLst/>
            </c:spPr>
          </c:dPt>
          <c:cat>
            <c:numRef>
              <c:f>'ORABS (21173) 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'ORABS (21173) 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506919312"/>
        <c:axId val="1506917680"/>
        <c:extLst/>
      </c:barChart>
      <c:lineChart>
        <c:grouping val="standard"/>
        <c:varyColors val="0"/>
        <c:ser>
          <c:idx val="0"/>
          <c:order val="0"/>
          <c:tx>
            <c:strRef>
              <c:f>'ORABS (21173) 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'ORABS (21173) 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'!$K$15:$K$35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'ORABS (21173) '!$C$13</c:f>
              <c:strCache>
                <c:ptCount val="1"/>
                <c:pt idx="0">
                  <c:v>21173_1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919312"/>
        <c:axId val="1506917680"/>
      </c:lineChart>
      <c:catAx>
        <c:axId val="150691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400958390426891E-3"/>
              <c:y val="6.17553483659490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6917680"/>
        <c:crossesAt val="0"/>
        <c:auto val="0"/>
        <c:lblAlgn val="ctr"/>
        <c:lblOffset val="100"/>
        <c:noMultiLvlLbl val="0"/>
      </c:catAx>
      <c:valAx>
        <c:axId val="15069176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5025895436564169"/>
              <c:y val="0.8086278640385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69193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197356541554524"/>
          <c:y val="0.26421621258132105"/>
          <c:w val="0.16554734876333396"/>
          <c:h val="0.26697579469233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9568"/>
        <c:axId val="1577288480"/>
      </c:lineChart>
      <c:catAx>
        <c:axId val="15772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9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800480"/>
        <c:axId val="1312801024"/>
      </c:lineChart>
      <c:catAx>
        <c:axId val="13128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12801024"/>
        <c:crosses val="autoZero"/>
        <c:auto val="1"/>
        <c:lblAlgn val="ctr"/>
        <c:lblOffset val="100"/>
        <c:tickMarkSkip val="1"/>
        <c:noMultiLvlLbl val="0"/>
      </c:catAx>
      <c:valAx>
        <c:axId val="131280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80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97760"/>
        <c:axId val="1312802112"/>
      </c:lineChart>
      <c:catAx>
        <c:axId val="13127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80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280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802656"/>
        <c:axId val="1312798848"/>
      </c:lineChart>
      <c:catAx>
        <c:axId val="13128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279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1280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99392"/>
        <c:axId val="1575611168"/>
      </c:lineChart>
      <c:catAx>
        <c:axId val="13127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61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9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08448"/>
        <c:axId val="1575611712"/>
      </c:lineChart>
      <c:catAx>
        <c:axId val="15756084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5611712"/>
        <c:crosses val="autoZero"/>
        <c:auto val="1"/>
        <c:lblAlgn val="ctr"/>
        <c:lblOffset val="100"/>
        <c:tickMarkSkip val="1"/>
        <c:noMultiLvlLbl val="0"/>
      </c:catAx>
      <c:valAx>
        <c:axId val="157561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0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14432"/>
        <c:axId val="1575612256"/>
      </c:lineChart>
      <c:catAx>
        <c:axId val="15756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2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612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14976"/>
        <c:axId val="1575608992"/>
      </c:lineChart>
      <c:catAx>
        <c:axId val="15756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0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60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49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15520"/>
        <c:axId val="1575613344"/>
      </c:lineChart>
      <c:catAx>
        <c:axId val="15756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613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561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09536"/>
        <c:axId val="1575612800"/>
      </c:lineChart>
      <c:catAx>
        <c:axId val="15756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612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0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13888"/>
        <c:axId val="1575610080"/>
      </c:lineChart>
      <c:catAx>
        <c:axId val="15756138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5610080"/>
        <c:crosses val="autoZero"/>
        <c:auto val="1"/>
        <c:lblAlgn val="ctr"/>
        <c:lblOffset val="100"/>
        <c:tickMarkSkip val="1"/>
        <c:noMultiLvlLbl val="0"/>
      </c:catAx>
      <c:valAx>
        <c:axId val="157561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0320"/>
        <c:axId val="1577300992"/>
      </c:lineChart>
      <c:catAx>
        <c:axId val="15772803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00992"/>
        <c:crosses val="autoZero"/>
        <c:auto val="1"/>
        <c:lblAlgn val="ctr"/>
        <c:lblOffset val="100"/>
        <c:tickMarkSkip val="1"/>
        <c:noMultiLvlLbl val="0"/>
      </c:catAx>
      <c:valAx>
        <c:axId val="15773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0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10624"/>
        <c:axId val="1418480368"/>
      </c:lineChart>
      <c:catAx>
        <c:axId val="15756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8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561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82544"/>
        <c:axId val="1418481456"/>
      </c:lineChart>
      <c:catAx>
        <c:axId val="141848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8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25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69488"/>
        <c:axId val="1418480912"/>
      </c:lineChart>
      <c:catAx>
        <c:axId val="141846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8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18469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5472"/>
        <c:axId val="1418478192"/>
      </c:lineChart>
      <c:catAx>
        <c:axId val="141847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6016"/>
        <c:axId val="1418483088"/>
      </c:lineChart>
      <c:catAx>
        <c:axId val="14184760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18483088"/>
        <c:crosses val="autoZero"/>
        <c:auto val="1"/>
        <c:lblAlgn val="ctr"/>
        <c:lblOffset val="100"/>
        <c:tickMarkSkip val="1"/>
        <c:noMultiLvlLbl val="0"/>
      </c:catAx>
      <c:valAx>
        <c:axId val="141848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1120"/>
        <c:axId val="1418474928"/>
      </c:lineChart>
      <c:catAx>
        <c:axId val="141847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3296"/>
        <c:axId val="1418470032"/>
      </c:lineChart>
      <c:catAx>
        <c:axId val="141847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3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1664"/>
        <c:axId val="1418470576"/>
      </c:lineChart>
      <c:catAx>
        <c:axId val="141847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4384"/>
        <c:axId val="1418478736"/>
      </c:lineChart>
      <c:catAx>
        <c:axId val="141847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4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83632"/>
        <c:axId val="1418479280"/>
      </c:lineChart>
      <c:catAx>
        <c:axId val="141848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3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0864"/>
        <c:axId val="1577283040"/>
      </c:lineChart>
      <c:catAx>
        <c:axId val="15772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0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3840"/>
        <c:axId val="1418472208"/>
      </c:lineChart>
      <c:catAx>
        <c:axId val="141847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2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3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6560"/>
        <c:axId val="1418479824"/>
      </c:lineChart>
      <c:catAx>
        <c:axId val="141847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77104"/>
        <c:axId val="1418477648"/>
      </c:lineChart>
      <c:catAx>
        <c:axId val="14184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77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77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82000"/>
        <c:axId val="1418484176"/>
      </c:lineChart>
      <c:catAx>
        <c:axId val="141848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48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848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4_21168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594510570208483"/>
          <c:y val="3.5936453892547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50515512201135E-2"/>
          <c:y val="0.12083491902571308"/>
          <c:w val="0.79742617394557291"/>
          <c:h val="0.70508904841883668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4 (21168)'!$M$14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4 (21168)'!$N$19:$N$29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</c:numRef>
          </c:cat>
          <c:val>
            <c:numRef>
              <c:f>'ALAF 4 (21168)'!$M$19:$M$35</c:f>
              <c:numCache>
                <c:formatCode>General</c:formatCode>
                <c:ptCount val="17"/>
                <c:pt idx="10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29780512"/>
        <c:axId val="1329772896"/>
      </c:barChart>
      <c:lineChart>
        <c:grouping val="standard"/>
        <c:varyColors val="0"/>
        <c:ser>
          <c:idx val="0"/>
          <c:order val="0"/>
          <c:tx>
            <c:strRef>
              <c:f>'ALAF 4 (21168)'!$E$14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(21168)'!$E$19:$E$35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4 (21168)'!$F$14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(21168)'!$F$19:$F$35</c:f>
              <c:numCache>
                <c:formatCode>General</c:formatCode>
                <c:ptCount val="17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4 (21168)'!$D$13</c:f>
              <c:strCache>
                <c:ptCount val="1"/>
                <c:pt idx="0">
                  <c:v>21168_1</c:v>
                </c:pt>
              </c:strCache>
            </c:strRef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(21168)'!$P$19:$P$35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484720"/>
        <c:axId val="1418472752"/>
        <c:extLst xmlns:c16r2="http://schemas.microsoft.com/office/drawing/2015/06/chart"/>
      </c:lineChart>
      <c:catAx>
        <c:axId val="141848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7684940854379E-3"/>
              <c:y val="8.11009338412135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472752"/>
        <c:crossesAt val="0"/>
        <c:auto val="0"/>
        <c:lblAlgn val="ctr"/>
        <c:lblOffset val="100"/>
        <c:noMultiLvlLbl val="0"/>
      </c:catAx>
      <c:valAx>
        <c:axId val="14184727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034609362633531"/>
              <c:y val="0.83007048135522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8484720"/>
        <c:crosses val="autoZero"/>
        <c:crossBetween val="between"/>
      </c:valAx>
      <c:valAx>
        <c:axId val="132977289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329780512"/>
        <c:crosses val="max"/>
        <c:crossBetween val="between"/>
      </c:valAx>
      <c:catAx>
        <c:axId val="132978051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329772896"/>
        <c:crosses val="autoZero"/>
        <c:auto val="0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057026777229129"/>
          <c:y val="0.35315821452236762"/>
          <c:w val="0.13718683471180704"/>
          <c:h val="0.2497020670340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6_21170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108278838026604"/>
          <c:y val="8.77180643681675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3797225998536E-2"/>
          <c:y val="0.16687718646944968"/>
          <c:w val="0.79067166740298223"/>
          <c:h val="0.6493789940257086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6 (21170)'!$L$14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6 (21170)'!$N$19:$N$29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6 (21170)'!$L$15:$L$35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357568"/>
        <c:axId val="1577355392"/>
        <c:extLst/>
      </c:barChart>
      <c:lineChart>
        <c:grouping val="standard"/>
        <c:varyColors val="0"/>
        <c:ser>
          <c:idx val="0"/>
          <c:order val="0"/>
          <c:tx>
            <c:strRef>
              <c:f>'ALAF 6 (21170)'!$I$14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6 (21170)'!$E$14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6 (21170)'!$C$13</c:f>
              <c:strCache>
                <c:ptCount val="1"/>
                <c:pt idx="0">
                  <c:v>21170_1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(21170)'!$O$15:$O$35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7568"/>
        <c:axId val="1577355392"/>
      </c:lineChart>
      <c:catAx>
        <c:axId val="15773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264158646367755E-3"/>
              <c:y val="3.05851991455460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55392"/>
        <c:crossesAt val="0"/>
        <c:auto val="0"/>
        <c:lblAlgn val="ctr"/>
        <c:lblOffset val="100"/>
        <c:noMultiLvlLbl val="0"/>
      </c:catAx>
      <c:valAx>
        <c:axId val="157735539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172790361856001"/>
              <c:y val="0.83686606419781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575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36732928381261"/>
          <c:y val="0.33888678485514845"/>
          <c:w val="0.14436237101162594"/>
          <c:h val="0.18963667744963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2800"/>
        <c:axId val="1577368992"/>
      </c:lineChart>
      <c:catAx>
        <c:axId val="15773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76064"/>
        <c:axId val="1577357024"/>
      </c:scatterChart>
      <c:valAx>
        <c:axId val="157737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7024"/>
        <c:crosses val="autoZero"/>
        <c:crossBetween val="midCat"/>
      </c:valAx>
      <c:valAx>
        <c:axId val="157735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6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9952"/>
        <c:axId val="1577363008"/>
      </c:lineChart>
      <c:catAx>
        <c:axId val="15773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3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4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8864"/>
        <c:axId val="1577376608"/>
      </c:lineChart>
      <c:catAx>
        <c:axId val="157734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7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8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77600"/>
        <c:axId val="1577311328"/>
      </c:lineChart>
      <c:catAx>
        <c:axId val="15772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11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77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69536"/>
        <c:axId val="1577371168"/>
      </c:lineChart>
      <c:catAx>
        <c:axId val="15773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7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1712"/>
        <c:axId val="1577353760"/>
      </c:lineChart>
      <c:catAx>
        <c:axId val="15773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53760"/>
        <c:crosses val="autoZero"/>
        <c:auto val="1"/>
        <c:lblAlgn val="ctr"/>
        <c:lblOffset val="100"/>
        <c:tickMarkSkip val="1"/>
        <c:noMultiLvlLbl val="0"/>
      </c:catAx>
      <c:valAx>
        <c:axId val="157735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2256"/>
        <c:axId val="1577380416"/>
      </c:lineChart>
      <c:catAx>
        <c:axId val="15773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4304"/>
        <c:axId val="1577355936"/>
      </c:lineChart>
      <c:catAx>
        <c:axId val="15773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5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5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4432"/>
        <c:axId val="1577370624"/>
      </c:lineChart>
      <c:catAx>
        <c:axId val="15773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7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67360"/>
        <c:axId val="1577378240"/>
      </c:lineChart>
      <c:catAx>
        <c:axId val="15773673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78240"/>
        <c:crosses val="autoZero"/>
        <c:auto val="1"/>
        <c:lblAlgn val="ctr"/>
        <c:lblOffset val="100"/>
        <c:tickMarkSkip val="1"/>
        <c:noMultiLvlLbl val="0"/>
      </c:catAx>
      <c:valAx>
        <c:axId val="157737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81056"/>
        <c:axId val="1329771808"/>
      </c:lineChart>
      <c:catAx>
        <c:axId val="13297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1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81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3440"/>
        <c:axId val="1329779424"/>
      </c:lineChart>
      <c:catAx>
        <c:axId val="13297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34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7792"/>
        <c:axId val="1329775616"/>
      </c:lineChart>
      <c:catAx>
        <c:axId val="132977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5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29777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9968"/>
        <c:axId val="1329771264"/>
      </c:lineChart>
      <c:catAx>
        <c:axId val="13297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1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9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6640"/>
        <c:axId val="1577281408"/>
      </c:lineChart>
      <c:catAx>
        <c:axId val="15772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69088"/>
        <c:axId val="1329772352"/>
      </c:lineChart>
      <c:catAx>
        <c:axId val="13297690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29772352"/>
        <c:crosses val="autoZero"/>
        <c:auto val="1"/>
        <c:lblAlgn val="ctr"/>
        <c:lblOffset val="100"/>
        <c:tickMarkSkip val="1"/>
        <c:noMultiLvlLbl val="0"/>
      </c:catAx>
      <c:valAx>
        <c:axId val="132977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6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0720"/>
        <c:axId val="1329777248"/>
      </c:lineChart>
      <c:catAx>
        <c:axId val="13297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7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7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81600"/>
        <c:axId val="1329782144"/>
      </c:lineChart>
      <c:catAx>
        <c:axId val="13297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82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8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81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6160"/>
        <c:axId val="1329776704"/>
      </c:lineChart>
      <c:catAx>
        <c:axId val="13297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2977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4528"/>
        <c:axId val="1329778336"/>
      </c:lineChart>
      <c:catAx>
        <c:axId val="13297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8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0176"/>
        <c:axId val="1329775072"/>
      </c:lineChart>
      <c:catAx>
        <c:axId val="13297701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29775072"/>
        <c:crosses val="autoZero"/>
        <c:auto val="1"/>
        <c:lblAlgn val="ctr"/>
        <c:lblOffset val="100"/>
        <c:tickMarkSkip val="1"/>
        <c:noMultiLvlLbl val="0"/>
      </c:catAx>
      <c:valAx>
        <c:axId val="132977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78880"/>
        <c:axId val="1329782688"/>
      </c:lineChart>
      <c:catAx>
        <c:axId val="13297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8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8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7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83232"/>
        <c:axId val="1329783776"/>
      </c:lineChart>
      <c:catAx>
        <c:axId val="13297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8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8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832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68544"/>
        <c:axId val="1329769632"/>
      </c:lineChart>
      <c:catAx>
        <c:axId val="13297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6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76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2976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7024"/>
        <c:axId val="1415737232"/>
      </c:lineChart>
      <c:catAx>
        <c:axId val="141574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3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01536"/>
        <c:axId val="1577306976"/>
      </c:lineChart>
      <c:catAx>
        <c:axId val="15773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6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1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7776"/>
        <c:axId val="1415741584"/>
      </c:lineChart>
      <c:catAx>
        <c:axId val="141573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4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7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2336"/>
        <c:axId val="1415739408"/>
      </c:lineChart>
      <c:catAx>
        <c:axId val="141573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39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9952"/>
        <c:axId val="1415742672"/>
      </c:lineChart>
      <c:catAx>
        <c:axId val="141573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4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8320"/>
        <c:axId val="1415744848"/>
      </c:lineChart>
      <c:catAx>
        <c:axId val="141573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4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83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6688"/>
        <c:axId val="1415740496"/>
      </c:lineChart>
      <c:catAx>
        <c:axId val="141573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4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 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6_21170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650523746527188"/>
          <c:y val="3.59357025111943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48187453490216E-2"/>
          <c:y val="0.131336846546073"/>
          <c:w val="0.81843662290889962"/>
          <c:h val="0.68591768300255851"/>
        </c:manualLayout>
      </c:layout>
      <c:barChart>
        <c:barDir val="col"/>
        <c:grouping val="clustered"/>
        <c:varyColors val="0"/>
        <c:ser>
          <c:idx val="5"/>
          <c:order val="3"/>
          <c:tx>
            <c:strRef>
              <c:f>'ALAF 6 (21170)'!$M$14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6 (21170)'!$N$19:$N$29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6 (21170)'!$M$15:$M$35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15747568"/>
        <c:axId val="1415745392"/>
        <c:extLst/>
      </c:barChart>
      <c:lineChart>
        <c:grouping val="standard"/>
        <c:varyColors val="0"/>
        <c:ser>
          <c:idx val="0"/>
          <c:order val="0"/>
          <c:tx>
            <c:strRef>
              <c:f>'ALAF 6 (21170)'!$K$14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6 (21170)'!$F$14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6 (21170)'!$C$13</c:f>
              <c:strCache>
                <c:ptCount val="1"/>
                <c:pt idx="0">
                  <c:v>21170_1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6 (21170)'!$N$15:$N$35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6 (21170)'!$P$15:$P$35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7568"/>
        <c:axId val="1415745392"/>
      </c:lineChart>
      <c:catAx>
        <c:axId val="141574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820257978991549E-3"/>
              <c:y val="2.1194845551317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5745392"/>
        <c:crossesAt val="0"/>
        <c:auto val="0"/>
        <c:lblAlgn val="ctr"/>
        <c:lblOffset val="100"/>
        <c:noMultiLvlLbl val="0"/>
      </c:catAx>
      <c:valAx>
        <c:axId val="14157453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493901486080373"/>
              <c:y val="0.83939800744278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574756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7499678262169189"/>
          <c:y val="0.37810769981701003"/>
          <c:w val="0.12230346369083704"/>
          <c:h val="0.192928892212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7_21171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739688458283456"/>
          <c:y val="7.369162760385029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95796880344222E-2"/>
          <c:y val="0.14088553363819212"/>
          <c:w val="0.79499641622223394"/>
          <c:h val="0.6822097753244762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7 (21171)'!$L$14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'ALAF 7 (21171)'!$N$19:$N$29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7 (21171)'!$L$15:$L$35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15742128"/>
        <c:axId val="1415744304"/>
        <c:extLst/>
      </c:barChart>
      <c:lineChart>
        <c:grouping val="standard"/>
        <c:varyColors val="0"/>
        <c:ser>
          <c:idx val="0"/>
          <c:order val="0"/>
          <c:tx>
            <c:strRef>
              <c:f>'ALAF 7 (21171)'!$I$14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7 (21171)'!$E$14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7 (21171)'!$C$13</c:f>
              <c:strCache>
                <c:ptCount val="1"/>
                <c:pt idx="0">
                  <c:v>21171_1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2128"/>
        <c:axId val="1415744304"/>
      </c:lineChart>
      <c:catAx>
        <c:axId val="14157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219629666842277E-3"/>
              <c:y val="2.72205021962030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5744304"/>
        <c:crossesAt val="0"/>
        <c:auto val="0"/>
        <c:lblAlgn val="ctr"/>
        <c:lblOffset val="100"/>
        <c:noMultiLvlLbl val="0"/>
      </c:catAx>
      <c:valAx>
        <c:axId val="141574430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436746166640567"/>
              <c:y val="0.83280981316588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1574212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8801162514504"/>
          <c:y val="0.3077354249103848"/>
          <c:w val="0.13902519751833281"/>
          <c:h val="0.27327627488141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2880"/>
        <c:axId val="1415733424"/>
      </c:lineChart>
      <c:catAx>
        <c:axId val="14157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3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33968"/>
        <c:axId val="1415738864"/>
      </c:scatterChart>
      <c:valAx>
        <c:axId val="141573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8864"/>
        <c:crosses val="autoZero"/>
        <c:crossBetween val="midCat"/>
      </c:valAx>
      <c:valAx>
        <c:axId val="141573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3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1040"/>
        <c:axId val="1415734512"/>
      </c:lineChart>
      <c:catAx>
        <c:axId val="141574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3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1574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3584"/>
        <c:axId val="1577291200"/>
      </c:lineChart>
      <c:catAx>
        <c:axId val="15772835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91200"/>
        <c:crosses val="autoZero"/>
        <c:auto val="1"/>
        <c:lblAlgn val="ctr"/>
        <c:lblOffset val="100"/>
        <c:tickMarkSkip val="1"/>
        <c:noMultiLvlLbl val="0"/>
      </c:catAx>
      <c:valAx>
        <c:axId val="157729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3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3216"/>
        <c:axId val="1415735600"/>
      </c:lineChart>
      <c:catAx>
        <c:axId val="141574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3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3760"/>
        <c:axId val="1415745936"/>
      </c:lineChart>
      <c:catAx>
        <c:axId val="141574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74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46480"/>
        <c:axId val="1415735056"/>
      </c:lineChart>
      <c:catAx>
        <c:axId val="14157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15735056"/>
        <c:crosses val="autoZero"/>
        <c:auto val="1"/>
        <c:lblAlgn val="ctr"/>
        <c:lblOffset val="100"/>
        <c:tickMarkSkip val="1"/>
        <c:noMultiLvlLbl val="0"/>
      </c:catAx>
      <c:valAx>
        <c:axId val="141573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46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736144"/>
        <c:axId val="1843079392"/>
      </c:lineChart>
      <c:catAx>
        <c:axId val="141573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79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79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573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9184"/>
        <c:axId val="1843091360"/>
      </c:lineChart>
      <c:catAx>
        <c:axId val="184308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9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9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43089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77760"/>
        <c:axId val="1843078848"/>
      </c:lineChart>
      <c:catAx>
        <c:axId val="184307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7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7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7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91904"/>
        <c:axId val="1843081568"/>
      </c:lineChart>
      <c:catAx>
        <c:axId val="18430919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43081568"/>
        <c:crosses val="autoZero"/>
        <c:auto val="1"/>
        <c:lblAlgn val="ctr"/>
        <c:lblOffset val="100"/>
        <c:tickMarkSkip val="1"/>
        <c:noMultiLvlLbl val="0"/>
      </c:catAx>
      <c:valAx>
        <c:axId val="18430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9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78304"/>
        <c:axId val="1843080480"/>
      </c:lineChart>
      <c:catAx>
        <c:axId val="18430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0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79936"/>
        <c:axId val="1843082112"/>
      </c:lineChart>
      <c:catAx>
        <c:axId val="18430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799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1024"/>
        <c:axId val="1843088096"/>
      </c:lineChart>
      <c:catAx>
        <c:axId val="18430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4308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78144"/>
        <c:axId val="1577309696"/>
      </c:lineChart>
      <c:catAx>
        <c:axId val="15772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9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7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2656"/>
        <c:axId val="1843083200"/>
      </c:lineChart>
      <c:catAx>
        <c:axId val="184308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2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92448"/>
        <c:axId val="1843083744"/>
      </c:lineChart>
      <c:catAx>
        <c:axId val="184309244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43083744"/>
        <c:crosses val="autoZero"/>
        <c:auto val="1"/>
        <c:lblAlgn val="ctr"/>
        <c:lblOffset val="100"/>
        <c:tickMarkSkip val="1"/>
        <c:noMultiLvlLbl val="0"/>
      </c:catAx>
      <c:valAx>
        <c:axId val="184308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9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7552"/>
        <c:axId val="1843090816"/>
      </c:lineChart>
      <c:catAx>
        <c:axId val="184308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9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9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4288"/>
        <c:axId val="1843084832"/>
      </c:lineChart>
      <c:catAx>
        <c:axId val="18430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4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5376"/>
        <c:axId val="1843077216"/>
      </c:lineChart>
      <c:catAx>
        <c:axId val="18430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7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7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4308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5920"/>
        <c:axId val="1843088640"/>
      </c:lineChart>
      <c:catAx>
        <c:axId val="184308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8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6464"/>
        <c:axId val="1843089728"/>
      </c:lineChart>
      <c:catAx>
        <c:axId val="18430864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843089728"/>
        <c:crosses val="autoZero"/>
        <c:auto val="1"/>
        <c:lblAlgn val="ctr"/>
        <c:lblOffset val="100"/>
        <c:tickMarkSkip val="1"/>
        <c:noMultiLvlLbl val="0"/>
      </c:catAx>
      <c:valAx>
        <c:axId val="184308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087008"/>
        <c:axId val="1843090272"/>
      </c:lineChart>
      <c:catAx>
        <c:axId val="18430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90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3090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4308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7040"/>
        <c:axId val="1700877456"/>
      </c:lineChart>
      <c:catAx>
        <c:axId val="170089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7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70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2560"/>
        <c:axId val="1700871472"/>
      </c:lineChart>
      <c:catAx>
        <c:axId val="170087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0656"/>
        <c:axId val="1577302080"/>
      </c:lineChart>
      <c:catAx>
        <c:axId val="15772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06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1808"/>
        <c:axId val="1700872016"/>
      </c:lineChart>
      <c:catAx>
        <c:axId val="170088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2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1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2688"/>
        <c:axId val="1700873104"/>
      </c:lineChart>
      <c:catAx>
        <c:axId val="17008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3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3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2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9088"/>
        <c:axId val="1700891056"/>
      </c:lineChart>
      <c:catAx>
        <c:axId val="170087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9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3648"/>
        <c:axId val="1700874192"/>
      </c:lineChart>
      <c:catAx>
        <c:axId val="170087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8880"/>
        <c:axId val="1700875280"/>
      </c:lineChart>
      <c:catAx>
        <c:axId val="170088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5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5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8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9424"/>
        <c:axId val="1700889968"/>
      </c:lineChart>
      <c:catAx>
        <c:axId val="170088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8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7_21171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344636719836951"/>
          <c:y val="3.5937305944012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147564598860176E-2"/>
          <c:y val="0.11411416325531405"/>
          <c:w val="0.79060942795377365"/>
          <c:h val="0.7032381776504146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7 (21171)'!$M$14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7 (21171)'!$N$19:$N$29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7 (21171)'!$M$15:$M$35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0869840"/>
        <c:axId val="1700896496"/>
        <c:extLst/>
      </c:barChart>
      <c:lineChart>
        <c:grouping val="standard"/>
        <c:varyColors val="0"/>
        <c:ser>
          <c:idx val="0"/>
          <c:order val="0"/>
          <c:tx>
            <c:strRef>
              <c:f>'ALAF 7 (21171)'!$K$14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7 (21171)'!$F$14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7 (21171)'!$D$13</c:f>
              <c:strCache>
                <c:ptCount val="1"/>
                <c:pt idx="0">
                  <c:v>21171_1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7 (21171)'!$N$15:$N$35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7 (21171)'!$P$15:$P$35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69840"/>
        <c:axId val="1700896496"/>
      </c:lineChart>
      <c:catAx>
        <c:axId val="17008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168811158338302E-3"/>
              <c:y val="4.323701253222074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896496"/>
        <c:crossesAt val="0"/>
        <c:auto val="0"/>
        <c:lblAlgn val="ctr"/>
        <c:lblOffset val="100"/>
        <c:noMultiLvlLbl val="0"/>
      </c:catAx>
      <c:valAx>
        <c:axId val="1700896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118045507854114"/>
              <c:y val="0.8397587560844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8698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682737078426341"/>
          <c:y val="0.39367576462517878"/>
          <c:w val="0.14120311203647154"/>
          <c:h val="0.253025052659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8_21205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06220899659496E-2"/>
          <c:y val="0.15036744265798824"/>
          <c:w val="0.80212121072747589"/>
          <c:h val="0.64189927202495922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'ALAF 8 (21205)'!$L$14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8 (21205)'!$N$19:$N$29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8 (21205)'!$L$15:$L$35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356480"/>
        <c:axId val="1577370080"/>
        <c:extLst/>
      </c:barChart>
      <c:lineChart>
        <c:grouping val="standard"/>
        <c:varyColors val="0"/>
        <c:ser>
          <c:idx val="1"/>
          <c:order val="0"/>
          <c:tx>
            <c:strRef>
              <c:f>'ALAF 8 (21205)'!$I$14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1DD-4E62-819B-3D309C1543E4}"/>
            </c:ext>
          </c:extLst>
        </c:ser>
        <c:ser>
          <c:idx val="0"/>
          <c:order val="1"/>
          <c:tx>
            <c:strRef>
              <c:f>'ALAF 8 (21205)'!$E$14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2"/>
          <c:order val="2"/>
          <c:tx>
            <c:strRef>
              <c:f>'ALAF 8 (21205)'!$C$13</c:f>
              <c:strCache>
                <c:ptCount val="1"/>
                <c:pt idx="0">
                  <c:v>21205_1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6480"/>
        <c:axId val="1577370080"/>
      </c:lineChart>
      <c:catAx>
        <c:axId val="157735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7398465970328202E-4"/>
              <c:y val="3.692554790206378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70080"/>
        <c:crossesAt val="0"/>
        <c:auto val="0"/>
        <c:lblAlgn val="ctr"/>
        <c:lblOffset val="100"/>
        <c:noMultiLvlLbl val="0"/>
      </c:catAx>
      <c:valAx>
        <c:axId val="15773700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91371773441834"/>
              <c:y val="0.80204680287083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5648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408128707118602"/>
          <c:y val="0.38408790298908052"/>
          <c:w val="0.14416772565846503"/>
          <c:h val="0.32257662742272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3344"/>
        <c:axId val="1577360832"/>
      </c:lineChart>
      <c:catAx>
        <c:axId val="15773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0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3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61376"/>
        <c:axId val="1577374976"/>
      </c:scatterChart>
      <c:valAx>
        <c:axId val="157736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4976"/>
        <c:crosses val="autoZero"/>
        <c:crossBetween val="midCat"/>
      </c:valAx>
      <c:valAx>
        <c:axId val="157737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1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03712"/>
        <c:axId val="1577293920"/>
      </c:lineChart>
      <c:catAx>
        <c:axId val="157730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9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03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9328"/>
        <c:axId val="1577358112"/>
      </c:lineChart>
      <c:catAx>
        <c:axId val="15773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58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7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1584"/>
        <c:axId val="1577361920"/>
      </c:lineChart>
      <c:catAx>
        <c:axId val="15773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1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1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5520"/>
        <c:axId val="1577363552"/>
      </c:lineChart>
      <c:catAx>
        <c:axId val="15773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3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3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9744"/>
        <c:axId val="1577377696"/>
      </c:lineChart>
      <c:catAx>
        <c:axId val="15773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77696"/>
        <c:crosses val="autoZero"/>
        <c:auto val="1"/>
        <c:lblAlgn val="ctr"/>
        <c:lblOffset val="100"/>
        <c:tickMarkSkip val="1"/>
        <c:noMultiLvlLbl val="0"/>
      </c:catAx>
      <c:valAx>
        <c:axId val="157737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7152"/>
        <c:axId val="1577358656"/>
      </c:lineChart>
      <c:catAx>
        <c:axId val="15773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8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5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3216"/>
        <c:axId val="1577359200"/>
      </c:lineChart>
      <c:catAx>
        <c:axId val="15773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5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5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64096"/>
        <c:axId val="1577364640"/>
      </c:lineChart>
      <c:catAx>
        <c:axId val="15773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2128"/>
        <c:axId val="1577347232"/>
      </c:lineChart>
      <c:catAx>
        <c:axId val="157735212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47232"/>
        <c:crosses val="autoZero"/>
        <c:auto val="1"/>
        <c:lblAlgn val="ctr"/>
        <c:lblOffset val="100"/>
        <c:tickMarkSkip val="1"/>
        <c:noMultiLvlLbl val="0"/>
      </c:catAx>
      <c:valAx>
        <c:axId val="157734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2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65184"/>
        <c:axId val="1577365728"/>
      </c:lineChart>
      <c:catAx>
        <c:axId val="157736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5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51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78784"/>
        <c:axId val="1577366272"/>
      </c:lineChart>
      <c:catAx>
        <c:axId val="15773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6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87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914416"/>
        <c:axId val="1506920400"/>
      </c:lineChart>
      <c:catAx>
        <c:axId val="150691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2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692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1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1744"/>
        <c:axId val="1577302624"/>
      </c:lineChart>
      <c:catAx>
        <c:axId val="15772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1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67904"/>
        <c:axId val="1577366816"/>
      </c:lineChart>
      <c:catAx>
        <c:axId val="15773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6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4848"/>
        <c:axId val="1577379872"/>
      </c:lineChart>
      <c:catAx>
        <c:axId val="15773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7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0960"/>
        <c:axId val="1577347776"/>
      </c:lineChart>
      <c:catAx>
        <c:axId val="15773809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47776"/>
        <c:crosses val="autoZero"/>
        <c:auto val="1"/>
        <c:lblAlgn val="ctr"/>
        <c:lblOffset val="100"/>
        <c:tickMarkSkip val="1"/>
        <c:noMultiLvlLbl val="0"/>
      </c:catAx>
      <c:valAx>
        <c:axId val="157734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1504"/>
        <c:axId val="1577409792"/>
      </c:lineChart>
      <c:catAx>
        <c:axId val="15773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8912"/>
        <c:axId val="1577395104"/>
      </c:lineChart>
      <c:catAx>
        <c:axId val="157739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5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89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8160"/>
        <c:axId val="1577390208"/>
      </c:lineChart>
      <c:catAx>
        <c:axId val="15774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0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0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8"/>
        <c:axId val="1577386400"/>
      </c:lineChart>
      <c:catAx>
        <c:axId val="15773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6944"/>
        <c:axId val="1577400544"/>
      </c:lineChart>
      <c:catAx>
        <c:axId val="15773869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00544"/>
        <c:crosses val="autoZero"/>
        <c:auto val="1"/>
        <c:lblAlgn val="ctr"/>
        <c:lblOffset val="100"/>
        <c:tickMarkSkip val="1"/>
        <c:noMultiLvlLbl val="0"/>
      </c:catAx>
      <c:valAx>
        <c:axId val="157740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7280"/>
        <c:axId val="1577390752"/>
      </c:lineChart>
      <c:catAx>
        <c:axId val="15773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2592"/>
        <c:axId val="1577410880"/>
      </c:lineChart>
      <c:catAx>
        <c:axId val="157738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0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10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2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03168"/>
        <c:axId val="1577297184"/>
      </c:lineChart>
      <c:catAx>
        <c:axId val="15773031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97184"/>
        <c:crosses val="autoZero"/>
        <c:auto val="1"/>
        <c:lblAlgn val="ctr"/>
        <c:lblOffset val="100"/>
        <c:tickMarkSkip val="1"/>
        <c:noMultiLvlLbl val="0"/>
      </c:catAx>
      <c:valAx>
        <c:axId val="157729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1968"/>
        <c:axId val="1577395648"/>
      </c:lineChart>
      <c:catAx>
        <c:axId val="157741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1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8704"/>
        <c:axId val="1577407616"/>
      </c:lineChart>
      <c:catAx>
        <c:axId val="157740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4896"/>
        <c:axId val="1577409248"/>
      </c:lineChart>
      <c:catAx>
        <c:axId val="15774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48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0336"/>
        <c:axId val="1577402720"/>
      </c:lineChart>
      <c:catAx>
        <c:axId val="15774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0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1424"/>
        <c:axId val="1577389120"/>
      </c:lineChart>
      <c:catAx>
        <c:axId val="15774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4352"/>
        <c:axId val="1577403264"/>
      </c:lineChart>
      <c:catAx>
        <c:axId val="15774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4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2048"/>
        <c:axId val="1577384768"/>
      </c:lineChart>
      <c:catAx>
        <c:axId val="157738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8_21205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60254979487177"/>
          <c:y val="3.5935712615419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3059250918642E-2"/>
          <c:y val="0.14494888765059161"/>
          <c:w val="0.80630878275545337"/>
          <c:h val="0.68060542432195981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8 (21205)'!$M$14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8 (21205)'!$N$15:$N$29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8 (21205)'!$M$15:$M$35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412512"/>
        <c:axId val="1577403808"/>
        <c:extLst/>
      </c:barChart>
      <c:lineChart>
        <c:grouping val="standard"/>
        <c:varyColors val="0"/>
        <c:ser>
          <c:idx val="0"/>
          <c:order val="0"/>
          <c:tx>
            <c:strRef>
              <c:f>'ALAF 8 (21205)'!$K$14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8 (21205)'!$F$14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8 (21205)'!$C$13</c:f>
              <c:strCache>
                <c:ptCount val="1"/>
                <c:pt idx="0">
                  <c:v>21205_1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8 (21205)'!$N$15:$N$35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8 (21205)'!$P$15:$P$35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2512"/>
        <c:axId val="1577403808"/>
      </c:lineChart>
      <c:catAx>
        <c:axId val="15774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10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654112530101825E-3"/>
              <c:y val="3.22732529846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03808"/>
        <c:crossesAt val="0"/>
        <c:auto val="0"/>
        <c:lblAlgn val="ctr"/>
        <c:lblOffset val="100"/>
        <c:noMultiLvlLbl val="0"/>
      </c:catAx>
      <c:valAx>
        <c:axId val="15774038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64068682597562"/>
              <c:y val="0.85372428876451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1251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471136070936394"/>
          <c:y val="0.41457083809969231"/>
          <c:w val="0.13366385665464522"/>
          <c:h val="0.23226566894398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9_21206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288762923471889"/>
          <c:y val="3.5938396222815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64808470844293E-2"/>
          <c:y val="0.19202462371587414"/>
          <c:w val="0.78168203424732619"/>
          <c:h val="0.60739971844460017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9 (21206)'!$L$14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'ALAF 9 (21206)'!$N$19:$N$29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9 (21206)'!$L$15:$L$35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0881264"/>
        <c:axId val="1700887792"/>
        <c:extLst/>
      </c:barChart>
      <c:lineChart>
        <c:grouping val="standard"/>
        <c:varyColors val="0"/>
        <c:ser>
          <c:idx val="0"/>
          <c:order val="0"/>
          <c:tx>
            <c:strRef>
              <c:f>'ALAF 9 (21206)'!$I$14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9 (21206)'!$E$14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9 (21206)'!$D$13</c:f>
              <c:strCache>
                <c:ptCount val="1"/>
                <c:pt idx="0">
                  <c:v>21206_1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1264"/>
        <c:axId val="1700887792"/>
      </c:lineChart>
      <c:catAx>
        <c:axId val="170088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497547568251228E-3"/>
              <c:y val="5.53222930791978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887792"/>
        <c:crossesAt val="0"/>
        <c:auto val="0"/>
        <c:lblAlgn val="ctr"/>
        <c:lblOffset val="100"/>
        <c:noMultiLvlLbl val="0"/>
      </c:catAx>
      <c:valAx>
        <c:axId val="170088779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72314240261989"/>
              <c:y val="0.81805118756087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8812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192538836181129"/>
          <c:y val="0.30521560227753736"/>
          <c:w val="0.16578096508376794"/>
          <c:h val="0.262509144338408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0512"/>
        <c:axId val="1700874736"/>
      </c:lineChart>
      <c:catAx>
        <c:axId val="170089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4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4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2496"/>
        <c:axId val="1577284128"/>
      </c:lineChart>
      <c:catAx>
        <c:axId val="15772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4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4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80720"/>
        <c:axId val="1700884528"/>
      </c:scatterChart>
      <c:valAx>
        <c:axId val="170088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4528"/>
        <c:crosses val="autoZero"/>
        <c:crossBetween val="midCat"/>
      </c:valAx>
      <c:valAx>
        <c:axId val="170088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0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0384"/>
        <c:axId val="1700899760"/>
      </c:lineChart>
      <c:catAx>
        <c:axId val="170087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9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70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68208"/>
        <c:axId val="1700897584"/>
      </c:lineChart>
      <c:catAx>
        <c:axId val="170086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97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68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6368"/>
        <c:axId val="1700868752"/>
      </c:lineChart>
      <c:catAx>
        <c:axId val="170087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6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6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8336"/>
        <c:axId val="1700880176"/>
      </c:lineChart>
      <c:catAx>
        <c:axId val="17008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80176"/>
        <c:crosses val="autoZero"/>
        <c:auto val="1"/>
        <c:lblAlgn val="ctr"/>
        <c:lblOffset val="100"/>
        <c:tickMarkSkip val="1"/>
        <c:noMultiLvlLbl val="0"/>
      </c:catAx>
      <c:valAx>
        <c:axId val="1700880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8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1600"/>
        <c:axId val="1700886704"/>
      </c:lineChart>
      <c:catAx>
        <c:axId val="170089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8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2144"/>
        <c:axId val="1700875824"/>
      </c:lineChart>
      <c:catAx>
        <c:axId val="170089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92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6912"/>
        <c:axId val="1700882896"/>
      </c:lineChart>
      <c:catAx>
        <c:axId val="170087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82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8000"/>
        <c:axId val="1700893232"/>
      </c:lineChart>
      <c:catAx>
        <c:axId val="17008780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93232"/>
        <c:crosses val="autoZero"/>
        <c:auto val="1"/>
        <c:lblAlgn val="ctr"/>
        <c:lblOffset val="100"/>
        <c:tickMarkSkip val="1"/>
        <c:noMultiLvlLbl val="0"/>
      </c:catAx>
      <c:valAx>
        <c:axId val="170089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2352"/>
        <c:axId val="1700883440"/>
      </c:lineChart>
      <c:catAx>
        <c:axId val="170088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8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2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9024"/>
        <c:axId val="1577284672"/>
      </c:lineChart>
      <c:catAx>
        <c:axId val="15772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4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90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3984"/>
        <c:axId val="1700885072"/>
      </c:lineChart>
      <c:catAx>
        <c:axId val="170088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85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3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5616"/>
        <c:axId val="1700894320"/>
      </c:lineChart>
      <c:catAx>
        <c:axId val="17008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9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8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78544"/>
        <c:axId val="1700886160"/>
      </c:lineChart>
      <c:catAx>
        <c:axId val="170087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8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4864"/>
        <c:axId val="1700893776"/>
      </c:lineChart>
      <c:catAx>
        <c:axId val="17008948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93776"/>
        <c:crosses val="autoZero"/>
        <c:auto val="1"/>
        <c:lblAlgn val="ctr"/>
        <c:lblOffset val="100"/>
        <c:tickMarkSkip val="1"/>
        <c:noMultiLvlLbl val="0"/>
      </c:catAx>
      <c:valAx>
        <c:axId val="170089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87248"/>
        <c:axId val="1700895408"/>
      </c:lineChart>
      <c:catAx>
        <c:axId val="170088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9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8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5952"/>
        <c:axId val="1700879632"/>
      </c:lineChart>
      <c:catAx>
        <c:axId val="170089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7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7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5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8128"/>
        <c:axId val="1700898672"/>
      </c:lineChart>
      <c:catAx>
        <c:axId val="170089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89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98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99216"/>
        <c:axId val="1700900304"/>
      </c:lineChart>
      <c:catAx>
        <c:axId val="170089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90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0090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9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869296"/>
        <c:axId val="1700870928"/>
      </c:lineChart>
      <c:catAx>
        <c:axId val="17008692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00870928"/>
        <c:crosses val="autoZero"/>
        <c:auto val="1"/>
        <c:lblAlgn val="ctr"/>
        <c:lblOffset val="100"/>
        <c:tickMarkSkip val="1"/>
        <c:noMultiLvlLbl val="0"/>
      </c:catAx>
      <c:valAx>
        <c:axId val="170087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0086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6752"/>
        <c:axId val="1569439472"/>
      </c:lineChart>
      <c:catAx>
        <c:axId val="156943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79232"/>
        <c:axId val="1577304256"/>
      </c:lineChart>
      <c:catAx>
        <c:axId val="157727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7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40016"/>
        <c:axId val="1569422608"/>
      </c:lineChart>
      <c:catAx>
        <c:axId val="156944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400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6208"/>
        <c:axId val="1569413360"/>
      </c:lineChart>
      <c:catAx>
        <c:axId val="15694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1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2400"/>
        <c:axId val="1569425872"/>
      </c:lineChart>
      <c:catAx>
        <c:axId val="15694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40560"/>
        <c:axId val="1569430224"/>
      </c:lineChart>
      <c:catAx>
        <c:axId val="156944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40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5536"/>
        <c:axId val="1569428048"/>
      </c:lineChart>
      <c:catAx>
        <c:axId val="156941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3152"/>
        <c:axId val="1569431312"/>
      </c:lineChart>
      <c:catAx>
        <c:axId val="156942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0768"/>
        <c:axId val="1569411184"/>
      </c:lineChart>
      <c:catAx>
        <c:axId val="156943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1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07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3904"/>
        <c:axId val="1569412816"/>
      </c:lineChart>
      <c:catAx>
        <c:axId val="156941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1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9_21206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234815610129909"/>
          <c:y val="3.59392140627373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226226195465333E-2"/>
          <c:y val="0.13549172705797724"/>
          <c:w val="0.80284926827143044"/>
          <c:h val="0.69412153299314439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9 (21206)'!$M$14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9 (21206)'!$N$19:$N$29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9 (21206)'!$M$15:$M$35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9428592"/>
        <c:axId val="1569442736"/>
        <c:extLst/>
      </c:barChart>
      <c:lineChart>
        <c:grouping val="standard"/>
        <c:varyColors val="0"/>
        <c:ser>
          <c:idx val="0"/>
          <c:order val="0"/>
          <c:tx>
            <c:strRef>
              <c:f>'ALAF 9 (21206)'!$K$14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9 (21206)'!$F$14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9 (21206)'!$D$13</c:f>
              <c:strCache>
                <c:ptCount val="1"/>
                <c:pt idx="0">
                  <c:v>21206_1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9 (21206)'!$N$15:$N$35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9 (21206)'!$P$15:$P$35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8592"/>
        <c:axId val="1569442736"/>
      </c:lineChart>
      <c:catAx>
        <c:axId val="15694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264607565382884E-3"/>
              <c:y val="2.68569894881326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442736"/>
        <c:crossesAt val="0"/>
        <c:auto val="0"/>
        <c:lblAlgn val="ctr"/>
        <c:lblOffset val="100"/>
        <c:noMultiLvlLbl val="0"/>
      </c:catAx>
      <c:valAx>
        <c:axId val="156944273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976717395141578"/>
              <c:y val="0.8398320810757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4285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663139870836678"/>
          <c:y val="0.37461804640304636"/>
          <c:w val="0.16123948508258915"/>
          <c:h val="0.20223900962702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/>
              <a:t>Trend chart of</a:t>
            </a:r>
            <a:r>
              <a:rPr lang="en-US" sz="1200" b="1"/>
              <a:t>  non viable</a:t>
            </a:r>
            <a:r>
              <a:rPr lang="vi-VN" sz="1200" b="1"/>
              <a:t> particles </a:t>
            </a:r>
            <a:r>
              <a:rPr lang="en-US" sz="1200" b="1"/>
              <a:t>size LAF</a:t>
            </a:r>
            <a:r>
              <a:rPr lang="en-US" sz="1200" b="1" baseline="0"/>
              <a:t> 2_21155</a:t>
            </a:r>
            <a:r>
              <a:rPr lang="en-US" sz="1200" b="1"/>
              <a:t> (</a:t>
            </a:r>
            <a:r>
              <a:rPr lang="fr-FR" sz="1200" b="1"/>
              <a:t>≥ 0.5</a:t>
            </a:r>
            <a:r>
              <a:rPr lang="vi-VN" sz="1200" b="1"/>
              <a:t> µm</a:t>
            </a:r>
            <a:r>
              <a:rPr lang="en-US" sz="1200" b="1"/>
              <a:t>)</a:t>
            </a:r>
          </a:p>
        </c:rich>
      </c:tx>
      <c:layout>
        <c:manualLayout>
          <c:xMode val="edge"/>
          <c:yMode val="edge"/>
          <c:x val="0.16920549158449188"/>
          <c:y val="5.146056480214794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33982675309421E-2"/>
          <c:y val="0.14857079505881873"/>
          <c:w val="0.79739033538379922"/>
          <c:h val="0.6343235869109197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2'!$L$14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43721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2'!$L$15:$L$35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413056"/>
        <c:axId val="1577399456"/>
        <c:extLst/>
      </c:barChart>
      <c:lineChart>
        <c:grouping val="standard"/>
        <c:varyColors val="0"/>
        <c:ser>
          <c:idx val="0"/>
          <c:order val="0"/>
          <c:tx>
            <c:strRef>
              <c:f>'LAF 2'!$I$14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2'!$E$14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2'!$D$13</c:f>
              <c:strCache>
                <c:ptCount val="1"/>
                <c:pt idx="0">
                  <c:v>21155_1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3056"/>
        <c:axId val="1577399456"/>
      </c:lineChart>
      <c:catAx>
        <c:axId val="157741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Particles/m3</a:t>
                </a:r>
                <a:endParaRPr lang="vi-VN"/>
              </a:p>
            </c:rich>
          </c:tx>
          <c:layout>
            <c:manualLayout>
              <c:xMode val="edge"/>
              <c:yMode val="edge"/>
              <c:x val="4.7831135186467786E-3"/>
              <c:y val="3.08711582875167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99456"/>
        <c:crossesAt val="0"/>
        <c:auto val="0"/>
        <c:lblAlgn val="ctr"/>
        <c:lblOffset val="100"/>
        <c:noMultiLvlLbl val="0"/>
      </c:catAx>
      <c:valAx>
        <c:axId val="157739945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6693140619261155"/>
              <c:y val="0.80266116740881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130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800001911608802"/>
          <c:y val="0.31162302030468397"/>
          <c:w val="0.14966367632639765"/>
          <c:h val="0.25279413828547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8272"/>
        <c:axId val="1577285216"/>
      </c:lineChart>
      <c:catAx>
        <c:axId val="15772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8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2176"/>
        <c:axId val="1577415232"/>
      </c:lineChart>
      <c:catAx>
        <c:axId val="15774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15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91296"/>
        <c:axId val="1577388032"/>
      </c:scatterChart>
      <c:valAx>
        <c:axId val="15773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8032"/>
        <c:crosses val="autoZero"/>
        <c:crossBetween val="midCat"/>
      </c:valAx>
      <c:valAx>
        <c:axId val="157738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1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0000"/>
        <c:axId val="1577405440"/>
      </c:lineChart>
      <c:catAx>
        <c:axId val="15774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0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8576"/>
        <c:axId val="1577383680"/>
      </c:lineChart>
      <c:catAx>
        <c:axId val="15773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5312"/>
        <c:axId val="1577384224"/>
      </c:lineChart>
      <c:catAx>
        <c:axId val="15773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1088"/>
        <c:axId val="1577385856"/>
      </c:lineChart>
      <c:catAx>
        <c:axId val="15774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85856"/>
        <c:crosses val="autoZero"/>
        <c:auto val="1"/>
        <c:lblAlgn val="ctr"/>
        <c:lblOffset val="100"/>
        <c:tickMarkSkip val="1"/>
        <c:noMultiLvlLbl val="0"/>
      </c:catAx>
      <c:valAx>
        <c:axId val="157738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1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6192"/>
        <c:axId val="1577398368"/>
      </c:lineChart>
      <c:catAx>
        <c:axId val="15773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1632"/>
        <c:axId val="1577389664"/>
      </c:lineChart>
      <c:catAx>
        <c:axId val="15774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01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1840"/>
        <c:axId val="1577394560"/>
      </c:lineChart>
      <c:catAx>
        <c:axId val="15773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2384"/>
        <c:axId val="1577413600"/>
      </c:lineChart>
      <c:catAx>
        <c:axId val="15773923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13600"/>
        <c:crosses val="autoZero"/>
        <c:auto val="1"/>
        <c:lblAlgn val="ctr"/>
        <c:lblOffset val="100"/>
        <c:tickMarkSkip val="1"/>
        <c:noMultiLvlLbl val="0"/>
      </c:catAx>
      <c:valAx>
        <c:axId val="157741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8816"/>
        <c:axId val="1577310240"/>
      </c:lineChart>
      <c:catAx>
        <c:axId val="15772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0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10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8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4016"/>
        <c:axId val="1577392928"/>
      </c:lineChart>
      <c:catAx>
        <c:axId val="15773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2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4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5776"/>
        <c:axId val="1577405984"/>
      </c:lineChart>
      <c:catAx>
        <c:axId val="15774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5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06528"/>
        <c:axId val="1577407072"/>
      </c:lineChart>
      <c:catAx>
        <c:axId val="157740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0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0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06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4144"/>
        <c:axId val="1577393472"/>
      </c:lineChart>
      <c:catAx>
        <c:axId val="157741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9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6736"/>
        <c:axId val="1577414688"/>
      </c:lineChart>
      <c:catAx>
        <c:axId val="1577396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14688"/>
        <c:crosses val="autoZero"/>
        <c:auto val="1"/>
        <c:lblAlgn val="ctr"/>
        <c:lblOffset val="100"/>
        <c:tickMarkSkip val="1"/>
        <c:noMultiLvlLbl val="0"/>
      </c:catAx>
      <c:valAx>
        <c:axId val="15774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6320"/>
        <c:axId val="1577383136"/>
      </c:lineChart>
      <c:catAx>
        <c:axId val="15774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8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83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6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97824"/>
        <c:axId val="1577432096"/>
      </c:lineChart>
      <c:catAx>
        <c:axId val="15773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2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97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9040"/>
        <c:axId val="1577431008"/>
      </c:lineChart>
      <c:catAx>
        <c:axId val="157741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1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5568"/>
        <c:axId val="1577436992"/>
      </c:lineChart>
      <c:catAx>
        <c:axId val="157742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7200"/>
        <c:axId val="1577426656"/>
      </c:lineChart>
      <c:catAx>
        <c:axId val="15774272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26656"/>
        <c:crosses val="autoZero"/>
        <c:auto val="1"/>
        <c:lblAlgn val="ctr"/>
        <c:lblOffset val="100"/>
        <c:tickMarkSkip val="1"/>
        <c:noMultiLvlLbl val="0"/>
      </c:catAx>
      <c:valAx>
        <c:axId val="1577426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1872"/>
        <c:axId val="1577290112"/>
      </c:lineChart>
      <c:catAx>
        <c:axId val="157731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9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9376"/>
        <c:axId val="1577431552"/>
      </c:lineChart>
      <c:catAx>
        <c:axId val="15774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1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9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0128"/>
        <c:axId val="1577419584"/>
      </c:lineChart>
      <c:catAx>
        <c:axId val="15774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19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01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7952"/>
        <c:axId val="1577432640"/>
      </c:lineChart>
      <c:catAx>
        <c:axId val="15774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7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34816"/>
        <c:axId val="1577420672"/>
      </c:lineChart>
      <c:catAx>
        <c:axId val="157743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4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9920"/>
        <c:axId val="1577424480"/>
      </c:lineChart>
      <c:catAx>
        <c:axId val="157742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4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992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35360"/>
        <c:axId val="1577427744"/>
      </c:lineChart>
      <c:catAx>
        <c:axId val="15774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8496"/>
        <c:axId val="1577421216"/>
      </c:lineChart>
      <c:catAx>
        <c:axId val="1577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1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1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2848"/>
        <c:axId val="1577421760"/>
      </c:lineChart>
      <c:catAx>
        <c:axId val="15774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1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1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2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30464"/>
        <c:axId val="1577423936"/>
      </c:lineChart>
      <c:catAx>
        <c:axId val="15774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3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0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2_21155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132835359326308"/>
          <c:y val="1.662879388398597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9614115308024E-2"/>
          <c:y val="0.16865136999174998"/>
          <c:w val="0.79519494459900242"/>
          <c:h val="0.6547264223725073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2'!$M$14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43721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2'!$M$15:$M$35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428288"/>
        <c:axId val="1577425024"/>
        <c:extLst/>
      </c:barChart>
      <c:lineChart>
        <c:grouping val="standard"/>
        <c:varyColors val="0"/>
        <c:ser>
          <c:idx val="0"/>
          <c:order val="0"/>
          <c:tx>
            <c:strRef>
              <c:f>'LAF 2'!$K$14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2'!$F$14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2'!$D$13</c:f>
              <c:strCache>
                <c:ptCount val="1"/>
                <c:pt idx="0">
                  <c:v>21155_1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43721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2'!$P$15:$P$35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8288"/>
        <c:axId val="1577425024"/>
      </c:lineChart>
      <c:catAx>
        <c:axId val="157742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191748030851376E-4"/>
              <c:y val="2.88280347552249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25024"/>
        <c:crossesAt val="0"/>
        <c:auto val="0"/>
        <c:lblAlgn val="ctr"/>
        <c:lblOffset val="100"/>
        <c:noMultiLvlLbl val="0"/>
      </c:catAx>
      <c:valAx>
        <c:axId val="15774250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282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844240068217336"/>
          <c:y val="0.4027307308288362"/>
          <c:w val="0.14802758887156733"/>
          <c:h val="0.277907039348354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04800"/>
        <c:axId val="1577285760"/>
      </c:lineChart>
      <c:catAx>
        <c:axId val="157730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5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3_21156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129686879902967"/>
          <c:y val="1.230863693787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154664739614869E-2"/>
          <c:y val="0.14272225317336387"/>
          <c:w val="0.80414923655304993"/>
          <c:h val="0.65759874504018845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3'!$L$14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3'!$L$15:$L$35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9412272"/>
        <c:axId val="1569416080"/>
        <c:extLst/>
      </c:barChart>
      <c:lineChart>
        <c:grouping val="standard"/>
        <c:varyColors val="0"/>
        <c:ser>
          <c:idx val="0"/>
          <c:order val="0"/>
          <c:tx>
            <c:strRef>
              <c:f>'LAF 3'!$I$14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3'!$E$14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3'!$D$13</c:f>
              <c:strCache>
                <c:ptCount val="1"/>
                <c:pt idx="0">
                  <c:v>21156_1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2272"/>
        <c:axId val="1569416080"/>
      </c:lineChart>
      <c:catAx>
        <c:axId val="15694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904974688460214E-3"/>
              <c:y val="2.09286388734133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416080"/>
        <c:crossesAt val="0"/>
        <c:auto val="0"/>
        <c:lblAlgn val="ctr"/>
        <c:lblOffset val="100"/>
        <c:noMultiLvlLbl val="0"/>
      </c:catAx>
      <c:valAx>
        <c:axId val="15694160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342445366152755"/>
              <c:y val="0.81954231108251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94122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166867271244729"/>
          <c:y val="0.32846047883388063"/>
          <c:w val="0.13591002163047311"/>
          <c:h val="0.29167906080429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8256"/>
        <c:axId val="1569423696"/>
      </c:lineChart>
      <c:catAx>
        <c:axId val="156941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8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31856"/>
        <c:axId val="1569424240"/>
      </c:scatterChart>
      <c:valAx>
        <c:axId val="156943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4240"/>
        <c:crosses val="autoZero"/>
        <c:crossBetween val="midCat"/>
      </c:valAx>
      <c:valAx>
        <c:axId val="156942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18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43280"/>
        <c:axId val="1569429136"/>
      </c:lineChart>
      <c:catAx>
        <c:axId val="156944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4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9680"/>
        <c:axId val="1569432944"/>
      </c:lineChart>
      <c:catAx>
        <c:axId val="156942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4784"/>
        <c:axId val="1569438384"/>
      </c:lineChart>
      <c:catAx>
        <c:axId val="156942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41104"/>
        <c:axId val="1569425328"/>
      </c:lineChart>
      <c:catAx>
        <c:axId val="15694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25328"/>
        <c:crosses val="autoZero"/>
        <c:auto val="1"/>
        <c:lblAlgn val="ctr"/>
        <c:lblOffset val="100"/>
        <c:tickMarkSkip val="1"/>
        <c:noMultiLvlLbl val="0"/>
      </c:catAx>
      <c:valAx>
        <c:axId val="156942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4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4448"/>
        <c:axId val="1569441648"/>
      </c:lineChart>
      <c:catAx>
        <c:axId val="156941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4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4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4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8928"/>
        <c:axId val="1569433488"/>
      </c:lineChart>
      <c:catAx>
        <c:axId val="156943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3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4032"/>
        <c:axId val="1569426416"/>
      </c:lineChart>
      <c:catAx>
        <c:axId val="156943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05344"/>
        <c:axId val="1577279776"/>
      </c:lineChart>
      <c:catAx>
        <c:axId val="157730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7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7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5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4576"/>
        <c:axId val="1569418800"/>
      </c:lineChart>
      <c:catAx>
        <c:axId val="156943457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18800"/>
        <c:crosses val="autoZero"/>
        <c:auto val="1"/>
        <c:lblAlgn val="ctr"/>
        <c:lblOffset val="100"/>
        <c:tickMarkSkip val="1"/>
        <c:noMultiLvlLbl val="0"/>
      </c:catAx>
      <c:valAx>
        <c:axId val="156941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4992"/>
        <c:axId val="1569426960"/>
      </c:lineChart>
      <c:catAx>
        <c:axId val="156941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9344"/>
        <c:axId val="1569442192"/>
      </c:lineChart>
      <c:catAx>
        <c:axId val="156941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4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4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9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1728"/>
        <c:axId val="1569416624"/>
      </c:lineChart>
      <c:catAx>
        <c:axId val="15694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16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11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7504"/>
        <c:axId val="1569417168"/>
      </c:lineChart>
      <c:catAx>
        <c:axId val="156942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1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5120"/>
        <c:axId val="1569435664"/>
      </c:lineChart>
      <c:catAx>
        <c:axId val="15694351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35664"/>
        <c:crosses val="autoZero"/>
        <c:auto val="1"/>
        <c:lblAlgn val="ctr"/>
        <c:lblOffset val="100"/>
        <c:tickMarkSkip val="1"/>
        <c:noMultiLvlLbl val="0"/>
      </c:catAx>
      <c:valAx>
        <c:axId val="156943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17712"/>
        <c:axId val="1569419888"/>
      </c:lineChart>
      <c:catAx>
        <c:axId val="156941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1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1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37296"/>
        <c:axId val="1569420432"/>
      </c:lineChart>
      <c:catAx>
        <c:axId val="15694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7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0976"/>
        <c:axId val="1569421520"/>
      </c:lineChart>
      <c:catAx>
        <c:axId val="156942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2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420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22064"/>
        <c:axId val="1569437840"/>
      </c:lineChart>
      <c:catAx>
        <c:axId val="156942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3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943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9422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918768"/>
        <c:axId val="1506914960"/>
      </c:scatterChart>
      <c:valAx>
        <c:axId val="150691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14960"/>
        <c:crosses val="autoZero"/>
        <c:crossBetween val="midCat"/>
      </c:valAx>
      <c:valAx>
        <c:axId val="1506914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18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2288"/>
        <c:axId val="1577286848"/>
      </c:lineChart>
      <c:catAx>
        <c:axId val="157729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8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8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2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8384"/>
        <c:axId val="1495273696"/>
      </c:lineChart>
      <c:catAx>
        <c:axId val="14952883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73696"/>
        <c:crosses val="autoZero"/>
        <c:auto val="1"/>
        <c:lblAlgn val="ctr"/>
        <c:lblOffset val="100"/>
        <c:tickMarkSkip val="1"/>
        <c:noMultiLvlLbl val="0"/>
      </c:catAx>
      <c:valAx>
        <c:axId val="14952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4240"/>
        <c:axId val="1495287840"/>
      </c:lineChart>
      <c:catAx>
        <c:axId val="14952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2400"/>
        <c:axId val="1495288928"/>
      </c:lineChart>
      <c:catAx>
        <c:axId val="14952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24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3824"/>
        <c:axId val="1495284032"/>
      </c:lineChart>
      <c:catAx>
        <c:axId val="14952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2608"/>
        <c:axId val="1495289472"/>
      </c:lineChart>
      <c:catAx>
        <c:axId val="14952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3152"/>
        <c:axId val="1495270432"/>
      </c:lineChart>
      <c:catAx>
        <c:axId val="14952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3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1648"/>
        <c:axId val="1495276960"/>
      </c:lineChart>
      <c:catAx>
        <c:axId val="14952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00896"/>
        <c:axId val="1495294912"/>
      </c:lineChart>
      <c:catAx>
        <c:axId val="14953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9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30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0224"/>
        <c:axId val="1495275328"/>
      </c:lineChart>
      <c:catAx>
        <c:axId val="14952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02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6752"/>
        <c:axId val="1495293280"/>
      </c:lineChart>
      <c:catAx>
        <c:axId val="14952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9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size </a:t>
            </a:r>
            <a:r>
              <a:rPr lang="en-US" sz="1100" b="1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ORABS 3_21173 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</a:t>
            </a:r>
            <a:r>
              <a:rPr lang="fr-FR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15190218722659671"/>
          <c:y val="3.59393785454237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200601886079037E-2"/>
          <c:y val="0.11427465302017972"/>
          <c:w val="0.76158750758942473"/>
          <c:h val="0.69854220705143555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'ORABS (21173) 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'ORABS (21173) 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'ORABS (21173) 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287392"/>
        <c:axId val="1577299360"/>
        <c:extLst/>
      </c:barChart>
      <c:lineChart>
        <c:grouping val="standard"/>
        <c:varyColors val="0"/>
        <c:ser>
          <c:idx val="0"/>
          <c:order val="0"/>
          <c:tx>
            <c:strRef>
              <c:f>'ORABS (21173) 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'!$E$15:$E$35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'ORABS (21173) 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'ORABS (21173) '!$D$13</c:f>
              <c:strCache>
                <c:ptCount val="1"/>
                <c:pt idx="0">
                  <c:v>21173_1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'ORABS (21173) 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'ORABS (21173) 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87392"/>
        <c:axId val="1577299360"/>
      </c:lineChart>
      <c:catAx>
        <c:axId val="15772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0867077141873552E-3"/>
              <c:y val="1.34798192301698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99360"/>
        <c:crossesAt val="0"/>
        <c:auto val="0"/>
        <c:lblAlgn val="ctr"/>
        <c:lblOffset val="100"/>
        <c:noMultiLvlLbl val="0"/>
      </c:catAx>
      <c:valAx>
        <c:axId val="15772993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4949000805479347"/>
              <c:y val="0.8160315831406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873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927468585435616"/>
          <c:y val="0.3276416391734791"/>
          <c:w val="0.15881860709482912"/>
          <c:h val="0.30227240591303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3_21156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591453650649336"/>
          <c:y val="8.08815930849670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080187021486122E-2"/>
          <c:y val="0.13372859178215429"/>
          <c:w val="0.81613971915590844"/>
          <c:h val="0.6877183012673874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3'!$M$14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3'!$M$15:$M$35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95297088"/>
        <c:axId val="1495282944"/>
        <c:extLst/>
      </c:barChart>
      <c:lineChart>
        <c:grouping val="standard"/>
        <c:varyColors val="0"/>
        <c:ser>
          <c:idx val="0"/>
          <c:order val="0"/>
          <c:tx>
            <c:strRef>
              <c:f>'LAF 3'!$K$14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3'!$F$14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3'!$D$13</c:f>
              <c:strCache>
                <c:ptCount val="1"/>
                <c:pt idx="0">
                  <c:v>21156_1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3'!$P$15:$P$35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7088"/>
        <c:axId val="1495282944"/>
      </c:lineChart>
      <c:catAx>
        <c:axId val="14952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60390145756288E-3"/>
              <c:y val="1.67391663454655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5282944"/>
        <c:crossesAt val="0"/>
        <c:auto val="0"/>
        <c:lblAlgn val="ctr"/>
        <c:lblOffset val="100"/>
        <c:noMultiLvlLbl val="0"/>
      </c:catAx>
      <c:valAx>
        <c:axId val="14952829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781770682774762"/>
              <c:y val="0.83243808055938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52970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267498779538454"/>
          <c:y val="0.2841898847997088"/>
          <c:w val="0.13533014234119906"/>
          <c:h val="0.28709320317156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4_21157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731631003751647"/>
          <c:y val="3.593818507240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17739694164676E-2"/>
          <c:y val="0.17009052338229916"/>
          <c:w val="0.78173641197402599"/>
          <c:h val="0.63954685364163188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4'!$L$14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4'!$N$19:$N$29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4'!$L$15:$L$35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495270976"/>
        <c:axId val="1495290016"/>
        <c:extLst/>
      </c:barChart>
      <c:lineChart>
        <c:grouping val="standard"/>
        <c:varyColors val="0"/>
        <c:ser>
          <c:idx val="0"/>
          <c:order val="0"/>
          <c:tx>
            <c:strRef>
              <c:f>'LAF 4'!$I$14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4'!$E$14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4'!$D$13</c:f>
              <c:strCache>
                <c:ptCount val="1"/>
                <c:pt idx="0">
                  <c:v>21157_1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0976"/>
        <c:axId val="1495290016"/>
      </c:lineChart>
      <c:catAx>
        <c:axId val="14952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699296296058608E-3"/>
              <c:y val="2.43677923028051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5290016"/>
        <c:crossesAt val="0"/>
        <c:auto val="0"/>
        <c:lblAlgn val="ctr"/>
        <c:lblOffset val="100"/>
        <c:noMultiLvlLbl val="0"/>
      </c:catAx>
      <c:valAx>
        <c:axId val="149529001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62016299616605"/>
              <c:y val="0.825355932692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527097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45212877494085"/>
          <c:y val="0.3483176825629079"/>
          <c:w val="0.14294975988757691"/>
          <c:h val="0.24871097735892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0768"/>
        <c:axId val="1495272064"/>
      </c:lineChart>
      <c:catAx>
        <c:axId val="14952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91104"/>
        <c:axId val="1495292736"/>
      </c:scatterChart>
      <c:valAx>
        <c:axId val="14952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2736"/>
        <c:crosses val="autoZero"/>
        <c:crossBetween val="midCat"/>
      </c:valAx>
      <c:valAx>
        <c:axId val="149529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1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0560"/>
        <c:axId val="1495281312"/>
      </c:lineChart>
      <c:catAx>
        <c:axId val="14952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9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7632"/>
        <c:axId val="1495294368"/>
      </c:lineChart>
      <c:catAx>
        <c:axId val="14952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9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7504"/>
        <c:axId val="1495292192"/>
      </c:lineChart>
      <c:catAx>
        <c:axId val="149527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1856"/>
        <c:axId val="1495296000"/>
      </c:lineChart>
      <c:catAx>
        <c:axId val="14952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96000"/>
        <c:crosses val="autoZero"/>
        <c:auto val="1"/>
        <c:lblAlgn val="ctr"/>
        <c:lblOffset val="100"/>
        <c:tickMarkSkip val="1"/>
        <c:noMultiLvlLbl val="0"/>
      </c:catAx>
      <c:valAx>
        <c:axId val="149529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8048"/>
        <c:axId val="1495285664"/>
      </c:lineChart>
      <c:catAx>
        <c:axId val="149527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83488"/>
        <c:axId val="1495278592"/>
      </c:lineChart>
      <c:catAx>
        <c:axId val="14952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8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2_21166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 b="1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133757822800656"/>
          <c:y val="3.5939692456937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36077170917781E-2"/>
          <c:y val="0.11807419575696561"/>
          <c:w val="0.80446009859785161"/>
          <c:h val="0.7220564560349176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'ALAF2 (21166)'!$L$14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'ALAF2 (21166)'!$N$19:$N$29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'ALAF2 (21166)'!$L$15:$L$35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299904"/>
        <c:axId val="1577307520"/>
        <c:extLst/>
      </c:barChart>
      <c:lineChart>
        <c:grouping val="standard"/>
        <c:varyColors val="0"/>
        <c:ser>
          <c:idx val="0"/>
          <c:order val="0"/>
          <c:tx>
            <c:strRef>
              <c:f>'ALAF2 (21166)'!$I$14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'ALAF2 (21166)'!$K$14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(21166)'!$K$15:$K$35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'ALAF2 (21166)'!$C$13</c:f>
              <c:strCache>
                <c:ptCount val="1"/>
                <c:pt idx="0">
                  <c:v>21166_1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(21166)'!$O$15:$O$35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9904"/>
        <c:axId val="1577307520"/>
      </c:lineChart>
      <c:catAx>
        <c:axId val="15772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137166571663679E-3"/>
              <c:y val="1.48343621339769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07520"/>
        <c:crossesAt val="0"/>
        <c:auto val="0"/>
        <c:lblAlgn val="ctr"/>
        <c:lblOffset val="100"/>
        <c:noMultiLvlLbl val="0"/>
      </c:catAx>
      <c:valAx>
        <c:axId val="157730752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98394728197482"/>
              <c:y val="0.84623808072956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9990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985699460250953"/>
          <c:y val="0.36045924307491978"/>
          <c:w val="0.13718534048911321"/>
          <c:h val="0.24965564299475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4784"/>
        <c:axId val="1495269888"/>
      </c:lineChart>
      <c:catAx>
        <c:axId val="14952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6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6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5456"/>
        <c:axId val="1495296544"/>
      </c:lineChart>
      <c:catAx>
        <c:axId val="14952954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96544"/>
        <c:crosses val="autoZero"/>
        <c:auto val="1"/>
        <c:lblAlgn val="ctr"/>
        <c:lblOffset val="100"/>
        <c:tickMarkSkip val="1"/>
        <c:noMultiLvlLbl val="0"/>
      </c:catAx>
      <c:valAx>
        <c:axId val="149529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5872"/>
        <c:axId val="1495298176"/>
      </c:lineChart>
      <c:catAx>
        <c:axId val="14952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9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5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00352"/>
        <c:axId val="1495276416"/>
      </c:lineChart>
      <c:catAx>
        <c:axId val="14953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3003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9136"/>
        <c:axId val="1495286208"/>
      </c:lineChart>
      <c:catAx>
        <c:axId val="14952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7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79680"/>
        <c:axId val="1495287296"/>
      </c:lineChart>
      <c:catAx>
        <c:axId val="14952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8720"/>
        <c:axId val="1495284576"/>
      </c:lineChart>
      <c:catAx>
        <c:axId val="149529872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84576"/>
        <c:crosses val="autoZero"/>
        <c:auto val="1"/>
        <c:lblAlgn val="ctr"/>
        <c:lblOffset val="100"/>
        <c:tickMarkSkip val="1"/>
        <c:noMultiLvlLbl val="0"/>
      </c:catAx>
      <c:valAx>
        <c:axId val="149528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9264"/>
        <c:axId val="1495301440"/>
      </c:lineChart>
      <c:catAx>
        <c:axId val="14952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30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3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9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69344"/>
        <c:axId val="1495285120"/>
      </c:lineChart>
      <c:catAx>
        <c:axId val="14952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8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8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6934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99808"/>
        <c:axId val="1495271520"/>
      </c:lineChart>
      <c:catAx>
        <c:axId val="14952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527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527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9529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2832"/>
        <c:axId val="1577305888"/>
      </c:lineChart>
      <c:catAx>
        <c:axId val="157729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92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0016"/>
        <c:axId val="1716705456"/>
      </c:lineChart>
      <c:catAx>
        <c:axId val="171670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5664"/>
        <c:axId val="1716692400"/>
      </c:lineChart>
      <c:catAx>
        <c:axId val="171669566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692400"/>
        <c:crosses val="autoZero"/>
        <c:auto val="1"/>
        <c:lblAlgn val="ctr"/>
        <c:lblOffset val="100"/>
        <c:tickMarkSkip val="1"/>
        <c:noMultiLvlLbl val="0"/>
      </c:catAx>
      <c:valAx>
        <c:axId val="171669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89136"/>
        <c:axId val="1716689680"/>
      </c:lineChart>
      <c:catAx>
        <c:axId val="171668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8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89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8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3616"/>
        <c:axId val="1716690224"/>
      </c:lineChart>
      <c:catAx>
        <c:axId val="171671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36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0352"/>
        <c:axId val="1716706000"/>
      </c:lineChart>
      <c:catAx>
        <c:axId val="171671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9056"/>
        <c:axId val="1716697296"/>
      </c:lineChart>
      <c:catAx>
        <c:axId val="171671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2736"/>
        <c:axId val="1716706544"/>
      </c:lineChart>
      <c:catAx>
        <c:axId val="171670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27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6752"/>
        <c:axId val="1716708720"/>
      </c:lineChart>
      <c:catAx>
        <c:axId val="171669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6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2944"/>
        <c:axId val="1716699472"/>
      </c:lineChart>
      <c:catAx>
        <c:axId val="171669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3824"/>
        <c:axId val="1716700560"/>
      </c:lineChart>
      <c:catAx>
        <c:axId val="17167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0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382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08064"/>
        <c:axId val="1577308608"/>
      </c:scatterChart>
      <c:valAx>
        <c:axId val="157730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8608"/>
        <c:crosses val="autoZero"/>
        <c:crossBetween val="midCat"/>
      </c:valAx>
      <c:valAx>
        <c:axId val="157730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7088"/>
        <c:axId val="1716707632"/>
      </c:lineChart>
      <c:catAx>
        <c:axId val="17167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7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4_21157(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9494634805960398"/>
          <c:y val="1.661330795189062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00311739810306E-2"/>
          <c:y val="0.13924896390954122"/>
          <c:w val="0.80834002490948376"/>
          <c:h val="0.66665900440916948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4'!$M$14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4'!$N$19:$N$29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4'!$M$15:$M$35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6720144"/>
        <c:axId val="1716715792"/>
        <c:extLst/>
      </c:barChart>
      <c:lineChart>
        <c:grouping val="standard"/>
        <c:varyColors val="0"/>
        <c:ser>
          <c:idx val="0"/>
          <c:order val="0"/>
          <c:tx>
            <c:strRef>
              <c:f>'LAF 4'!$K$14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4'!$F$14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4'!$D$13</c:f>
              <c:strCache>
                <c:ptCount val="1"/>
                <c:pt idx="0">
                  <c:v>21157_1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4'!$N$15:$N$35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4'!$P$15:$P$35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20144"/>
        <c:axId val="1716715792"/>
      </c:lineChart>
      <c:catAx>
        <c:axId val="17167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080310582075436E-3"/>
              <c:y val="2.35219045552427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6715792"/>
        <c:crossesAt val="0"/>
        <c:auto val="0"/>
        <c:lblAlgn val="ctr"/>
        <c:lblOffset val="100"/>
        <c:noMultiLvlLbl val="0"/>
      </c:catAx>
      <c:valAx>
        <c:axId val="171671579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67201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692791418457048"/>
          <c:y val="0.33150099756799539"/>
          <c:w val="0.14062523440721322"/>
          <c:h val="0.39499462374688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12_21162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084676548364711"/>
          <c:y val="3.5940047842151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5114219792246E-2"/>
          <c:y val="0.14780567647313908"/>
          <c:w val="0.77991154298384469"/>
          <c:h val="0.6387467785458266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12'!$L$14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12'!$L$15:$L$35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6708176"/>
        <c:axId val="1716714160"/>
        <c:extLst/>
      </c:barChart>
      <c:lineChart>
        <c:grouping val="standard"/>
        <c:varyColors val="0"/>
        <c:ser>
          <c:idx val="0"/>
          <c:order val="0"/>
          <c:tx>
            <c:strRef>
              <c:f>'LAF 12'!$I$14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12'!$E$14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12'!$D$13</c:f>
              <c:strCache>
                <c:ptCount val="1"/>
                <c:pt idx="0">
                  <c:v>21162_1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12'!$O$15:$O$35</c:f>
              <c:numCache>
                <c:formatCode>General</c:formatCode>
                <c:ptCount val="21"/>
                <c:pt idx="0">
                  <c:v>16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8176"/>
        <c:axId val="1716714160"/>
      </c:lineChart>
      <c:catAx>
        <c:axId val="17167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746847868194218E-3"/>
              <c:y val="2.7508314557533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6714160"/>
        <c:crossesAt val="0"/>
        <c:auto val="0"/>
        <c:lblAlgn val="ctr"/>
        <c:lblOffset val="100"/>
        <c:noMultiLvlLbl val="0"/>
      </c:catAx>
      <c:valAx>
        <c:axId val="171671416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51186421982929"/>
              <c:y val="0.80236018411047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1670817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196523015642889"/>
          <c:y val="0.32090756235980566"/>
          <c:w val="0.14471317371752529"/>
          <c:h val="0.3334085985452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6880"/>
        <c:axId val="1716720688"/>
      </c:lineChart>
      <c:catAx>
        <c:axId val="171671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20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20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04368"/>
        <c:axId val="1716709264"/>
      </c:scatterChart>
      <c:valAx>
        <c:axId val="171670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9264"/>
        <c:crosses val="autoZero"/>
        <c:crossBetween val="midCat"/>
      </c:valAx>
      <c:valAx>
        <c:axId val="171670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9600"/>
        <c:axId val="1716717424"/>
      </c:lineChart>
      <c:catAx>
        <c:axId val="17167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1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71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0896"/>
        <c:axId val="1716701104"/>
      </c:lineChart>
      <c:catAx>
        <c:axId val="171671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88592"/>
        <c:axId val="1716698928"/>
      </c:lineChart>
      <c:catAx>
        <c:axId val="171668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8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6208"/>
        <c:axId val="1716713072"/>
      </c:lineChart>
      <c:catAx>
        <c:axId val="171669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713072"/>
        <c:crosses val="autoZero"/>
        <c:auto val="1"/>
        <c:lblAlgn val="ctr"/>
        <c:lblOffset val="100"/>
        <c:tickMarkSkip val="1"/>
        <c:noMultiLvlLbl val="0"/>
      </c:catAx>
      <c:valAx>
        <c:axId val="171671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0768"/>
        <c:axId val="1716697840"/>
      </c:lineChart>
      <c:catAx>
        <c:axId val="171669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09152"/>
        <c:axId val="1577312960"/>
      </c:lineChart>
      <c:catAx>
        <c:axId val="15773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1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0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9808"/>
        <c:axId val="1716695120"/>
      </c:lineChart>
      <c:catAx>
        <c:axId val="171670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709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1312"/>
        <c:axId val="1716716336"/>
      </c:lineChart>
      <c:catAx>
        <c:axId val="171669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1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1856"/>
        <c:axId val="1716701648"/>
      </c:lineChart>
      <c:catAx>
        <c:axId val="17166918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701648"/>
        <c:crosses val="autoZero"/>
        <c:auto val="1"/>
        <c:lblAlgn val="ctr"/>
        <c:lblOffset val="100"/>
        <c:tickMarkSkip val="1"/>
        <c:noMultiLvlLbl val="0"/>
      </c:catAx>
      <c:valAx>
        <c:axId val="171670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1440"/>
        <c:axId val="1716702192"/>
      </c:lineChart>
      <c:catAx>
        <c:axId val="171671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1984"/>
        <c:axId val="1716703280"/>
      </c:lineChart>
      <c:catAx>
        <c:axId val="17167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0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0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1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04912"/>
        <c:axId val="1716693488"/>
      </c:lineChart>
      <c:catAx>
        <c:axId val="171670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70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4032"/>
        <c:axId val="1716694576"/>
      </c:lineChart>
      <c:catAx>
        <c:axId val="17166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69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4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698384"/>
        <c:axId val="1716712528"/>
      </c:lineChart>
      <c:catAx>
        <c:axId val="17166983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16712528"/>
        <c:crosses val="autoZero"/>
        <c:auto val="1"/>
        <c:lblAlgn val="ctr"/>
        <c:lblOffset val="100"/>
        <c:tickMarkSkip val="1"/>
        <c:noMultiLvlLbl val="0"/>
      </c:catAx>
      <c:valAx>
        <c:axId val="171671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69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4704"/>
        <c:axId val="1716715248"/>
      </c:lineChart>
      <c:catAx>
        <c:axId val="17167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1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17968"/>
        <c:axId val="1716718512"/>
      </c:lineChart>
      <c:catAx>
        <c:axId val="171671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671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167179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6560"/>
        <c:axId val="1577320032"/>
      </c:lineChart>
      <c:catAx>
        <c:axId val="15773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0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0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6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53664"/>
        <c:axId val="1503023744"/>
      </c:lineChart>
      <c:catAx>
        <c:axId val="15030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3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3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5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27552"/>
        <c:axId val="1503048768"/>
      </c:lineChart>
      <c:catAx>
        <c:axId val="15030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48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6800"/>
        <c:axId val="1503054208"/>
      </c:lineChart>
      <c:catAx>
        <c:axId val="15030368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54208"/>
        <c:crosses val="autoZero"/>
        <c:auto val="1"/>
        <c:lblAlgn val="ctr"/>
        <c:lblOffset val="100"/>
        <c:tickMarkSkip val="1"/>
        <c:noMultiLvlLbl val="0"/>
      </c:catAx>
      <c:valAx>
        <c:axId val="150305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54752"/>
        <c:axId val="1503027008"/>
      </c:lineChart>
      <c:catAx>
        <c:axId val="15030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9312"/>
        <c:axId val="1503052576"/>
      </c:lineChart>
      <c:catAx>
        <c:axId val="15030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9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24288"/>
        <c:axId val="1503029184"/>
      </c:lineChart>
      <c:catAx>
        <c:axId val="15030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55296"/>
        <c:axId val="1503028640"/>
      </c:lineChart>
      <c:catAx>
        <c:axId val="15030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5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4416"/>
        <c:axId val="1503029728"/>
      </c:lineChart>
      <c:catAx>
        <c:axId val="1503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4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4080"/>
        <c:axId val="1503040608"/>
      </c:lineChart>
      <c:catAx>
        <c:axId val="15030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4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23200"/>
        <c:axId val="1503033536"/>
      </c:lineChart>
      <c:catAx>
        <c:axId val="15030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6896"/>
        <c:axId val="1577335264"/>
      </c:lineChart>
      <c:catAx>
        <c:axId val="15773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1152"/>
        <c:axId val="1503047136"/>
      </c:lineChart>
      <c:catAx>
        <c:axId val="150304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4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11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28096"/>
        <c:axId val="1503034624"/>
      </c:lineChart>
      <c:catAx>
        <c:axId val="15030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12_21162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607965366692456"/>
          <c:y val="1.5538179095830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68902737474552E-2"/>
          <c:y val="0.15252953517447729"/>
          <c:w val="0.79843094625944233"/>
          <c:h val="0.64924715244677023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12'!$M$14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12'!$M$15:$M$35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03041696"/>
        <c:axId val="1503024832"/>
        <c:extLst/>
      </c:barChart>
      <c:lineChart>
        <c:grouping val="standard"/>
        <c:varyColors val="0"/>
        <c:ser>
          <c:idx val="0"/>
          <c:order val="0"/>
          <c:tx>
            <c:strRef>
              <c:f>'LAF 12'!$K$14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12'!$F$14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12'!$D$13</c:f>
              <c:strCache>
                <c:ptCount val="1"/>
                <c:pt idx="0">
                  <c:v>21162_1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12'!$N$15:$N$35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12'!$P$15:$P$35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1696"/>
        <c:axId val="1503024832"/>
      </c:lineChart>
      <c:catAx>
        <c:axId val="150304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262390063323283E-3"/>
              <c:y val="3.6000872794031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24832"/>
        <c:crossesAt val="0"/>
        <c:auto val="0"/>
        <c:lblAlgn val="ctr"/>
        <c:lblOffset val="100"/>
        <c:noMultiLvlLbl val="0"/>
      </c:catAx>
      <c:valAx>
        <c:axId val="15030248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416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4710799997794684"/>
          <c:y val="0.27188349202885742"/>
          <c:w val="0.1499002705803725"/>
          <c:h val="0.33394842740322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13_21161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57148326251833"/>
          <c:y val="3.59358295276027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664974604107008E-2"/>
          <c:y val="0.14092776183502365"/>
          <c:w val="0.79488507936357111"/>
          <c:h val="0.6549053824167163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13'!$L$14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13'!$N$19:$N$29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13'!$L$15:$L$35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433184"/>
        <c:axId val="1577436448"/>
        <c:extLst/>
      </c:barChart>
      <c:lineChart>
        <c:grouping val="standard"/>
        <c:varyColors val="0"/>
        <c:ser>
          <c:idx val="0"/>
          <c:order val="0"/>
          <c:tx>
            <c:strRef>
              <c:f>'LAF 13'!$I$14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13'!$E$14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13'!$D$13</c:f>
              <c:strCache>
                <c:ptCount val="1"/>
                <c:pt idx="0">
                  <c:v>21161_1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33184"/>
        <c:axId val="1577436448"/>
      </c:lineChart>
      <c:catAx>
        <c:axId val="15774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090789943573321E-3"/>
              <c:y val="2.72066013647403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36448"/>
        <c:crossesAt val="0"/>
        <c:auto val="0"/>
        <c:lblAlgn val="ctr"/>
        <c:lblOffset val="100"/>
        <c:noMultiLvlLbl val="0"/>
      </c:catAx>
      <c:valAx>
        <c:axId val="157743644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23353889885327"/>
              <c:y val="0.81232488436186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4331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025723697709011"/>
          <c:y val="0.339950514096791"/>
          <c:w val="0.13793893979100652"/>
          <c:h val="0.27377353583926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23392"/>
        <c:axId val="1577428832"/>
      </c:lineChart>
      <c:catAx>
        <c:axId val="157742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33728"/>
        <c:axId val="1577422304"/>
      </c:scatterChart>
      <c:valAx>
        <c:axId val="15774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2304"/>
        <c:crosses val="autoZero"/>
        <c:crossBetween val="midCat"/>
      </c:valAx>
      <c:valAx>
        <c:axId val="157742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6864"/>
        <c:axId val="1577434272"/>
      </c:lineChart>
      <c:catAx>
        <c:axId val="157741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1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35904"/>
        <c:axId val="1577437536"/>
      </c:lineChart>
      <c:catAx>
        <c:axId val="157743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3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38080"/>
        <c:axId val="1577426112"/>
      </c:lineChart>
      <c:catAx>
        <c:axId val="15774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2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426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417408"/>
        <c:axId val="1577438624"/>
      </c:lineChart>
      <c:catAx>
        <c:axId val="15774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438624"/>
        <c:crosses val="autoZero"/>
        <c:auto val="1"/>
        <c:lblAlgn val="ctr"/>
        <c:lblOffset val="100"/>
        <c:tickMarkSkip val="1"/>
        <c:noMultiLvlLbl val="0"/>
      </c:catAx>
      <c:valAx>
        <c:axId val="157743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41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7648"/>
        <c:axId val="1577329280"/>
      </c:lineChart>
      <c:catAx>
        <c:axId val="15773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29280"/>
        <c:crosses val="autoZero"/>
        <c:auto val="1"/>
        <c:lblAlgn val="ctr"/>
        <c:lblOffset val="100"/>
        <c:tickMarkSkip val="1"/>
        <c:noMultiLvlLbl val="0"/>
      </c:catAx>
      <c:valAx>
        <c:axId val="157732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7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0352"/>
        <c:axId val="1577178048"/>
      </c:lineChart>
      <c:catAx>
        <c:axId val="157720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7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6336"/>
        <c:axId val="1577203616"/>
      </c:lineChart>
      <c:catAx>
        <c:axId val="15772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0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7840"/>
        <c:axId val="1577173152"/>
      </c:lineChart>
      <c:catAx>
        <c:axId val="1577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2736"/>
        <c:axId val="1577193280"/>
      </c:lineChart>
      <c:catAx>
        <c:axId val="1577192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93280"/>
        <c:crosses val="autoZero"/>
        <c:auto val="1"/>
        <c:lblAlgn val="ctr"/>
        <c:lblOffset val="100"/>
        <c:tickMarkSkip val="1"/>
        <c:noMultiLvlLbl val="0"/>
      </c:catAx>
      <c:valAx>
        <c:axId val="1577193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5792"/>
        <c:axId val="1577192192"/>
      </c:lineChart>
      <c:catAx>
        <c:axId val="15772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9680"/>
        <c:axId val="1577180224"/>
      </c:lineChart>
      <c:catAx>
        <c:axId val="15771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8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96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4160"/>
        <c:axId val="1577204704"/>
      </c:lineChart>
      <c:catAx>
        <c:axId val="15772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0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3824"/>
        <c:axId val="1577201440"/>
      </c:lineChart>
      <c:catAx>
        <c:axId val="15771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4368"/>
        <c:axId val="1577182944"/>
      </c:lineChart>
      <c:catAx>
        <c:axId val="15771943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82944"/>
        <c:crosses val="autoZero"/>
        <c:auto val="1"/>
        <c:lblAlgn val="ctr"/>
        <c:lblOffset val="100"/>
        <c:tickMarkSkip val="1"/>
        <c:noMultiLvlLbl val="0"/>
      </c:catAx>
      <c:valAx>
        <c:axId val="157718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4576"/>
        <c:axId val="1577180768"/>
      </c:lineChart>
      <c:catAx>
        <c:axId val="1577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80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5056"/>
        <c:axId val="1577321664"/>
      </c:lineChart>
      <c:catAx>
        <c:axId val="15773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1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7632"/>
        <c:axId val="1577200896"/>
      </c:lineChart>
      <c:catAx>
        <c:axId val="15771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76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1856"/>
        <c:axId val="1577190016"/>
      </c:lineChart>
      <c:catAx>
        <c:axId val="15771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0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8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4784"/>
        <c:axId val="1577181312"/>
      </c:lineChart>
      <c:catAx>
        <c:axId val="157717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8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4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6544"/>
        <c:axId val="1577199808"/>
      </c:lineChart>
      <c:catAx>
        <c:axId val="15771965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99808"/>
        <c:crosses val="autoZero"/>
        <c:auto val="1"/>
        <c:lblAlgn val="ctr"/>
        <c:lblOffset val="100"/>
        <c:tickMarkSkip val="1"/>
        <c:noMultiLvlLbl val="0"/>
      </c:catAx>
      <c:valAx>
        <c:axId val="157719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1984"/>
        <c:axId val="1577202528"/>
      </c:lineChart>
      <c:catAx>
        <c:axId val="15772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6960"/>
        <c:axId val="1577194912"/>
      </c:lineChart>
      <c:catAx>
        <c:axId val="15771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69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8384"/>
        <c:axId val="1577175328"/>
      </c:lineChart>
      <c:catAx>
        <c:axId val="157718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7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2400"/>
        <c:axId val="1577196000"/>
      </c:lineChart>
      <c:catAx>
        <c:axId val="157718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2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5872"/>
        <c:axId val="1577186208"/>
      </c:lineChart>
      <c:catAx>
        <c:axId val="157717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8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587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5456"/>
        <c:axId val="1577176416"/>
      </c:lineChart>
      <c:catAx>
        <c:axId val="15771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6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7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5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919856"/>
        <c:axId val="1506916592"/>
      </c:lineChart>
      <c:catAx>
        <c:axId val="150691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1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691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691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7984"/>
        <c:axId val="1577335808"/>
      </c:lineChart>
      <c:catAx>
        <c:axId val="15773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5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37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3488"/>
        <c:axId val="1577197088"/>
      </c:lineChart>
      <c:catAx>
        <c:axId val="15771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3696"/>
        <c:axId val="1577191104"/>
      </c:lineChart>
      <c:catAx>
        <c:axId val="157717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36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9472"/>
        <c:axId val="1577198176"/>
      </c:lineChart>
      <c:catAx>
        <c:axId val="157718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8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13_21161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217292516247812"/>
          <c:y val="1.82572456007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353792186933773E-2"/>
          <c:y val="0.15724294519824339"/>
          <c:w val="0.80123015921753027"/>
          <c:h val="0.6537289176385289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13'!$M$14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13'!$N$19:$N$29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'LAF 13'!$M$15:$M$35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03042240"/>
        <c:axId val="1503026464"/>
        <c:extLst/>
      </c:barChart>
      <c:lineChart>
        <c:grouping val="standard"/>
        <c:varyColors val="0"/>
        <c:ser>
          <c:idx val="0"/>
          <c:order val="0"/>
          <c:tx>
            <c:strRef>
              <c:f>'LAF 13'!$K$14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13'!$F$14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13'!$D$13</c:f>
              <c:strCache>
                <c:ptCount val="1"/>
                <c:pt idx="0">
                  <c:v>21161_1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'LAF 13'!$N$15:$N$35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'LAF 13'!$P$15:$P$35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2240"/>
        <c:axId val="1503026464"/>
      </c:lineChart>
      <c:catAx>
        <c:axId val="150304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60246342586933E-3"/>
              <c:y val="2.94944720235493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26464"/>
        <c:crossesAt val="0"/>
        <c:auto val="0"/>
        <c:lblAlgn val="ctr"/>
        <c:lblOffset val="100"/>
        <c:noMultiLvlLbl val="0"/>
      </c:catAx>
      <c:valAx>
        <c:axId val="150302646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609640711057891"/>
              <c:y val="0.86005395485134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4224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544913448338978"/>
          <c:y val="0.3259355647680478"/>
          <c:w val="0.13168107603639961"/>
          <c:h val="0.34413507994797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MLAF 1_21158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0.5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506610347357394"/>
          <c:y val="1.5682728247694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18679996752647E-2"/>
          <c:y val="0.13944288968847768"/>
          <c:w val="0.79487597347638028"/>
          <c:h val="0.6665149986356223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1'!$L$14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'MLAF 1'!$N$19:$N$29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1'!$L$15:$L$35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03043872"/>
        <c:axId val="1503047680"/>
        <c:extLst/>
      </c:barChart>
      <c:lineChart>
        <c:grouping val="standard"/>
        <c:varyColors val="0"/>
        <c:ser>
          <c:idx val="0"/>
          <c:order val="0"/>
          <c:tx>
            <c:strRef>
              <c:f>'MLAF 1'!$I$14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'MLAF 1'!$E$14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1'!$D$13</c:f>
              <c:strCache>
                <c:ptCount val="1"/>
                <c:pt idx="0">
                  <c:v>21158_1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3872"/>
        <c:axId val="1503047680"/>
      </c:lineChart>
      <c:catAx>
        <c:axId val="150304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096523615282228E-3"/>
              <c:y val="3.64345955413406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47680"/>
        <c:crossesAt val="0"/>
        <c:auto val="0"/>
        <c:lblAlgn val="ctr"/>
        <c:lblOffset val="100"/>
        <c:noMultiLvlLbl val="0"/>
      </c:catAx>
      <c:valAx>
        <c:axId val="15030476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438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77611600391868"/>
          <c:y val="0.34147254338259714"/>
          <c:w val="0.1394153895093764"/>
          <c:h val="0.30017345254898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0272"/>
        <c:axId val="1503025920"/>
      </c:lineChart>
      <c:catAx>
        <c:axId val="15030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43328"/>
        <c:axId val="1503053120"/>
      </c:scatterChart>
      <c:valAx>
        <c:axId val="150304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3120"/>
        <c:crosses val="autoZero"/>
        <c:crossBetween val="midCat"/>
      </c:valAx>
      <c:valAx>
        <c:axId val="150305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3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0816"/>
        <c:axId val="1503042784"/>
      </c:lineChart>
      <c:catAx>
        <c:axId val="150303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4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3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4960"/>
        <c:axId val="1503025376"/>
      </c:lineChart>
      <c:catAx>
        <c:axId val="150304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2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2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1360"/>
        <c:axId val="1503031904"/>
      </c:lineChart>
      <c:catAx>
        <c:axId val="15030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1456"/>
        <c:axId val="1577341792"/>
      </c:lineChart>
      <c:catAx>
        <c:axId val="15773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1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51488"/>
        <c:axId val="1503049856"/>
      </c:lineChart>
      <c:catAx>
        <c:axId val="15030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49856"/>
        <c:crosses val="autoZero"/>
        <c:auto val="1"/>
        <c:lblAlgn val="ctr"/>
        <c:lblOffset val="100"/>
        <c:tickMarkSkip val="1"/>
        <c:noMultiLvlLbl val="0"/>
      </c:catAx>
      <c:valAx>
        <c:axId val="150304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50400"/>
        <c:axId val="1503035168"/>
      </c:lineChart>
      <c:catAx>
        <c:axId val="15030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2448"/>
        <c:axId val="1503032992"/>
      </c:lineChart>
      <c:catAx>
        <c:axId val="15030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3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5712"/>
        <c:axId val="1503046592"/>
      </c:lineChart>
      <c:catAx>
        <c:axId val="15030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4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6256"/>
        <c:axId val="1503045504"/>
      </c:lineChart>
      <c:catAx>
        <c:axId val="15030362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45504"/>
        <c:crosses val="autoZero"/>
        <c:auto val="1"/>
        <c:lblAlgn val="ctr"/>
        <c:lblOffset val="100"/>
        <c:tickMarkSkip val="1"/>
        <c:noMultiLvlLbl val="0"/>
      </c:catAx>
      <c:valAx>
        <c:axId val="150304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6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46048"/>
        <c:axId val="1503037344"/>
      </c:lineChart>
      <c:catAx>
        <c:axId val="15030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6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4032"/>
        <c:axId val="1577177504"/>
      </c:lineChart>
      <c:catAx>
        <c:axId val="15771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7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403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5664"/>
        <c:axId val="1577186752"/>
      </c:lineChart>
      <c:catAx>
        <c:axId val="15771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85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1648"/>
        <c:axId val="1577198720"/>
      </c:lineChart>
      <c:catAx>
        <c:axId val="15771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8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3072"/>
        <c:axId val="1577185120"/>
      </c:lineChart>
      <c:catAx>
        <c:axId val="15772030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85120"/>
        <c:crosses val="autoZero"/>
        <c:auto val="1"/>
        <c:lblAlgn val="ctr"/>
        <c:lblOffset val="100"/>
        <c:tickMarkSkip val="1"/>
        <c:noMultiLvlLbl val="0"/>
      </c:catAx>
      <c:valAx>
        <c:axId val="1577185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3088"/>
        <c:axId val="1577334176"/>
      </c:lineChart>
      <c:catAx>
        <c:axId val="15773330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34176"/>
        <c:crosses val="autoZero"/>
        <c:auto val="1"/>
        <c:lblAlgn val="ctr"/>
        <c:lblOffset val="100"/>
        <c:tickMarkSkip val="1"/>
        <c:noMultiLvlLbl val="0"/>
      </c:catAx>
      <c:valAx>
        <c:axId val="157733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3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5248"/>
        <c:axId val="1577206880"/>
      </c:lineChart>
      <c:catAx>
        <c:axId val="15772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6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8592"/>
        <c:axId val="1577199264"/>
      </c:lineChart>
      <c:catAx>
        <c:axId val="15771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9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78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79136"/>
        <c:axId val="1577207424"/>
      </c:lineChart>
      <c:catAx>
        <c:axId val="15771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7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88928"/>
        <c:axId val="1577187296"/>
      </c:lineChart>
      <c:catAx>
        <c:axId val="15771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18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8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190560"/>
        <c:axId val="1577174240"/>
      </c:lineChart>
      <c:catAx>
        <c:axId val="157719056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174240"/>
        <c:crosses val="autoZero"/>
        <c:auto val="1"/>
        <c:lblAlgn val="ctr"/>
        <c:lblOffset val="100"/>
        <c:tickMarkSkip val="1"/>
        <c:noMultiLvlLbl val="0"/>
      </c:catAx>
      <c:valAx>
        <c:axId val="1577174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19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7552"/>
        <c:axId val="1577222656"/>
      </c:lineChart>
      <c:catAx>
        <c:axId val="157722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2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7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3536"/>
        <c:axId val="1577224288"/>
      </c:lineChart>
      <c:catAx>
        <c:axId val="15772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2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35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7008"/>
        <c:axId val="1577218304"/>
      </c:lineChart>
      <c:catAx>
        <c:axId val="15772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1568"/>
        <c:axId val="1577218848"/>
      </c:lineChart>
      <c:catAx>
        <c:axId val="15772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1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0688"/>
        <c:axId val="1577236256"/>
      </c:lineChart>
      <c:catAx>
        <c:axId val="15772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06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2000"/>
        <c:axId val="1577337440"/>
      </c:lineChart>
      <c:catAx>
        <c:axId val="15773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8512"/>
        <c:axId val="1577228096"/>
      </c:lineChart>
      <c:catAx>
        <c:axId val="157720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2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8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1360"/>
        <c:axId val="1577228640"/>
      </c:lineChart>
      <c:catAx>
        <c:axId val="157723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2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1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9392"/>
        <c:axId val="1577226464"/>
      </c:lineChart>
      <c:catAx>
        <c:axId val="15772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2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93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9056"/>
        <c:axId val="1577234080"/>
      </c:lineChart>
      <c:catAx>
        <c:axId val="157720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4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9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MLAF 1_21158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957296550794224"/>
          <c:y val="3.59380184157706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99434058832176E-2"/>
          <c:y val="0.16282057599379787"/>
          <c:w val="0.79910079287852342"/>
          <c:h val="0.66665897532039264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1'!$M$14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'MLAF 1'!$N$19:$N$29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1'!$M$15:$M$35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241152"/>
        <c:axId val="1577237344"/>
        <c:extLst/>
      </c:barChart>
      <c:lineChart>
        <c:grouping val="standard"/>
        <c:varyColors val="0"/>
        <c:ser>
          <c:idx val="0"/>
          <c:order val="0"/>
          <c:tx>
            <c:strRef>
              <c:f>'MLAF 1'!$K$14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'MLAF 1'!$F$14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1'!$D$13</c:f>
              <c:strCache>
                <c:ptCount val="1"/>
                <c:pt idx="0">
                  <c:v>21158_1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'MLAF 1'!$N$15:$N$35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1'!$P$15:$P$35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41152"/>
        <c:axId val="1577237344"/>
      </c:lineChart>
      <c:catAx>
        <c:axId val="15772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175953962316234E-3"/>
              <c:y val="3.23522132012370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37344"/>
        <c:crossesAt val="0"/>
        <c:auto val="0"/>
        <c:lblAlgn val="ctr"/>
        <c:lblOffset val="100"/>
        <c:noMultiLvlLbl val="0"/>
      </c:catAx>
      <c:valAx>
        <c:axId val="15772373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493392672622884"/>
              <c:y val="0.84154798359418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4115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771925007715466"/>
          <c:y val="0.39250859321345205"/>
          <c:w val="0.14016463455258188"/>
          <c:h val="0.24988081993631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sz="1200" b="1">
                <a:solidFill>
                  <a:sysClr val="windowText" lastClr="000000"/>
                </a:solidFill>
              </a:rPr>
              <a:t>Trend chart of</a:t>
            </a:r>
            <a:r>
              <a:rPr lang="en-US" sz="1200" b="1">
                <a:solidFill>
                  <a:sysClr val="windowText" lastClr="000000"/>
                </a:solidFill>
              </a:rPr>
              <a:t>  non viable</a:t>
            </a:r>
            <a:r>
              <a:rPr lang="vi-VN" sz="1200" b="1">
                <a:solidFill>
                  <a:sysClr val="windowText" lastClr="000000"/>
                </a:solidFill>
              </a:rPr>
              <a:t> particles </a:t>
            </a:r>
            <a:r>
              <a:rPr lang="en-US" sz="1200" b="1">
                <a:solidFill>
                  <a:sysClr val="windowText" lastClr="000000"/>
                </a:solidFill>
              </a:rPr>
              <a:t>size MLAF 2_21159 (</a:t>
            </a:r>
            <a:r>
              <a:rPr lang="fr-FR" sz="1200" b="1">
                <a:solidFill>
                  <a:sysClr val="windowText" lastClr="000000"/>
                </a:solidFill>
              </a:rPr>
              <a:t>≥ 0.5</a:t>
            </a:r>
            <a:r>
              <a:rPr lang="vi-VN" sz="1200" b="1">
                <a:solidFill>
                  <a:sysClr val="windowText" lastClr="000000"/>
                </a:solidFill>
              </a:rPr>
              <a:t> µm</a:t>
            </a:r>
            <a:r>
              <a:rPr lang="en-US" sz="1200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2'!$L$14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'MLAF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2'!$L$15:$L$35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240064"/>
        <c:axId val="1577229184"/>
        <c:extLst/>
      </c:barChart>
      <c:lineChart>
        <c:grouping val="standard"/>
        <c:varyColors val="0"/>
        <c:ser>
          <c:idx val="0"/>
          <c:order val="0"/>
          <c:tx>
            <c:strRef>
              <c:f>'MLAF 2'!$I$14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'MLAF 2'!$E$14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2'!$E$15:$E$35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2'!$D$13</c:f>
              <c:strCache>
                <c:ptCount val="1"/>
                <c:pt idx="0">
                  <c:v>21159_1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2'!$O$15:$O$35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40064"/>
        <c:axId val="1577229184"/>
      </c:lineChart>
      <c:catAx>
        <c:axId val="157724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29184"/>
        <c:crossesAt val="0"/>
        <c:auto val="0"/>
        <c:lblAlgn val="ctr"/>
        <c:lblOffset val="100"/>
        <c:noMultiLvlLbl val="0"/>
      </c:catAx>
      <c:valAx>
        <c:axId val="15772291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2400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0480"/>
        <c:axId val="1577237888"/>
      </c:lineChart>
      <c:catAx>
        <c:axId val="157722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230272"/>
        <c:axId val="1577225376"/>
      </c:scatterChart>
      <c:valAx>
        <c:axId val="15772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5376"/>
        <c:crosses val="autoZero"/>
        <c:crossBetween val="midCat"/>
      </c:valAx>
      <c:valAx>
        <c:axId val="157722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9520"/>
        <c:axId val="1577235168"/>
      </c:lineChart>
      <c:catAx>
        <c:axId val="15772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5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39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6800"/>
        <c:axId val="1577238976"/>
      </c:lineChart>
      <c:catAx>
        <c:axId val="15772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8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6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8528"/>
        <c:axId val="1577313504"/>
      </c:lineChart>
      <c:catAx>
        <c:axId val="15773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13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8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1904"/>
        <c:axId val="1577235712"/>
      </c:lineChart>
      <c:catAx>
        <c:axId val="15772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1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9728"/>
        <c:axId val="1577230816"/>
      </c:lineChart>
      <c:catAx>
        <c:axId val="15772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30816"/>
        <c:crosses val="autoZero"/>
        <c:auto val="1"/>
        <c:lblAlgn val="ctr"/>
        <c:lblOffset val="100"/>
        <c:tickMarkSkip val="1"/>
        <c:noMultiLvlLbl val="0"/>
      </c:catAx>
      <c:valAx>
        <c:axId val="157723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9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2448"/>
        <c:axId val="1577207968"/>
      </c:lineChart>
      <c:catAx>
        <c:axId val="15772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0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2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4624"/>
        <c:axId val="1577232992"/>
      </c:lineChart>
      <c:catAx>
        <c:axId val="1577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3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34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38432"/>
        <c:axId val="1577240608"/>
      </c:lineChart>
      <c:catAx>
        <c:axId val="15772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4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40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38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41696"/>
        <c:axId val="1577242240"/>
      </c:lineChart>
      <c:catAx>
        <c:axId val="15772416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42240"/>
        <c:crosses val="autoZero"/>
        <c:auto val="1"/>
        <c:lblAlgn val="ctr"/>
        <c:lblOffset val="100"/>
        <c:tickMarkSkip val="1"/>
        <c:noMultiLvlLbl val="0"/>
      </c:catAx>
      <c:valAx>
        <c:axId val="157724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4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09600"/>
        <c:axId val="1577210144"/>
      </c:lineChart>
      <c:catAx>
        <c:axId val="15772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0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3200"/>
        <c:axId val="1577211232"/>
      </c:lineChart>
      <c:catAx>
        <c:axId val="15772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1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32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1776"/>
        <c:axId val="1577212320"/>
      </c:lineChart>
      <c:catAx>
        <c:axId val="15772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11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5920"/>
        <c:axId val="1577212864"/>
      </c:lineChart>
      <c:catAx>
        <c:axId val="157722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4720"/>
        <c:axId val="1577312416"/>
      </c:lineChart>
      <c:catAx>
        <c:axId val="157733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12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34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3408"/>
        <c:axId val="1577213952"/>
      </c:lineChart>
      <c:catAx>
        <c:axId val="157721340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13952"/>
        <c:crosses val="autoZero"/>
        <c:auto val="1"/>
        <c:lblAlgn val="ctr"/>
        <c:lblOffset val="100"/>
        <c:tickMarkSkip val="1"/>
        <c:noMultiLvlLbl val="0"/>
      </c:catAx>
      <c:valAx>
        <c:axId val="157721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9936"/>
        <c:axId val="1577214496"/>
      </c:lineChart>
      <c:catAx>
        <c:axId val="15772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2112"/>
        <c:axId val="1577215040"/>
      </c:lineChart>
      <c:catAx>
        <c:axId val="15772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21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5584"/>
        <c:axId val="1577216128"/>
      </c:lineChart>
      <c:catAx>
        <c:axId val="15772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1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1024"/>
        <c:axId val="1577216672"/>
      </c:lineChart>
      <c:catAx>
        <c:axId val="15772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1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1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17216"/>
        <c:axId val="1577217760"/>
      </c:lineChart>
      <c:catAx>
        <c:axId val="15772172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17760"/>
        <c:crosses val="autoZero"/>
        <c:auto val="1"/>
        <c:lblAlgn val="ctr"/>
        <c:lblOffset val="100"/>
        <c:tickMarkSkip val="1"/>
        <c:noMultiLvlLbl val="0"/>
      </c:catAx>
      <c:valAx>
        <c:axId val="157721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17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23744"/>
        <c:axId val="1577224832"/>
      </c:lineChart>
      <c:catAx>
        <c:axId val="157722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22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2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73248"/>
        <c:axId val="1564661472"/>
      </c:lineChart>
      <c:catAx>
        <c:axId val="157727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1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61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732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71264"/>
        <c:axId val="1564685408"/>
      </c:lineChart>
      <c:catAx>
        <c:axId val="156467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5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8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52224"/>
        <c:axId val="1564673440"/>
      </c:lineChart>
      <c:catAx>
        <c:axId val="15646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7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2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2208"/>
        <c:axId val="1577336352"/>
      </c:lineChart>
      <c:catAx>
        <c:axId val="15773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6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78336"/>
        <c:axId val="1564669632"/>
      </c:lineChart>
      <c:catAx>
        <c:axId val="15646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6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8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73984"/>
        <c:axId val="1564657120"/>
      </c:lineChart>
      <c:catAx>
        <c:axId val="15646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3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5280"/>
        <c:axId val="1564665824"/>
      </c:lineChart>
      <c:catAx>
        <c:axId val="156466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65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5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83776"/>
        <c:axId val="1564676160"/>
      </c:lineChart>
      <c:catAx>
        <c:axId val="15646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6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37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8000"/>
        <c:axId val="1564674528"/>
      </c:lineChart>
      <c:catAx>
        <c:axId val="156466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74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8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100"/>
              <a:t>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MLAF 2_21159 (</a:t>
            </a:r>
            <a:r>
              <a:rPr lang="fr-FR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1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'MLAF 2'!$M$14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'MLAF 2'!$N$19:$N$29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'MLAF 2'!$M$15:$M$35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4668544"/>
        <c:axId val="1564653856"/>
        <c:extLst/>
      </c:barChart>
      <c:lineChart>
        <c:grouping val="standard"/>
        <c:varyColors val="0"/>
        <c:ser>
          <c:idx val="0"/>
          <c:order val="0"/>
          <c:tx>
            <c:strRef>
              <c:f>'MLAF 2'!$K$14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2'!$K$15:$K$35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'MLAF 2'!$F$14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'MLAF 2'!$D$13</c:f>
              <c:strCache>
                <c:ptCount val="1"/>
                <c:pt idx="0">
                  <c:v>21159_1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'MLAF 2'!$N$15:$N$35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'MLAF 2'!$P$15:$P$35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8544"/>
        <c:axId val="1564653856"/>
      </c:lineChart>
      <c:catAx>
        <c:axId val="156466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653856"/>
        <c:crossesAt val="0"/>
        <c:auto val="0"/>
        <c:lblAlgn val="ctr"/>
        <c:lblOffset val="100"/>
        <c:noMultiLvlLbl val="0"/>
      </c:catAx>
      <c:valAx>
        <c:axId val="156465385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6685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1_21147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03037888"/>
        <c:axId val="1503038432"/>
        <c:extLst/>
      </c:barChart>
      <c:lineChart>
        <c:grouping val="standard"/>
        <c:varyColors val="0"/>
        <c:ser>
          <c:idx val="0"/>
          <c:order val="0"/>
          <c:tx>
            <c:strRef>
              <c:f>'LAF 1'!$I$14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1'!$O$14</c:f>
              <c:strCache>
                <c:ptCount val="1"/>
                <c:pt idx="0">
                  <c:v>21147_1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1'!$O$15:$O$38</c:f>
              <c:numCache>
                <c:formatCode>General</c:formatCode>
                <c:ptCount val="2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16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3</c:v>
                </c:pt>
                <c:pt idx="16">
                  <c:v>35</c:v>
                </c:pt>
                <c:pt idx="17">
                  <c:v>270</c:v>
                </c:pt>
                <c:pt idx="18">
                  <c:v>0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72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7888"/>
        <c:axId val="1503038432"/>
      </c:lineChart>
      <c:catAx>
        <c:axId val="15030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38432"/>
        <c:crossesAt val="0"/>
        <c:auto val="0"/>
        <c:lblAlgn val="ctr"/>
        <c:lblOffset val="100"/>
        <c:tickLblSkip val="1"/>
        <c:noMultiLvlLbl val="0"/>
      </c:catAx>
      <c:valAx>
        <c:axId val="1503038432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3037888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38976"/>
        <c:axId val="1503039520"/>
      </c:lineChart>
      <c:catAx>
        <c:axId val="15030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3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3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40064"/>
        <c:axId val="1503048224"/>
      </c:scatterChart>
      <c:valAx>
        <c:axId val="15030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8224"/>
        <c:crosses val="autoZero"/>
        <c:crossBetween val="midCat"/>
      </c:valAx>
      <c:valAx>
        <c:axId val="150304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40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050944"/>
        <c:axId val="1503052032"/>
      </c:lineChart>
      <c:catAx>
        <c:axId val="150305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305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305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0305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30368"/>
        <c:axId val="1577333632"/>
      </c:lineChart>
      <c:catAx>
        <c:axId val="15773303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33632"/>
        <c:crosses val="autoZero"/>
        <c:auto val="1"/>
        <c:lblAlgn val="ctr"/>
        <c:lblOffset val="100"/>
        <c:tickMarkSkip val="1"/>
        <c:noMultiLvlLbl val="0"/>
      </c:catAx>
      <c:valAx>
        <c:axId val="157733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0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0208"/>
        <c:axId val="1517073264"/>
      </c:lineChart>
      <c:catAx>
        <c:axId val="151706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6192"/>
        <c:axId val="1517080336"/>
      </c:lineChart>
      <c:catAx>
        <c:axId val="151706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8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8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84144"/>
        <c:axId val="1517056944"/>
      </c:lineChart>
      <c:catAx>
        <c:axId val="1517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56944"/>
        <c:crosses val="autoZero"/>
        <c:auto val="1"/>
        <c:lblAlgn val="ctr"/>
        <c:lblOffset val="100"/>
        <c:tickMarkSkip val="1"/>
        <c:noMultiLvlLbl val="0"/>
      </c:catAx>
      <c:valAx>
        <c:axId val="151705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8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1840"/>
        <c:axId val="1517077072"/>
      </c:lineChart>
      <c:catAx>
        <c:axId val="151706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1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8912"/>
        <c:axId val="1517082512"/>
      </c:lineChart>
      <c:catAx>
        <c:axId val="151706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8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82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6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3680"/>
        <c:axId val="1517071632"/>
      </c:lineChart>
      <c:catAx>
        <c:axId val="151705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1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3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4224"/>
        <c:axId val="1517065104"/>
      </c:lineChart>
      <c:catAx>
        <c:axId val="151705422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65104"/>
        <c:crosses val="autoZero"/>
        <c:auto val="1"/>
        <c:lblAlgn val="ctr"/>
        <c:lblOffset val="100"/>
        <c:tickMarkSkip val="1"/>
        <c:noMultiLvlLbl val="0"/>
      </c:catAx>
      <c:valAx>
        <c:axId val="1517065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4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79248"/>
        <c:axId val="1517054768"/>
      </c:lineChart>
      <c:catAx>
        <c:axId val="151707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4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5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3136"/>
        <c:axId val="1517075440"/>
      </c:lineChart>
      <c:catAx>
        <c:axId val="151705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31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77616"/>
        <c:axId val="1517078160"/>
      </c:lineChart>
      <c:catAx>
        <c:axId val="151707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8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7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3968"/>
        <c:axId val="1577315136"/>
      </c:lineChart>
      <c:catAx>
        <c:axId val="15773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15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80880"/>
        <c:axId val="1517071088"/>
      </c:lineChart>
      <c:catAx>
        <c:axId val="151708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8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78704"/>
        <c:axId val="1517081968"/>
      </c:lineChart>
      <c:catAx>
        <c:axId val="15170787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81968"/>
        <c:crosses val="autoZero"/>
        <c:auto val="1"/>
        <c:lblAlgn val="ctr"/>
        <c:lblOffset val="100"/>
        <c:tickMarkSkip val="1"/>
        <c:noMultiLvlLbl val="0"/>
      </c:catAx>
      <c:valAx>
        <c:axId val="151708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2928"/>
        <c:axId val="1517083056"/>
      </c:lineChart>
      <c:catAx>
        <c:axId val="151706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8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8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75984"/>
        <c:axId val="1517072176"/>
      </c:lineChart>
      <c:catAx>
        <c:axId val="151707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5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81424"/>
        <c:axId val="1517083600"/>
      </c:lineChart>
      <c:catAx>
        <c:axId val="15170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8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81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2048"/>
        <c:axId val="1517072720"/>
      </c:lineChart>
      <c:catAx>
        <c:axId val="151705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2384"/>
        <c:axId val="1517076528"/>
      </c:lineChart>
      <c:catAx>
        <c:axId val="151706238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17076528"/>
        <c:crosses val="autoZero"/>
        <c:auto val="1"/>
        <c:lblAlgn val="ctr"/>
        <c:lblOffset val="100"/>
        <c:tickMarkSkip val="1"/>
        <c:noMultiLvlLbl val="0"/>
      </c:catAx>
      <c:valAx>
        <c:axId val="151707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2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79792"/>
        <c:axId val="1517073808"/>
      </c:lineChart>
      <c:catAx>
        <c:axId val="151707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3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2592"/>
        <c:axId val="1517055312"/>
      </c:lineChart>
      <c:catAx>
        <c:axId val="151705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5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5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259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5856"/>
        <c:axId val="1517056400"/>
      </c:lineChart>
      <c:catAx>
        <c:axId val="151705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5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2336"/>
        <c:axId val="1577339072"/>
      </c:lineChart>
      <c:catAx>
        <c:axId val="15773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233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7488"/>
        <c:axId val="1517058032"/>
      </c:lineChart>
      <c:catAx>
        <c:axId val="151705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8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5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8576"/>
        <c:axId val="1517059120"/>
      </c:lineChart>
      <c:catAx>
        <c:axId val="151705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59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85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59664"/>
        <c:axId val="1517074352"/>
      </c:lineChart>
      <c:catAx>
        <c:axId val="151705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5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0752"/>
        <c:axId val="1517074896"/>
      </c:lineChart>
      <c:catAx>
        <c:axId val="15170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7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0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1296"/>
        <c:axId val="1517063472"/>
      </c:lineChart>
      <c:catAx>
        <c:axId val="15170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6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129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70544"/>
        <c:axId val="1517064016"/>
      </c:lineChart>
      <c:catAx>
        <c:axId val="151707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6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0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1_21147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17064560"/>
        <c:axId val="1517065648"/>
        <c:extLst/>
      </c:barChart>
      <c:lineChart>
        <c:grouping val="standard"/>
        <c:varyColors val="0"/>
        <c:ser>
          <c:idx val="0"/>
          <c:order val="0"/>
          <c:tx>
            <c:strRef>
              <c:f>'LAF 1'!$K$14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1'!$D$13</c:f>
              <c:strCache>
                <c:ptCount val="1"/>
                <c:pt idx="0">
                  <c:v>21159_1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1'!$N$15:$N$38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1'!$P$15:$P$38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4560"/>
        <c:axId val="1517065648"/>
      </c:lineChart>
      <c:catAx>
        <c:axId val="151706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7065648"/>
        <c:crossesAt val="0"/>
        <c:auto val="0"/>
        <c:lblAlgn val="ctr"/>
        <c:lblOffset val="100"/>
        <c:noMultiLvlLbl val="0"/>
      </c:catAx>
      <c:valAx>
        <c:axId val="15170656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706456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5_21176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5'!$L$14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4675072"/>
        <c:axId val="1564660384"/>
        <c:extLst/>
      </c:barChart>
      <c:lineChart>
        <c:grouping val="standard"/>
        <c:varyColors val="0"/>
        <c:ser>
          <c:idx val="0"/>
          <c:order val="0"/>
          <c:tx>
            <c:strRef>
              <c:f>'LAF 5'!$I$14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5'!$E$14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5'!$O$14</c:f>
              <c:strCache>
                <c:ptCount val="1"/>
                <c:pt idx="0">
                  <c:v>21176_1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5'!$O$15:$O$38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13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75072"/>
        <c:axId val="1564660384"/>
      </c:lineChart>
      <c:catAx>
        <c:axId val="156467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660384"/>
        <c:crossesAt val="0"/>
        <c:auto val="0"/>
        <c:lblAlgn val="ctr"/>
        <c:lblOffset val="100"/>
        <c:tickLblSkip val="1"/>
        <c:noMultiLvlLbl val="0"/>
      </c:catAx>
      <c:valAx>
        <c:axId val="15646603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8614479602388818"/>
              <c:y val="0.81826831565636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6750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70176"/>
        <c:axId val="1564660928"/>
      </c:lineChart>
      <c:catAx>
        <c:axId val="15646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6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0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75616"/>
        <c:axId val="1564681056"/>
      </c:scatterChart>
      <c:valAx>
        <c:axId val="15646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1056"/>
        <c:crosses val="autoZero"/>
        <c:crossBetween val="midCat"/>
      </c:valAx>
      <c:valAx>
        <c:axId val="156468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915504"/>
        <c:axId val="1506917136"/>
      </c:lineChart>
      <c:catAx>
        <c:axId val="150691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1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0691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691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7104"/>
        <c:axId val="1577343424"/>
      </c:lineChart>
      <c:catAx>
        <c:axId val="15773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54400"/>
        <c:axId val="1564677792"/>
      </c:lineChart>
      <c:catAx>
        <c:axId val="15646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7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7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54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79424"/>
        <c:axId val="1564681600"/>
      </c:lineChart>
      <c:catAx>
        <c:axId val="15646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8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79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82688"/>
        <c:axId val="1564684320"/>
      </c:lineChart>
      <c:catAx>
        <c:axId val="15646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8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2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2560"/>
        <c:axId val="1564684864"/>
      </c:lineChart>
      <c:catAx>
        <c:axId val="15646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84864"/>
        <c:crosses val="autoZero"/>
        <c:auto val="1"/>
        <c:lblAlgn val="ctr"/>
        <c:lblOffset val="100"/>
        <c:tickMarkSkip val="1"/>
        <c:noMultiLvlLbl val="0"/>
      </c:catAx>
      <c:valAx>
        <c:axId val="156468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85952"/>
        <c:axId val="1564652768"/>
      </c:lineChart>
      <c:catAx>
        <c:axId val="15646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2016"/>
        <c:axId val="1564656032"/>
      </c:lineChart>
      <c:catAx>
        <c:axId val="15646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62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6368"/>
        <c:axId val="1564656576"/>
      </c:lineChart>
      <c:catAx>
        <c:axId val="156466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54944"/>
        <c:axId val="1564655488"/>
      </c:lineChart>
      <c:catAx>
        <c:axId val="15646549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55488"/>
        <c:crosses val="autoZero"/>
        <c:auto val="1"/>
        <c:lblAlgn val="ctr"/>
        <c:lblOffset val="100"/>
        <c:tickMarkSkip val="1"/>
        <c:noMultiLvlLbl val="0"/>
      </c:catAx>
      <c:valAx>
        <c:axId val="1564655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57664"/>
        <c:axId val="1564658208"/>
      </c:lineChart>
      <c:catAx>
        <c:axId val="15646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3104"/>
        <c:axId val="1564658752"/>
      </c:lineChart>
      <c:catAx>
        <c:axId val="156466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310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6688"/>
        <c:axId val="1577330912"/>
      </c:lineChart>
      <c:catAx>
        <c:axId val="15773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0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59296"/>
        <c:axId val="1564659840"/>
      </c:lineChart>
      <c:catAx>
        <c:axId val="15646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5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5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5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3648"/>
        <c:axId val="1564664192"/>
      </c:lineChart>
      <c:catAx>
        <c:axId val="15646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4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64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66912"/>
        <c:axId val="1564667456"/>
      </c:lineChart>
      <c:catAx>
        <c:axId val="15646669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67456"/>
        <c:crosses val="autoZero"/>
        <c:auto val="1"/>
        <c:lblAlgn val="ctr"/>
        <c:lblOffset val="100"/>
        <c:tickMarkSkip val="1"/>
        <c:noMultiLvlLbl val="0"/>
      </c:catAx>
      <c:valAx>
        <c:axId val="1564667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6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2480"/>
        <c:axId val="1564686496"/>
      </c:lineChart>
      <c:catAx>
        <c:axId val="15646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0640"/>
        <c:axId val="1564687040"/>
      </c:lineChart>
      <c:catAx>
        <c:axId val="15647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8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064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7504"/>
        <c:axId val="1564715328"/>
      </c:lineChart>
      <c:catAx>
        <c:axId val="15647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1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5536"/>
        <c:axId val="1564715872"/>
      </c:lineChart>
      <c:catAx>
        <c:axId val="15647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2272"/>
        <c:axId val="1564694112"/>
      </c:lineChart>
      <c:catAx>
        <c:axId val="15647022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94112"/>
        <c:crosses val="autoZero"/>
        <c:auto val="1"/>
        <c:lblAlgn val="ctr"/>
        <c:lblOffset val="100"/>
        <c:tickMarkSkip val="1"/>
        <c:noMultiLvlLbl val="0"/>
      </c:catAx>
      <c:valAx>
        <c:axId val="156469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2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3152"/>
        <c:axId val="1564694656"/>
      </c:lineChart>
      <c:catAx>
        <c:axId val="15647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3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6416"/>
        <c:axId val="1564718048"/>
      </c:lineChart>
      <c:catAx>
        <c:axId val="15647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64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2880"/>
        <c:axId val="1577332544"/>
      </c:lineChart>
      <c:catAx>
        <c:axId val="157734288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32544"/>
        <c:crosses val="autoZero"/>
        <c:auto val="1"/>
        <c:lblAlgn val="ctr"/>
        <c:lblOffset val="100"/>
        <c:tickMarkSkip val="1"/>
        <c:noMultiLvlLbl val="0"/>
      </c:catAx>
      <c:valAx>
        <c:axId val="157733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2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3024"/>
        <c:axId val="1564702816"/>
      </c:lineChart>
      <c:catAx>
        <c:axId val="15646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3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5200"/>
        <c:axId val="1564709888"/>
      </c:lineChart>
      <c:catAx>
        <c:axId val="15646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9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5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87584"/>
        <c:axId val="1564707712"/>
      </c:lineChart>
      <c:catAx>
        <c:axId val="15646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7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75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4992"/>
        <c:axId val="1564719136"/>
      </c:lineChart>
      <c:catAx>
        <c:axId val="156470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9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9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4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8592"/>
        <c:axId val="1564695744"/>
      </c:lineChart>
      <c:catAx>
        <c:axId val="15647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5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1728"/>
        <c:axId val="1564714784"/>
      </c:lineChart>
      <c:catAx>
        <c:axId val="15647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1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9680"/>
        <c:axId val="1564691936"/>
      </c:lineChart>
      <c:catAx>
        <c:axId val="15647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5_21176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5'!$M$14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4713696"/>
        <c:axId val="1564720768"/>
        <c:extLst/>
      </c:barChart>
      <c:lineChart>
        <c:grouping val="standard"/>
        <c:varyColors val="0"/>
        <c:ser>
          <c:idx val="0"/>
          <c:order val="0"/>
          <c:tx>
            <c:strRef>
              <c:f>'LAF 5'!$K$14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5'!$F$14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5'!$P$14</c:f>
              <c:strCache>
                <c:ptCount val="1"/>
                <c:pt idx="0">
                  <c:v>21176_1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5'!$N$15:$N$38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5'!$P$15:$P$38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3696"/>
        <c:axId val="1564720768"/>
      </c:lineChart>
      <c:catAx>
        <c:axId val="156471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20768"/>
        <c:crossesAt val="0"/>
        <c:auto val="0"/>
        <c:lblAlgn val="ctr"/>
        <c:lblOffset val="100"/>
        <c:noMultiLvlLbl val="0"/>
      </c:catAx>
      <c:valAx>
        <c:axId val="15647207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131223165264048"/>
              <c:y val="0.8345707263791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1369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6_21148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2675479038009E-2"/>
          <c:y val="0.167196396059525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6 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4720224"/>
        <c:axId val="1564688128"/>
        <c:extLst/>
      </c:barChart>
      <c:lineChart>
        <c:grouping val="standard"/>
        <c:varyColors val="0"/>
        <c:ser>
          <c:idx val="0"/>
          <c:order val="0"/>
          <c:tx>
            <c:strRef>
              <c:f>'LAF 6 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6 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6 '!$O$14</c:f>
              <c:strCache>
                <c:ptCount val="1"/>
                <c:pt idx="0">
                  <c:v>21148_1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'!$O$15:$O$38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1</c:v>
                </c:pt>
                <c:pt idx="20">
                  <c:v>36</c:v>
                </c:pt>
                <c:pt idx="21">
                  <c:v>0</c:v>
                </c:pt>
                <c:pt idx="22">
                  <c:v>65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0224"/>
        <c:axId val="1564688128"/>
      </c:lineChart>
      <c:catAx>
        <c:axId val="156472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688128"/>
        <c:crossesAt val="0"/>
        <c:auto val="0"/>
        <c:lblAlgn val="ctr"/>
        <c:lblOffset val="100"/>
        <c:tickLblSkip val="1"/>
        <c:noMultiLvlLbl val="0"/>
      </c:catAx>
      <c:valAx>
        <c:axId val="156468812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954052296191643"/>
              <c:y val="0.82305530950545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2022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3360"/>
        <c:axId val="1564698464"/>
      </c:lineChart>
      <c:catAx>
        <c:axId val="15647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3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6768"/>
        <c:axId val="1577329824"/>
      </c:lineChart>
      <c:catAx>
        <c:axId val="15773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93568"/>
        <c:axId val="1564688672"/>
      </c:scatterChart>
      <c:valAx>
        <c:axId val="156469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8672"/>
        <c:crosses val="autoZero"/>
        <c:crossBetween val="midCat"/>
      </c:valAx>
      <c:valAx>
        <c:axId val="156468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35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89216"/>
        <c:axId val="1564699552"/>
      </c:lineChart>
      <c:catAx>
        <c:axId val="15646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9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89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4240"/>
        <c:axId val="1564710432"/>
      </c:lineChart>
      <c:catAx>
        <c:axId val="15647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6080"/>
        <c:axId val="1564689760"/>
      </c:lineChart>
      <c:catAx>
        <c:axId val="15647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8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8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0304"/>
        <c:axId val="1564690848"/>
      </c:lineChart>
      <c:catAx>
        <c:axId val="15646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90848"/>
        <c:crosses val="autoZero"/>
        <c:auto val="1"/>
        <c:lblAlgn val="ctr"/>
        <c:lblOffset val="100"/>
        <c:tickMarkSkip val="1"/>
        <c:noMultiLvlLbl val="0"/>
      </c:catAx>
      <c:valAx>
        <c:axId val="156469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7920"/>
        <c:axId val="1564691392"/>
      </c:lineChart>
      <c:catAx>
        <c:axId val="15646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1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6624"/>
        <c:axId val="1564712064"/>
      </c:lineChart>
      <c:catAx>
        <c:axId val="15647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2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06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6960"/>
        <c:axId val="1564699008"/>
      </c:lineChart>
      <c:catAx>
        <c:axId val="15647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9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69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6288"/>
        <c:axId val="1564696832"/>
      </c:lineChart>
      <c:catAx>
        <c:axId val="15646962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696832"/>
        <c:crosses val="autoZero"/>
        <c:auto val="1"/>
        <c:lblAlgn val="ctr"/>
        <c:lblOffset val="100"/>
        <c:tickMarkSkip val="1"/>
        <c:noMultiLvlLbl val="0"/>
      </c:catAx>
      <c:valAx>
        <c:axId val="156469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97376"/>
        <c:axId val="1564700096"/>
      </c:lineChart>
      <c:catAx>
        <c:axId val="15646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697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4048"/>
        <c:axId val="1577322752"/>
      </c:lineChart>
      <c:catAx>
        <c:axId val="15773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2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2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40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8256"/>
        <c:axId val="1564701184"/>
      </c:lineChart>
      <c:catAx>
        <c:axId val="156470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825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3904"/>
        <c:axId val="1564704448"/>
      </c:lineChart>
      <c:catAx>
        <c:axId val="15647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0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7168"/>
        <c:axId val="1564708800"/>
      </c:lineChart>
      <c:catAx>
        <c:axId val="156470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08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09344"/>
        <c:axId val="1564710976"/>
      </c:lineChart>
      <c:catAx>
        <c:axId val="156470934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10976"/>
        <c:crosses val="autoZero"/>
        <c:auto val="1"/>
        <c:lblAlgn val="ctr"/>
        <c:lblOffset val="100"/>
        <c:tickMarkSkip val="1"/>
        <c:noMultiLvlLbl val="0"/>
      </c:catAx>
      <c:valAx>
        <c:axId val="156471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11520"/>
        <c:axId val="1564712608"/>
      </c:lineChart>
      <c:catAx>
        <c:axId val="15647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1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11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2864"/>
        <c:axId val="1564722400"/>
      </c:lineChart>
      <c:catAx>
        <c:axId val="15647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286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5248"/>
        <c:axId val="1564753408"/>
      </c:lineChart>
      <c:catAx>
        <c:axId val="15647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5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4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1232"/>
        <c:axId val="1564741440"/>
      </c:lineChart>
      <c:catAx>
        <c:axId val="156475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1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1104"/>
        <c:axId val="1564751776"/>
      </c:lineChart>
      <c:catAx>
        <c:axId val="1564731104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51776"/>
        <c:crosses val="autoZero"/>
        <c:auto val="1"/>
        <c:lblAlgn val="ctr"/>
        <c:lblOffset val="100"/>
        <c:tickMarkSkip val="1"/>
        <c:noMultiLvlLbl val="0"/>
      </c:catAx>
      <c:valAx>
        <c:axId val="1564751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1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8720"/>
        <c:axId val="1564752320"/>
      </c:lineChart>
      <c:catAx>
        <c:axId val="15647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5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4592"/>
        <c:axId val="1577339616"/>
      </c:lineChart>
      <c:catAx>
        <c:axId val="15773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39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39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3952"/>
        <c:axId val="1564749056"/>
      </c:lineChart>
      <c:catAx>
        <c:axId val="15647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3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7632"/>
        <c:axId val="1564721856"/>
      </c:lineChart>
      <c:catAx>
        <c:axId val="15647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1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7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7968"/>
        <c:axId val="1564722944"/>
      </c:lineChart>
      <c:catAx>
        <c:axId val="15647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9600"/>
        <c:axId val="1564740352"/>
      </c:lineChart>
      <c:catAx>
        <c:axId val="15647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960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0016"/>
        <c:axId val="1564748512"/>
      </c:lineChart>
      <c:catAx>
        <c:axId val="15647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0144"/>
        <c:axId val="1564745792"/>
      </c:lineChart>
      <c:catAx>
        <c:axId val="156475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0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2528"/>
        <c:axId val="1564743072"/>
      </c:lineChart>
      <c:catAx>
        <c:axId val="156474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3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25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6544"/>
        <c:axId val="1564739808"/>
      </c:lineChart>
      <c:catAx>
        <c:axId val="156473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6_21148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6 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4743616"/>
        <c:axId val="1564737088"/>
        <c:extLst/>
      </c:barChart>
      <c:lineChart>
        <c:grouping val="standard"/>
        <c:varyColors val="0"/>
        <c:ser>
          <c:idx val="0"/>
          <c:order val="0"/>
          <c:tx>
            <c:strRef>
              <c:f>'LAF 6 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6 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6 '!$P$14</c:f>
              <c:strCache>
                <c:ptCount val="1"/>
                <c:pt idx="0">
                  <c:v>21148_1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6 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6 '!$P$15:$P$38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14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3616"/>
        <c:axId val="1564737088"/>
      </c:lineChart>
      <c:catAx>
        <c:axId val="15647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37088"/>
        <c:crossesAt val="0"/>
        <c:auto val="0"/>
        <c:lblAlgn val="ctr"/>
        <c:lblOffset val="100"/>
        <c:noMultiLvlLbl val="0"/>
      </c:catAx>
      <c:valAx>
        <c:axId val="15647370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336483235690198"/>
              <c:y val="0.85354804287723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4361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vi-VN" b="1">
                <a:solidFill>
                  <a:sysClr val="windowText" lastClr="000000"/>
                </a:solidFill>
              </a:rPr>
              <a:t>Trend chart of</a:t>
            </a:r>
            <a:r>
              <a:rPr lang="en-US" b="1">
                <a:solidFill>
                  <a:sysClr val="windowText" lastClr="000000"/>
                </a:solidFill>
              </a:rPr>
              <a:t>  non viable</a:t>
            </a:r>
            <a:r>
              <a:rPr lang="vi-VN" b="1">
                <a:solidFill>
                  <a:sysClr val="windowText" lastClr="000000"/>
                </a:solidFill>
              </a:rPr>
              <a:t> particles </a:t>
            </a:r>
            <a:r>
              <a:rPr lang="en-US" b="1">
                <a:solidFill>
                  <a:sysClr val="windowText" lastClr="000000"/>
                </a:solidFill>
              </a:rPr>
              <a:t>size LAF</a:t>
            </a:r>
            <a:r>
              <a:rPr lang="en-US" b="1" baseline="0">
                <a:solidFill>
                  <a:sysClr val="windowText" lastClr="000000"/>
                </a:solidFill>
              </a:rPr>
              <a:t> 10_21180</a:t>
            </a:r>
            <a:r>
              <a:rPr lang="en-US" b="1">
                <a:solidFill>
                  <a:sysClr val="windowText" lastClr="000000"/>
                </a:solidFill>
              </a:rPr>
              <a:t> (</a:t>
            </a:r>
            <a:r>
              <a:rPr lang="fr-FR" b="1">
                <a:solidFill>
                  <a:sysClr val="windowText" lastClr="000000"/>
                </a:solidFill>
              </a:rPr>
              <a:t>≥ 0.5</a:t>
            </a:r>
            <a:r>
              <a:rPr lang="vi-VN" b="1">
                <a:solidFill>
                  <a:sysClr val="windowText" lastClr="000000"/>
                </a:solidFill>
              </a:rPr>
              <a:t> µm</a:t>
            </a:r>
            <a:r>
              <a:rPr lang="en-US" b="1">
                <a:solidFill>
                  <a:sysClr val="windowText" lastClr="000000"/>
                </a:solidFill>
              </a:rPr>
              <a:t>)</a:t>
            </a:r>
          </a:p>
        </c:rich>
      </c:tx>
      <c:layout>
        <c:manualLayout>
          <c:xMode val="edge"/>
          <c:yMode val="edge"/>
          <c:x val="0.16811878585588352"/>
          <c:y val="1.0660525812066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88048179797311E-2"/>
          <c:y val="0.16122213433194255"/>
          <c:w val="0.78372388205717647"/>
          <c:h val="0.643814852899934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10'!$L$14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10'!$L$15:$L$38</c:f>
              <c:numCache>
                <c:formatCode>General</c:formatCode>
                <c:ptCount val="24"/>
                <c:pt idx="12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17066736"/>
        <c:axId val="1517067280"/>
        <c:extLst/>
      </c:barChart>
      <c:lineChart>
        <c:grouping val="standard"/>
        <c:varyColors val="0"/>
        <c:ser>
          <c:idx val="0"/>
          <c:order val="0"/>
          <c:tx>
            <c:strRef>
              <c:f>'LAF 10'!$I$14</c:f>
              <c:strCache>
                <c:ptCount val="1"/>
                <c:pt idx="0">
                  <c:v>Action imitl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10'!$I$15:$I$38</c:f>
              <c:numCache>
                <c:formatCode>General</c:formatCode>
                <c:ptCount val="24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  <c:pt idx="21">
                  <c:v>3520</c:v>
                </c:pt>
                <c:pt idx="22">
                  <c:v>3520</c:v>
                </c:pt>
                <c:pt idx="23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'LAF 10'!$E$14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10'!$E$15:$E$38</c:f>
              <c:numCache>
                <c:formatCode>General</c:formatCode>
                <c:ptCount val="24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  <c:pt idx="21">
                  <c:v>2816</c:v>
                </c:pt>
                <c:pt idx="22">
                  <c:v>2816</c:v>
                </c:pt>
                <c:pt idx="23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10'!$O$14</c:f>
              <c:strCache>
                <c:ptCount val="1"/>
                <c:pt idx="0">
                  <c:v>21180_1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10'!$O$15:$O$38</c:f>
              <c:numCache>
                <c:formatCode>General</c:formatCode>
                <c:ptCount val="24"/>
                <c:pt idx="0">
                  <c:v>73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12</c:v>
                </c:pt>
                <c:pt idx="11">
                  <c:v>5</c:v>
                </c:pt>
                <c:pt idx="12">
                  <c:v>2</c:v>
                </c:pt>
                <c:pt idx="13">
                  <c:v>11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6736"/>
        <c:axId val="1517067280"/>
      </c:lineChart>
      <c:catAx>
        <c:axId val="151706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2874891105861244E-3"/>
              <c:y val="4.963486509706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7067280"/>
        <c:crossesAt val="0"/>
        <c:auto val="0"/>
        <c:lblAlgn val="ctr"/>
        <c:lblOffset val="100"/>
        <c:tickLblSkip val="1"/>
        <c:noMultiLvlLbl val="0"/>
      </c:catAx>
      <c:valAx>
        <c:axId val="151706728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519307448530381"/>
              <c:y val="0.81669544893851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1706673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892396162426998"/>
          <c:y val="0.36135251265341001"/>
          <c:w val="0.13800129292813634"/>
          <c:h val="0.2553556587070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5680"/>
        <c:axId val="1577340160"/>
      </c:lineChart>
      <c:catAx>
        <c:axId val="15773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67824"/>
        <c:axId val="1517068368"/>
      </c:lineChart>
      <c:catAx>
        <c:axId val="151706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706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7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069456"/>
        <c:axId val="1517070000"/>
      </c:scatterChart>
      <c:valAx>
        <c:axId val="151706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70000"/>
        <c:crosses val="autoZero"/>
        <c:crossBetween val="midCat"/>
      </c:valAx>
      <c:valAx>
        <c:axId val="151707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170694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011888"/>
        <c:axId val="1586010256"/>
      </c:lineChart>
      <c:catAx>
        <c:axId val="158601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1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01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601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84144"/>
        <c:axId val="1586012976"/>
      </c:lineChart>
      <c:catAx>
        <c:axId val="158598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1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012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598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84688"/>
        <c:axId val="1586010800"/>
      </c:lineChart>
      <c:catAx>
        <c:axId val="158598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10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010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598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002096"/>
        <c:axId val="1586008080"/>
      </c:lineChart>
      <c:catAx>
        <c:axId val="15860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6008080"/>
        <c:crosses val="autoZero"/>
        <c:auto val="1"/>
        <c:lblAlgn val="ctr"/>
        <c:lblOffset val="100"/>
        <c:tickMarkSkip val="1"/>
        <c:noMultiLvlLbl val="0"/>
      </c:catAx>
      <c:valAx>
        <c:axId val="1586008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02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85232"/>
        <c:axId val="1586004816"/>
      </c:lineChart>
      <c:catAx>
        <c:axId val="158598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0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600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598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992848"/>
        <c:axId val="1585985776"/>
      </c:lineChart>
      <c:catAx>
        <c:axId val="15859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598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98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8599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015152"/>
        <c:axId val="1585983600"/>
      </c:lineChart>
      <c:catAx>
        <c:axId val="15860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59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5983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86015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4496"/>
        <c:axId val="1564741984"/>
      </c:lineChart>
      <c:catAx>
        <c:axId val="156475449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41984"/>
        <c:crosses val="autoZero"/>
        <c:auto val="1"/>
        <c:lblAlgn val="ctr"/>
        <c:lblOffset val="100"/>
        <c:tickMarkSkip val="1"/>
        <c:noMultiLvlLbl val="0"/>
      </c:catAx>
      <c:valAx>
        <c:axId val="156474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4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9488"/>
        <c:axId val="1577345600"/>
      </c:lineChart>
      <c:catAx>
        <c:axId val="15773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5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5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94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4160"/>
        <c:axId val="1564746336"/>
      </c:lineChart>
      <c:catAx>
        <c:axId val="156474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6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4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8176"/>
        <c:axId val="1564739264"/>
      </c:lineChart>
      <c:catAx>
        <c:axId val="15647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9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817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0688"/>
        <c:axId val="1564740896"/>
      </c:lineChart>
      <c:catAx>
        <c:axId val="15647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5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5120"/>
        <c:axId val="1564724032"/>
      </c:lineChart>
      <c:catAx>
        <c:axId val="15647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6000"/>
        <c:axId val="1564725664"/>
      </c:lineChart>
      <c:catAx>
        <c:axId val="1564736000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25664"/>
        <c:crosses val="autoZero"/>
        <c:auto val="1"/>
        <c:lblAlgn val="ctr"/>
        <c:lblOffset val="100"/>
        <c:tickMarkSkip val="1"/>
        <c:noMultiLvlLbl val="0"/>
      </c:catAx>
      <c:valAx>
        <c:axId val="156472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4704"/>
        <c:axId val="1564721312"/>
      </c:lineChart>
      <c:catAx>
        <c:axId val="15647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1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46880"/>
        <c:axId val="1564747424"/>
      </c:lineChart>
      <c:catAx>
        <c:axId val="15647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468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5584"/>
        <c:axId val="1564734912"/>
      </c:lineChart>
      <c:catAx>
        <c:axId val="15647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5040"/>
        <c:axId val="1564731648"/>
      </c:lineChart>
      <c:catAx>
        <c:axId val="15647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5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3488"/>
        <c:axId val="1564727296"/>
      </c:lineChart>
      <c:catAx>
        <c:axId val="156472348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4727296"/>
        <c:crosses val="autoZero"/>
        <c:auto val="1"/>
        <c:lblAlgn val="ctr"/>
        <c:lblOffset val="100"/>
        <c:tickMarkSkip val="1"/>
        <c:noMultiLvlLbl val="0"/>
      </c:catAx>
      <c:valAx>
        <c:axId val="1564727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5472"/>
        <c:axId val="1577340704"/>
      </c:lineChart>
      <c:catAx>
        <c:axId val="157732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5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4576"/>
        <c:axId val="1564726208"/>
      </c:lineChart>
      <c:catAx>
        <c:axId val="15647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6752"/>
        <c:axId val="1564732192"/>
      </c:lineChart>
      <c:catAx>
        <c:axId val="156472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67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7840"/>
        <c:axId val="1564728384"/>
      </c:lineChart>
      <c:catAx>
        <c:axId val="15647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8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28928"/>
        <c:axId val="1564729472"/>
      </c:lineChart>
      <c:catAx>
        <c:axId val="15647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29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28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0560"/>
        <c:axId val="1564732736"/>
      </c:lineChart>
      <c:catAx>
        <c:axId val="156473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056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3280"/>
        <c:axId val="1564733824"/>
      </c:lineChart>
      <c:catAx>
        <c:axId val="15647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3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34368"/>
        <c:axId val="1564735456"/>
      </c:lineChart>
      <c:catAx>
        <c:axId val="15647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3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3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64288"/>
        <c:axId val="1564769184"/>
      </c:lineChart>
      <c:catAx>
        <c:axId val="156476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69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69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6428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75712"/>
        <c:axId val="1564758848"/>
      </c:lineChart>
      <c:catAx>
        <c:axId val="15647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5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4758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6477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LAF 10_21180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359979913386855"/>
          <c:y val="1.779158919173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37053753922978E-2"/>
          <c:y val="0.1876894019321757"/>
          <c:w val="0.77295398013452932"/>
          <c:h val="0.64310349441613912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'LAF 10'!$M$14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10'!$M$15:$M$38</c:f>
              <c:numCache>
                <c:formatCode>General</c:formatCode>
                <c:ptCount val="24"/>
                <c:pt idx="1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64759392"/>
        <c:axId val="1564777888"/>
        <c:extLst/>
      </c:barChart>
      <c:lineChart>
        <c:grouping val="standard"/>
        <c:varyColors val="0"/>
        <c:ser>
          <c:idx val="0"/>
          <c:order val="0"/>
          <c:tx>
            <c:strRef>
              <c:f>'LAF 10'!$K$14</c:f>
              <c:strCache>
                <c:ptCount val="1"/>
                <c:pt idx="0">
                  <c:v>Action limit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10'!$K$15:$K$38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'LAF 10'!$F$14</c:f>
              <c:strCache>
                <c:ptCount val="1"/>
                <c:pt idx="0">
                  <c:v>Alert limit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10'!$F$15:$F$38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'LAF 10'!$P$14</c:f>
              <c:strCache>
                <c:ptCount val="1"/>
                <c:pt idx="0">
                  <c:v>21180_1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'LAF 10'!$N$15:$N$38</c:f>
              <c:numCache>
                <c:formatCode>dd\/mm\/yy</c:formatCode>
                <c:ptCount val="24"/>
                <c:pt idx="0">
                  <c:v>43102</c:v>
                </c:pt>
                <c:pt idx="1">
                  <c:v>43136</c:v>
                </c:pt>
                <c:pt idx="2">
                  <c:v>43164</c:v>
                </c:pt>
                <c:pt idx="3">
                  <c:v>43193</c:v>
                </c:pt>
                <c:pt idx="4">
                  <c:v>43224</c:v>
                </c:pt>
                <c:pt idx="5">
                  <c:v>43255</c:v>
                </c:pt>
                <c:pt idx="6">
                  <c:v>43285</c:v>
                </c:pt>
                <c:pt idx="7">
                  <c:v>43315</c:v>
                </c:pt>
                <c:pt idx="8" formatCode="m/d/yyyy">
                  <c:v>43348</c:v>
                </c:pt>
                <c:pt idx="9" formatCode="m/d/yyyy">
                  <c:v>43377</c:v>
                </c:pt>
                <c:pt idx="10">
                  <c:v>43410</c:v>
                </c:pt>
                <c:pt idx="11">
                  <c:v>43438</c:v>
                </c:pt>
                <c:pt idx="12" formatCode="dd/mm/yy;@">
                  <c:v>43468</c:v>
                </c:pt>
                <c:pt idx="13" formatCode="dd/mm/yy;@">
                  <c:v>43504</c:v>
                </c:pt>
                <c:pt idx="14" formatCode="dd/mm/yy;@">
                  <c:v>43531</c:v>
                </c:pt>
                <c:pt idx="15" formatCode="dd/mm/yy;@">
                  <c:v>43559</c:v>
                </c:pt>
                <c:pt idx="16" formatCode="dd/mm/yy;@">
                  <c:v>43594</c:v>
                </c:pt>
                <c:pt idx="17" formatCode="dd/mm/yy;@">
                  <c:v>43618</c:v>
                </c:pt>
                <c:pt idx="18" formatCode="dd/mm/yy;@">
                  <c:v>43651</c:v>
                </c:pt>
                <c:pt idx="19" formatCode="dd/mm/yy;@">
                  <c:v>43683</c:v>
                </c:pt>
                <c:pt idx="20" formatCode="dd/mm/yy;@">
                  <c:v>43711</c:v>
                </c:pt>
                <c:pt idx="21" formatCode="dd/mm/yy;@">
                  <c:v>43742</c:v>
                </c:pt>
                <c:pt idx="22" formatCode="dd/mm/yy;@">
                  <c:v>43774</c:v>
                </c:pt>
                <c:pt idx="23" formatCode="dd/mm/yy;@">
                  <c:v>43805</c:v>
                </c:pt>
              </c:numCache>
            </c:numRef>
          </c:cat>
          <c:val>
            <c:numRef>
              <c:f>'LAF 10'!$P$15:$P$38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759392"/>
        <c:axId val="1564777888"/>
      </c:lineChart>
      <c:catAx>
        <c:axId val="15647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sz="9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8059759452728727E-3"/>
              <c:y val="4.27605735991139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77888"/>
        <c:crossesAt val="0"/>
        <c:auto val="0"/>
        <c:lblAlgn val="ctr"/>
        <c:lblOffset val="100"/>
        <c:noMultiLvlLbl val="0"/>
      </c:catAx>
      <c:valAx>
        <c:axId val="156477788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889717857891535"/>
              <c:y val="0.84555973419868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6475939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2858553900214948"/>
          <c:y val="0.45383099513448566"/>
          <c:w val="0.16919325390978987"/>
          <c:h val="0.1770282548625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8736"/>
        <c:axId val="1577324928"/>
      </c:lineChart>
      <c:catAx>
        <c:axId val="15773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8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05360"/>
        <c:axId val="1422603728"/>
      </c:lineChart>
      <c:catAx>
        <c:axId val="142260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260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60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2605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7312"/>
        <c:axId val="1577341248"/>
      </c:lineChart>
      <c:catAx>
        <c:axId val="15773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731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3296"/>
        <c:axId val="1577344512"/>
      </c:lineChart>
      <c:catAx>
        <c:axId val="157732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4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4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200" b="1" i="0" baseline="0">
                <a:solidFill>
                  <a:sysClr val="windowText" lastClr="000000"/>
                </a:solidFill>
                <a:effectLst/>
              </a:rPr>
              <a:t>Trend chart of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</a:rPr>
              <a:t> 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2_21166 (</a:t>
            </a:r>
            <a:r>
              <a:rPr lang="fr-FR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2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2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799807727522431"/>
          <c:y val="2.349416161430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15442837087225E-2"/>
          <c:y val="0.13419585912538268"/>
          <c:w val="0.79852881035219436"/>
          <c:h val="0.6882372347847720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'ALAF2 (21166)'!$M$14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'ALAF2 (21166)'!$N$15:$N$29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'ALAF2 (21166)'!$M$15:$M$35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346144"/>
        <c:axId val="1577316224"/>
        <c:extLst/>
      </c:barChart>
      <c:lineChart>
        <c:grouping val="standard"/>
        <c:varyColors val="0"/>
        <c:ser>
          <c:idx val="0"/>
          <c:order val="0"/>
          <c:tx>
            <c:strRef>
              <c:f>'ALAF2 (21166)'!$E$14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(21166)'!$E$15:$E$35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'ALAF2 (21166)'!$F$14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'ALAF2 (21166)'!$D$13</c:f>
              <c:strCache>
                <c:ptCount val="1"/>
                <c:pt idx="0">
                  <c:v>21166_1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'ALAF2 (21166)'!$N$15:$N$35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'ALAF2 (21166)'!$P$15:$P$35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6144"/>
        <c:axId val="1577316224"/>
      </c:lineChart>
      <c:catAx>
        <c:axId val="157734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541414881279376E-3"/>
              <c:y val="2.44097747267238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16224"/>
        <c:crossesAt val="0"/>
        <c:auto val="0"/>
        <c:lblAlgn val="ctr"/>
        <c:lblOffset val="100"/>
        <c:noMultiLvlLbl val="0"/>
      </c:catAx>
      <c:valAx>
        <c:axId val="157731622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305171569207685"/>
              <c:y val="0.837437024766625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4614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379585545992787"/>
          <c:y val="0.37424174794933524"/>
          <c:w val="0.14318348287859367"/>
          <c:h val="0.24596015142293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3_21167(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601687500926787"/>
          <c:y val="3.5938459820182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51236266799085E-2"/>
          <c:y val="0.14433726752937556"/>
          <c:w val="0.79477109373258004"/>
          <c:h val="0.6599467507278825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3 (21167)'!$L$14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</c:dPt>
          <c:cat>
            <c:numRef>
              <c:f>'ALAF 3 (21167)'!$N$15:$N$29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3 (21167)'!$L$15:$L$35</c:f>
              <c:numCache>
                <c:formatCode>General</c:formatCode>
                <c:ptCount val="21"/>
                <c:pt idx="14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577317856"/>
        <c:axId val="1577318400"/>
        <c:extLst/>
      </c:barChart>
      <c:lineChart>
        <c:grouping val="standard"/>
        <c:varyColors val="0"/>
        <c:ser>
          <c:idx val="0"/>
          <c:order val="0"/>
          <c:tx>
            <c:strRef>
              <c:f>'ALAF 3 (21167)'!$I$14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(21167)'!$I$15:$I$35</c:f>
              <c:numCache>
                <c:formatCode>General</c:formatCode>
                <c:ptCount val="21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  <c:pt idx="17">
                  <c:v>3520</c:v>
                </c:pt>
                <c:pt idx="18">
                  <c:v>3520</c:v>
                </c:pt>
                <c:pt idx="19">
                  <c:v>3520</c:v>
                </c:pt>
                <c:pt idx="20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3 (21167)'!$K$14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(21167)'!$K$15:$K$35</c:f>
              <c:numCache>
                <c:formatCode>General</c:formatCode>
                <c:ptCount val="21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  <c:pt idx="17">
                  <c:v>2816</c:v>
                </c:pt>
                <c:pt idx="18">
                  <c:v>2816</c:v>
                </c:pt>
                <c:pt idx="19">
                  <c:v>2816</c:v>
                </c:pt>
                <c:pt idx="20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3 (21167)'!$C$13</c:f>
              <c:strCache>
                <c:ptCount val="1"/>
                <c:pt idx="0">
                  <c:v>21167_1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(21167)'!$O$15:$O$35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7856"/>
        <c:axId val="1577318400"/>
      </c:lineChart>
      <c:catAx>
        <c:axId val="15773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0660344668616379E-3"/>
              <c:y val="1.63886162278082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18400"/>
        <c:crossesAt val="0"/>
        <c:auto val="0"/>
        <c:lblAlgn val="ctr"/>
        <c:lblOffset val="100"/>
        <c:noMultiLvlLbl val="0"/>
      </c:catAx>
      <c:valAx>
        <c:axId val="157731840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649444692191714"/>
              <c:y val="0.8117836089149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7317856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607791955000359"/>
          <c:y val="0.30299078515534439"/>
          <c:w val="0.13753690359897092"/>
          <c:h val="0.37663865406685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18944"/>
        <c:axId val="1577324384"/>
      </c:lineChart>
      <c:catAx>
        <c:axId val="15773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1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20576"/>
        <c:axId val="1577328192"/>
      </c:scatterChart>
      <c:valAx>
        <c:axId val="15773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8192"/>
        <c:crosses val="autoZero"/>
        <c:crossBetween val="midCat"/>
      </c:valAx>
      <c:valAx>
        <c:axId val="157732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0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1120"/>
        <c:axId val="1577323840"/>
      </c:lineChart>
      <c:catAx>
        <c:axId val="15773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3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2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26016"/>
        <c:axId val="1577350496"/>
      </c:lineChart>
      <c:catAx>
        <c:axId val="15773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5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26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2672"/>
        <c:axId val="1577368448"/>
      </c:lineChart>
      <c:catAx>
        <c:axId val="15773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6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6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49408"/>
        <c:axId val="1577360288"/>
      </c:lineChart>
      <c:catAx>
        <c:axId val="15773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60288"/>
        <c:crosses val="autoZero"/>
        <c:auto val="1"/>
        <c:lblAlgn val="ctr"/>
        <c:lblOffset val="100"/>
        <c:tickMarkSkip val="1"/>
        <c:noMultiLvlLbl val="0"/>
      </c:catAx>
      <c:valAx>
        <c:axId val="157736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7A-4546-93E7-8996DB81C0CE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602640"/>
        <c:axId val="1569794576"/>
      </c:lineChart>
      <c:catAx>
        <c:axId val="142260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69794576"/>
        <c:crosses val="autoZero"/>
        <c:auto val="1"/>
        <c:lblAlgn val="ctr"/>
        <c:lblOffset val="100"/>
        <c:tickMarkSkip val="1"/>
        <c:noMultiLvlLbl val="0"/>
      </c:catAx>
      <c:valAx>
        <c:axId val="1569794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260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51040"/>
        <c:axId val="1577348320"/>
      </c:lineChart>
      <c:catAx>
        <c:axId val="157735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4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4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51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62464"/>
        <c:axId val="1577373888"/>
      </c:lineChart>
      <c:catAx>
        <c:axId val="15773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7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7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36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2-4EEF-9FDA-FF981AFD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80016"/>
        <c:axId val="1423485456"/>
      </c:lineChart>
      <c:catAx>
        <c:axId val="14234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8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4-4631-BB22-47C28C7E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82736"/>
        <c:axId val="1423486000"/>
      </c:lineChart>
      <c:catAx>
        <c:axId val="142348273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23486000"/>
        <c:crosses val="autoZero"/>
        <c:auto val="1"/>
        <c:lblAlgn val="ctr"/>
        <c:lblOffset val="100"/>
        <c:tickMarkSkip val="1"/>
        <c:noMultiLvlLbl val="0"/>
      </c:catAx>
      <c:valAx>
        <c:axId val="142348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2E-4BA1-AC38-8CA77E74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80560"/>
        <c:axId val="1423478928"/>
      </c:lineChart>
      <c:catAx>
        <c:axId val="142348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78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78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0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680365296803665E-2"/>
          <c:y val="0"/>
          <c:w val="0.6803652968036529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02-4D4A-81D0-3A2AE907EB90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02-4D4A-81D0-3A2AE907EB90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02-4D4A-81D0-3A2AE907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83280"/>
        <c:axId val="1423482192"/>
      </c:lineChart>
      <c:catAx>
        <c:axId val="142348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8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3280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BE-4935-836E-5602D5E8B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83824"/>
        <c:axId val="1423481104"/>
      </c:lineChart>
      <c:catAx>
        <c:axId val="142348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8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2348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AD-41C8-B7B0-4B07F6C2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79472"/>
        <c:axId val="1423481648"/>
      </c:lineChart>
      <c:catAx>
        <c:axId val="14234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348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79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FF-4E21-90E1-A32EF5A0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484368"/>
        <c:axId val="1423484912"/>
      </c:lineChart>
      <c:catAx>
        <c:axId val="1423484368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23484912"/>
        <c:crosses val="autoZero"/>
        <c:auto val="1"/>
        <c:lblAlgn val="ctr"/>
        <c:lblOffset val="100"/>
        <c:tickMarkSkip val="1"/>
        <c:noMultiLvlLbl val="0"/>
      </c:catAx>
      <c:valAx>
        <c:axId val="142348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348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7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45-4E89-BA96-2C452D4B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449584"/>
        <c:axId val="1421450128"/>
      </c:lineChart>
      <c:catAx>
        <c:axId val="14214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1450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450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144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69E-2"/>
          <c:y val="0"/>
          <c:w val="0.8262195121951223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5-41B7-BD05-4EE928611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78688"/>
        <c:axId val="1577300448"/>
      </c:lineChart>
      <c:catAx>
        <c:axId val="15772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278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C-473F-AAA3-9EE8393B918E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4C-473F-AAA3-9EE8393B918E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4C-473F-AAA3-9EE8393B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447952"/>
        <c:axId val="1421450672"/>
      </c:lineChart>
      <c:catAx>
        <c:axId val="142144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145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45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1447952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F-4CBA-9EA1-44ED8B84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449040"/>
        <c:axId val="1421447408"/>
      </c:lineChart>
      <c:catAx>
        <c:axId val="142144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144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144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21449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45-41B9-82AE-57DBFD9E2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448496"/>
        <c:axId val="1787216528"/>
      </c:lineChart>
      <c:catAx>
        <c:axId val="142144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1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16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21448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3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23-48DA-AF4F-9EF42B5F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7072"/>
        <c:axId val="1787218160"/>
      </c:lineChart>
      <c:catAx>
        <c:axId val="178721707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787218160"/>
        <c:crosses val="autoZero"/>
        <c:auto val="1"/>
        <c:lblAlgn val="ctr"/>
        <c:lblOffset val="100"/>
        <c:tickMarkSkip val="1"/>
        <c:noMultiLvlLbl val="0"/>
      </c:catAx>
      <c:valAx>
        <c:axId val="178721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1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505376344086023E-2"/>
          <c:y val="0"/>
          <c:w val="0.82642089093701998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53-45B6-AEE8-F35E1A028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8704"/>
        <c:axId val="1787219248"/>
      </c:lineChart>
      <c:catAx>
        <c:axId val="178721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19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1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18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748283752860413E-2"/>
          <c:y val="0"/>
          <c:w val="0.6796338672768879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01-4F2E-B6C4-0B7A0577C018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01-4F2E-B6C4-0B7A0577C018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01-4F2E-B6C4-0B7A057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215984"/>
        <c:axId val="1787217616"/>
      </c:lineChart>
      <c:catAx>
        <c:axId val="178721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1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721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87215984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3-470E-8890-BF53C337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02128"/>
        <c:axId val="1494102672"/>
      </c:lineChart>
      <c:catAx>
        <c:axId val="149410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2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102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2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836E-2"/>
          <c:y val="0"/>
          <c:w val="0.824013157894736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67-4B17-9E45-C53723C7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05392"/>
        <c:axId val="1494103760"/>
      </c:lineChart>
      <c:catAx>
        <c:axId val="149410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10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78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8A-4C26-9B24-282AD4E7C30F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8A-4C26-9B24-282AD4E7C30F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8A-4C26-9B24-282AD4E7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04848"/>
        <c:axId val="1494103216"/>
      </c:lineChart>
      <c:catAx>
        <c:axId val="149410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410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484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53-43FF-A937-798AB1F7E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104304"/>
        <c:axId val="1311830112"/>
      </c:lineChart>
      <c:catAx>
        <c:axId val="149410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183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9410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3-451F-9BFE-46332C17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297728"/>
        <c:axId val="1577306432"/>
      </c:lineChart>
      <c:catAx>
        <c:axId val="15772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730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7306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577297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30263157894737E-2"/>
          <c:y val="0"/>
          <c:w val="0.8240131578947366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CF-47E2-B576-9E1E855F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28480"/>
        <c:axId val="1311829024"/>
      </c:lineChart>
      <c:catAx>
        <c:axId val="13118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2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1829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28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39454094292792E-2"/>
          <c:y val="0"/>
          <c:w val="0.67493796526054595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25-4E6B-9CC7-6BC61214DA8D}"/>
            </c:ext>
          </c:extLst>
        </c:ser>
        <c:ser>
          <c:idx val="1"/>
          <c:order val="1"/>
          <c:tx>
            <c:v>Sheet1!#REF!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25-4E6B-9CC7-6BC61214DA8D}"/>
            </c:ext>
          </c:extLst>
        </c:ser>
        <c:ser>
          <c:idx val="2"/>
          <c:order val="2"/>
          <c:tx>
            <c:v>Sheet1!#REF!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25-4E6B-9CC7-6BC61214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29568"/>
        <c:axId val="1311835552"/>
      </c:lineChart>
      <c:catAx>
        <c:axId val="131182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1835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2956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AA-4467-8A7D-3E89EF19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30656"/>
        <c:axId val="1311833920"/>
      </c:lineChart>
      <c:catAx>
        <c:axId val="13118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3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1833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 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3_21167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5.0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535658687363216"/>
          <c:y val="3.5937305944012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71279841833992E-2"/>
          <c:y val="0.16013283845469889"/>
          <c:w val="0.7850219230578761"/>
          <c:h val="0.66553281092469785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3 (21167)'!$M$14</c:f>
              <c:strCache>
                <c:ptCount val="1"/>
              </c:strCache>
              <c:extLst xmlns:c15="http://schemas.microsoft.com/office/drawing/2012/chart"/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3 (21167)'!$N$15:$N$29</c:f>
              <c:numCache>
                <c:formatCode>m/d/yyyy</c:formatCode>
                <c:ptCount val="15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</c:numCache>
              <c:extLst xmlns:c15="http://schemas.microsoft.com/office/drawing/2012/chart"/>
            </c:numRef>
          </c:cat>
          <c:val>
            <c:numRef>
              <c:f>'ALAF 3 (21167)'!$M$15:$M$35</c:f>
              <c:numCache>
                <c:formatCode>General</c:formatCode>
                <c:ptCount val="21"/>
                <c:pt idx="14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11831200"/>
        <c:axId val="1311832832"/>
        <c:extLst/>
      </c:barChart>
      <c:lineChart>
        <c:grouping val="standard"/>
        <c:varyColors val="0"/>
        <c:ser>
          <c:idx val="0"/>
          <c:order val="0"/>
          <c:tx>
            <c:strRef>
              <c:f>'ALAF 3 (21167)'!$E$14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(21167)'!$E$15:$E$35</c:f>
              <c:numCache>
                <c:formatCode>General</c:formatCode>
                <c:ptCount val="2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9E3-817D-61EDB0398F26}"/>
            </c:ext>
          </c:extLst>
        </c:ser>
        <c:ser>
          <c:idx val="3"/>
          <c:order val="1"/>
          <c:tx>
            <c:strRef>
              <c:f>'ALAF 3 (21167)'!$F$14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(21167)'!$F$15:$F$35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3 (21167)'!$D$13</c:f>
              <c:strCache>
                <c:ptCount val="1"/>
                <c:pt idx="0">
                  <c:v>21167_1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'ALAF 3 (21167)'!$N$15:$N$35</c:f>
              <c:numCache>
                <c:formatCode>m/d/yyyy</c:formatCode>
                <c:ptCount val="21"/>
                <c:pt idx="0">
                  <c:v>43110</c:v>
                </c:pt>
                <c:pt idx="1">
                  <c:v>43137</c:v>
                </c:pt>
                <c:pt idx="2">
                  <c:v>43143</c:v>
                </c:pt>
                <c:pt idx="3">
                  <c:v>43159</c:v>
                </c:pt>
                <c:pt idx="4">
                  <c:v>43195</c:v>
                </c:pt>
                <c:pt idx="5">
                  <c:v>43202</c:v>
                </c:pt>
                <c:pt idx="6">
                  <c:v>43224</c:v>
                </c:pt>
                <c:pt idx="7">
                  <c:v>43231</c:v>
                </c:pt>
                <c:pt idx="8">
                  <c:v>43251</c:v>
                </c:pt>
                <c:pt idx="9">
                  <c:v>43272</c:v>
                </c:pt>
                <c:pt idx="10">
                  <c:v>43314</c:v>
                </c:pt>
                <c:pt idx="11">
                  <c:v>43349</c:v>
                </c:pt>
                <c:pt idx="12">
                  <c:v>43356</c:v>
                </c:pt>
                <c:pt idx="13">
                  <c:v>43360</c:v>
                </c:pt>
                <c:pt idx="14">
                  <c:v>43372</c:v>
                </c:pt>
                <c:pt idx="15" formatCode="dd/mm/yy;@">
                  <c:v>43504</c:v>
                </c:pt>
                <c:pt idx="16" formatCode="dd/mm/yy;@">
                  <c:v>43730</c:v>
                </c:pt>
                <c:pt idx="17" formatCode="dd/mm/yy;@">
                  <c:v>43737</c:v>
                </c:pt>
                <c:pt idx="18" formatCode="dd/mm/yy;@">
                  <c:v>43740</c:v>
                </c:pt>
                <c:pt idx="19" formatCode="dd/mm/yy;@">
                  <c:v>43750</c:v>
                </c:pt>
                <c:pt idx="20" formatCode="dd/mm/yy;@">
                  <c:v>43761</c:v>
                </c:pt>
              </c:numCache>
            </c:numRef>
          </c:cat>
          <c:val>
            <c:numRef>
              <c:f>'ALAF 3 (21167)'!$P$15:$P$35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9E3-817D-61EDB039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31200"/>
        <c:axId val="1311832832"/>
      </c:lineChart>
      <c:catAx>
        <c:axId val="13118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0654110906673678E-3"/>
              <c:y val="3.16657014631823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832832"/>
        <c:crossesAt val="0"/>
        <c:auto val="0"/>
        <c:lblAlgn val="ctr"/>
        <c:lblOffset val="100"/>
        <c:noMultiLvlLbl val="0"/>
      </c:catAx>
      <c:valAx>
        <c:axId val="13118328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6296582586850434"/>
              <c:y val="0.85387582051378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8312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3199539825301227"/>
          <c:y val="0.30359204506983573"/>
          <c:w val="0.16619773036353042"/>
          <c:h val="0.36173863116371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Trend chart of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non viable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 particles 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size ALAF 4_21168 (</a:t>
            </a:r>
            <a:r>
              <a:rPr lang="fr-FR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≥ </a:t>
            </a:r>
            <a:r>
              <a:rPr lang="vi-VN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0.5 µm</a:t>
            </a:r>
            <a:r>
              <a:rPr lang="en-US" sz="1400" b="1" i="0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)</a:t>
            </a:r>
            <a:endParaRPr lang="en-US" sz="1400">
              <a:solidFill>
                <a:sysClr val="windowText" lastClr="00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762994575340354"/>
          <c:y val="1.0356319834005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02279693517751E-2"/>
          <c:y val="0.14060159554517748"/>
          <c:w val="0.78397101999065366"/>
          <c:h val="0.67339677837387146"/>
        </c:manualLayout>
      </c:layout>
      <c:barChart>
        <c:barDir val="col"/>
        <c:grouping val="clustered"/>
        <c:varyColors val="0"/>
        <c:ser>
          <c:idx val="4"/>
          <c:order val="3"/>
          <c:tx>
            <c:strRef>
              <c:f>'ALAF 4 (21168)'!$L$14</c:f>
              <c:strCache>
                <c:ptCount val="1"/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cat>
            <c:numRef>
              <c:f>'ALAF 4 (21168)'!$N$19:$N$29</c:f>
              <c:numCache>
                <c:formatCode>m/d/yyyy</c:formatCode>
                <c:ptCount val="11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</c:numCache>
            </c:numRef>
          </c:cat>
          <c:val>
            <c:numRef>
              <c:f>'ALAF 4 (21168)'!$L$19:$L$35</c:f>
              <c:numCache>
                <c:formatCode>General</c:formatCode>
                <c:ptCount val="17"/>
                <c:pt idx="10">
                  <c:v>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311834464"/>
        <c:axId val="1311833376"/>
        <c:extLst/>
      </c:barChart>
      <c:lineChart>
        <c:grouping val="standard"/>
        <c:varyColors val="0"/>
        <c:ser>
          <c:idx val="0"/>
          <c:order val="0"/>
          <c:tx>
            <c:strRef>
              <c:f>'ALAF 4 (21168)'!$I$14</c:f>
              <c:strCache>
                <c:ptCount val="1"/>
                <c:pt idx="0">
                  <c:v>Action limit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(21168)'!$I$19:$I$35</c:f>
              <c:numCache>
                <c:formatCode>General</c:formatCode>
                <c:ptCount val="17"/>
                <c:pt idx="0">
                  <c:v>3520</c:v>
                </c:pt>
                <c:pt idx="1">
                  <c:v>3520</c:v>
                </c:pt>
                <c:pt idx="2">
                  <c:v>3520</c:v>
                </c:pt>
                <c:pt idx="3">
                  <c:v>3520</c:v>
                </c:pt>
                <c:pt idx="4">
                  <c:v>3520</c:v>
                </c:pt>
                <c:pt idx="5">
                  <c:v>3520</c:v>
                </c:pt>
                <c:pt idx="6">
                  <c:v>3520</c:v>
                </c:pt>
                <c:pt idx="7">
                  <c:v>3520</c:v>
                </c:pt>
                <c:pt idx="8">
                  <c:v>3520</c:v>
                </c:pt>
                <c:pt idx="9">
                  <c:v>3520</c:v>
                </c:pt>
                <c:pt idx="10">
                  <c:v>3520</c:v>
                </c:pt>
                <c:pt idx="11">
                  <c:v>3520</c:v>
                </c:pt>
                <c:pt idx="12">
                  <c:v>3520</c:v>
                </c:pt>
                <c:pt idx="13">
                  <c:v>3520</c:v>
                </c:pt>
                <c:pt idx="14">
                  <c:v>3520</c:v>
                </c:pt>
                <c:pt idx="15">
                  <c:v>3520</c:v>
                </c:pt>
                <c:pt idx="16">
                  <c:v>3520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DD-4E62-819B-3D309C1543E4}"/>
            </c:ext>
          </c:extLst>
        </c:ser>
        <c:ser>
          <c:idx val="3"/>
          <c:order val="1"/>
          <c:tx>
            <c:strRef>
              <c:f>'ALAF 4 (21168)'!$K$14</c:f>
              <c:strCache>
                <c:ptCount val="1"/>
                <c:pt idx="0">
                  <c:v>Alert limit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(21168)'!$K$19:$K$35</c:f>
              <c:numCache>
                <c:formatCode>General</c:formatCode>
                <c:ptCount val="17"/>
                <c:pt idx="0">
                  <c:v>2816</c:v>
                </c:pt>
                <c:pt idx="1">
                  <c:v>2816</c:v>
                </c:pt>
                <c:pt idx="2">
                  <c:v>2816</c:v>
                </c:pt>
                <c:pt idx="3">
                  <c:v>2816</c:v>
                </c:pt>
                <c:pt idx="4">
                  <c:v>2816</c:v>
                </c:pt>
                <c:pt idx="5">
                  <c:v>2816</c:v>
                </c:pt>
                <c:pt idx="6">
                  <c:v>2816</c:v>
                </c:pt>
                <c:pt idx="7">
                  <c:v>2816</c:v>
                </c:pt>
                <c:pt idx="8">
                  <c:v>2816</c:v>
                </c:pt>
                <c:pt idx="9">
                  <c:v>2816</c:v>
                </c:pt>
                <c:pt idx="10">
                  <c:v>2816</c:v>
                </c:pt>
                <c:pt idx="11">
                  <c:v>2816</c:v>
                </c:pt>
                <c:pt idx="12">
                  <c:v>2816</c:v>
                </c:pt>
                <c:pt idx="13">
                  <c:v>2816</c:v>
                </c:pt>
                <c:pt idx="14">
                  <c:v>2816</c:v>
                </c:pt>
                <c:pt idx="15">
                  <c:v>2816</c:v>
                </c:pt>
                <c:pt idx="16">
                  <c:v>2816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'ALAF 4 (21168)'!$C$13</c:f>
              <c:strCache>
                <c:ptCount val="1"/>
                <c:pt idx="0">
                  <c:v>21168_1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'ALAF 4 (21168)'!$N$19:$N$35</c:f>
              <c:numCache>
                <c:formatCode>m/d/yyyy</c:formatCode>
                <c:ptCount val="17"/>
                <c:pt idx="0">
                  <c:v>43195</c:v>
                </c:pt>
                <c:pt idx="1">
                  <c:v>43202</c:v>
                </c:pt>
                <c:pt idx="2">
                  <c:v>43224</c:v>
                </c:pt>
                <c:pt idx="3">
                  <c:v>43231</c:v>
                </c:pt>
                <c:pt idx="4">
                  <c:v>43251</c:v>
                </c:pt>
                <c:pt idx="5">
                  <c:v>43272</c:v>
                </c:pt>
                <c:pt idx="6">
                  <c:v>43314</c:v>
                </c:pt>
                <c:pt idx="7">
                  <c:v>43349</c:v>
                </c:pt>
                <c:pt idx="8">
                  <c:v>43356</c:v>
                </c:pt>
                <c:pt idx="9">
                  <c:v>43360</c:v>
                </c:pt>
                <c:pt idx="10">
                  <c:v>43372</c:v>
                </c:pt>
                <c:pt idx="11" formatCode="dd/mm/yy;@">
                  <c:v>43504</c:v>
                </c:pt>
                <c:pt idx="12" formatCode="dd/mm/yy;@">
                  <c:v>43730</c:v>
                </c:pt>
                <c:pt idx="13" formatCode="dd/mm/yy;@">
                  <c:v>43737</c:v>
                </c:pt>
                <c:pt idx="14" formatCode="dd/mm/yy;@">
                  <c:v>43740</c:v>
                </c:pt>
                <c:pt idx="15" formatCode="dd/mm/yy;@">
                  <c:v>43750</c:v>
                </c:pt>
                <c:pt idx="16" formatCode="dd/mm/yy;@">
                  <c:v>43761</c:v>
                </c:pt>
              </c:numCache>
            </c:numRef>
          </c:cat>
          <c:val>
            <c:numRef>
              <c:f>'ALAF 4 (21168)'!$O$19:$O$35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DD-4E62-819B-3D309C1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34464"/>
        <c:axId val="1311833376"/>
      </c:lineChart>
      <c:catAx>
        <c:axId val="131183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Particles/m3</a:t>
                </a:r>
                <a:endParaRPr lang="vi-VN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733660195700508E-3"/>
              <c:y val="1.31229017281955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d\/mm\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833376"/>
        <c:crossesAt val="0"/>
        <c:auto val="0"/>
        <c:lblAlgn val="ctr"/>
        <c:lblOffset val="100"/>
        <c:noMultiLvlLbl val="0"/>
      </c:catAx>
      <c:valAx>
        <c:axId val="131183337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87869640223231105"/>
              <c:y val="0.81982431388871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183446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85590700684834997"/>
          <c:y val="0.34844072030421525"/>
          <c:w val="0.14247400730118118"/>
          <c:h val="0.31903218599754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 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41463414634148E-2"/>
          <c:y val="0"/>
          <c:w val="0.82621951219512191"/>
          <c:h val="0"/>
        </c:manualLayout>
      </c:layout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75-4215-AFDF-7596707EE6A7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835008"/>
        <c:axId val="1311831744"/>
      </c:lineChart>
      <c:catAx>
        <c:axId val="13118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 / 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1831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4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abd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Sheet1!#REF!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19-48FF-AD25-CBFE1D12507B}"/>
            </c:ext>
          </c:extLst>
        </c:ser>
        <c:ser>
          <c:idx val="1"/>
          <c:order val="1"/>
          <c:tx>
            <c:v>Sheet1!#REF!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219-48FF-AD25-CBFE1D12507B}"/>
            </c:ext>
          </c:extLst>
        </c:ser>
        <c:ser>
          <c:idx val="2"/>
          <c:order val="2"/>
          <c:tx>
            <c:v>Sheet1!#REF!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219-48FF-AD25-CBFE1D12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832288"/>
        <c:axId val="1312796128"/>
      </c:scatterChart>
      <c:valAx>
        <c:axId val="131183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aa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6128"/>
        <c:crosses val="autoZero"/>
        <c:crossBetween val="midCat"/>
      </c:valAx>
      <c:valAx>
        <c:axId val="131279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3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bb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1832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tiêu/ Item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5-4FCB-A20C-69DE23687FD9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803200"/>
        <c:axId val="1312796672"/>
      </c:lineChart>
      <c:catAx>
        <c:axId val="13128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2796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1280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vi-VN"/>
              <a:t>Chỉ tiêu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0-4C98-B535-24213C7714E4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98304"/>
        <c:axId val="1312797216"/>
      </c:lineChart>
      <c:catAx>
        <c:axId val="13127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vi-VN"/>
                  <a:t>Ngày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7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279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4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Sheet1!#REF!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B2-4347-9E54-D0F3FE52675B}"/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99936"/>
        <c:axId val="1312801568"/>
      </c:lineChart>
      <c:catAx>
        <c:axId val="13127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801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1280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12799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image" Target="../media/image1.png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6.xml"/><Relationship Id="rId13" Type="http://schemas.openxmlformats.org/officeDocument/2006/relationships/chart" Target="../charts/chart291.xml"/><Relationship Id="rId18" Type="http://schemas.openxmlformats.org/officeDocument/2006/relationships/chart" Target="../charts/chart296.xml"/><Relationship Id="rId26" Type="http://schemas.openxmlformats.org/officeDocument/2006/relationships/chart" Target="../charts/chart304.xml"/><Relationship Id="rId3" Type="http://schemas.openxmlformats.org/officeDocument/2006/relationships/chart" Target="../charts/chart281.xml"/><Relationship Id="rId21" Type="http://schemas.openxmlformats.org/officeDocument/2006/relationships/chart" Target="../charts/chart299.xml"/><Relationship Id="rId7" Type="http://schemas.openxmlformats.org/officeDocument/2006/relationships/chart" Target="../charts/chart285.xml"/><Relationship Id="rId12" Type="http://schemas.openxmlformats.org/officeDocument/2006/relationships/chart" Target="../charts/chart290.xml"/><Relationship Id="rId17" Type="http://schemas.openxmlformats.org/officeDocument/2006/relationships/chart" Target="../charts/chart295.xml"/><Relationship Id="rId25" Type="http://schemas.openxmlformats.org/officeDocument/2006/relationships/chart" Target="../charts/chart303.xml"/><Relationship Id="rId2" Type="http://schemas.openxmlformats.org/officeDocument/2006/relationships/image" Target="../media/image1.png"/><Relationship Id="rId16" Type="http://schemas.openxmlformats.org/officeDocument/2006/relationships/chart" Target="../charts/chart294.xml"/><Relationship Id="rId20" Type="http://schemas.openxmlformats.org/officeDocument/2006/relationships/chart" Target="../charts/chart298.xml"/><Relationship Id="rId29" Type="http://schemas.openxmlformats.org/officeDocument/2006/relationships/chart" Target="../charts/chart307.xml"/><Relationship Id="rId1" Type="http://schemas.openxmlformats.org/officeDocument/2006/relationships/chart" Target="../charts/chart280.xml"/><Relationship Id="rId6" Type="http://schemas.openxmlformats.org/officeDocument/2006/relationships/chart" Target="../charts/chart284.xml"/><Relationship Id="rId11" Type="http://schemas.openxmlformats.org/officeDocument/2006/relationships/chart" Target="../charts/chart289.xml"/><Relationship Id="rId24" Type="http://schemas.openxmlformats.org/officeDocument/2006/relationships/chart" Target="../charts/chart302.xml"/><Relationship Id="rId32" Type="http://schemas.openxmlformats.org/officeDocument/2006/relationships/chart" Target="../charts/chart310.xml"/><Relationship Id="rId5" Type="http://schemas.openxmlformats.org/officeDocument/2006/relationships/chart" Target="../charts/chart283.xml"/><Relationship Id="rId15" Type="http://schemas.openxmlformats.org/officeDocument/2006/relationships/chart" Target="../charts/chart293.xml"/><Relationship Id="rId23" Type="http://schemas.openxmlformats.org/officeDocument/2006/relationships/chart" Target="../charts/chart301.xml"/><Relationship Id="rId28" Type="http://schemas.openxmlformats.org/officeDocument/2006/relationships/chart" Target="../charts/chart306.xml"/><Relationship Id="rId10" Type="http://schemas.openxmlformats.org/officeDocument/2006/relationships/chart" Target="../charts/chart288.xml"/><Relationship Id="rId19" Type="http://schemas.openxmlformats.org/officeDocument/2006/relationships/chart" Target="../charts/chart297.xml"/><Relationship Id="rId31" Type="http://schemas.openxmlformats.org/officeDocument/2006/relationships/chart" Target="../charts/chart309.xml"/><Relationship Id="rId4" Type="http://schemas.openxmlformats.org/officeDocument/2006/relationships/chart" Target="../charts/chart282.xml"/><Relationship Id="rId9" Type="http://schemas.openxmlformats.org/officeDocument/2006/relationships/chart" Target="../charts/chart287.xml"/><Relationship Id="rId14" Type="http://schemas.openxmlformats.org/officeDocument/2006/relationships/chart" Target="../charts/chart292.xml"/><Relationship Id="rId22" Type="http://schemas.openxmlformats.org/officeDocument/2006/relationships/chart" Target="../charts/chart300.xml"/><Relationship Id="rId27" Type="http://schemas.openxmlformats.org/officeDocument/2006/relationships/chart" Target="../charts/chart305.xml"/><Relationship Id="rId30" Type="http://schemas.openxmlformats.org/officeDocument/2006/relationships/chart" Target="../charts/chart30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7.xml"/><Relationship Id="rId13" Type="http://schemas.openxmlformats.org/officeDocument/2006/relationships/chart" Target="../charts/chart322.xml"/><Relationship Id="rId18" Type="http://schemas.openxmlformats.org/officeDocument/2006/relationships/chart" Target="../charts/chart327.xml"/><Relationship Id="rId26" Type="http://schemas.openxmlformats.org/officeDocument/2006/relationships/chart" Target="../charts/chart335.xml"/><Relationship Id="rId3" Type="http://schemas.openxmlformats.org/officeDocument/2006/relationships/chart" Target="../charts/chart312.xml"/><Relationship Id="rId21" Type="http://schemas.openxmlformats.org/officeDocument/2006/relationships/chart" Target="../charts/chart330.xml"/><Relationship Id="rId7" Type="http://schemas.openxmlformats.org/officeDocument/2006/relationships/chart" Target="../charts/chart316.xml"/><Relationship Id="rId12" Type="http://schemas.openxmlformats.org/officeDocument/2006/relationships/chart" Target="../charts/chart321.xml"/><Relationship Id="rId17" Type="http://schemas.openxmlformats.org/officeDocument/2006/relationships/chart" Target="../charts/chart326.xml"/><Relationship Id="rId25" Type="http://schemas.openxmlformats.org/officeDocument/2006/relationships/chart" Target="../charts/chart334.xml"/><Relationship Id="rId2" Type="http://schemas.openxmlformats.org/officeDocument/2006/relationships/image" Target="../media/image1.png"/><Relationship Id="rId16" Type="http://schemas.openxmlformats.org/officeDocument/2006/relationships/chart" Target="../charts/chart325.xml"/><Relationship Id="rId20" Type="http://schemas.openxmlformats.org/officeDocument/2006/relationships/chart" Target="../charts/chart329.xml"/><Relationship Id="rId29" Type="http://schemas.openxmlformats.org/officeDocument/2006/relationships/chart" Target="../charts/chart338.xml"/><Relationship Id="rId1" Type="http://schemas.openxmlformats.org/officeDocument/2006/relationships/chart" Target="../charts/chart311.xml"/><Relationship Id="rId6" Type="http://schemas.openxmlformats.org/officeDocument/2006/relationships/chart" Target="../charts/chart315.xml"/><Relationship Id="rId11" Type="http://schemas.openxmlformats.org/officeDocument/2006/relationships/chart" Target="../charts/chart320.xml"/><Relationship Id="rId24" Type="http://schemas.openxmlformats.org/officeDocument/2006/relationships/chart" Target="../charts/chart333.xml"/><Relationship Id="rId32" Type="http://schemas.openxmlformats.org/officeDocument/2006/relationships/chart" Target="../charts/chart341.xml"/><Relationship Id="rId5" Type="http://schemas.openxmlformats.org/officeDocument/2006/relationships/chart" Target="../charts/chart314.xml"/><Relationship Id="rId15" Type="http://schemas.openxmlformats.org/officeDocument/2006/relationships/chart" Target="../charts/chart324.xml"/><Relationship Id="rId23" Type="http://schemas.openxmlformats.org/officeDocument/2006/relationships/chart" Target="../charts/chart332.xml"/><Relationship Id="rId28" Type="http://schemas.openxmlformats.org/officeDocument/2006/relationships/chart" Target="../charts/chart337.xml"/><Relationship Id="rId10" Type="http://schemas.openxmlformats.org/officeDocument/2006/relationships/chart" Target="../charts/chart319.xml"/><Relationship Id="rId19" Type="http://schemas.openxmlformats.org/officeDocument/2006/relationships/chart" Target="../charts/chart328.xml"/><Relationship Id="rId31" Type="http://schemas.openxmlformats.org/officeDocument/2006/relationships/chart" Target="../charts/chart340.xml"/><Relationship Id="rId4" Type="http://schemas.openxmlformats.org/officeDocument/2006/relationships/chart" Target="../charts/chart313.xml"/><Relationship Id="rId9" Type="http://schemas.openxmlformats.org/officeDocument/2006/relationships/chart" Target="../charts/chart318.xml"/><Relationship Id="rId14" Type="http://schemas.openxmlformats.org/officeDocument/2006/relationships/chart" Target="../charts/chart323.xml"/><Relationship Id="rId22" Type="http://schemas.openxmlformats.org/officeDocument/2006/relationships/chart" Target="../charts/chart331.xml"/><Relationship Id="rId27" Type="http://schemas.openxmlformats.org/officeDocument/2006/relationships/chart" Target="../charts/chart336.xml"/><Relationship Id="rId30" Type="http://schemas.openxmlformats.org/officeDocument/2006/relationships/chart" Target="../charts/chart3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8.xml"/><Relationship Id="rId13" Type="http://schemas.openxmlformats.org/officeDocument/2006/relationships/chart" Target="../charts/chart353.xml"/><Relationship Id="rId18" Type="http://schemas.openxmlformats.org/officeDocument/2006/relationships/chart" Target="../charts/chart358.xml"/><Relationship Id="rId26" Type="http://schemas.openxmlformats.org/officeDocument/2006/relationships/chart" Target="../charts/chart366.xml"/><Relationship Id="rId3" Type="http://schemas.openxmlformats.org/officeDocument/2006/relationships/chart" Target="../charts/chart343.xml"/><Relationship Id="rId21" Type="http://schemas.openxmlformats.org/officeDocument/2006/relationships/chart" Target="../charts/chart361.xml"/><Relationship Id="rId7" Type="http://schemas.openxmlformats.org/officeDocument/2006/relationships/chart" Target="../charts/chart347.xml"/><Relationship Id="rId12" Type="http://schemas.openxmlformats.org/officeDocument/2006/relationships/chart" Target="../charts/chart352.xml"/><Relationship Id="rId17" Type="http://schemas.openxmlformats.org/officeDocument/2006/relationships/chart" Target="../charts/chart357.xml"/><Relationship Id="rId25" Type="http://schemas.openxmlformats.org/officeDocument/2006/relationships/chart" Target="../charts/chart365.xml"/><Relationship Id="rId2" Type="http://schemas.openxmlformats.org/officeDocument/2006/relationships/image" Target="../media/image1.png"/><Relationship Id="rId16" Type="http://schemas.openxmlformats.org/officeDocument/2006/relationships/chart" Target="../charts/chart356.xml"/><Relationship Id="rId20" Type="http://schemas.openxmlformats.org/officeDocument/2006/relationships/chart" Target="../charts/chart360.xml"/><Relationship Id="rId29" Type="http://schemas.openxmlformats.org/officeDocument/2006/relationships/chart" Target="../charts/chart369.xml"/><Relationship Id="rId1" Type="http://schemas.openxmlformats.org/officeDocument/2006/relationships/chart" Target="../charts/chart342.xml"/><Relationship Id="rId6" Type="http://schemas.openxmlformats.org/officeDocument/2006/relationships/chart" Target="../charts/chart346.xml"/><Relationship Id="rId11" Type="http://schemas.openxmlformats.org/officeDocument/2006/relationships/chart" Target="../charts/chart351.xml"/><Relationship Id="rId24" Type="http://schemas.openxmlformats.org/officeDocument/2006/relationships/chart" Target="../charts/chart364.xml"/><Relationship Id="rId32" Type="http://schemas.openxmlformats.org/officeDocument/2006/relationships/chart" Target="../charts/chart372.xml"/><Relationship Id="rId5" Type="http://schemas.openxmlformats.org/officeDocument/2006/relationships/chart" Target="../charts/chart345.xml"/><Relationship Id="rId15" Type="http://schemas.openxmlformats.org/officeDocument/2006/relationships/chart" Target="../charts/chart355.xml"/><Relationship Id="rId23" Type="http://schemas.openxmlformats.org/officeDocument/2006/relationships/chart" Target="../charts/chart363.xml"/><Relationship Id="rId28" Type="http://schemas.openxmlformats.org/officeDocument/2006/relationships/chart" Target="../charts/chart368.xml"/><Relationship Id="rId10" Type="http://schemas.openxmlformats.org/officeDocument/2006/relationships/chart" Target="../charts/chart350.xml"/><Relationship Id="rId19" Type="http://schemas.openxmlformats.org/officeDocument/2006/relationships/chart" Target="../charts/chart359.xml"/><Relationship Id="rId31" Type="http://schemas.openxmlformats.org/officeDocument/2006/relationships/chart" Target="../charts/chart371.xml"/><Relationship Id="rId4" Type="http://schemas.openxmlformats.org/officeDocument/2006/relationships/chart" Target="../charts/chart344.xml"/><Relationship Id="rId9" Type="http://schemas.openxmlformats.org/officeDocument/2006/relationships/chart" Target="../charts/chart349.xml"/><Relationship Id="rId14" Type="http://schemas.openxmlformats.org/officeDocument/2006/relationships/chart" Target="../charts/chart354.xml"/><Relationship Id="rId22" Type="http://schemas.openxmlformats.org/officeDocument/2006/relationships/chart" Target="../charts/chart362.xml"/><Relationship Id="rId27" Type="http://schemas.openxmlformats.org/officeDocument/2006/relationships/chart" Target="../charts/chart367.xml"/><Relationship Id="rId30" Type="http://schemas.openxmlformats.org/officeDocument/2006/relationships/chart" Target="../charts/chart37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9.xml"/><Relationship Id="rId13" Type="http://schemas.openxmlformats.org/officeDocument/2006/relationships/chart" Target="../charts/chart384.xml"/><Relationship Id="rId18" Type="http://schemas.openxmlformats.org/officeDocument/2006/relationships/chart" Target="../charts/chart389.xml"/><Relationship Id="rId26" Type="http://schemas.openxmlformats.org/officeDocument/2006/relationships/chart" Target="../charts/chart397.xml"/><Relationship Id="rId3" Type="http://schemas.openxmlformats.org/officeDocument/2006/relationships/chart" Target="../charts/chart374.xml"/><Relationship Id="rId21" Type="http://schemas.openxmlformats.org/officeDocument/2006/relationships/chart" Target="../charts/chart392.xml"/><Relationship Id="rId7" Type="http://schemas.openxmlformats.org/officeDocument/2006/relationships/chart" Target="../charts/chart378.xml"/><Relationship Id="rId12" Type="http://schemas.openxmlformats.org/officeDocument/2006/relationships/chart" Target="../charts/chart383.xml"/><Relationship Id="rId17" Type="http://schemas.openxmlformats.org/officeDocument/2006/relationships/chart" Target="../charts/chart388.xml"/><Relationship Id="rId25" Type="http://schemas.openxmlformats.org/officeDocument/2006/relationships/chart" Target="../charts/chart396.xml"/><Relationship Id="rId2" Type="http://schemas.openxmlformats.org/officeDocument/2006/relationships/image" Target="../media/image1.png"/><Relationship Id="rId16" Type="http://schemas.openxmlformats.org/officeDocument/2006/relationships/chart" Target="../charts/chart387.xml"/><Relationship Id="rId20" Type="http://schemas.openxmlformats.org/officeDocument/2006/relationships/chart" Target="../charts/chart391.xml"/><Relationship Id="rId29" Type="http://schemas.openxmlformats.org/officeDocument/2006/relationships/chart" Target="../charts/chart400.xml"/><Relationship Id="rId1" Type="http://schemas.openxmlformats.org/officeDocument/2006/relationships/chart" Target="../charts/chart373.xml"/><Relationship Id="rId6" Type="http://schemas.openxmlformats.org/officeDocument/2006/relationships/chart" Target="../charts/chart377.xml"/><Relationship Id="rId11" Type="http://schemas.openxmlformats.org/officeDocument/2006/relationships/chart" Target="../charts/chart382.xml"/><Relationship Id="rId24" Type="http://schemas.openxmlformats.org/officeDocument/2006/relationships/chart" Target="../charts/chart395.xml"/><Relationship Id="rId32" Type="http://schemas.openxmlformats.org/officeDocument/2006/relationships/chart" Target="../charts/chart403.xml"/><Relationship Id="rId5" Type="http://schemas.openxmlformats.org/officeDocument/2006/relationships/chart" Target="../charts/chart376.xml"/><Relationship Id="rId15" Type="http://schemas.openxmlformats.org/officeDocument/2006/relationships/chart" Target="../charts/chart386.xml"/><Relationship Id="rId23" Type="http://schemas.openxmlformats.org/officeDocument/2006/relationships/chart" Target="../charts/chart394.xml"/><Relationship Id="rId28" Type="http://schemas.openxmlformats.org/officeDocument/2006/relationships/chart" Target="../charts/chart399.xml"/><Relationship Id="rId10" Type="http://schemas.openxmlformats.org/officeDocument/2006/relationships/chart" Target="../charts/chart381.xml"/><Relationship Id="rId19" Type="http://schemas.openxmlformats.org/officeDocument/2006/relationships/chart" Target="../charts/chart390.xml"/><Relationship Id="rId31" Type="http://schemas.openxmlformats.org/officeDocument/2006/relationships/chart" Target="../charts/chart402.xml"/><Relationship Id="rId4" Type="http://schemas.openxmlformats.org/officeDocument/2006/relationships/chart" Target="../charts/chart375.xml"/><Relationship Id="rId9" Type="http://schemas.openxmlformats.org/officeDocument/2006/relationships/chart" Target="../charts/chart380.xml"/><Relationship Id="rId14" Type="http://schemas.openxmlformats.org/officeDocument/2006/relationships/chart" Target="../charts/chart385.xml"/><Relationship Id="rId22" Type="http://schemas.openxmlformats.org/officeDocument/2006/relationships/chart" Target="../charts/chart393.xml"/><Relationship Id="rId27" Type="http://schemas.openxmlformats.org/officeDocument/2006/relationships/chart" Target="../charts/chart398.xml"/><Relationship Id="rId30" Type="http://schemas.openxmlformats.org/officeDocument/2006/relationships/chart" Target="../charts/chart40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0.xml"/><Relationship Id="rId13" Type="http://schemas.openxmlformats.org/officeDocument/2006/relationships/chart" Target="../charts/chart415.xml"/><Relationship Id="rId18" Type="http://schemas.openxmlformats.org/officeDocument/2006/relationships/chart" Target="../charts/chart420.xml"/><Relationship Id="rId26" Type="http://schemas.openxmlformats.org/officeDocument/2006/relationships/chart" Target="../charts/chart428.xml"/><Relationship Id="rId3" Type="http://schemas.openxmlformats.org/officeDocument/2006/relationships/chart" Target="../charts/chart405.xml"/><Relationship Id="rId21" Type="http://schemas.openxmlformats.org/officeDocument/2006/relationships/chart" Target="../charts/chart423.xml"/><Relationship Id="rId7" Type="http://schemas.openxmlformats.org/officeDocument/2006/relationships/chart" Target="../charts/chart409.xml"/><Relationship Id="rId12" Type="http://schemas.openxmlformats.org/officeDocument/2006/relationships/chart" Target="../charts/chart414.xml"/><Relationship Id="rId17" Type="http://schemas.openxmlformats.org/officeDocument/2006/relationships/chart" Target="../charts/chart419.xml"/><Relationship Id="rId25" Type="http://schemas.openxmlformats.org/officeDocument/2006/relationships/chart" Target="../charts/chart427.xml"/><Relationship Id="rId2" Type="http://schemas.openxmlformats.org/officeDocument/2006/relationships/image" Target="../media/image1.png"/><Relationship Id="rId16" Type="http://schemas.openxmlformats.org/officeDocument/2006/relationships/chart" Target="../charts/chart418.xml"/><Relationship Id="rId20" Type="http://schemas.openxmlformats.org/officeDocument/2006/relationships/chart" Target="../charts/chart422.xml"/><Relationship Id="rId29" Type="http://schemas.openxmlformats.org/officeDocument/2006/relationships/chart" Target="../charts/chart431.xml"/><Relationship Id="rId1" Type="http://schemas.openxmlformats.org/officeDocument/2006/relationships/chart" Target="../charts/chart404.xml"/><Relationship Id="rId6" Type="http://schemas.openxmlformats.org/officeDocument/2006/relationships/chart" Target="../charts/chart408.xml"/><Relationship Id="rId11" Type="http://schemas.openxmlformats.org/officeDocument/2006/relationships/chart" Target="../charts/chart413.xml"/><Relationship Id="rId24" Type="http://schemas.openxmlformats.org/officeDocument/2006/relationships/chart" Target="../charts/chart426.xml"/><Relationship Id="rId32" Type="http://schemas.openxmlformats.org/officeDocument/2006/relationships/chart" Target="../charts/chart434.xml"/><Relationship Id="rId5" Type="http://schemas.openxmlformats.org/officeDocument/2006/relationships/chart" Target="../charts/chart407.xml"/><Relationship Id="rId15" Type="http://schemas.openxmlformats.org/officeDocument/2006/relationships/chart" Target="../charts/chart417.xml"/><Relationship Id="rId23" Type="http://schemas.openxmlformats.org/officeDocument/2006/relationships/chart" Target="../charts/chart425.xml"/><Relationship Id="rId28" Type="http://schemas.openxmlformats.org/officeDocument/2006/relationships/chart" Target="../charts/chart430.xml"/><Relationship Id="rId10" Type="http://schemas.openxmlformats.org/officeDocument/2006/relationships/chart" Target="../charts/chart412.xml"/><Relationship Id="rId19" Type="http://schemas.openxmlformats.org/officeDocument/2006/relationships/chart" Target="../charts/chart421.xml"/><Relationship Id="rId31" Type="http://schemas.openxmlformats.org/officeDocument/2006/relationships/chart" Target="../charts/chart433.xml"/><Relationship Id="rId4" Type="http://schemas.openxmlformats.org/officeDocument/2006/relationships/chart" Target="../charts/chart406.xml"/><Relationship Id="rId9" Type="http://schemas.openxmlformats.org/officeDocument/2006/relationships/chart" Target="../charts/chart411.xml"/><Relationship Id="rId14" Type="http://schemas.openxmlformats.org/officeDocument/2006/relationships/chart" Target="../charts/chart416.xml"/><Relationship Id="rId22" Type="http://schemas.openxmlformats.org/officeDocument/2006/relationships/chart" Target="../charts/chart424.xml"/><Relationship Id="rId27" Type="http://schemas.openxmlformats.org/officeDocument/2006/relationships/chart" Target="../charts/chart429.xml"/><Relationship Id="rId30" Type="http://schemas.openxmlformats.org/officeDocument/2006/relationships/chart" Target="../charts/chart432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1.xml"/><Relationship Id="rId13" Type="http://schemas.openxmlformats.org/officeDocument/2006/relationships/chart" Target="../charts/chart446.xml"/><Relationship Id="rId18" Type="http://schemas.openxmlformats.org/officeDocument/2006/relationships/chart" Target="../charts/chart451.xml"/><Relationship Id="rId26" Type="http://schemas.openxmlformats.org/officeDocument/2006/relationships/chart" Target="../charts/chart459.xml"/><Relationship Id="rId3" Type="http://schemas.openxmlformats.org/officeDocument/2006/relationships/chart" Target="../charts/chart436.xml"/><Relationship Id="rId21" Type="http://schemas.openxmlformats.org/officeDocument/2006/relationships/chart" Target="../charts/chart454.xml"/><Relationship Id="rId7" Type="http://schemas.openxmlformats.org/officeDocument/2006/relationships/chart" Target="../charts/chart440.xml"/><Relationship Id="rId12" Type="http://schemas.openxmlformats.org/officeDocument/2006/relationships/chart" Target="../charts/chart445.xml"/><Relationship Id="rId17" Type="http://schemas.openxmlformats.org/officeDocument/2006/relationships/chart" Target="../charts/chart450.xml"/><Relationship Id="rId25" Type="http://schemas.openxmlformats.org/officeDocument/2006/relationships/chart" Target="../charts/chart458.xml"/><Relationship Id="rId2" Type="http://schemas.openxmlformats.org/officeDocument/2006/relationships/image" Target="../media/image1.png"/><Relationship Id="rId16" Type="http://schemas.openxmlformats.org/officeDocument/2006/relationships/chart" Target="../charts/chart449.xml"/><Relationship Id="rId20" Type="http://schemas.openxmlformats.org/officeDocument/2006/relationships/chart" Target="../charts/chart453.xml"/><Relationship Id="rId29" Type="http://schemas.openxmlformats.org/officeDocument/2006/relationships/chart" Target="../charts/chart462.xml"/><Relationship Id="rId1" Type="http://schemas.openxmlformats.org/officeDocument/2006/relationships/chart" Target="../charts/chart435.xml"/><Relationship Id="rId6" Type="http://schemas.openxmlformats.org/officeDocument/2006/relationships/chart" Target="../charts/chart439.xml"/><Relationship Id="rId11" Type="http://schemas.openxmlformats.org/officeDocument/2006/relationships/chart" Target="../charts/chart444.xml"/><Relationship Id="rId24" Type="http://schemas.openxmlformats.org/officeDocument/2006/relationships/chart" Target="../charts/chart457.xml"/><Relationship Id="rId32" Type="http://schemas.openxmlformats.org/officeDocument/2006/relationships/chart" Target="../charts/chart465.xml"/><Relationship Id="rId5" Type="http://schemas.openxmlformats.org/officeDocument/2006/relationships/chart" Target="../charts/chart438.xml"/><Relationship Id="rId15" Type="http://schemas.openxmlformats.org/officeDocument/2006/relationships/chart" Target="../charts/chart448.xml"/><Relationship Id="rId23" Type="http://schemas.openxmlformats.org/officeDocument/2006/relationships/chart" Target="../charts/chart456.xml"/><Relationship Id="rId28" Type="http://schemas.openxmlformats.org/officeDocument/2006/relationships/chart" Target="../charts/chart461.xml"/><Relationship Id="rId10" Type="http://schemas.openxmlformats.org/officeDocument/2006/relationships/chart" Target="../charts/chart443.xml"/><Relationship Id="rId19" Type="http://schemas.openxmlformats.org/officeDocument/2006/relationships/chart" Target="../charts/chart452.xml"/><Relationship Id="rId31" Type="http://schemas.openxmlformats.org/officeDocument/2006/relationships/chart" Target="../charts/chart464.xml"/><Relationship Id="rId4" Type="http://schemas.openxmlformats.org/officeDocument/2006/relationships/chart" Target="../charts/chart437.xml"/><Relationship Id="rId9" Type="http://schemas.openxmlformats.org/officeDocument/2006/relationships/chart" Target="../charts/chart442.xml"/><Relationship Id="rId14" Type="http://schemas.openxmlformats.org/officeDocument/2006/relationships/chart" Target="../charts/chart447.xml"/><Relationship Id="rId22" Type="http://schemas.openxmlformats.org/officeDocument/2006/relationships/chart" Target="../charts/chart455.xml"/><Relationship Id="rId27" Type="http://schemas.openxmlformats.org/officeDocument/2006/relationships/chart" Target="../charts/chart460.xml"/><Relationship Id="rId30" Type="http://schemas.openxmlformats.org/officeDocument/2006/relationships/chart" Target="../charts/chart46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2.xml"/><Relationship Id="rId13" Type="http://schemas.openxmlformats.org/officeDocument/2006/relationships/chart" Target="../charts/chart477.xml"/><Relationship Id="rId18" Type="http://schemas.openxmlformats.org/officeDocument/2006/relationships/chart" Target="../charts/chart482.xml"/><Relationship Id="rId26" Type="http://schemas.openxmlformats.org/officeDocument/2006/relationships/chart" Target="../charts/chart490.xml"/><Relationship Id="rId3" Type="http://schemas.openxmlformats.org/officeDocument/2006/relationships/chart" Target="../charts/chart467.xml"/><Relationship Id="rId21" Type="http://schemas.openxmlformats.org/officeDocument/2006/relationships/chart" Target="../charts/chart485.xml"/><Relationship Id="rId7" Type="http://schemas.openxmlformats.org/officeDocument/2006/relationships/chart" Target="../charts/chart471.xml"/><Relationship Id="rId12" Type="http://schemas.openxmlformats.org/officeDocument/2006/relationships/chart" Target="../charts/chart476.xml"/><Relationship Id="rId17" Type="http://schemas.openxmlformats.org/officeDocument/2006/relationships/chart" Target="../charts/chart481.xml"/><Relationship Id="rId25" Type="http://schemas.openxmlformats.org/officeDocument/2006/relationships/chart" Target="../charts/chart489.xml"/><Relationship Id="rId2" Type="http://schemas.openxmlformats.org/officeDocument/2006/relationships/image" Target="../media/image1.png"/><Relationship Id="rId16" Type="http://schemas.openxmlformats.org/officeDocument/2006/relationships/chart" Target="../charts/chart480.xml"/><Relationship Id="rId20" Type="http://schemas.openxmlformats.org/officeDocument/2006/relationships/chart" Target="../charts/chart484.xml"/><Relationship Id="rId29" Type="http://schemas.openxmlformats.org/officeDocument/2006/relationships/chart" Target="../charts/chart493.xml"/><Relationship Id="rId1" Type="http://schemas.openxmlformats.org/officeDocument/2006/relationships/chart" Target="../charts/chart466.xml"/><Relationship Id="rId6" Type="http://schemas.openxmlformats.org/officeDocument/2006/relationships/chart" Target="../charts/chart470.xml"/><Relationship Id="rId11" Type="http://schemas.openxmlformats.org/officeDocument/2006/relationships/chart" Target="../charts/chart475.xml"/><Relationship Id="rId24" Type="http://schemas.openxmlformats.org/officeDocument/2006/relationships/chart" Target="../charts/chart488.xml"/><Relationship Id="rId32" Type="http://schemas.openxmlformats.org/officeDocument/2006/relationships/chart" Target="../charts/chart496.xml"/><Relationship Id="rId5" Type="http://schemas.openxmlformats.org/officeDocument/2006/relationships/chart" Target="../charts/chart469.xml"/><Relationship Id="rId15" Type="http://schemas.openxmlformats.org/officeDocument/2006/relationships/chart" Target="../charts/chart479.xml"/><Relationship Id="rId23" Type="http://schemas.openxmlformats.org/officeDocument/2006/relationships/chart" Target="../charts/chart487.xml"/><Relationship Id="rId28" Type="http://schemas.openxmlformats.org/officeDocument/2006/relationships/chart" Target="../charts/chart492.xml"/><Relationship Id="rId10" Type="http://schemas.openxmlformats.org/officeDocument/2006/relationships/chart" Target="../charts/chart474.xml"/><Relationship Id="rId19" Type="http://schemas.openxmlformats.org/officeDocument/2006/relationships/chart" Target="../charts/chart483.xml"/><Relationship Id="rId31" Type="http://schemas.openxmlformats.org/officeDocument/2006/relationships/chart" Target="../charts/chart495.xml"/><Relationship Id="rId4" Type="http://schemas.openxmlformats.org/officeDocument/2006/relationships/chart" Target="../charts/chart468.xml"/><Relationship Id="rId9" Type="http://schemas.openxmlformats.org/officeDocument/2006/relationships/chart" Target="../charts/chart473.xml"/><Relationship Id="rId14" Type="http://schemas.openxmlformats.org/officeDocument/2006/relationships/chart" Target="../charts/chart478.xml"/><Relationship Id="rId22" Type="http://schemas.openxmlformats.org/officeDocument/2006/relationships/chart" Target="../charts/chart486.xml"/><Relationship Id="rId27" Type="http://schemas.openxmlformats.org/officeDocument/2006/relationships/chart" Target="../charts/chart491.xml"/><Relationship Id="rId30" Type="http://schemas.openxmlformats.org/officeDocument/2006/relationships/chart" Target="../charts/chart49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3.xml"/><Relationship Id="rId13" Type="http://schemas.openxmlformats.org/officeDocument/2006/relationships/chart" Target="../charts/chart508.xml"/><Relationship Id="rId18" Type="http://schemas.openxmlformats.org/officeDocument/2006/relationships/chart" Target="../charts/chart513.xml"/><Relationship Id="rId26" Type="http://schemas.openxmlformats.org/officeDocument/2006/relationships/chart" Target="../charts/chart521.xml"/><Relationship Id="rId3" Type="http://schemas.openxmlformats.org/officeDocument/2006/relationships/chart" Target="../charts/chart498.xml"/><Relationship Id="rId21" Type="http://schemas.openxmlformats.org/officeDocument/2006/relationships/chart" Target="../charts/chart516.xml"/><Relationship Id="rId7" Type="http://schemas.openxmlformats.org/officeDocument/2006/relationships/chart" Target="../charts/chart502.xml"/><Relationship Id="rId12" Type="http://schemas.openxmlformats.org/officeDocument/2006/relationships/chart" Target="../charts/chart507.xml"/><Relationship Id="rId17" Type="http://schemas.openxmlformats.org/officeDocument/2006/relationships/chart" Target="../charts/chart512.xml"/><Relationship Id="rId25" Type="http://schemas.openxmlformats.org/officeDocument/2006/relationships/chart" Target="../charts/chart520.xml"/><Relationship Id="rId2" Type="http://schemas.openxmlformats.org/officeDocument/2006/relationships/image" Target="../media/image1.png"/><Relationship Id="rId16" Type="http://schemas.openxmlformats.org/officeDocument/2006/relationships/chart" Target="../charts/chart511.xml"/><Relationship Id="rId20" Type="http://schemas.openxmlformats.org/officeDocument/2006/relationships/chart" Target="../charts/chart515.xml"/><Relationship Id="rId29" Type="http://schemas.openxmlformats.org/officeDocument/2006/relationships/chart" Target="../charts/chart524.xml"/><Relationship Id="rId1" Type="http://schemas.openxmlformats.org/officeDocument/2006/relationships/chart" Target="../charts/chart497.xml"/><Relationship Id="rId6" Type="http://schemas.openxmlformats.org/officeDocument/2006/relationships/chart" Target="../charts/chart501.xml"/><Relationship Id="rId11" Type="http://schemas.openxmlformats.org/officeDocument/2006/relationships/chart" Target="../charts/chart506.xml"/><Relationship Id="rId24" Type="http://schemas.openxmlformats.org/officeDocument/2006/relationships/chart" Target="../charts/chart519.xml"/><Relationship Id="rId32" Type="http://schemas.openxmlformats.org/officeDocument/2006/relationships/chart" Target="../charts/chart527.xml"/><Relationship Id="rId5" Type="http://schemas.openxmlformats.org/officeDocument/2006/relationships/chart" Target="../charts/chart500.xml"/><Relationship Id="rId15" Type="http://schemas.openxmlformats.org/officeDocument/2006/relationships/chart" Target="../charts/chart510.xml"/><Relationship Id="rId23" Type="http://schemas.openxmlformats.org/officeDocument/2006/relationships/chart" Target="../charts/chart518.xml"/><Relationship Id="rId28" Type="http://schemas.openxmlformats.org/officeDocument/2006/relationships/chart" Target="../charts/chart523.xml"/><Relationship Id="rId10" Type="http://schemas.openxmlformats.org/officeDocument/2006/relationships/chart" Target="../charts/chart505.xml"/><Relationship Id="rId19" Type="http://schemas.openxmlformats.org/officeDocument/2006/relationships/chart" Target="../charts/chart514.xml"/><Relationship Id="rId31" Type="http://schemas.openxmlformats.org/officeDocument/2006/relationships/chart" Target="../charts/chart526.xml"/><Relationship Id="rId4" Type="http://schemas.openxmlformats.org/officeDocument/2006/relationships/chart" Target="../charts/chart499.xml"/><Relationship Id="rId9" Type="http://schemas.openxmlformats.org/officeDocument/2006/relationships/chart" Target="../charts/chart504.xml"/><Relationship Id="rId14" Type="http://schemas.openxmlformats.org/officeDocument/2006/relationships/chart" Target="../charts/chart509.xml"/><Relationship Id="rId22" Type="http://schemas.openxmlformats.org/officeDocument/2006/relationships/chart" Target="../charts/chart517.xml"/><Relationship Id="rId27" Type="http://schemas.openxmlformats.org/officeDocument/2006/relationships/chart" Target="../charts/chart522.xml"/><Relationship Id="rId30" Type="http://schemas.openxmlformats.org/officeDocument/2006/relationships/chart" Target="../charts/chart525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4.xml"/><Relationship Id="rId13" Type="http://schemas.openxmlformats.org/officeDocument/2006/relationships/chart" Target="../charts/chart539.xml"/><Relationship Id="rId18" Type="http://schemas.openxmlformats.org/officeDocument/2006/relationships/chart" Target="../charts/chart544.xml"/><Relationship Id="rId26" Type="http://schemas.openxmlformats.org/officeDocument/2006/relationships/chart" Target="../charts/chart552.xml"/><Relationship Id="rId3" Type="http://schemas.openxmlformats.org/officeDocument/2006/relationships/chart" Target="../charts/chart529.xml"/><Relationship Id="rId21" Type="http://schemas.openxmlformats.org/officeDocument/2006/relationships/chart" Target="../charts/chart547.xml"/><Relationship Id="rId7" Type="http://schemas.openxmlformats.org/officeDocument/2006/relationships/chart" Target="../charts/chart533.xml"/><Relationship Id="rId12" Type="http://schemas.openxmlformats.org/officeDocument/2006/relationships/chart" Target="../charts/chart538.xml"/><Relationship Id="rId17" Type="http://schemas.openxmlformats.org/officeDocument/2006/relationships/chart" Target="../charts/chart543.xml"/><Relationship Id="rId25" Type="http://schemas.openxmlformats.org/officeDocument/2006/relationships/chart" Target="../charts/chart551.xml"/><Relationship Id="rId2" Type="http://schemas.openxmlformats.org/officeDocument/2006/relationships/image" Target="../media/image1.png"/><Relationship Id="rId16" Type="http://schemas.openxmlformats.org/officeDocument/2006/relationships/chart" Target="../charts/chart542.xml"/><Relationship Id="rId20" Type="http://schemas.openxmlformats.org/officeDocument/2006/relationships/chart" Target="../charts/chart546.xml"/><Relationship Id="rId29" Type="http://schemas.openxmlformats.org/officeDocument/2006/relationships/chart" Target="../charts/chart555.xml"/><Relationship Id="rId1" Type="http://schemas.openxmlformats.org/officeDocument/2006/relationships/chart" Target="../charts/chart528.xml"/><Relationship Id="rId6" Type="http://schemas.openxmlformats.org/officeDocument/2006/relationships/chart" Target="../charts/chart532.xml"/><Relationship Id="rId11" Type="http://schemas.openxmlformats.org/officeDocument/2006/relationships/chart" Target="../charts/chart537.xml"/><Relationship Id="rId24" Type="http://schemas.openxmlformats.org/officeDocument/2006/relationships/chart" Target="../charts/chart550.xml"/><Relationship Id="rId32" Type="http://schemas.openxmlformats.org/officeDocument/2006/relationships/chart" Target="../charts/chart558.xml"/><Relationship Id="rId5" Type="http://schemas.openxmlformats.org/officeDocument/2006/relationships/chart" Target="../charts/chart531.xml"/><Relationship Id="rId15" Type="http://schemas.openxmlformats.org/officeDocument/2006/relationships/chart" Target="../charts/chart541.xml"/><Relationship Id="rId23" Type="http://schemas.openxmlformats.org/officeDocument/2006/relationships/chart" Target="../charts/chart549.xml"/><Relationship Id="rId28" Type="http://schemas.openxmlformats.org/officeDocument/2006/relationships/chart" Target="../charts/chart554.xml"/><Relationship Id="rId10" Type="http://schemas.openxmlformats.org/officeDocument/2006/relationships/chart" Target="../charts/chart536.xml"/><Relationship Id="rId19" Type="http://schemas.openxmlformats.org/officeDocument/2006/relationships/chart" Target="../charts/chart545.xml"/><Relationship Id="rId31" Type="http://schemas.openxmlformats.org/officeDocument/2006/relationships/chart" Target="../charts/chart557.xml"/><Relationship Id="rId4" Type="http://schemas.openxmlformats.org/officeDocument/2006/relationships/chart" Target="../charts/chart530.xml"/><Relationship Id="rId9" Type="http://schemas.openxmlformats.org/officeDocument/2006/relationships/chart" Target="../charts/chart535.xml"/><Relationship Id="rId14" Type="http://schemas.openxmlformats.org/officeDocument/2006/relationships/chart" Target="../charts/chart540.xml"/><Relationship Id="rId22" Type="http://schemas.openxmlformats.org/officeDocument/2006/relationships/chart" Target="../charts/chart548.xml"/><Relationship Id="rId27" Type="http://schemas.openxmlformats.org/officeDocument/2006/relationships/chart" Target="../charts/chart553.xml"/><Relationship Id="rId30" Type="http://schemas.openxmlformats.org/officeDocument/2006/relationships/chart" Target="../charts/chart5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5.xml"/><Relationship Id="rId13" Type="http://schemas.openxmlformats.org/officeDocument/2006/relationships/chart" Target="../charts/chart570.xml"/><Relationship Id="rId18" Type="http://schemas.openxmlformats.org/officeDocument/2006/relationships/chart" Target="../charts/chart575.xml"/><Relationship Id="rId26" Type="http://schemas.openxmlformats.org/officeDocument/2006/relationships/chart" Target="../charts/chart583.xml"/><Relationship Id="rId3" Type="http://schemas.openxmlformats.org/officeDocument/2006/relationships/chart" Target="../charts/chart560.xml"/><Relationship Id="rId21" Type="http://schemas.openxmlformats.org/officeDocument/2006/relationships/chart" Target="../charts/chart578.xml"/><Relationship Id="rId7" Type="http://schemas.openxmlformats.org/officeDocument/2006/relationships/chart" Target="../charts/chart564.xml"/><Relationship Id="rId12" Type="http://schemas.openxmlformats.org/officeDocument/2006/relationships/chart" Target="../charts/chart569.xml"/><Relationship Id="rId17" Type="http://schemas.openxmlformats.org/officeDocument/2006/relationships/chart" Target="../charts/chart574.xml"/><Relationship Id="rId25" Type="http://schemas.openxmlformats.org/officeDocument/2006/relationships/chart" Target="../charts/chart582.xml"/><Relationship Id="rId2" Type="http://schemas.openxmlformats.org/officeDocument/2006/relationships/image" Target="../media/image1.png"/><Relationship Id="rId16" Type="http://schemas.openxmlformats.org/officeDocument/2006/relationships/chart" Target="../charts/chart573.xml"/><Relationship Id="rId20" Type="http://schemas.openxmlformats.org/officeDocument/2006/relationships/chart" Target="../charts/chart577.xml"/><Relationship Id="rId29" Type="http://schemas.openxmlformats.org/officeDocument/2006/relationships/chart" Target="../charts/chart586.xml"/><Relationship Id="rId1" Type="http://schemas.openxmlformats.org/officeDocument/2006/relationships/chart" Target="../charts/chart559.xml"/><Relationship Id="rId6" Type="http://schemas.openxmlformats.org/officeDocument/2006/relationships/chart" Target="../charts/chart563.xml"/><Relationship Id="rId11" Type="http://schemas.openxmlformats.org/officeDocument/2006/relationships/chart" Target="../charts/chart568.xml"/><Relationship Id="rId24" Type="http://schemas.openxmlformats.org/officeDocument/2006/relationships/chart" Target="../charts/chart581.xml"/><Relationship Id="rId32" Type="http://schemas.openxmlformats.org/officeDocument/2006/relationships/chart" Target="../charts/chart589.xml"/><Relationship Id="rId5" Type="http://schemas.openxmlformats.org/officeDocument/2006/relationships/chart" Target="../charts/chart562.xml"/><Relationship Id="rId15" Type="http://schemas.openxmlformats.org/officeDocument/2006/relationships/chart" Target="../charts/chart572.xml"/><Relationship Id="rId23" Type="http://schemas.openxmlformats.org/officeDocument/2006/relationships/chart" Target="../charts/chart580.xml"/><Relationship Id="rId28" Type="http://schemas.openxmlformats.org/officeDocument/2006/relationships/chart" Target="../charts/chart585.xml"/><Relationship Id="rId10" Type="http://schemas.openxmlformats.org/officeDocument/2006/relationships/chart" Target="../charts/chart567.xml"/><Relationship Id="rId19" Type="http://schemas.openxmlformats.org/officeDocument/2006/relationships/chart" Target="../charts/chart576.xml"/><Relationship Id="rId31" Type="http://schemas.openxmlformats.org/officeDocument/2006/relationships/chart" Target="../charts/chart588.xml"/><Relationship Id="rId4" Type="http://schemas.openxmlformats.org/officeDocument/2006/relationships/chart" Target="../charts/chart561.xml"/><Relationship Id="rId9" Type="http://schemas.openxmlformats.org/officeDocument/2006/relationships/chart" Target="../charts/chart566.xml"/><Relationship Id="rId14" Type="http://schemas.openxmlformats.org/officeDocument/2006/relationships/chart" Target="../charts/chart571.xml"/><Relationship Id="rId22" Type="http://schemas.openxmlformats.org/officeDocument/2006/relationships/chart" Target="../charts/chart579.xml"/><Relationship Id="rId27" Type="http://schemas.openxmlformats.org/officeDocument/2006/relationships/chart" Target="../charts/chart584.xml"/><Relationship Id="rId30" Type="http://schemas.openxmlformats.org/officeDocument/2006/relationships/chart" Target="../charts/chart58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image" Target="../media/image1.png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32" Type="http://schemas.openxmlformats.org/officeDocument/2006/relationships/chart" Target="../charts/chart62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31" Type="http://schemas.openxmlformats.org/officeDocument/2006/relationships/chart" Target="../charts/chart61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18" Type="http://schemas.openxmlformats.org/officeDocument/2006/relationships/chart" Target="../charts/chart79.xml"/><Relationship Id="rId26" Type="http://schemas.openxmlformats.org/officeDocument/2006/relationships/chart" Target="../charts/chart87.xml"/><Relationship Id="rId3" Type="http://schemas.openxmlformats.org/officeDocument/2006/relationships/chart" Target="../charts/chart64.xml"/><Relationship Id="rId21" Type="http://schemas.openxmlformats.org/officeDocument/2006/relationships/chart" Target="../charts/chart82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5" Type="http://schemas.openxmlformats.org/officeDocument/2006/relationships/chart" Target="../charts/chart86.xml"/><Relationship Id="rId2" Type="http://schemas.openxmlformats.org/officeDocument/2006/relationships/image" Target="../media/image1.png"/><Relationship Id="rId16" Type="http://schemas.openxmlformats.org/officeDocument/2006/relationships/chart" Target="../charts/chart77.xml"/><Relationship Id="rId20" Type="http://schemas.openxmlformats.org/officeDocument/2006/relationships/chart" Target="../charts/chart81.xml"/><Relationship Id="rId29" Type="http://schemas.openxmlformats.org/officeDocument/2006/relationships/chart" Target="../charts/chart90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24" Type="http://schemas.openxmlformats.org/officeDocument/2006/relationships/chart" Target="../charts/chart85.xml"/><Relationship Id="rId32" Type="http://schemas.openxmlformats.org/officeDocument/2006/relationships/chart" Target="../charts/chart93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23" Type="http://schemas.openxmlformats.org/officeDocument/2006/relationships/chart" Target="../charts/chart84.xml"/><Relationship Id="rId28" Type="http://schemas.openxmlformats.org/officeDocument/2006/relationships/chart" Target="../charts/chart89.xml"/><Relationship Id="rId10" Type="http://schemas.openxmlformats.org/officeDocument/2006/relationships/chart" Target="../charts/chart71.xml"/><Relationship Id="rId19" Type="http://schemas.openxmlformats.org/officeDocument/2006/relationships/chart" Target="../charts/chart80.xml"/><Relationship Id="rId31" Type="http://schemas.openxmlformats.org/officeDocument/2006/relationships/chart" Target="../charts/chart92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Relationship Id="rId22" Type="http://schemas.openxmlformats.org/officeDocument/2006/relationships/chart" Target="../charts/chart83.xml"/><Relationship Id="rId27" Type="http://schemas.openxmlformats.org/officeDocument/2006/relationships/chart" Target="../charts/chart88.xml"/><Relationship Id="rId30" Type="http://schemas.openxmlformats.org/officeDocument/2006/relationships/chart" Target="../charts/chart9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26" Type="http://schemas.openxmlformats.org/officeDocument/2006/relationships/chart" Target="../charts/chart118.xml"/><Relationship Id="rId3" Type="http://schemas.openxmlformats.org/officeDocument/2006/relationships/chart" Target="../charts/chart95.xml"/><Relationship Id="rId21" Type="http://schemas.openxmlformats.org/officeDocument/2006/relationships/chart" Target="../charts/chart113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5" Type="http://schemas.openxmlformats.org/officeDocument/2006/relationships/chart" Target="../charts/chart117.xml"/><Relationship Id="rId2" Type="http://schemas.openxmlformats.org/officeDocument/2006/relationships/image" Target="../media/image1.png"/><Relationship Id="rId16" Type="http://schemas.openxmlformats.org/officeDocument/2006/relationships/chart" Target="../charts/chart108.xml"/><Relationship Id="rId20" Type="http://schemas.openxmlformats.org/officeDocument/2006/relationships/chart" Target="../charts/chart112.xml"/><Relationship Id="rId29" Type="http://schemas.openxmlformats.org/officeDocument/2006/relationships/chart" Target="../charts/chart121.xml"/><Relationship Id="rId1" Type="http://schemas.openxmlformats.org/officeDocument/2006/relationships/chart" Target="../charts/chart94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24" Type="http://schemas.openxmlformats.org/officeDocument/2006/relationships/chart" Target="../charts/chart116.xml"/><Relationship Id="rId32" Type="http://schemas.openxmlformats.org/officeDocument/2006/relationships/chart" Target="../charts/chart124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23" Type="http://schemas.openxmlformats.org/officeDocument/2006/relationships/chart" Target="../charts/chart115.xml"/><Relationship Id="rId28" Type="http://schemas.openxmlformats.org/officeDocument/2006/relationships/chart" Target="../charts/chart120.xml"/><Relationship Id="rId10" Type="http://schemas.openxmlformats.org/officeDocument/2006/relationships/chart" Target="../charts/chart102.xml"/><Relationship Id="rId19" Type="http://schemas.openxmlformats.org/officeDocument/2006/relationships/chart" Target="../charts/chart111.xml"/><Relationship Id="rId31" Type="http://schemas.openxmlformats.org/officeDocument/2006/relationships/chart" Target="../charts/chart123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Relationship Id="rId22" Type="http://schemas.openxmlformats.org/officeDocument/2006/relationships/chart" Target="../charts/chart114.xml"/><Relationship Id="rId27" Type="http://schemas.openxmlformats.org/officeDocument/2006/relationships/chart" Target="../charts/chart119.xml"/><Relationship Id="rId30" Type="http://schemas.openxmlformats.org/officeDocument/2006/relationships/chart" Target="../charts/chart1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1.xml"/><Relationship Id="rId13" Type="http://schemas.openxmlformats.org/officeDocument/2006/relationships/chart" Target="../charts/chart136.xml"/><Relationship Id="rId18" Type="http://schemas.openxmlformats.org/officeDocument/2006/relationships/chart" Target="../charts/chart141.xml"/><Relationship Id="rId26" Type="http://schemas.openxmlformats.org/officeDocument/2006/relationships/chart" Target="../charts/chart149.xml"/><Relationship Id="rId3" Type="http://schemas.openxmlformats.org/officeDocument/2006/relationships/chart" Target="../charts/chart126.xml"/><Relationship Id="rId21" Type="http://schemas.openxmlformats.org/officeDocument/2006/relationships/chart" Target="../charts/chart144.xml"/><Relationship Id="rId7" Type="http://schemas.openxmlformats.org/officeDocument/2006/relationships/chart" Target="../charts/chart130.xml"/><Relationship Id="rId12" Type="http://schemas.openxmlformats.org/officeDocument/2006/relationships/chart" Target="../charts/chart135.xml"/><Relationship Id="rId17" Type="http://schemas.openxmlformats.org/officeDocument/2006/relationships/chart" Target="../charts/chart140.xml"/><Relationship Id="rId25" Type="http://schemas.openxmlformats.org/officeDocument/2006/relationships/chart" Target="../charts/chart148.xml"/><Relationship Id="rId2" Type="http://schemas.openxmlformats.org/officeDocument/2006/relationships/image" Target="../media/image1.png"/><Relationship Id="rId16" Type="http://schemas.openxmlformats.org/officeDocument/2006/relationships/chart" Target="../charts/chart139.xml"/><Relationship Id="rId20" Type="http://schemas.openxmlformats.org/officeDocument/2006/relationships/chart" Target="../charts/chart143.xml"/><Relationship Id="rId29" Type="http://schemas.openxmlformats.org/officeDocument/2006/relationships/chart" Target="../charts/chart152.xml"/><Relationship Id="rId1" Type="http://schemas.openxmlformats.org/officeDocument/2006/relationships/chart" Target="../charts/chart125.xml"/><Relationship Id="rId6" Type="http://schemas.openxmlformats.org/officeDocument/2006/relationships/chart" Target="../charts/chart129.xml"/><Relationship Id="rId11" Type="http://schemas.openxmlformats.org/officeDocument/2006/relationships/chart" Target="../charts/chart134.xml"/><Relationship Id="rId24" Type="http://schemas.openxmlformats.org/officeDocument/2006/relationships/chart" Target="../charts/chart147.xml"/><Relationship Id="rId32" Type="http://schemas.openxmlformats.org/officeDocument/2006/relationships/chart" Target="../charts/chart155.xml"/><Relationship Id="rId5" Type="http://schemas.openxmlformats.org/officeDocument/2006/relationships/chart" Target="../charts/chart128.xml"/><Relationship Id="rId15" Type="http://schemas.openxmlformats.org/officeDocument/2006/relationships/chart" Target="../charts/chart138.xml"/><Relationship Id="rId23" Type="http://schemas.openxmlformats.org/officeDocument/2006/relationships/chart" Target="../charts/chart146.xml"/><Relationship Id="rId28" Type="http://schemas.openxmlformats.org/officeDocument/2006/relationships/chart" Target="../charts/chart151.xml"/><Relationship Id="rId10" Type="http://schemas.openxmlformats.org/officeDocument/2006/relationships/chart" Target="../charts/chart133.xml"/><Relationship Id="rId19" Type="http://schemas.openxmlformats.org/officeDocument/2006/relationships/chart" Target="../charts/chart142.xml"/><Relationship Id="rId31" Type="http://schemas.openxmlformats.org/officeDocument/2006/relationships/chart" Target="../charts/chart154.xml"/><Relationship Id="rId4" Type="http://schemas.openxmlformats.org/officeDocument/2006/relationships/chart" Target="../charts/chart127.xml"/><Relationship Id="rId9" Type="http://schemas.openxmlformats.org/officeDocument/2006/relationships/chart" Target="../charts/chart132.xml"/><Relationship Id="rId14" Type="http://schemas.openxmlformats.org/officeDocument/2006/relationships/chart" Target="../charts/chart137.xml"/><Relationship Id="rId22" Type="http://schemas.openxmlformats.org/officeDocument/2006/relationships/chart" Target="../charts/chart145.xml"/><Relationship Id="rId27" Type="http://schemas.openxmlformats.org/officeDocument/2006/relationships/chart" Target="../charts/chart150.xml"/><Relationship Id="rId30" Type="http://schemas.openxmlformats.org/officeDocument/2006/relationships/chart" Target="../charts/chart15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26" Type="http://schemas.openxmlformats.org/officeDocument/2006/relationships/chart" Target="../charts/chart180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5" Type="http://schemas.openxmlformats.org/officeDocument/2006/relationships/chart" Target="../charts/chart179.xml"/><Relationship Id="rId2" Type="http://schemas.openxmlformats.org/officeDocument/2006/relationships/image" Target="../media/image1.png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29" Type="http://schemas.openxmlformats.org/officeDocument/2006/relationships/chart" Target="../charts/chart183.xml"/><Relationship Id="rId1" Type="http://schemas.openxmlformats.org/officeDocument/2006/relationships/chart" Target="../charts/chart156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chart" Target="../charts/chart178.xml"/><Relationship Id="rId32" Type="http://schemas.openxmlformats.org/officeDocument/2006/relationships/chart" Target="../charts/chart186.xml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28" Type="http://schemas.openxmlformats.org/officeDocument/2006/relationships/chart" Target="../charts/chart182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31" Type="http://schemas.openxmlformats.org/officeDocument/2006/relationships/chart" Target="../charts/chart185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Relationship Id="rId27" Type="http://schemas.openxmlformats.org/officeDocument/2006/relationships/chart" Target="../charts/chart181.xml"/><Relationship Id="rId30" Type="http://schemas.openxmlformats.org/officeDocument/2006/relationships/chart" Target="../charts/chart18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3" Type="http://schemas.openxmlformats.org/officeDocument/2006/relationships/chart" Target="../charts/chart188.xml"/><Relationship Id="rId21" Type="http://schemas.openxmlformats.org/officeDocument/2006/relationships/chart" Target="../charts/chart206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2" Type="http://schemas.openxmlformats.org/officeDocument/2006/relationships/image" Target="../media/image1.png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7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4.xml"/><Relationship Id="rId13" Type="http://schemas.openxmlformats.org/officeDocument/2006/relationships/chart" Target="../charts/chart229.xml"/><Relationship Id="rId18" Type="http://schemas.openxmlformats.org/officeDocument/2006/relationships/chart" Target="../charts/chart234.xml"/><Relationship Id="rId26" Type="http://schemas.openxmlformats.org/officeDocument/2006/relationships/chart" Target="../charts/chart242.xml"/><Relationship Id="rId3" Type="http://schemas.openxmlformats.org/officeDocument/2006/relationships/chart" Target="../charts/chart219.xml"/><Relationship Id="rId21" Type="http://schemas.openxmlformats.org/officeDocument/2006/relationships/chart" Target="../charts/chart237.xml"/><Relationship Id="rId7" Type="http://schemas.openxmlformats.org/officeDocument/2006/relationships/chart" Target="../charts/chart223.xml"/><Relationship Id="rId12" Type="http://schemas.openxmlformats.org/officeDocument/2006/relationships/chart" Target="../charts/chart228.xml"/><Relationship Id="rId17" Type="http://schemas.openxmlformats.org/officeDocument/2006/relationships/chart" Target="../charts/chart233.xml"/><Relationship Id="rId25" Type="http://schemas.openxmlformats.org/officeDocument/2006/relationships/chart" Target="../charts/chart241.xml"/><Relationship Id="rId2" Type="http://schemas.openxmlformats.org/officeDocument/2006/relationships/image" Target="../media/image1.png"/><Relationship Id="rId16" Type="http://schemas.openxmlformats.org/officeDocument/2006/relationships/chart" Target="../charts/chart232.xml"/><Relationship Id="rId20" Type="http://schemas.openxmlformats.org/officeDocument/2006/relationships/chart" Target="../charts/chart236.xml"/><Relationship Id="rId29" Type="http://schemas.openxmlformats.org/officeDocument/2006/relationships/chart" Target="../charts/chart245.xml"/><Relationship Id="rId1" Type="http://schemas.openxmlformats.org/officeDocument/2006/relationships/chart" Target="../charts/chart218.xml"/><Relationship Id="rId6" Type="http://schemas.openxmlformats.org/officeDocument/2006/relationships/chart" Target="../charts/chart222.xml"/><Relationship Id="rId11" Type="http://schemas.openxmlformats.org/officeDocument/2006/relationships/chart" Target="../charts/chart227.xml"/><Relationship Id="rId24" Type="http://schemas.openxmlformats.org/officeDocument/2006/relationships/chart" Target="../charts/chart240.xml"/><Relationship Id="rId32" Type="http://schemas.openxmlformats.org/officeDocument/2006/relationships/chart" Target="../charts/chart248.xml"/><Relationship Id="rId5" Type="http://schemas.openxmlformats.org/officeDocument/2006/relationships/chart" Target="../charts/chart221.xml"/><Relationship Id="rId15" Type="http://schemas.openxmlformats.org/officeDocument/2006/relationships/chart" Target="../charts/chart231.xml"/><Relationship Id="rId23" Type="http://schemas.openxmlformats.org/officeDocument/2006/relationships/chart" Target="../charts/chart239.xml"/><Relationship Id="rId28" Type="http://schemas.openxmlformats.org/officeDocument/2006/relationships/chart" Target="../charts/chart244.xml"/><Relationship Id="rId10" Type="http://schemas.openxmlformats.org/officeDocument/2006/relationships/chart" Target="../charts/chart226.xml"/><Relationship Id="rId19" Type="http://schemas.openxmlformats.org/officeDocument/2006/relationships/chart" Target="../charts/chart235.xml"/><Relationship Id="rId31" Type="http://schemas.openxmlformats.org/officeDocument/2006/relationships/chart" Target="../charts/chart247.xml"/><Relationship Id="rId4" Type="http://schemas.openxmlformats.org/officeDocument/2006/relationships/chart" Target="../charts/chart220.xml"/><Relationship Id="rId9" Type="http://schemas.openxmlformats.org/officeDocument/2006/relationships/chart" Target="../charts/chart225.xml"/><Relationship Id="rId14" Type="http://schemas.openxmlformats.org/officeDocument/2006/relationships/chart" Target="../charts/chart230.xml"/><Relationship Id="rId22" Type="http://schemas.openxmlformats.org/officeDocument/2006/relationships/chart" Target="../charts/chart238.xml"/><Relationship Id="rId27" Type="http://schemas.openxmlformats.org/officeDocument/2006/relationships/chart" Target="../charts/chart243.xml"/><Relationship Id="rId30" Type="http://schemas.openxmlformats.org/officeDocument/2006/relationships/chart" Target="../charts/chart24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5.xml"/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26" Type="http://schemas.openxmlformats.org/officeDocument/2006/relationships/chart" Target="../charts/chart273.xml"/><Relationship Id="rId3" Type="http://schemas.openxmlformats.org/officeDocument/2006/relationships/chart" Target="../charts/chart250.xml"/><Relationship Id="rId21" Type="http://schemas.openxmlformats.org/officeDocument/2006/relationships/chart" Target="../charts/chart268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5" Type="http://schemas.openxmlformats.org/officeDocument/2006/relationships/chart" Target="../charts/chart272.xml"/><Relationship Id="rId2" Type="http://schemas.openxmlformats.org/officeDocument/2006/relationships/image" Target="../media/image1.png"/><Relationship Id="rId16" Type="http://schemas.openxmlformats.org/officeDocument/2006/relationships/chart" Target="../charts/chart263.xml"/><Relationship Id="rId20" Type="http://schemas.openxmlformats.org/officeDocument/2006/relationships/chart" Target="../charts/chart267.xml"/><Relationship Id="rId29" Type="http://schemas.openxmlformats.org/officeDocument/2006/relationships/chart" Target="../charts/chart276.xml"/><Relationship Id="rId1" Type="http://schemas.openxmlformats.org/officeDocument/2006/relationships/chart" Target="../charts/chart249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24" Type="http://schemas.openxmlformats.org/officeDocument/2006/relationships/chart" Target="../charts/chart271.xml"/><Relationship Id="rId32" Type="http://schemas.openxmlformats.org/officeDocument/2006/relationships/chart" Target="../charts/chart279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23" Type="http://schemas.openxmlformats.org/officeDocument/2006/relationships/chart" Target="../charts/chart270.xml"/><Relationship Id="rId28" Type="http://schemas.openxmlformats.org/officeDocument/2006/relationships/chart" Target="../charts/chart275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31" Type="http://schemas.openxmlformats.org/officeDocument/2006/relationships/chart" Target="../charts/chart278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Relationship Id="rId22" Type="http://schemas.openxmlformats.org/officeDocument/2006/relationships/chart" Target="../charts/chart269.xml"/><Relationship Id="rId27" Type="http://schemas.openxmlformats.org/officeDocument/2006/relationships/chart" Target="../charts/chart274.xml"/><Relationship Id="rId30" Type="http://schemas.openxmlformats.org/officeDocument/2006/relationships/chart" Target="../charts/chart2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477451</xdr:colOff>
      <xdr:row>5</xdr:row>
      <xdr:rowOff>216235</xdr:rowOff>
    </xdr:from>
    <xdr:to>
      <xdr:col>26</xdr:col>
      <xdr:colOff>598554</xdr:colOff>
      <xdr:row>15</xdr:row>
      <xdr:rowOff>150478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3714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571499</xdr:colOff>
      <xdr:row>20</xdr:row>
      <xdr:rowOff>104775</xdr:rowOff>
    </xdr:from>
    <xdr:to>
      <xdr:col>27</xdr:col>
      <xdr:colOff>190499</xdr:colOff>
      <xdr:row>38</xdr:row>
      <xdr:rowOff>142875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285473</xdr:colOff>
      <xdr:row>6</xdr:row>
      <xdr:rowOff>235528</xdr:rowOff>
    </xdr:from>
    <xdr:to>
      <xdr:col>28</xdr:col>
      <xdr:colOff>127580</xdr:colOff>
      <xdr:row>18</xdr:row>
      <xdr:rowOff>163286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221523</xdr:colOff>
      <xdr:row>26</xdr:row>
      <xdr:rowOff>21083</xdr:rowOff>
    </xdr:from>
    <xdr:to>
      <xdr:col>28</xdr:col>
      <xdr:colOff>149087</xdr:colOff>
      <xdr:row>45</xdr:row>
      <xdr:rowOff>16565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424296</xdr:colOff>
      <xdr:row>5</xdr:row>
      <xdr:rowOff>304801</xdr:rowOff>
    </xdr:from>
    <xdr:to>
      <xdr:col>28</xdr:col>
      <xdr:colOff>419099</xdr:colOff>
      <xdr:row>19</xdr:row>
      <xdr:rowOff>19050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294409</xdr:colOff>
      <xdr:row>27</xdr:row>
      <xdr:rowOff>13854</xdr:rowOff>
    </xdr:from>
    <xdr:to>
      <xdr:col>28</xdr:col>
      <xdr:colOff>187902</xdr:colOff>
      <xdr:row>46</xdr:row>
      <xdr:rowOff>38100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153514</xdr:colOff>
      <xdr:row>2</xdr:row>
      <xdr:rowOff>170214</xdr:rowOff>
    </xdr:from>
    <xdr:to>
      <xdr:col>30</xdr:col>
      <xdr:colOff>156668</xdr:colOff>
      <xdr:row>13</xdr:row>
      <xdr:rowOff>299197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142875</xdr:colOff>
      <xdr:row>17</xdr:row>
      <xdr:rowOff>103171</xdr:rowOff>
    </xdr:from>
    <xdr:to>
      <xdr:col>30</xdr:col>
      <xdr:colOff>200025</xdr:colOff>
      <xdr:row>36</xdr:row>
      <xdr:rowOff>80280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262538</xdr:colOff>
      <xdr:row>6</xdr:row>
      <xdr:rowOff>202827</xdr:rowOff>
    </xdr:from>
    <xdr:to>
      <xdr:col>28</xdr:col>
      <xdr:colOff>293152</xdr:colOff>
      <xdr:row>20</xdr:row>
      <xdr:rowOff>61632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278947</xdr:colOff>
      <xdr:row>24</xdr:row>
      <xdr:rowOff>43542</xdr:rowOff>
    </xdr:from>
    <xdr:to>
      <xdr:col>28</xdr:col>
      <xdr:colOff>331334</xdr:colOff>
      <xdr:row>44</xdr:row>
      <xdr:rowOff>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488619</xdr:colOff>
      <xdr:row>10</xdr:row>
      <xdr:rowOff>144030</xdr:rowOff>
    </xdr:from>
    <xdr:to>
      <xdr:col>27</xdr:col>
      <xdr:colOff>471548</xdr:colOff>
      <xdr:row>28</xdr:row>
      <xdr:rowOff>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474518</xdr:colOff>
      <xdr:row>31</xdr:row>
      <xdr:rowOff>145471</xdr:rowOff>
    </xdr:from>
    <xdr:to>
      <xdr:col>27</xdr:col>
      <xdr:colOff>463260</xdr:colOff>
      <xdr:row>53</xdr:row>
      <xdr:rowOff>134470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18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296915</xdr:colOff>
      <xdr:row>21</xdr:row>
      <xdr:rowOff>52105</xdr:rowOff>
    </xdr:from>
    <xdr:to>
      <xdr:col>28</xdr:col>
      <xdr:colOff>338097</xdr:colOff>
      <xdr:row>40</xdr:row>
      <xdr:rowOff>67794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171408</xdr:colOff>
      <xdr:row>23</xdr:row>
      <xdr:rowOff>132788</xdr:rowOff>
    </xdr:from>
    <xdr:to>
      <xdr:col>29</xdr:col>
      <xdr:colOff>212591</xdr:colOff>
      <xdr:row>45</xdr:row>
      <xdr:rowOff>148477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207267</xdr:colOff>
      <xdr:row>23</xdr:row>
      <xdr:rowOff>150718</xdr:rowOff>
    </xdr:from>
    <xdr:to>
      <xdr:col>29</xdr:col>
      <xdr:colOff>248450</xdr:colOff>
      <xdr:row>45</xdr:row>
      <xdr:rowOff>166407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201665</xdr:colOff>
      <xdr:row>24</xdr:row>
      <xdr:rowOff>23530</xdr:rowOff>
    </xdr:from>
    <xdr:to>
      <xdr:col>29</xdr:col>
      <xdr:colOff>242847</xdr:colOff>
      <xdr:row>46</xdr:row>
      <xdr:rowOff>39219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205307</xdr:colOff>
      <xdr:row>4</xdr:row>
      <xdr:rowOff>316966</xdr:rowOff>
    </xdr:from>
    <xdr:to>
      <xdr:col>28</xdr:col>
      <xdr:colOff>256269</xdr:colOff>
      <xdr:row>21</xdr:row>
      <xdr:rowOff>148879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189338</xdr:colOff>
      <xdr:row>24</xdr:row>
      <xdr:rowOff>70034</xdr:rowOff>
    </xdr:from>
    <xdr:to>
      <xdr:col>29</xdr:col>
      <xdr:colOff>230521</xdr:colOff>
      <xdr:row>46</xdr:row>
      <xdr:rowOff>85723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181655</xdr:colOff>
      <xdr:row>3</xdr:row>
      <xdr:rowOff>72798</xdr:rowOff>
    </xdr:from>
    <xdr:to>
      <xdr:col>28</xdr:col>
      <xdr:colOff>130629</xdr:colOff>
      <xdr:row>15</xdr:row>
      <xdr:rowOff>115660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285749</xdr:colOff>
      <xdr:row>21</xdr:row>
      <xdr:rowOff>76201</xdr:rowOff>
    </xdr:from>
    <xdr:to>
      <xdr:col>28</xdr:col>
      <xdr:colOff>133349</xdr:colOff>
      <xdr:row>40</xdr:row>
      <xdr:rowOff>123825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6804</xdr:colOff>
      <xdr:row>11</xdr:row>
      <xdr:rowOff>90485</xdr:rowOff>
    </xdr:from>
    <xdr:to>
      <xdr:col>27</xdr:col>
      <xdr:colOff>548368</xdr:colOff>
      <xdr:row>29</xdr:row>
      <xdr:rowOff>28575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608239</xdr:colOff>
      <xdr:row>32</xdr:row>
      <xdr:rowOff>70078</xdr:rowOff>
    </xdr:from>
    <xdr:to>
      <xdr:col>27</xdr:col>
      <xdr:colOff>523875</xdr:colOff>
      <xdr:row>52</xdr:row>
      <xdr:rowOff>57150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185241</xdr:colOff>
      <xdr:row>7</xdr:row>
      <xdr:rowOff>328984</xdr:rowOff>
    </xdr:from>
    <xdr:to>
      <xdr:col>28</xdr:col>
      <xdr:colOff>243752</xdr:colOff>
      <xdr:row>20</xdr:row>
      <xdr:rowOff>136072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193847</xdr:colOff>
      <xdr:row>23</xdr:row>
      <xdr:rowOff>74251</xdr:rowOff>
    </xdr:from>
    <xdr:to>
      <xdr:col>28</xdr:col>
      <xdr:colOff>235323</xdr:colOff>
      <xdr:row>43</xdr:row>
      <xdr:rowOff>33618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528076</xdr:colOff>
      <xdr:row>6</xdr:row>
      <xdr:rowOff>320768</xdr:rowOff>
    </xdr:from>
    <xdr:to>
      <xdr:col>28</xdr:col>
      <xdr:colOff>151559</xdr:colOff>
      <xdr:row>21</xdr:row>
      <xdr:rowOff>16565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511074</xdr:colOff>
      <xdr:row>27</xdr:row>
      <xdr:rowOff>19691</xdr:rowOff>
    </xdr:from>
    <xdr:to>
      <xdr:col>28</xdr:col>
      <xdr:colOff>188241</xdr:colOff>
      <xdr:row>46</xdr:row>
      <xdr:rowOff>82826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536863</xdr:colOff>
      <xdr:row>7</xdr:row>
      <xdr:rowOff>152399</xdr:rowOff>
    </xdr:from>
    <xdr:to>
      <xdr:col>27</xdr:col>
      <xdr:colOff>529502</xdr:colOff>
      <xdr:row>21</xdr:row>
      <xdr:rowOff>142875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51626</xdr:colOff>
      <xdr:row>27</xdr:row>
      <xdr:rowOff>28375</xdr:rowOff>
    </xdr:from>
    <xdr:to>
      <xdr:col>27</xdr:col>
      <xdr:colOff>473047</xdr:colOff>
      <xdr:row>43</xdr:row>
      <xdr:rowOff>71718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431426</xdr:colOff>
      <xdr:row>5</xdr:row>
      <xdr:rowOff>0</xdr:rowOff>
    </xdr:from>
    <xdr:to>
      <xdr:col>28</xdr:col>
      <xdr:colOff>212072</xdr:colOff>
      <xdr:row>18</xdr:row>
      <xdr:rowOff>10366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300878</xdr:colOff>
      <xdr:row>21</xdr:row>
      <xdr:rowOff>54910</xdr:rowOff>
    </xdr:from>
    <xdr:to>
      <xdr:col>28</xdr:col>
      <xdr:colOff>158002</xdr:colOff>
      <xdr:row>40</xdr:row>
      <xdr:rowOff>142875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571498</xdr:colOff>
      <xdr:row>11</xdr:row>
      <xdr:rowOff>48493</xdr:rowOff>
    </xdr:from>
    <xdr:to>
      <xdr:col>27</xdr:col>
      <xdr:colOff>588817</xdr:colOff>
      <xdr:row>30</xdr:row>
      <xdr:rowOff>44824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472684</xdr:colOff>
      <xdr:row>35</xdr:row>
      <xdr:rowOff>54603</xdr:rowOff>
    </xdr:from>
    <xdr:to>
      <xdr:col>27</xdr:col>
      <xdr:colOff>552449</xdr:colOff>
      <xdr:row>55</xdr:row>
      <xdr:rowOff>64179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1</xdr:col>
      <xdr:colOff>228600</xdr:colOff>
      <xdr:row>67</xdr:row>
      <xdr:rowOff>152400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0" y="13030200"/>
          <a:ext cx="6667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Biểu đồ xu hướng tiểu phân 0.5 µm ALAF 9 (21206)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553926</xdr:colOff>
      <xdr:row>10</xdr:row>
      <xdr:rowOff>76379</xdr:rowOff>
    </xdr:from>
    <xdr:to>
      <xdr:col>28</xdr:col>
      <xdr:colOff>125761</xdr:colOff>
      <xdr:row>25</xdr:row>
      <xdr:rowOff>114300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438150</xdr:colOff>
      <xdr:row>0</xdr:row>
      <xdr:rowOff>381000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419100" cy="219075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5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342900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4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15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6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17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8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1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390525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1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400050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3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6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2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2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29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19050</xdr:colOff>
      <xdr:row>13</xdr:row>
      <xdr:rowOff>0</xdr:rowOff>
    </xdr:from>
    <xdr:to>
      <xdr:col>6</xdr:col>
      <xdr:colOff>0</xdr:colOff>
      <xdr:row>13</xdr:row>
      <xdr:rowOff>0</xdr:rowOff>
    </xdr:to>
    <xdr:graphicFrame macro="">
      <xdr:nvGraphicFramePr>
        <xdr:cNvPr id="3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1552575</xdr:colOff>
      <xdr:row>13</xdr:row>
      <xdr:rowOff>0</xdr:rowOff>
    </xdr:from>
    <xdr:to>
      <xdr:col>5</xdr:col>
      <xdr:colOff>0</xdr:colOff>
      <xdr:row>13</xdr:row>
      <xdr:rowOff>0</xdr:rowOff>
    </xdr:to>
    <xdr:graphicFrame macro="">
      <xdr:nvGraphicFramePr>
        <xdr:cNvPr id="3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13</xdr:row>
      <xdr:rowOff>0</xdr:rowOff>
    </xdr:from>
    <xdr:to>
      <xdr:col>4</xdr:col>
      <xdr:colOff>1219200</xdr:colOff>
      <xdr:row>13</xdr:row>
      <xdr:rowOff>0</xdr:rowOff>
    </xdr:to>
    <xdr:graphicFrame macro="">
      <xdr:nvGraphicFramePr>
        <xdr:cNvPr id="3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25174</xdr:colOff>
      <xdr:row>30</xdr:row>
      <xdr:rowOff>69603</xdr:rowOff>
    </xdr:from>
    <xdr:to>
      <xdr:col>28</xdr:col>
      <xdr:colOff>148999</xdr:colOff>
      <xdr:row>49</xdr:row>
      <xdr:rowOff>24019</xdr:rowOff>
    </xdr:to>
    <xdr:graphicFrame macro="">
      <xdr:nvGraphicFramePr>
        <xdr:cNvPr id="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ABS%20(21173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F 5 (21176)"/>
      <sheetName val="LAF 1 (21147)"/>
      <sheetName val="LAF 6 (21148)"/>
      <sheetName val="LAF 10 (21180)"/>
      <sheetName val="ORABS (21173) "/>
      <sheetName val="ALAF2 (21166)"/>
      <sheetName val="ALAF 3 (21167)"/>
      <sheetName val="ALAF 4 (21168)"/>
      <sheetName val="ALAF 6 (21170)"/>
      <sheetName val="ALAF 7 (21171)"/>
      <sheetName val="ALAF 8 (21205)"/>
      <sheetName val="ALAF 9 (21206)"/>
      <sheetName val="LAF 2"/>
      <sheetName val="LAF 3"/>
      <sheetName val="MLAF 1"/>
      <sheetName val="LAF 4"/>
      <sheetName val="LAF 12"/>
      <sheetName val="LAF 13"/>
      <sheetName val="MLAF 2"/>
    </sheetNames>
    <sheetDataSet>
      <sheetData sheetId="0">
        <row r="15">
          <cell r="B15">
            <v>43102</v>
          </cell>
        </row>
      </sheetData>
      <sheetData sheetId="1"/>
      <sheetData sheetId="2"/>
      <sheetData sheetId="3"/>
      <sheetData sheetId="4">
        <row r="5">
          <cell r="F5" t="str">
            <v>01/01/18-31/12/18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"/>
  <sheetViews>
    <sheetView view="pageBreakPreview" topLeftCell="M16" zoomScaleNormal="100" zoomScaleSheetLayoutView="100" workbookViewId="0">
      <selection activeCell="N37" sqref="N37:P41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4414062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.6640625" style="5" customWidth="1"/>
    <col min="12" max="12" width="10.44140625" style="5" customWidth="1"/>
    <col min="13" max="13" width="6.5546875" style="25" customWidth="1"/>
    <col min="14" max="14" width="11.664062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">
        <v>42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57</v>
      </c>
      <c r="D6" s="182"/>
      <c r="E6" s="49" t="s">
        <v>6</v>
      </c>
      <c r="F6" s="15">
        <v>21173</v>
      </c>
      <c r="G6" s="2"/>
      <c r="H6" s="3"/>
      <c r="I6" s="3"/>
      <c r="J6" s="3"/>
      <c r="K6" s="3"/>
      <c r="L6" s="3"/>
      <c r="M6" s="3"/>
    </row>
    <row r="7" spans="1:23" s="1" customFormat="1" ht="25.5" customHeight="1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49" t="s">
        <v>24</v>
      </c>
      <c r="F10" s="39">
        <v>2816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48"/>
      <c r="C13" s="35" t="s">
        <v>49</v>
      </c>
      <c r="D13" s="40" t="s">
        <v>49</v>
      </c>
      <c r="F13" s="1"/>
      <c r="G13" s="12"/>
      <c r="H13" s="183">
        <v>0.5</v>
      </c>
      <c r="I13" s="183"/>
      <c r="J13" s="183">
        <v>5</v>
      </c>
      <c r="K13" s="183"/>
      <c r="L13" s="98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17"/>
      <c r="H14" s="31"/>
      <c r="I14" s="31" t="s">
        <v>132</v>
      </c>
      <c r="J14" s="31"/>
      <c r="K14" s="98" t="s">
        <v>131</v>
      </c>
      <c r="L14" s="98"/>
      <c r="M14" s="2"/>
      <c r="N14" s="2"/>
      <c r="O14" s="6">
        <v>0.5</v>
      </c>
      <c r="P14" s="4">
        <v>5</v>
      </c>
    </row>
    <row r="15" spans="1:23" ht="13.8" thickBot="1" x14ac:dyDescent="0.3">
      <c r="A15" s="7">
        <v>1</v>
      </c>
      <c r="B15" s="58">
        <v>43195</v>
      </c>
      <c r="C15" s="59">
        <v>0</v>
      </c>
      <c r="D15" s="43">
        <v>0</v>
      </c>
      <c r="E15" s="98">
        <v>20</v>
      </c>
      <c r="F15" s="90">
        <v>16</v>
      </c>
      <c r="G15" s="18"/>
      <c r="H15" s="99"/>
      <c r="I15" s="99">
        <f>$C$10</f>
        <v>3520</v>
      </c>
      <c r="J15" s="99"/>
      <c r="K15" s="99">
        <f>$F$10</f>
        <v>2816</v>
      </c>
      <c r="L15" s="98"/>
      <c r="M15" s="20"/>
      <c r="N15" s="96"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v>43202</v>
      </c>
      <c r="C16" s="59">
        <v>0</v>
      </c>
      <c r="D16" s="43">
        <v>0</v>
      </c>
      <c r="E16" s="98">
        <v>20</v>
      </c>
      <c r="F16" s="90">
        <v>16</v>
      </c>
      <c r="G16" s="18"/>
      <c r="H16" s="99"/>
      <c r="I16" s="99">
        <f t="shared" ref="I16:I22" si="0">$C$10</f>
        <v>3520</v>
      </c>
      <c r="J16" s="99"/>
      <c r="K16" s="99">
        <f t="shared" ref="K16:K22" si="1">$F$10</f>
        <v>2816</v>
      </c>
      <c r="L16" s="98"/>
      <c r="M16" s="20"/>
      <c r="N16" s="96"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v>43224</v>
      </c>
      <c r="C17" s="59">
        <v>0</v>
      </c>
      <c r="D17" s="43">
        <v>0</v>
      </c>
      <c r="E17" s="98">
        <v>20</v>
      </c>
      <c r="F17" s="90">
        <v>16</v>
      </c>
      <c r="G17" s="18"/>
      <c r="H17" s="99"/>
      <c r="I17" s="99">
        <f t="shared" si="0"/>
        <v>3520</v>
      </c>
      <c r="J17" s="99"/>
      <c r="K17" s="99">
        <f t="shared" si="1"/>
        <v>2816</v>
      </c>
      <c r="L17" s="98"/>
      <c r="M17" s="20"/>
      <c r="N17" s="96">
        <v>43143</v>
      </c>
      <c r="O17" s="97">
        <v>9</v>
      </c>
      <c r="P17" s="38">
        <v>0</v>
      </c>
    </row>
    <row r="18" spans="1:16" ht="13.8" thickBot="1" x14ac:dyDescent="0.3">
      <c r="A18" s="7"/>
      <c r="B18" s="58">
        <v>43231</v>
      </c>
      <c r="C18" s="59">
        <v>0</v>
      </c>
      <c r="D18" s="43">
        <v>0</v>
      </c>
      <c r="E18" s="98">
        <v>20</v>
      </c>
      <c r="F18" s="90">
        <v>16</v>
      </c>
      <c r="G18" s="18"/>
      <c r="H18" s="99"/>
      <c r="I18" s="99">
        <f t="shared" si="0"/>
        <v>3520</v>
      </c>
      <c r="J18" s="99"/>
      <c r="K18" s="99">
        <f t="shared" si="1"/>
        <v>2816</v>
      </c>
      <c r="L18" s="98"/>
      <c r="M18" s="20"/>
      <c r="N18" s="96">
        <v>43159</v>
      </c>
      <c r="O18" s="97">
        <v>0</v>
      </c>
      <c r="P18" s="38">
        <v>0</v>
      </c>
    </row>
    <row r="19" spans="1:16" ht="13.8" thickBot="1" x14ac:dyDescent="0.3">
      <c r="A19" s="7">
        <v>1</v>
      </c>
      <c r="B19" s="58">
        <v>43251</v>
      </c>
      <c r="C19" s="59">
        <v>0</v>
      </c>
      <c r="D19" s="43">
        <v>0</v>
      </c>
      <c r="E19" s="98">
        <v>20</v>
      </c>
      <c r="F19" s="90">
        <v>16</v>
      </c>
      <c r="G19" s="18"/>
      <c r="H19" s="99"/>
      <c r="I19" s="99">
        <f t="shared" si="0"/>
        <v>3520</v>
      </c>
      <c r="J19" s="99"/>
      <c r="K19" s="99">
        <f t="shared" si="1"/>
        <v>2816</v>
      </c>
      <c r="L19" s="98"/>
      <c r="M19" s="20"/>
      <c r="N19" s="96">
        <v>43195</v>
      </c>
      <c r="O19" s="97">
        <v>0</v>
      </c>
      <c r="P19" s="38">
        <v>0</v>
      </c>
    </row>
    <row r="20" spans="1:16" ht="13.8" thickBot="1" x14ac:dyDescent="0.3">
      <c r="A20" s="7">
        <v>2</v>
      </c>
      <c r="B20" s="58">
        <v>43272</v>
      </c>
      <c r="C20" s="59">
        <v>0</v>
      </c>
      <c r="D20" s="43">
        <v>0</v>
      </c>
      <c r="E20" s="98">
        <v>20</v>
      </c>
      <c r="F20" s="90">
        <v>16</v>
      </c>
      <c r="G20" s="18"/>
      <c r="H20" s="99"/>
      <c r="I20" s="99">
        <f t="shared" si="0"/>
        <v>3520</v>
      </c>
      <c r="J20" s="99"/>
      <c r="K20" s="99">
        <f t="shared" si="1"/>
        <v>2816</v>
      </c>
      <c r="L20" s="98"/>
      <c r="M20" s="20"/>
      <c r="N20" s="96">
        <v>43202</v>
      </c>
      <c r="O20" s="97">
        <v>0</v>
      </c>
      <c r="P20" s="38">
        <v>0</v>
      </c>
    </row>
    <row r="21" spans="1:16" x14ac:dyDescent="0.25">
      <c r="A21" s="7">
        <v>3</v>
      </c>
      <c r="E21" s="98">
        <v>20</v>
      </c>
      <c r="F21" s="90">
        <v>16</v>
      </c>
      <c r="G21" s="18"/>
      <c r="H21" s="99"/>
      <c r="I21" s="99">
        <f t="shared" si="0"/>
        <v>3520</v>
      </c>
      <c r="J21" s="99"/>
      <c r="K21" s="99">
        <f t="shared" si="1"/>
        <v>2816</v>
      </c>
      <c r="L21" s="98"/>
      <c r="M21" s="20"/>
      <c r="N21" s="96">
        <v>43224</v>
      </c>
      <c r="O21" s="97">
        <v>0</v>
      </c>
      <c r="P21" s="38">
        <v>0</v>
      </c>
    </row>
    <row r="22" spans="1:16" x14ac:dyDescent="0.25">
      <c r="A22" s="7">
        <v>4</v>
      </c>
      <c r="E22" s="98">
        <v>20</v>
      </c>
      <c r="F22" s="90">
        <v>16</v>
      </c>
      <c r="G22" s="18"/>
      <c r="H22" s="99"/>
      <c r="I22" s="99">
        <f t="shared" si="0"/>
        <v>3520</v>
      </c>
      <c r="J22" s="99"/>
      <c r="K22" s="99">
        <f t="shared" si="1"/>
        <v>2816</v>
      </c>
      <c r="L22" s="98"/>
      <c r="M22" s="20"/>
      <c r="N22" s="96">
        <v>43231</v>
      </c>
      <c r="O22" s="97">
        <v>0</v>
      </c>
      <c r="P22" s="38">
        <v>0</v>
      </c>
    </row>
    <row r="23" spans="1:16" x14ac:dyDescent="0.25">
      <c r="A23" s="7">
        <v>5</v>
      </c>
      <c r="E23" s="98">
        <v>20</v>
      </c>
      <c r="F23" s="90">
        <v>16</v>
      </c>
      <c r="G23" s="18"/>
      <c r="H23" s="99"/>
      <c r="I23" s="99">
        <f t="shared" ref="I23:I35" si="2">$C$10</f>
        <v>3520</v>
      </c>
      <c r="J23" s="99"/>
      <c r="K23" s="99">
        <f t="shared" ref="K23:K35" si="3">$F$10</f>
        <v>2816</v>
      </c>
      <c r="L23" s="98"/>
      <c r="M23" s="20"/>
      <c r="N23" s="96">
        <v>43251</v>
      </c>
      <c r="O23" s="97">
        <v>0</v>
      </c>
      <c r="P23" s="38">
        <v>0</v>
      </c>
    </row>
    <row r="24" spans="1:16" x14ac:dyDescent="0.25">
      <c r="A24" s="7">
        <v>6</v>
      </c>
      <c r="E24" s="98">
        <v>20</v>
      </c>
      <c r="F24" s="90">
        <v>16</v>
      </c>
      <c r="G24" s="18"/>
      <c r="H24" s="99"/>
      <c r="I24" s="99">
        <f t="shared" si="2"/>
        <v>3520</v>
      </c>
      <c r="J24" s="99"/>
      <c r="K24" s="99">
        <f t="shared" si="3"/>
        <v>2816</v>
      </c>
      <c r="N24" s="96">
        <v>43272</v>
      </c>
      <c r="O24" s="97">
        <v>0</v>
      </c>
      <c r="P24" s="38">
        <v>0</v>
      </c>
    </row>
    <row r="25" spans="1:16" x14ac:dyDescent="0.25">
      <c r="A25" s="7">
        <v>5</v>
      </c>
      <c r="B25" s="21"/>
      <c r="C25" s="33">
        <f>ROUNDUP(AVERAGE(O15:O24), 0)</f>
        <v>1</v>
      </c>
      <c r="D25" s="33">
        <f>ROUNDUP(AVERAGE(P15:P24), 0)</f>
        <v>0</v>
      </c>
      <c r="E25" s="98">
        <v>20</v>
      </c>
      <c r="F25" s="95">
        <v>16</v>
      </c>
      <c r="G25" s="52"/>
      <c r="H25" s="31"/>
      <c r="I25" s="99">
        <f t="shared" si="2"/>
        <v>3520</v>
      </c>
      <c r="J25" s="99"/>
      <c r="K25" s="99">
        <f t="shared" si="3"/>
        <v>2816</v>
      </c>
      <c r="L25" s="98"/>
      <c r="M25" s="44"/>
      <c r="N25" s="115">
        <v>43314</v>
      </c>
      <c r="O25" s="118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20</v>
      </c>
      <c r="F26" s="95">
        <v>16</v>
      </c>
      <c r="G26" s="52"/>
      <c r="H26" s="31"/>
      <c r="I26" s="99">
        <f t="shared" si="2"/>
        <v>3520</v>
      </c>
      <c r="J26" s="99"/>
      <c r="K26" s="99">
        <f t="shared" si="3"/>
        <v>2816</v>
      </c>
      <c r="L26" s="98"/>
      <c r="M26" s="44"/>
      <c r="N26" s="117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9</v>
      </c>
      <c r="D27" s="7">
        <f>MAX(P15:P24)</f>
        <v>0</v>
      </c>
      <c r="E27" s="98">
        <v>20</v>
      </c>
      <c r="F27" s="95">
        <v>16</v>
      </c>
      <c r="G27" s="52"/>
      <c r="H27" s="31"/>
      <c r="I27" s="99">
        <f t="shared" si="2"/>
        <v>3520</v>
      </c>
      <c r="J27" s="99"/>
      <c r="K27" s="99">
        <f t="shared" si="3"/>
        <v>2816</v>
      </c>
      <c r="L27" s="98"/>
      <c r="M27" s="44"/>
      <c r="N27" s="117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2.8460498941515415</v>
      </c>
      <c r="D28" s="23">
        <f>STDEV(P15:P24)</f>
        <v>0</v>
      </c>
      <c r="E28" s="98">
        <v>20</v>
      </c>
      <c r="F28" s="95">
        <v>16</v>
      </c>
      <c r="G28" s="24"/>
      <c r="H28" s="31"/>
      <c r="I28" s="99">
        <f t="shared" si="2"/>
        <v>3520</v>
      </c>
      <c r="J28" s="99"/>
      <c r="K28" s="99">
        <f t="shared" si="3"/>
        <v>2816</v>
      </c>
      <c r="L28" s="98"/>
      <c r="M28" s="44"/>
      <c r="N28" s="117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284.60498941515414</v>
      </c>
      <c r="D29" s="23" t="str">
        <f>IF(D25=0, "NA", D28*100/D25)</f>
        <v>NA</v>
      </c>
      <c r="E29" s="98">
        <v>20</v>
      </c>
      <c r="F29" s="95">
        <v>16</v>
      </c>
      <c r="G29" s="24"/>
      <c r="H29" s="31"/>
      <c r="I29" s="99">
        <f t="shared" si="2"/>
        <v>3520</v>
      </c>
      <c r="J29" s="99"/>
      <c r="K29" s="99">
        <f t="shared" si="3"/>
        <v>2816</v>
      </c>
      <c r="L29" s="98">
        <v>4000</v>
      </c>
      <c r="M29" s="20">
        <v>25</v>
      </c>
      <c r="N29" s="117">
        <v>43372</v>
      </c>
      <c r="O29" s="119">
        <v>9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20</v>
      </c>
      <c r="F30" s="168">
        <v>16</v>
      </c>
      <c r="H30" s="4"/>
      <c r="I30" s="99">
        <f t="shared" si="2"/>
        <v>3520</v>
      </c>
      <c r="J30" s="99"/>
      <c r="K30" s="99">
        <f t="shared" si="3"/>
        <v>2816</v>
      </c>
      <c r="L30" s="4"/>
      <c r="M30" s="45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20</v>
      </c>
      <c r="F31" s="168">
        <v>16</v>
      </c>
      <c r="H31" s="4"/>
      <c r="I31" s="99">
        <f t="shared" si="2"/>
        <v>3520</v>
      </c>
      <c r="J31" s="99"/>
      <c r="K31" s="99">
        <f t="shared" si="3"/>
        <v>2816</v>
      </c>
      <c r="L31" s="4"/>
      <c r="M31" s="45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20</v>
      </c>
      <c r="F32" s="168">
        <v>16</v>
      </c>
      <c r="G32" s="52"/>
      <c r="H32" s="4"/>
      <c r="I32" s="99">
        <f t="shared" si="2"/>
        <v>3520</v>
      </c>
      <c r="J32" s="99"/>
      <c r="K32" s="99">
        <f t="shared" si="3"/>
        <v>2816</v>
      </c>
      <c r="L32" s="4"/>
      <c r="M32" s="6"/>
      <c r="N32" s="173">
        <v>43737</v>
      </c>
      <c r="O32" s="99">
        <v>0</v>
      </c>
      <c r="P32" s="99">
        <v>0</v>
      </c>
    </row>
    <row r="33" spans="1:20" x14ac:dyDescent="0.25">
      <c r="A33" s="7">
        <v>13</v>
      </c>
      <c r="B33" s="22"/>
      <c r="C33" s="7" t="s">
        <v>28</v>
      </c>
      <c r="D33" s="7" t="s">
        <v>28</v>
      </c>
      <c r="E33" s="98">
        <v>20</v>
      </c>
      <c r="F33" s="168">
        <v>16</v>
      </c>
      <c r="G33" s="52"/>
      <c r="H33" s="4"/>
      <c r="I33" s="99">
        <f t="shared" si="2"/>
        <v>3520</v>
      </c>
      <c r="J33" s="99"/>
      <c r="K33" s="99">
        <f t="shared" si="3"/>
        <v>2816</v>
      </c>
      <c r="L33" s="4"/>
      <c r="M33" s="4"/>
      <c r="N33" s="173">
        <v>43740</v>
      </c>
      <c r="O33" s="99">
        <v>0</v>
      </c>
      <c r="P33" s="99">
        <v>0</v>
      </c>
    </row>
    <row r="34" spans="1:20" x14ac:dyDescent="0.25">
      <c r="A34" s="7">
        <v>14</v>
      </c>
      <c r="B34" s="22"/>
      <c r="C34" s="7" t="s">
        <v>28</v>
      </c>
      <c r="D34" s="7" t="s">
        <v>28</v>
      </c>
      <c r="E34" s="98">
        <v>20</v>
      </c>
      <c r="F34" s="168">
        <v>16</v>
      </c>
      <c r="G34" s="52"/>
      <c r="H34" s="6"/>
      <c r="I34" s="99">
        <f t="shared" si="2"/>
        <v>3520</v>
      </c>
      <c r="J34" s="99"/>
      <c r="K34" s="99">
        <f t="shared" si="3"/>
        <v>2816</v>
      </c>
      <c r="L34" s="6"/>
      <c r="M34" s="6"/>
      <c r="N34" s="173">
        <v>43750</v>
      </c>
      <c r="O34" s="99">
        <v>0</v>
      </c>
      <c r="P34" s="99">
        <v>0</v>
      </c>
    </row>
    <row r="35" spans="1:20" x14ac:dyDescent="0.25">
      <c r="A35" s="7">
        <v>15</v>
      </c>
      <c r="B35" s="22"/>
      <c r="C35" s="7" t="s">
        <v>28</v>
      </c>
      <c r="D35" s="7" t="s">
        <v>28</v>
      </c>
      <c r="E35" s="98">
        <v>20</v>
      </c>
      <c r="F35" s="168">
        <v>16</v>
      </c>
      <c r="G35" s="52"/>
      <c r="H35" s="6"/>
      <c r="I35" s="99">
        <f t="shared" si="2"/>
        <v>3520</v>
      </c>
      <c r="J35" s="99"/>
      <c r="K35" s="99">
        <f t="shared" si="3"/>
        <v>2816</v>
      </c>
      <c r="L35" s="6"/>
      <c r="M35" s="6"/>
      <c r="N35" s="173">
        <v>43761</v>
      </c>
      <c r="O35" s="99">
        <v>0</v>
      </c>
      <c r="P35" s="99">
        <v>0</v>
      </c>
    </row>
    <row r="36" spans="1:20" x14ac:dyDescent="0.25">
      <c r="A36" s="7">
        <v>16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6"/>
      <c r="N36" s="20"/>
      <c r="O36" s="6"/>
    </row>
    <row r="37" spans="1:20" x14ac:dyDescent="0.25">
      <c r="A37" s="7">
        <v>17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0</v>
      </c>
      <c r="P37" s="7">
        <f>MAX(P30:P35)</f>
        <v>0</v>
      </c>
    </row>
    <row r="38" spans="1:20" x14ac:dyDescent="0.25">
      <c r="A38" s="7">
        <v>18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x14ac:dyDescent="0.25">
      <c r="A39" s="7">
        <v>19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5">
      <c r="A40" s="7">
        <v>20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9</v>
      </c>
      <c r="P40" s="7">
        <f>MAX(P15:P29)</f>
        <v>0</v>
      </c>
    </row>
    <row r="41" spans="1:20" x14ac:dyDescent="0.25">
      <c r="A41" s="7">
        <v>21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</row>
    <row r="42" spans="1:20" x14ac:dyDescent="0.25">
      <c r="A42" s="7">
        <v>22</v>
      </c>
      <c r="H42" s="6"/>
      <c r="I42" s="185"/>
      <c r="J42" s="185"/>
      <c r="K42" s="47"/>
      <c r="L42" s="6"/>
      <c r="M42" s="6"/>
      <c r="N42" s="20"/>
      <c r="O42" s="6"/>
      <c r="P42" s="6"/>
      <c r="Q42" s="6"/>
      <c r="R42" s="6"/>
      <c r="S42" s="6"/>
      <c r="T42" s="6"/>
    </row>
    <row r="43" spans="1:20" x14ac:dyDescent="0.25">
      <c r="A43" s="7">
        <v>23</v>
      </c>
      <c r="H43" s="6"/>
      <c r="I43" s="75"/>
      <c r="J43" s="184"/>
      <c r="K43" s="184"/>
      <c r="L43" s="184"/>
      <c r="M43" s="184"/>
      <c r="N43" s="20"/>
      <c r="O43" s="6"/>
      <c r="P43" s="6"/>
      <c r="Q43" s="6"/>
      <c r="R43" s="6"/>
      <c r="S43" s="6"/>
      <c r="T43" s="6"/>
    </row>
    <row r="44" spans="1:20" x14ac:dyDescent="0.25">
      <c r="A44" s="7">
        <v>24</v>
      </c>
      <c r="H44" s="6"/>
      <c r="I44" s="61"/>
      <c r="J44" s="184"/>
      <c r="K44" s="184"/>
      <c r="L44" s="184"/>
      <c r="M44" s="184"/>
      <c r="N44" s="20"/>
      <c r="O44" s="6"/>
      <c r="P44" s="6"/>
      <c r="Q44" s="6"/>
      <c r="R44" s="6"/>
      <c r="S44" s="6"/>
      <c r="T44" s="6"/>
    </row>
    <row r="45" spans="1:20" x14ac:dyDescent="0.25">
      <c r="A45" s="7">
        <v>25</v>
      </c>
      <c r="H45" s="6"/>
      <c r="I45" s="75"/>
      <c r="J45" s="184"/>
      <c r="K45" s="184"/>
      <c r="L45" s="184"/>
      <c r="M45" s="184"/>
      <c r="N45" s="20"/>
      <c r="O45" s="6"/>
      <c r="P45" s="6"/>
      <c r="Q45" s="6"/>
      <c r="R45" s="6"/>
      <c r="S45" s="6"/>
      <c r="T45" s="6"/>
    </row>
    <row r="46" spans="1:20" x14ac:dyDescent="0.25">
      <c r="A46" s="7" t="s">
        <v>8</v>
      </c>
      <c r="H46" s="6"/>
      <c r="I46" s="61"/>
      <c r="J46" s="184"/>
      <c r="K46" s="184"/>
      <c r="L46" s="184"/>
      <c r="M46" s="184"/>
      <c r="N46" s="44"/>
      <c r="O46" s="6"/>
      <c r="P46" s="6"/>
      <c r="Q46" s="6"/>
      <c r="R46" s="6"/>
      <c r="S46" s="6"/>
      <c r="T46" s="6"/>
    </row>
    <row r="47" spans="1:20" x14ac:dyDescent="0.25">
      <c r="A47" s="7" t="s">
        <v>9</v>
      </c>
      <c r="H47" s="6"/>
      <c r="I47" s="75"/>
      <c r="J47" s="75"/>
      <c r="K47" s="75"/>
      <c r="L47" s="75"/>
      <c r="M47" s="75"/>
      <c r="N47" s="44"/>
      <c r="O47" s="6"/>
      <c r="P47" s="6"/>
      <c r="Q47" s="6"/>
      <c r="R47" s="6"/>
      <c r="S47" s="6"/>
      <c r="T47" s="6"/>
    </row>
    <row r="48" spans="1:20" x14ac:dyDescent="0.25">
      <c r="A48" s="7" t="s">
        <v>10</v>
      </c>
      <c r="H48" s="6"/>
      <c r="I48" s="62"/>
      <c r="J48" s="63"/>
      <c r="K48" s="63"/>
      <c r="L48" s="63"/>
      <c r="M48" s="63"/>
      <c r="N48" s="44"/>
      <c r="O48" s="6"/>
      <c r="P48" s="6"/>
      <c r="Q48" s="6"/>
      <c r="R48" s="6"/>
      <c r="S48" s="6"/>
      <c r="T48" s="6"/>
    </row>
    <row r="49" spans="1:20" x14ac:dyDescent="0.25">
      <c r="A49" s="7" t="s">
        <v>11</v>
      </c>
      <c r="H49" s="6"/>
      <c r="I49" s="62"/>
      <c r="J49" s="63"/>
      <c r="K49" s="63"/>
      <c r="L49" s="63"/>
      <c r="M49" s="63"/>
      <c r="N49" s="44"/>
      <c r="O49" s="6"/>
      <c r="P49" s="6"/>
      <c r="Q49" s="6"/>
      <c r="R49" s="6"/>
      <c r="S49" s="6"/>
      <c r="T49" s="6"/>
    </row>
    <row r="50" spans="1:20" x14ac:dyDescent="0.25">
      <c r="A50" s="7" t="s">
        <v>12</v>
      </c>
      <c r="H50" s="6"/>
      <c r="I50" s="62"/>
      <c r="J50" s="63"/>
      <c r="K50" s="63"/>
      <c r="L50" s="63"/>
      <c r="M50" s="63"/>
      <c r="N50" s="44"/>
      <c r="O50" s="6"/>
      <c r="P50" s="6"/>
      <c r="Q50" s="6"/>
      <c r="R50" s="6"/>
      <c r="S50" s="6"/>
      <c r="T50" s="6"/>
    </row>
    <row r="51" spans="1:20" ht="12.75" customHeight="1" x14ac:dyDescent="0.25">
      <c r="A51" s="66" t="s">
        <v>29</v>
      </c>
      <c r="H51" s="6"/>
      <c r="I51" s="62"/>
      <c r="J51" s="63"/>
      <c r="K51" s="63"/>
      <c r="L51" s="63"/>
      <c r="M51" s="63"/>
      <c r="N51" s="45"/>
      <c r="O51" s="6"/>
      <c r="P51" s="6"/>
      <c r="Q51" s="6"/>
      <c r="R51" s="6"/>
      <c r="S51" s="6"/>
      <c r="T51" s="6"/>
    </row>
    <row r="52" spans="1:20" ht="12.75" customHeight="1" x14ac:dyDescent="0.25">
      <c r="A52" s="67" t="s">
        <v>30</v>
      </c>
      <c r="H52" s="6"/>
      <c r="I52" s="75"/>
      <c r="J52" s="64"/>
      <c r="K52" s="64"/>
      <c r="L52" s="64"/>
      <c r="M52" s="64"/>
      <c r="N52" s="45"/>
      <c r="O52" s="6"/>
      <c r="P52" s="6"/>
      <c r="Q52" s="6"/>
      <c r="R52" s="6"/>
      <c r="S52" s="6"/>
      <c r="T52" s="6"/>
    </row>
    <row r="53" spans="1:20" x14ac:dyDescent="0.25">
      <c r="A53" s="7" t="s">
        <v>8</v>
      </c>
      <c r="H53" s="6"/>
      <c r="I53" s="75"/>
      <c r="J53" s="64"/>
      <c r="K53" s="64"/>
      <c r="L53" s="64"/>
      <c r="M53" s="64"/>
      <c r="N53" s="6"/>
      <c r="O53" s="6"/>
      <c r="P53" s="6"/>
      <c r="Q53" s="6"/>
      <c r="R53" s="6"/>
      <c r="S53" s="6"/>
      <c r="T53" s="6"/>
    </row>
    <row r="54" spans="1:20" x14ac:dyDescent="0.25">
      <c r="A54" s="7" t="s">
        <v>9</v>
      </c>
      <c r="H54" s="6"/>
      <c r="I54" s="42"/>
      <c r="J54" s="42"/>
      <c r="K54" s="42"/>
      <c r="L54" s="6"/>
      <c r="M54" s="6"/>
      <c r="N54" s="6"/>
      <c r="O54" s="6"/>
      <c r="P54" s="6"/>
      <c r="Q54" s="6"/>
      <c r="R54" s="6"/>
      <c r="S54" s="6"/>
      <c r="T54" s="6"/>
    </row>
    <row r="55" spans="1:20" x14ac:dyDescent="0.25">
      <c r="A55" s="7" t="s">
        <v>10</v>
      </c>
      <c r="H55" s="6"/>
      <c r="I55" s="42"/>
      <c r="J55" s="42"/>
      <c r="K55" s="42"/>
      <c r="L55" s="6"/>
      <c r="M55" s="6"/>
      <c r="N55" s="6"/>
      <c r="O55" s="6"/>
      <c r="P55" s="6"/>
      <c r="Q55" s="6"/>
      <c r="R55" s="6"/>
      <c r="S55" s="6"/>
      <c r="T55" s="6"/>
    </row>
    <row r="56" spans="1:20" x14ac:dyDescent="0.25">
      <c r="A56" s="7" t="s">
        <v>11</v>
      </c>
      <c r="H56" s="6"/>
      <c r="I56" s="79"/>
      <c r="J56" s="6"/>
      <c r="K56" s="6"/>
      <c r="L56" s="6"/>
      <c r="M56" s="6"/>
      <c r="N56" s="6"/>
      <c r="O56" s="46"/>
      <c r="P56" s="46"/>
      <c r="Q56" s="46"/>
      <c r="R56" s="6"/>
      <c r="S56" s="6"/>
      <c r="T56" s="6"/>
    </row>
    <row r="57" spans="1:20" x14ac:dyDescent="0.25">
      <c r="A57" s="7" t="s">
        <v>12</v>
      </c>
      <c r="H57" s="6"/>
      <c r="I57" s="75"/>
      <c r="J57" s="184"/>
      <c r="K57" s="184"/>
      <c r="L57" s="184"/>
      <c r="M57" s="184"/>
      <c r="N57" s="6"/>
      <c r="O57" s="46"/>
      <c r="P57" s="46"/>
      <c r="Q57" s="46"/>
      <c r="R57" s="6"/>
      <c r="S57" s="6"/>
      <c r="T57" s="6"/>
    </row>
    <row r="58" spans="1:20" x14ac:dyDescent="0.25">
      <c r="B58" s="5"/>
      <c r="C58" s="5"/>
      <c r="D58" s="5"/>
      <c r="E58" s="5"/>
      <c r="F58" s="5"/>
      <c r="H58" s="6"/>
      <c r="I58" s="61"/>
      <c r="J58" s="184"/>
      <c r="K58" s="184"/>
      <c r="L58" s="184"/>
      <c r="M58" s="184"/>
      <c r="N58" s="6"/>
      <c r="O58" s="47"/>
      <c r="P58" s="47"/>
      <c r="Q58" s="47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51"/>
      <c r="H59" s="4"/>
      <c r="I59" s="75"/>
      <c r="J59" s="184"/>
      <c r="K59" s="184"/>
      <c r="L59" s="184"/>
      <c r="M59" s="184"/>
      <c r="N59" s="6"/>
      <c r="O59" s="47"/>
      <c r="P59" s="47"/>
      <c r="Q59" s="47"/>
      <c r="R59" s="6"/>
      <c r="S59" s="6"/>
      <c r="T59" s="6"/>
    </row>
    <row r="60" spans="1:20" x14ac:dyDescent="0.25">
      <c r="B60" s="65"/>
      <c r="C60" s="65"/>
      <c r="D60" s="65"/>
      <c r="E60" s="65"/>
      <c r="F60" s="65"/>
      <c r="G60" s="51"/>
      <c r="H60" s="4"/>
      <c r="I60" s="61"/>
      <c r="J60" s="184"/>
      <c r="K60" s="184"/>
      <c r="L60" s="184"/>
      <c r="M60" s="184"/>
      <c r="N60" s="6"/>
      <c r="O60" s="47"/>
      <c r="P60" s="47"/>
      <c r="Q60" s="47"/>
      <c r="R60" s="6"/>
      <c r="S60" s="6"/>
      <c r="T60" s="6"/>
    </row>
    <row r="61" spans="1:20" x14ac:dyDescent="0.25">
      <c r="H61" s="4"/>
      <c r="I61" s="75"/>
      <c r="J61" s="75"/>
      <c r="K61" s="75"/>
      <c r="L61" s="75"/>
      <c r="M61" s="75"/>
      <c r="N61" s="6"/>
      <c r="O61" s="47"/>
      <c r="P61" s="47"/>
      <c r="Q61" s="47"/>
      <c r="R61" s="6"/>
      <c r="S61" s="6"/>
      <c r="T61" s="6"/>
    </row>
    <row r="62" spans="1:20" x14ac:dyDescent="0.25">
      <c r="H62" s="4"/>
      <c r="I62" s="62"/>
      <c r="J62" s="63"/>
      <c r="K62" s="63"/>
      <c r="L62" s="63"/>
      <c r="M62" s="63"/>
      <c r="N62" s="6"/>
      <c r="O62" s="47"/>
      <c r="P62" s="47"/>
      <c r="Q62" s="47"/>
      <c r="R62" s="6"/>
      <c r="S62" s="6"/>
      <c r="T62" s="6"/>
    </row>
    <row r="63" spans="1:20" x14ac:dyDescent="0.25">
      <c r="H63" s="4"/>
      <c r="I63" s="62"/>
      <c r="J63" s="63"/>
      <c r="K63" s="63"/>
      <c r="L63" s="63"/>
      <c r="M63" s="63"/>
      <c r="N63" s="6"/>
      <c r="O63" s="47"/>
      <c r="P63" s="47"/>
      <c r="Q63" s="47"/>
      <c r="R63" s="6"/>
      <c r="S63" s="6"/>
      <c r="T63" s="6"/>
    </row>
    <row r="64" spans="1:20" x14ac:dyDescent="0.25">
      <c r="H64" s="4"/>
      <c r="I64" s="62"/>
      <c r="J64" s="63"/>
      <c r="K64" s="63"/>
      <c r="L64" s="63"/>
      <c r="M64" s="63"/>
      <c r="N64" s="184"/>
      <c r="O64" s="184"/>
      <c r="P64" s="184"/>
      <c r="Q64" s="184"/>
      <c r="R64" s="6"/>
      <c r="S64" s="6"/>
      <c r="T64" s="6"/>
    </row>
    <row r="65" spans="1:23" x14ac:dyDescent="0.25">
      <c r="H65" s="4"/>
      <c r="I65" s="62"/>
      <c r="J65" s="63"/>
      <c r="K65" s="63"/>
      <c r="L65" s="63"/>
      <c r="M65" s="63"/>
      <c r="N65" s="184"/>
      <c r="O65" s="184"/>
      <c r="P65" s="184"/>
      <c r="Q65" s="184"/>
      <c r="R65" s="6"/>
      <c r="S65" s="6"/>
      <c r="T65" s="6"/>
    </row>
    <row r="66" spans="1:23" x14ac:dyDescent="0.25">
      <c r="H66" s="4"/>
      <c r="I66" s="75"/>
      <c r="J66" s="64"/>
      <c r="K66" s="64"/>
      <c r="L66" s="64"/>
      <c r="M66" s="64"/>
      <c r="N66" s="184"/>
      <c r="O66" s="184"/>
      <c r="P66" s="184"/>
      <c r="Q66" s="184"/>
      <c r="R66" s="6"/>
      <c r="S66" s="6"/>
      <c r="T66" s="6"/>
    </row>
    <row r="67" spans="1:23" x14ac:dyDescent="0.25">
      <c r="H67" s="4"/>
      <c r="I67" s="75"/>
      <c r="J67" s="64"/>
      <c r="K67" s="64"/>
      <c r="L67" s="64"/>
      <c r="M67" s="64"/>
      <c r="N67" s="184"/>
      <c r="O67" s="184"/>
      <c r="P67" s="184"/>
      <c r="Q67" s="184"/>
      <c r="R67" s="6"/>
      <c r="S67" s="6"/>
      <c r="T67" s="6"/>
    </row>
    <row r="68" spans="1:23" ht="13.5" customHeight="1" x14ac:dyDescent="0.25">
      <c r="A68" s="26"/>
      <c r="H68" s="4"/>
      <c r="I68" s="6"/>
      <c r="J68" s="6"/>
      <c r="K68" s="6"/>
      <c r="L68" s="6"/>
      <c r="M68" s="6"/>
      <c r="N68" s="75"/>
      <c r="O68" s="75"/>
      <c r="P68" s="75"/>
      <c r="Q68" s="75"/>
      <c r="R68" s="6"/>
      <c r="S68" s="6"/>
      <c r="T68" s="6"/>
    </row>
    <row r="69" spans="1:23" x14ac:dyDescent="0.25">
      <c r="H69" s="4"/>
      <c r="I69" s="6"/>
      <c r="J69" s="6"/>
      <c r="K69" s="6"/>
      <c r="L69" s="6"/>
      <c r="M69" s="6"/>
      <c r="N69" s="63"/>
      <c r="O69" s="63"/>
      <c r="P69" s="63"/>
      <c r="Q69" s="63"/>
      <c r="R69" s="6"/>
      <c r="S69" s="6"/>
      <c r="T69" s="6"/>
    </row>
    <row r="70" spans="1:23" x14ac:dyDescent="0.25">
      <c r="H70" s="4"/>
      <c r="I70" s="6"/>
      <c r="J70" s="6"/>
      <c r="K70" s="6"/>
      <c r="L70" s="6"/>
      <c r="M70" s="6"/>
      <c r="N70" s="63"/>
      <c r="O70" s="63"/>
      <c r="P70" s="63"/>
      <c r="Q70" s="63"/>
      <c r="R70" s="6"/>
      <c r="S70" s="6"/>
      <c r="T70" s="6"/>
    </row>
    <row r="71" spans="1:23" x14ac:dyDescent="0.25">
      <c r="H71" s="4"/>
      <c r="I71" s="6"/>
      <c r="J71" s="6"/>
      <c r="K71" s="6"/>
      <c r="L71" s="6"/>
      <c r="M71" s="6"/>
      <c r="N71" s="63"/>
      <c r="O71" s="63"/>
      <c r="P71" s="63"/>
      <c r="Q71" s="63"/>
      <c r="R71" s="6"/>
      <c r="S71" s="6"/>
      <c r="T71" s="6"/>
    </row>
    <row r="72" spans="1:23" x14ac:dyDescent="0.25">
      <c r="H72" s="4"/>
      <c r="I72" s="6"/>
      <c r="J72" s="6"/>
      <c r="K72" s="6"/>
      <c r="L72" s="6"/>
      <c r="M72" s="6"/>
      <c r="N72" s="63"/>
      <c r="O72" s="63"/>
      <c r="P72" s="63"/>
      <c r="Q72" s="63"/>
      <c r="R72" s="6"/>
      <c r="S72" s="6"/>
      <c r="T72" s="6"/>
    </row>
    <row r="73" spans="1:23" x14ac:dyDescent="0.25">
      <c r="H73" s="4"/>
      <c r="I73" s="6"/>
      <c r="J73" s="6"/>
      <c r="K73" s="6"/>
      <c r="L73" s="6"/>
      <c r="M73" s="6"/>
      <c r="N73" s="64"/>
      <c r="O73" s="64"/>
      <c r="P73" s="64"/>
      <c r="Q73" s="64"/>
      <c r="R73" s="6"/>
      <c r="S73" s="6"/>
      <c r="T73" s="6"/>
    </row>
    <row r="74" spans="1:23" x14ac:dyDescent="0.25">
      <c r="H74" s="4"/>
      <c r="I74" s="6"/>
      <c r="J74" s="6"/>
      <c r="K74" s="6"/>
      <c r="L74" s="6"/>
      <c r="M74" s="6"/>
      <c r="N74" s="64"/>
      <c r="O74" s="64"/>
      <c r="P74" s="64"/>
      <c r="Q74" s="64"/>
      <c r="R74" s="6"/>
      <c r="S74" s="6"/>
      <c r="T74" s="6"/>
    </row>
    <row r="75" spans="1:23" x14ac:dyDescent="0.25">
      <c r="H75" s="4"/>
      <c r="I75" s="6"/>
      <c r="J75" s="6"/>
      <c r="K75" s="6"/>
      <c r="L75" s="6"/>
      <c r="M75" s="6"/>
      <c r="N75" s="6"/>
      <c r="O75" s="42"/>
      <c r="P75" s="42"/>
      <c r="Q75" s="42"/>
      <c r="R75" s="6"/>
      <c r="S75" s="6"/>
      <c r="T75" s="6"/>
    </row>
    <row r="76" spans="1:23" x14ac:dyDescent="0.25">
      <c r="H76" s="4"/>
      <c r="I76" s="6"/>
      <c r="J76" s="6"/>
      <c r="K76" s="6"/>
      <c r="L76" s="6"/>
      <c r="M76" s="6"/>
      <c r="N76" s="6"/>
      <c r="O76" s="42"/>
      <c r="P76" s="42"/>
      <c r="Q76" s="42"/>
      <c r="R76" s="6"/>
      <c r="S76" s="6"/>
      <c r="T76" s="6"/>
    </row>
    <row r="77" spans="1:23" x14ac:dyDescent="0.25">
      <c r="H77" s="4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3" x14ac:dyDescent="0.25">
      <c r="H78" s="4"/>
      <c r="I78" s="6"/>
      <c r="J78" s="6"/>
      <c r="K78" s="6"/>
      <c r="L78" s="6"/>
      <c r="M78" s="6"/>
      <c r="N78" s="184"/>
      <c r="O78" s="184"/>
      <c r="P78" s="184"/>
      <c r="Q78" s="184"/>
      <c r="R78" s="6"/>
      <c r="S78" s="6"/>
      <c r="T78" s="6"/>
    </row>
    <row r="79" spans="1:23" x14ac:dyDescent="0.25">
      <c r="A79" s="5"/>
      <c r="B79" s="5"/>
      <c r="C79" s="5"/>
      <c r="D79" s="5"/>
      <c r="E79" s="5"/>
      <c r="F79" s="5"/>
      <c r="H79" s="4"/>
      <c r="I79" s="6"/>
      <c r="J79" s="6"/>
      <c r="K79" s="6"/>
      <c r="L79" s="6"/>
      <c r="M79" s="6"/>
      <c r="N79" s="184"/>
      <c r="O79" s="184"/>
      <c r="P79" s="184"/>
      <c r="Q79" s="184"/>
      <c r="R79" s="6"/>
      <c r="S79" s="6"/>
      <c r="T79" s="6"/>
    </row>
    <row r="80" spans="1:23" s="27" customFormat="1" ht="12.75" customHeight="1" x14ac:dyDescent="0.25">
      <c r="A80" s="192" t="s">
        <v>33</v>
      </c>
      <c r="B80" s="192"/>
      <c r="C80" s="192"/>
      <c r="D80" s="192"/>
      <c r="E80" s="192"/>
      <c r="F80" s="65"/>
      <c r="G80" s="51"/>
      <c r="H80" s="4"/>
      <c r="I80" s="6"/>
      <c r="J80" s="6"/>
      <c r="K80" s="6"/>
      <c r="L80" s="6"/>
      <c r="M80" s="6"/>
      <c r="N80" s="184"/>
      <c r="O80" s="184"/>
      <c r="P80" s="184"/>
      <c r="Q80" s="184"/>
      <c r="R80" s="6"/>
      <c r="S80" s="6"/>
      <c r="T80" s="6"/>
      <c r="U80" s="4"/>
      <c r="V80" s="4"/>
      <c r="W80" s="4"/>
    </row>
    <row r="81" spans="1:23" s="27" customFormat="1" ht="26.25" customHeight="1" x14ac:dyDescent="0.25">
      <c r="A81" s="193" t="s">
        <v>38</v>
      </c>
      <c r="B81" s="193"/>
      <c r="C81" s="193"/>
      <c r="D81" s="193"/>
      <c r="E81" s="193"/>
      <c r="F81" s="65"/>
      <c r="G81" s="51"/>
      <c r="H81" s="4"/>
      <c r="I81" s="6"/>
      <c r="J81" s="6"/>
      <c r="K81" s="6"/>
      <c r="L81" s="6"/>
      <c r="M81" s="6"/>
      <c r="N81" s="184"/>
      <c r="O81" s="184"/>
      <c r="P81" s="184"/>
      <c r="Q81" s="184"/>
      <c r="R81" s="6"/>
      <c r="S81" s="6"/>
      <c r="T81" s="6"/>
      <c r="U81" s="4"/>
      <c r="V81" s="4"/>
      <c r="W81" s="4"/>
    </row>
    <row r="82" spans="1:23" ht="13.5" customHeight="1" x14ac:dyDescent="0.25">
      <c r="B82" s="5"/>
      <c r="C82" s="5"/>
      <c r="D82" s="5"/>
      <c r="E82" s="5"/>
      <c r="F82" s="5"/>
      <c r="H82" s="4"/>
      <c r="I82" s="6"/>
      <c r="J82" s="6"/>
      <c r="K82" s="6"/>
      <c r="L82" s="6"/>
      <c r="M82" s="6"/>
      <c r="N82" s="75"/>
      <c r="O82" s="75"/>
      <c r="P82" s="75"/>
      <c r="Q82" s="75"/>
      <c r="R82" s="6"/>
      <c r="S82" s="6"/>
      <c r="T82" s="6"/>
    </row>
    <row r="83" spans="1:23" x14ac:dyDescent="0.25">
      <c r="A83" s="26"/>
      <c r="B83" s="69"/>
      <c r="C83" s="69"/>
      <c r="D83" s="52"/>
      <c r="E83" s="28"/>
      <c r="F83" s="52"/>
      <c r="G83" s="52"/>
      <c r="H83" s="4"/>
      <c r="I83" s="6"/>
      <c r="J83" s="6"/>
      <c r="K83" s="6"/>
      <c r="L83" s="6"/>
      <c r="M83" s="6"/>
      <c r="N83" s="63"/>
      <c r="O83" s="63"/>
      <c r="P83" s="63"/>
      <c r="Q83" s="63"/>
      <c r="R83" s="6"/>
      <c r="S83" s="6"/>
      <c r="T83" s="6"/>
    </row>
    <row r="84" spans="1:23" x14ac:dyDescent="0.25">
      <c r="B84" s="69"/>
      <c r="C84" s="69"/>
      <c r="D84" s="69"/>
      <c r="E84" s="69"/>
      <c r="F84" s="69"/>
      <c r="G84" s="29"/>
      <c r="H84" s="4"/>
      <c r="I84" s="6"/>
      <c r="J84" s="6"/>
      <c r="K84" s="6"/>
      <c r="L84" s="6"/>
      <c r="M84" s="6"/>
      <c r="N84" s="63"/>
      <c r="O84" s="63"/>
      <c r="P84" s="63"/>
      <c r="Q84" s="63"/>
      <c r="R84" s="6"/>
      <c r="S84" s="6"/>
      <c r="T84" s="6"/>
    </row>
    <row r="85" spans="1:23" x14ac:dyDescent="0.25">
      <c r="B85" s="70"/>
      <c r="C85" s="70"/>
      <c r="D85" s="70"/>
      <c r="E85" s="70"/>
      <c r="F85" s="70"/>
      <c r="G85" s="29"/>
      <c r="H85" s="4"/>
      <c r="I85" s="6"/>
      <c r="J85" s="6"/>
      <c r="K85" s="6"/>
      <c r="L85" s="6"/>
      <c r="M85" s="6"/>
      <c r="N85" s="63"/>
      <c r="O85" s="63"/>
      <c r="P85" s="63"/>
      <c r="Q85" s="63"/>
      <c r="R85" s="6"/>
      <c r="S85" s="6"/>
      <c r="T85" s="6"/>
    </row>
    <row r="86" spans="1:23" x14ac:dyDescent="0.25">
      <c r="B86" s="28"/>
      <c r="C86" s="28"/>
      <c r="D86" s="28"/>
      <c r="E86" s="28"/>
      <c r="F86" s="52"/>
      <c r="G86" s="52"/>
      <c r="H86" s="4"/>
      <c r="I86" s="6"/>
      <c r="J86" s="6"/>
      <c r="K86" s="6"/>
      <c r="L86" s="6"/>
      <c r="M86" s="6"/>
      <c r="N86" s="63"/>
      <c r="O86" s="63"/>
      <c r="P86" s="63"/>
      <c r="Q86" s="63"/>
      <c r="R86" s="6"/>
      <c r="S86" s="6"/>
      <c r="T86" s="6"/>
    </row>
    <row r="87" spans="1:23" x14ac:dyDescent="0.25">
      <c r="B87" s="71"/>
      <c r="C87" s="71"/>
      <c r="D87" s="191"/>
      <c r="E87" s="191"/>
      <c r="F87" s="191"/>
      <c r="G87" s="52"/>
      <c r="H87" s="4"/>
      <c r="I87" s="6"/>
      <c r="J87" s="6"/>
      <c r="K87" s="6"/>
      <c r="L87" s="6"/>
      <c r="M87" s="6"/>
      <c r="N87" s="64"/>
      <c r="O87" s="64"/>
      <c r="P87" s="64"/>
      <c r="Q87" s="64"/>
      <c r="R87" s="6"/>
      <c r="S87" s="6"/>
      <c r="T87" s="6"/>
    </row>
    <row r="88" spans="1:23" x14ac:dyDescent="0.25">
      <c r="B88" s="28"/>
      <c r="C88" s="28"/>
      <c r="D88" s="28"/>
      <c r="E88" s="28"/>
      <c r="F88" s="28"/>
      <c r="G88" s="52"/>
      <c r="H88" s="4"/>
      <c r="I88" s="6"/>
      <c r="J88" s="6"/>
      <c r="K88" s="6"/>
      <c r="L88" s="6"/>
      <c r="M88" s="6"/>
      <c r="N88" s="64"/>
      <c r="O88" s="64"/>
      <c r="P88" s="64"/>
      <c r="Q88" s="64"/>
      <c r="R88" s="6"/>
      <c r="S88" s="6"/>
      <c r="T88" s="6"/>
    </row>
    <row r="89" spans="1:23" x14ac:dyDescent="0.25">
      <c r="B89" s="6"/>
      <c r="C89" s="6"/>
      <c r="D89" s="6"/>
      <c r="E89" s="6"/>
      <c r="F89" s="6"/>
      <c r="H89" s="4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3" x14ac:dyDescent="0.25">
      <c r="B90" s="6"/>
      <c r="C90" s="6"/>
      <c r="D90" s="6"/>
      <c r="E90" s="6"/>
      <c r="F90" s="6"/>
      <c r="H90" s="4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3" x14ac:dyDescent="0.25">
      <c r="H91" s="4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3" x14ac:dyDescent="0.25">
      <c r="H92" s="4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3" x14ac:dyDescent="0.25">
      <c r="H93" s="4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3" x14ac:dyDescent="0.25">
      <c r="H94" s="4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3" x14ac:dyDescent="0.25"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3" x14ac:dyDescent="0.25"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31" x14ac:dyDescent="0.25">
      <c r="I97" s="74"/>
      <c r="J97" s="74"/>
      <c r="K97" s="74"/>
      <c r="L97" s="74"/>
      <c r="M97" s="44"/>
      <c r="N97" s="6"/>
      <c r="O97" s="6"/>
      <c r="P97" s="6"/>
      <c r="Q97" s="6"/>
      <c r="R97" s="6"/>
      <c r="S97" s="6"/>
      <c r="T97" s="6"/>
    </row>
    <row r="98" spans="1:31" x14ac:dyDescent="0.25">
      <c r="I98" s="74"/>
      <c r="J98" s="74"/>
      <c r="K98" s="74"/>
      <c r="L98" s="74"/>
      <c r="M98" s="44"/>
      <c r="N98" s="6"/>
      <c r="O98" s="6"/>
      <c r="P98" s="6"/>
      <c r="Q98" s="6"/>
      <c r="R98" s="6"/>
      <c r="S98" s="6"/>
      <c r="T98" s="6"/>
    </row>
    <row r="100" spans="1:31" ht="15.9" customHeight="1" x14ac:dyDescent="0.25">
      <c r="A100" s="5"/>
    </row>
    <row r="101" spans="1:31" s="27" customFormat="1" ht="13.5" customHeight="1" x14ac:dyDescent="0.25">
      <c r="A101" s="192" t="s">
        <v>34</v>
      </c>
      <c r="B101" s="192"/>
      <c r="C101" s="192"/>
      <c r="D101" s="192"/>
      <c r="E101" s="192"/>
      <c r="F101" s="4"/>
      <c r="G101" s="5"/>
      <c r="H101" s="5"/>
      <c r="I101" s="5"/>
      <c r="J101" s="5"/>
      <c r="K101" s="5"/>
      <c r="L101" s="5"/>
      <c r="M101" s="25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31" s="27" customFormat="1" ht="15" customHeight="1" x14ac:dyDescent="0.25">
      <c r="A102" s="193" t="s">
        <v>39</v>
      </c>
      <c r="B102" s="193"/>
      <c r="C102" s="193"/>
      <c r="D102" s="193"/>
      <c r="E102" s="193"/>
      <c r="F102" s="4"/>
      <c r="G102" s="5"/>
      <c r="H102" s="5"/>
      <c r="I102" s="5"/>
      <c r="J102" s="5"/>
      <c r="K102" s="5"/>
      <c r="L102" s="5"/>
      <c r="M102" s="25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31" ht="15.9" customHeight="1" x14ac:dyDescent="0.25"/>
    <row r="104" spans="1:31" s="28" customFormat="1" ht="15.9" customHeight="1" x14ac:dyDescent="0.25">
      <c r="A104" s="185" t="s">
        <v>21</v>
      </c>
      <c r="B104" s="185"/>
      <c r="C104" s="185"/>
      <c r="D104" s="185"/>
      <c r="E104" s="185"/>
      <c r="F104" s="80"/>
      <c r="G104" s="5"/>
      <c r="H104" s="5"/>
      <c r="I104" s="5"/>
      <c r="J104" s="5"/>
      <c r="K104" s="5"/>
      <c r="L104" s="5"/>
      <c r="M104" s="25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31" s="30" customFormat="1" ht="31.5" customHeight="1" x14ac:dyDescent="0.25">
      <c r="A105" s="185" t="s">
        <v>40</v>
      </c>
      <c r="B105" s="185"/>
      <c r="C105" s="185"/>
      <c r="D105" s="185"/>
      <c r="E105" s="185"/>
      <c r="F105" s="185"/>
      <c r="G105" s="5"/>
      <c r="H105" s="5"/>
      <c r="I105" s="5"/>
      <c r="J105" s="5"/>
      <c r="K105" s="5"/>
      <c r="L105" s="5"/>
      <c r="M105" s="25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27"/>
      <c r="Y105" s="27"/>
      <c r="Z105" s="27"/>
      <c r="AA105" s="27"/>
      <c r="AB105" s="27"/>
      <c r="AC105" s="27"/>
      <c r="AD105" s="27"/>
      <c r="AE105" s="27"/>
    </row>
    <row r="106" spans="1:31" s="30" customFormat="1" ht="33.75" customHeight="1" x14ac:dyDescent="0.25">
      <c r="A106" s="194" t="s">
        <v>41</v>
      </c>
      <c r="B106" s="194"/>
      <c r="C106" s="194"/>
      <c r="D106" s="194"/>
      <c r="E106" s="194"/>
      <c r="F106" s="194"/>
      <c r="G106" s="5"/>
      <c r="H106" s="5"/>
      <c r="I106" s="5"/>
      <c r="J106" s="5"/>
      <c r="K106" s="5"/>
      <c r="L106" s="5"/>
      <c r="M106" s="25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27"/>
      <c r="Y106" s="27"/>
      <c r="Z106" s="27"/>
      <c r="AA106" s="27"/>
      <c r="AB106" s="27"/>
      <c r="AC106" s="27"/>
      <c r="AD106" s="27"/>
      <c r="AE106" s="27"/>
    </row>
    <row r="107" spans="1:31" s="28" customFormat="1" ht="15.9" customHeight="1" x14ac:dyDescent="0.25">
      <c r="A107" s="73"/>
      <c r="B107" s="80"/>
      <c r="C107" s="80"/>
      <c r="D107" s="80"/>
      <c r="E107" s="80"/>
      <c r="F107" s="80"/>
      <c r="G107" s="5"/>
      <c r="H107" s="5"/>
      <c r="I107" s="5"/>
      <c r="J107" s="5"/>
      <c r="K107" s="5"/>
      <c r="L107" s="5"/>
      <c r="M107" s="25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31" s="28" customFormat="1" ht="25.5" customHeight="1" x14ac:dyDescent="0.25">
      <c r="A108" s="185" t="s">
        <v>2</v>
      </c>
      <c r="B108" s="185"/>
      <c r="C108" s="185"/>
      <c r="D108" s="185"/>
      <c r="E108" s="185"/>
      <c r="F108" s="185"/>
      <c r="G108" s="5"/>
      <c r="H108" s="5"/>
      <c r="I108" s="5"/>
      <c r="J108" s="5"/>
      <c r="K108" s="5"/>
      <c r="L108" s="5"/>
      <c r="M108" s="25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31" s="28" customFormat="1" ht="38.1" customHeight="1" x14ac:dyDescent="0.25">
      <c r="B109" s="4"/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25"/>
      <c r="N109" s="4"/>
      <c r="O109" s="4"/>
      <c r="P109" s="4"/>
      <c r="Q109" s="4"/>
      <c r="R109" s="4"/>
      <c r="S109" s="4"/>
      <c r="T109" s="4"/>
      <c r="U109" s="4"/>
      <c r="V109" s="4"/>
      <c r="W109" s="4"/>
    </row>
  </sheetData>
  <mergeCells count="61">
    <mergeCell ref="D87:F87"/>
    <mergeCell ref="A80:E80"/>
    <mergeCell ref="A81:E81"/>
    <mergeCell ref="A108:F108"/>
    <mergeCell ref="A101:E101"/>
    <mergeCell ref="A102:E102"/>
    <mergeCell ref="A104:E104"/>
    <mergeCell ref="A105:F105"/>
    <mergeCell ref="A106:F106"/>
    <mergeCell ref="O80:O81"/>
    <mergeCell ref="P80:P81"/>
    <mergeCell ref="Q66:Q67"/>
    <mergeCell ref="M45:M46"/>
    <mergeCell ref="N66:N67"/>
    <mergeCell ref="O66:O67"/>
    <mergeCell ref="Q78:Q79"/>
    <mergeCell ref="Q80:Q81"/>
    <mergeCell ref="M59:M60"/>
    <mergeCell ref="N80:N81"/>
    <mergeCell ref="Q64:Q65"/>
    <mergeCell ref="M57:M58"/>
    <mergeCell ref="N78:N79"/>
    <mergeCell ref="O78:O79"/>
    <mergeCell ref="P78:P79"/>
    <mergeCell ref="P66:P67"/>
    <mergeCell ref="N64:N65"/>
    <mergeCell ref="O64:O65"/>
    <mergeCell ref="P64:P65"/>
    <mergeCell ref="M43:M44"/>
    <mergeCell ref="J59:J60"/>
    <mergeCell ref="K59:K60"/>
    <mergeCell ref="L43:L44"/>
    <mergeCell ref="L45:L46"/>
    <mergeCell ref="J43:J44"/>
    <mergeCell ref="K43:K44"/>
    <mergeCell ref="L57:L58"/>
    <mergeCell ref="L59:L60"/>
    <mergeCell ref="A6:B6"/>
    <mergeCell ref="C6:D6"/>
    <mergeCell ref="A7:B7"/>
    <mergeCell ref="C7:D7"/>
    <mergeCell ref="H13:I13"/>
    <mergeCell ref="A8:B8"/>
    <mergeCell ref="C8:D8"/>
    <mergeCell ref="A11:F11"/>
    <mergeCell ref="A10:B10"/>
    <mergeCell ref="C10:D10"/>
    <mergeCell ref="A9:B9"/>
    <mergeCell ref="C9:D9"/>
    <mergeCell ref="J13:K13"/>
    <mergeCell ref="J57:J58"/>
    <mergeCell ref="J45:J46"/>
    <mergeCell ref="K45:K46"/>
    <mergeCell ref="I42:J42"/>
    <mergeCell ref="K57:K58"/>
    <mergeCell ref="A1:F1"/>
    <mergeCell ref="A2:F2"/>
    <mergeCell ref="A4:B4"/>
    <mergeCell ref="C4:F4"/>
    <mergeCell ref="A5:B5"/>
    <mergeCell ref="C5:D5"/>
  </mergeCells>
  <conditionalFormatting sqref="O30">
    <cfRule type="expression" dxfId="504" priority="28">
      <formula>O30&gt;$E$6</formula>
    </cfRule>
    <cfRule type="expression" dxfId="503" priority="29">
      <formula>AND(O30&gt;$E$5,O30&lt;=$E$6)</formula>
    </cfRule>
    <cfRule type="expression" dxfId="502" priority="30">
      <formula>O30&lt;=$E$5</formula>
    </cfRule>
  </conditionalFormatting>
  <conditionalFormatting sqref="N30">
    <cfRule type="timePeriod" dxfId="501" priority="27" timePeriod="today">
      <formula>FLOOR(N30,1)=TODAY()</formula>
    </cfRule>
  </conditionalFormatting>
  <conditionalFormatting sqref="P30">
    <cfRule type="expression" dxfId="500" priority="21">
      <formula>P30&lt;=$G$5</formula>
    </cfRule>
    <cfRule type="expression" dxfId="499" priority="22">
      <formula>AND(P30&gt;$G$5,P30&lt;=$G$6)</formula>
    </cfRule>
    <cfRule type="expression" dxfId="498" priority="23">
      <formula>P30&gt;$G$6</formula>
    </cfRule>
  </conditionalFormatting>
  <conditionalFormatting sqref="N31:N32">
    <cfRule type="timePeriod" dxfId="497" priority="20" timePeriod="today">
      <formula>FLOOR(N31,1)=TODAY()</formula>
    </cfRule>
  </conditionalFormatting>
  <conditionalFormatting sqref="O31:O32">
    <cfRule type="expression" dxfId="496" priority="17">
      <formula>O31&gt;$E$6</formula>
    </cfRule>
    <cfRule type="expression" dxfId="495" priority="18">
      <formula>AND(O31&gt;$E$5,O31&lt;=$E$6)</formula>
    </cfRule>
    <cfRule type="expression" dxfId="494" priority="19">
      <formula>O31&lt;=$E$5</formula>
    </cfRule>
  </conditionalFormatting>
  <conditionalFormatting sqref="P31:P32">
    <cfRule type="expression" dxfId="493" priority="11">
      <formula>P31&lt;=$G$5</formula>
    </cfRule>
    <cfRule type="expression" dxfId="492" priority="12">
      <formula>AND(P31&gt;$G$5,P31&lt;=$G$6)</formula>
    </cfRule>
    <cfRule type="expression" dxfId="491" priority="13">
      <formula>P31&gt;$G$6</formula>
    </cfRule>
  </conditionalFormatting>
  <conditionalFormatting sqref="N33:N35">
    <cfRule type="timePeriod" dxfId="490" priority="10" timePeriod="today">
      <formula>FLOOR(N33,1)=TODAY()</formula>
    </cfRule>
  </conditionalFormatting>
  <conditionalFormatting sqref="O33:O35">
    <cfRule type="expression" dxfId="489" priority="7">
      <formula>O33&gt;$E$6</formula>
    </cfRule>
    <cfRule type="expression" dxfId="488" priority="8">
      <formula>AND(O33&gt;$E$5,O33&lt;=$E$6)</formula>
    </cfRule>
    <cfRule type="expression" dxfId="487" priority="9">
      <formula>O33&lt;=$E$5</formula>
    </cfRule>
  </conditionalFormatting>
  <conditionalFormatting sqref="P33:P35">
    <cfRule type="expression" dxfId="486" priority="1">
      <formula>P33&lt;=$G$5</formula>
    </cfRule>
    <cfRule type="expression" dxfId="485" priority="2">
      <formula>AND(P33&gt;$G$5,P33&lt;=$G$6)</formula>
    </cfRule>
    <cfRule type="expression" dxfId="484" priority="3">
      <formula>P33&gt;$G$6</formula>
    </cfRule>
  </conditionalFormatting>
  <pageMargins left="0.7" right="0.7" top="0.75" bottom="0.75" header="0.3" footer="0.3"/>
  <pageSetup paperSize="9" orientation="portrait" r:id="rId1"/>
  <colBreaks count="1" manualBreakCount="1">
    <brk id="5" max="107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1"/>
  <sheetViews>
    <sheetView view="pageBreakPreview" topLeftCell="L8" zoomScale="90" zoomScaleNormal="100" zoomScaleSheetLayoutView="9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.33203125" style="5" customWidth="1"/>
    <col min="12" max="12" width="10.44140625" style="5" customWidth="1"/>
    <col min="13" max="13" width="6.5546875" style="25" customWidth="1"/>
    <col min="14" max="14" width="15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61</v>
      </c>
      <c r="D6" s="182"/>
      <c r="E6" s="49" t="s">
        <v>6</v>
      </c>
      <c r="F6" s="15">
        <v>21156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49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48"/>
      <c r="C13" s="35" t="s">
        <v>68</v>
      </c>
      <c r="D13" s="40" t="s">
        <v>68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6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1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1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1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1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1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1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8" thickBot="1" x14ac:dyDescent="0.3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20"/>
      <c r="N25" s="127">
        <v>43314</v>
      </c>
      <c r="O25" s="7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1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20"/>
      <c r="N27" s="11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0.5163977794943222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20"/>
      <c r="N28" s="116">
        <v>43360</v>
      </c>
      <c r="O28" s="119">
        <v>1</v>
      </c>
      <c r="P28" s="119">
        <v>0</v>
      </c>
    </row>
    <row r="29" spans="1:16" x14ac:dyDescent="0.25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10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5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4"/>
      <c r="M33" s="44"/>
      <c r="N33" s="173">
        <v>43740</v>
      </c>
      <c r="O33" s="99">
        <v>0</v>
      </c>
      <c r="P33" s="99">
        <v>0</v>
      </c>
    </row>
    <row r="34" spans="1:20" x14ac:dyDescent="0.25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44"/>
      <c r="N34" s="173">
        <v>43750</v>
      </c>
      <c r="O34" s="99">
        <v>0</v>
      </c>
      <c r="P34" s="99">
        <v>0</v>
      </c>
    </row>
    <row r="35" spans="1:20" x14ac:dyDescent="0.25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44"/>
      <c r="N35" s="173">
        <v>43761</v>
      </c>
      <c r="O35" s="99">
        <v>0</v>
      </c>
      <c r="P35" s="99">
        <v>0</v>
      </c>
    </row>
    <row r="36" spans="1:20" x14ac:dyDescent="0.25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64"/>
      <c r="L36" s="6"/>
      <c r="M36" s="44"/>
      <c r="N36" s="44"/>
      <c r="O36" s="6"/>
    </row>
    <row r="37" spans="1:20" x14ac:dyDescent="0.25">
      <c r="A37" s="7" t="s">
        <v>12</v>
      </c>
      <c r="H37" s="6"/>
      <c r="I37" s="47"/>
      <c r="J37" s="47"/>
      <c r="K37" s="42"/>
      <c r="L37" s="6"/>
      <c r="M37" s="44"/>
      <c r="N37" s="20" t="s">
        <v>141</v>
      </c>
      <c r="O37" s="7">
        <f>MAX(O30:O35)</f>
        <v>0</v>
      </c>
      <c r="P37" s="7">
        <f>MAX(P30:P35)</f>
        <v>0</v>
      </c>
    </row>
    <row r="38" spans="1:20" ht="12.75" customHeight="1" x14ac:dyDescent="0.25">
      <c r="A38" s="66" t="s">
        <v>29</v>
      </c>
      <c r="H38" s="6"/>
      <c r="I38" s="47"/>
      <c r="J38" s="47"/>
      <c r="K38" s="42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5">
      <c r="A39" s="67" t="s">
        <v>30</v>
      </c>
      <c r="H39" s="6"/>
      <c r="I39" s="47"/>
      <c r="J39" s="47"/>
      <c r="K39" s="184"/>
      <c r="L39" s="6"/>
      <c r="M39" s="45"/>
      <c r="N39" s="20" t="s">
        <v>143</v>
      </c>
      <c r="O39" s="6"/>
      <c r="Q39" s="6"/>
      <c r="R39" s="6"/>
      <c r="S39" s="6"/>
    </row>
    <row r="40" spans="1:20" x14ac:dyDescent="0.25">
      <c r="A40" s="7" t="s">
        <v>8</v>
      </c>
      <c r="H40" s="6"/>
      <c r="I40" s="47"/>
      <c r="J40" s="47"/>
      <c r="K40" s="184"/>
      <c r="L40" s="6"/>
      <c r="M40" s="6"/>
      <c r="N40" s="20" t="s">
        <v>141</v>
      </c>
      <c r="O40" s="7">
        <f>MAX(O15:O29)</f>
        <v>10</v>
      </c>
      <c r="P40" s="7">
        <f>MAX(P15:P29)</f>
        <v>0</v>
      </c>
      <c r="Q40" s="6"/>
      <c r="R40" s="6"/>
      <c r="S40" s="6"/>
    </row>
    <row r="41" spans="1:20" x14ac:dyDescent="0.25">
      <c r="A41" s="7" t="s">
        <v>9</v>
      </c>
      <c r="H41" s="6"/>
      <c r="I41" s="47"/>
      <c r="J41" s="47"/>
      <c r="K41" s="184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20" x14ac:dyDescent="0.25">
      <c r="A42" s="7" t="s">
        <v>10</v>
      </c>
      <c r="H42" s="6"/>
      <c r="I42" s="47"/>
      <c r="J42" s="47"/>
      <c r="K42" s="184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7" t="s">
        <v>11</v>
      </c>
      <c r="H43" s="6"/>
      <c r="I43" s="75"/>
      <c r="J43" s="184"/>
      <c r="K43" s="75"/>
      <c r="L43" s="184"/>
      <c r="M43" s="6"/>
      <c r="N43" s="6"/>
      <c r="O43" s="46"/>
      <c r="P43" s="46"/>
      <c r="Q43" s="46"/>
      <c r="R43" s="6"/>
      <c r="S43" s="6"/>
      <c r="T43" s="6"/>
    </row>
    <row r="44" spans="1:20" x14ac:dyDescent="0.25">
      <c r="A44" s="7" t="s">
        <v>12</v>
      </c>
      <c r="H44" s="6"/>
      <c r="I44" s="61"/>
      <c r="J44" s="184"/>
      <c r="K44" s="63"/>
      <c r="L44" s="184"/>
      <c r="M44" s="6"/>
      <c r="N44" s="6"/>
      <c r="O44" s="46"/>
      <c r="P44" s="46"/>
      <c r="Q44" s="46"/>
      <c r="R44" s="6"/>
      <c r="S44" s="6"/>
      <c r="T44" s="6"/>
    </row>
    <row r="45" spans="1:20" x14ac:dyDescent="0.25">
      <c r="H45" s="6"/>
      <c r="I45" s="75"/>
      <c r="J45" s="184"/>
      <c r="K45" s="63"/>
      <c r="L45" s="184"/>
      <c r="M45" s="6"/>
      <c r="N45" s="6"/>
      <c r="O45" s="47"/>
      <c r="P45" s="47"/>
      <c r="Q45" s="47"/>
      <c r="R45" s="6"/>
      <c r="S45" s="6"/>
      <c r="T45" s="6"/>
    </row>
    <row r="46" spans="1:20" x14ac:dyDescent="0.25">
      <c r="H46" s="6"/>
      <c r="I46" s="61"/>
      <c r="J46" s="184"/>
      <c r="K46" s="63"/>
      <c r="L46" s="184"/>
      <c r="M46" s="6"/>
      <c r="N46" s="6"/>
      <c r="O46" s="47"/>
      <c r="P46" s="47"/>
      <c r="Q46" s="47"/>
      <c r="R46" s="6"/>
      <c r="S46" s="6"/>
      <c r="T46" s="6"/>
    </row>
    <row r="47" spans="1:20" x14ac:dyDescent="0.25">
      <c r="H47" s="6"/>
      <c r="I47" s="75"/>
      <c r="J47" s="75"/>
      <c r="K47" s="63"/>
      <c r="L47" s="75"/>
      <c r="M47" s="6"/>
      <c r="N47" s="6"/>
      <c r="O47" s="47"/>
      <c r="P47" s="47"/>
      <c r="Q47" s="47"/>
      <c r="R47" s="6"/>
      <c r="S47" s="6"/>
      <c r="T47" s="6"/>
    </row>
    <row r="48" spans="1:20" x14ac:dyDescent="0.25">
      <c r="H48" s="6"/>
      <c r="I48" s="62"/>
      <c r="J48" s="63"/>
      <c r="K48" s="64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5">
      <c r="H49" s="6"/>
      <c r="I49" s="62"/>
      <c r="J49" s="63"/>
      <c r="K49" s="64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5">
      <c r="H50" s="6"/>
      <c r="I50" s="62"/>
      <c r="J50" s="63"/>
      <c r="K50" s="6"/>
      <c r="L50" s="63"/>
      <c r="M50" s="6"/>
      <c r="N50" s="6"/>
      <c r="O50" s="47"/>
      <c r="P50" s="47"/>
      <c r="Q50" s="47"/>
      <c r="R50" s="6"/>
      <c r="S50" s="6"/>
      <c r="T50" s="6"/>
    </row>
    <row r="51" spans="1:20" x14ac:dyDescent="0.25">
      <c r="H51" s="6"/>
      <c r="I51" s="62"/>
      <c r="J51" s="63"/>
      <c r="K51" s="74"/>
      <c r="L51" s="63"/>
      <c r="M51" s="184"/>
      <c r="N51" s="184"/>
      <c r="O51" s="184"/>
      <c r="P51" s="184"/>
      <c r="Q51" s="184"/>
      <c r="R51" s="6"/>
      <c r="S51" s="6"/>
      <c r="T51" s="6"/>
    </row>
    <row r="52" spans="1:20" x14ac:dyDescent="0.25">
      <c r="H52" s="6"/>
      <c r="I52" s="75"/>
      <c r="J52" s="64"/>
      <c r="K52" s="74"/>
      <c r="L52" s="64"/>
      <c r="M52" s="184"/>
      <c r="N52" s="184"/>
      <c r="O52" s="184"/>
      <c r="P52" s="184"/>
      <c r="Q52" s="184"/>
      <c r="R52" s="6"/>
      <c r="S52" s="6"/>
      <c r="T52" s="6"/>
    </row>
    <row r="53" spans="1:20" x14ac:dyDescent="0.25">
      <c r="H53" s="6"/>
      <c r="I53" s="75"/>
      <c r="J53" s="64"/>
      <c r="K53" s="74"/>
      <c r="L53" s="64"/>
      <c r="M53" s="184"/>
      <c r="N53" s="184"/>
      <c r="O53" s="184"/>
      <c r="P53" s="184"/>
      <c r="Q53" s="184"/>
      <c r="R53" s="6"/>
      <c r="S53" s="6"/>
      <c r="T53" s="6"/>
    </row>
    <row r="54" spans="1:20" x14ac:dyDescent="0.25">
      <c r="H54" s="6"/>
      <c r="I54" s="42"/>
      <c r="J54" s="42"/>
      <c r="K54" s="74"/>
      <c r="L54" s="6"/>
      <c r="M54" s="184"/>
      <c r="N54" s="184"/>
      <c r="O54" s="184"/>
      <c r="P54" s="184"/>
      <c r="Q54" s="184"/>
      <c r="R54" s="6"/>
      <c r="S54" s="6"/>
      <c r="T54" s="6"/>
    </row>
    <row r="55" spans="1:20" x14ac:dyDescent="0.25">
      <c r="A55" s="26"/>
      <c r="H55" s="6"/>
      <c r="I55" s="185"/>
      <c r="J55" s="185"/>
      <c r="K55" s="74"/>
      <c r="L55" s="6"/>
      <c r="M55" s="75"/>
      <c r="N55" s="75"/>
      <c r="O55" s="75"/>
      <c r="P55" s="75"/>
      <c r="Q55" s="75"/>
      <c r="R55" s="6"/>
      <c r="S55" s="6"/>
      <c r="T55" s="6"/>
    </row>
    <row r="56" spans="1:20" x14ac:dyDescent="0.25">
      <c r="H56" s="6"/>
      <c r="I56" s="75"/>
      <c r="J56" s="184"/>
      <c r="K56" s="74"/>
      <c r="L56" s="184"/>
      <c r="M56" s="63"/>
      <c r="N56" s="63"/>
      <c r="O56" s="63"/>
      <c r="P56" s="134"/>
      <c r="Q56" s="141"/>
      <c r="R56" s="134"/>
      <c r="S56" s="141"/>
      <c r="T56" s="6"/>
    </row>
    <row r="57" spans="1:20" x14ac:dyDescent="0.25">
      <c r="H57" s="6"/>
      <c r="I57" s="61"/>
      <c r="J57" s="184"/>
      <c r="K57" s="74"/>
      <c r="L57" s="184"/>
      <c r="M57" s="63"/>
      <c r="N57" s="63"/>
      <c r="O57" s="63"/>
      <c r="P57" s="134"/>
      <c r="Q57" s="141"/>
      <c r="R57" s="134"/>
      <c r="S57" s="141"/>
      <c r="T57" s="6"/>
    </row>
    <row r="58" spans="1:20" x14ac:dyDescent="0.25">
      <c r="B58" s="5"/>
      <c r="C58" s="5"/>
      <c r="D58" s="5"/>
      <c r="E58" s="5"/>
      <c r="F58" s="5"/>
      <c r="H58" s="6"/>
      <c r="I58" s="75"/>
      <c r="J58" s="184"/>
      <c r="K58" s="74"/>
      <c r="L58" s="184"/>
      <c r="M58" s="63"/>
      <c r="N58" s="63"/>
      <c r="O58" s="63"/>
      <c r="P58" s="141"/>
      <c r="Q58" s="134"/>
      <c r="R58" s="141"/>
      <c r="S58" s="134"/>
      <c r="T58" s="6"/>
    </row>
    <row r="59" spans="1:20" x14ac:dyDescent="0.25">
      <c r="B59" s="65"/>
      <c r="C59" s="65"/>
      <c r="D59" s="65"/>
      <c r="E59" s="65"/>
      <c r="F59" s="65"/>
      <c r="G59" s="51"/>
      <c r="H59" s="6"/>
      <c r="I59" s="61"/>
      <c r="J59" s="184"/>
      <c r="K59" s="74"/>
      <c r="L59" s="184"/>
      <c r="M59" s="63"/>
      <c r="N59" s="63"/>
      <c r="O59" s="63"/>
      <c r="P59" s="134"/>
      <c r="Q59" s="141"/>
      <c r="R59" s="134"/>
      <c r="S59" s="141"/>
      <c r="T59" s="6"/>
    </row>
    <row r="60" spans="1:20" x14ac:dyDescent="0.25">
      <c r="B60" s="65"/>
      <c r="C60" s="65"/>
      <c r="D60" s="65"/>
      <c r="E60" s="65"/>
      <c r="F60" s="65"/>
      <c r="G60" s="51"/>
      <c r="H60" s="6"/>
      <c r="I60" s="75"/>
      <c r="J60" s="75"/>
      <c r="K60" s="74"/>
      <c r="L60" s="75"/>
      <c r="M60" s="64"/>
      <c r="N60" s="64"/>
      <c r="O60" s="64"/>
      <c r="P60" s="134"/>
      <c r="Q60" s="141"/>
      <c r="R60" s="134"/>
      <c r="S60" s="141"/>
      <c r="T60" s="6"/>
    </row>
    <row r="61" spans="1:20" x14ac:dyDescent="0.25">
      <c r="H61" s="6"/>
      <c r="I61" s="83"/>
      <c r="J61" s="63"/>
      <c r="K61" s="74"/>
      <c r="L61" s="63"/>
      <c r="M61" s="64"/>
      <c r="N61" s="64"/>
      <c r="O61" s="64"/>
      <c r="P61" s="134"/>
      <c r="Q61" s="141"/>
      <c r="R61" s="134"/>
      <c r="S61" s="141"/>
      <c r="T61" s="6"/>
    </row>
    <row r="62" spans="1:20" x14ac:dyDescent="0.25">
      <c r="H62" s="6"/>
      <c r="I62" s="84"/>
      <c r="J62" s="63"/>
      <c r="K62" s="74"/>
      <c r="L62" s="63"/>
      <c r="M62" s="6"/>
      <c r="N62" s="6"/>
      <c r="O62" s="42"/>
      <c r="P62" s="134"/>
      <c r="Q62" s="141"/>
      <c r="R62" s="134"/>
      <c r="S62" s="141"/>
      <c r="T62" s="6"/>
    </row>
    <row r="63" spans="1:20" x14ac:dyDescent="0.25">
      <c r="H63" s="6"/>
      <c r="I63" s="62"/>
      <c r="J63" s="63"/>
      <c r="K63" s="42"/>
      <c r="L63" s="63"/>
      <c r="M63" s="6"/>
      <c r="N63" s="6"/>
      <c r="O63" s="42"/>
      <c r="P63" s="134"/>
      <c r="Q63" s="141"/>
      <c r="R63" s="134"/>
      <c r="S63" s="141"/>
      <c r="T63" s="6"/>
    </row>
    <row r="64" spans="1:20" x14ac:dyDescent="0.25">
      <c r="H64" s="6"/>
      <c r="I64" s="84"/>
      <c r="J64" s="63"/>
      <c r="K64" s="42"/>
      <c r="L64" s="63"/>
      <c r="M64" s="184"/>
      <c r="N64" s="184"/>
      <c r="O64" s="184"/>
      <c r="P64" s="134"/>
      <c r="Q64" s="141"/>
      <c r="R64" s="134"/>
      <c r="S64" s="141"/>
      <c r="T64" s="6"/>
    </row>
    <row r="65" spans="1:23" x14ac:dyDescent="0.25">
      <c r="H65" s="6"/>
      <c r="I65" s="75"/>
      <c r="J65" s="64"/>
      <c r="K65" s="184"/>
      <c r="L65" s="64"/>
      <c r="M65" s="184"/>
      <c r="N65" s="184"/>
      <c r="O65" s="184"/>
      <c r="P65" s="141"/>
      <c r="Q65" s="134"/>
      <c r="R65" s="141"/>
      <c r="S65" s="134"/>
      <c r="T65" s="6"/>
    </row>
    <row r="66" spans="1:23" ht="12.75" customHeight="1" x14ac:dyDescent="0.25">
      <c r="A66" s="5"/>
      <c r="H66" s="6"/>
      <c r="I66" s="75"/>
      <c r="J66" s="64"/>
      <c r="K66" s="184"/>
      <c r="L66" s="64"/>
      <c r="M66" s="184"/>
      <c r="N66" s="184"/>
      <c r="O66" s="184"/>
      <c r="P66" s="141"/>
      <c r="Q66" s="134"/>
      <c r="R66" s="141"/>
      <c r="S66" s="134"/>
      <c r="T66" s="6"/>
    </row>
    <row r="67" spans="1:23" s="27" customFormat="1" ht="26.25" customHeight="1" x14ac:dyDescent="0.25">
      <c r="A67" s="192" t="s">
        <v>100</v>
      </c>
      <c r="B67" s="192"/>
      <c r="C67" s="192"/>
      <c r="D67" s="192"/>
      <c r="E67" s="192"/>
      <c r="F67" s="192"/>
      <c r="G67" s="5"/>
      <c r="H67" s="6"/>
      <c r="I67" s="6"/>
      <c r="J67" s="6"/>
      <c r="K67" s="184"/>
      <c r="L67" s="6"/>
      <c r="M67" s="184"/>
      <c r="N67" s="184"/>
      <c r="O67" s="184"/>
      <c r="P67" s="134"/>
      <c r="Q67" s="141"/>
      <c r="R67" s="134"/>
      <c r="S67" s="141"/>
      <c r="T67" s="4"/>
      <c r="U67" s="4"/>
      <c r="V67" s="4"/>
      <c r="W67" s="4"/>
    </row>
    <row r="68" spans="1:23" s="27" customFormat="1" ht="13.5" customHeight="1" x14ac:dyDescent="0.25">
      <c r="A68" s="193" t="s">
        <v>101</v>
      </c>
      <c r="B68" s="193"/>
      <c r="C68" s="193"/>
      <c r="D68" s="193"/>
      <c r="E68" s="193"/>
      <c r="F68" s="193"/>
      <c r="G68" s="5"/>
      <c r="H68" s="6"/>
      <c r="I68" s="74"/>
      <c r="J68" s="74"/>
      <c r="K68" s="184"/>
      <c r="L68" s="74"/>
      <c r="M68" s="75"/>
      <c r="N68" s="75"/>
      <c r="O68" s="75"/>
      <c r="P68" s="134"/>
      <c r="Q68" s="141"/>
      <c r="R68" s="134"/>
      <c r="S68" s="141"/>
      <c r="T68" s="4"/>
      <c r="U68" s="4"/>
      <c r="V68" s="4"/>
      <c r="W68" s="4"/>
    </row>
    <row r="69" spans="1:23" x14ac:dyDescent="0.25">
      <c r="H69" s="6"/>
      <c r="I69" s="74"/>
      <c r="J69" s="74"/>
      <c r="K69" s="75"/>
      <c r="L69" s="74"/>
      <c r="M69" s="63"/>
      <c r="N69" s="63"/>
      <c r="O69" s="63"/>
      <c r="P69" s="141"/>
      <c r="Q69" s="134"/>
      <c r="R69" s="141"/>
      <c r="S69" s="134"/>
    </row>
    <row r="70" spans="1:23" x14ac:dyDescent="0.25">
      <c r="A70" s="26"/>
      <c r="H70" s="6"/>
      <c r="I70" s="74"/>
      <c r="J70" s="74"/>
      <c r="K70" s="63"/>
      <c r="L70" s="74"/>
      <c r="M70" s="63"/>
      <c r="N70" s="63"/>
      <c r="O70" s="63"/>
      <c r="P70" s="134"/>
      <c r="Q70" s="141"/>
      <c r="R70" s="134"/>
      <c r="S70" s="141"/>
    </row>
    <row r="71" spans="1:23" x14ac:dyDescent="0.25">
      <c r="H71" s="6"/>
      <c r="I71" s="74"/>
      <c r="J71" s="74"/>
      <c r="K71" s="63"/>
      <c r="L71" s="74"/>
      <c r="M71" s="63"/>
      <c r="N71" s="63"/>
      <c r="O71" s="63"/>
      <c r="P71" s="134"/>
      <c r="Q71" s="141"/>
      <c r="R71" s="134"/>
      <c r="S71" s="141"/>
    </row>
    <row r="72" spans="1:23" x14ac:dyDescent="0.25">
      <c r="H72" s="6"/>
      <c r="I72" s="74"/>
      <c r="J72" s="74"/>
      <c r="K72" s="63"/>
      <c r="L72" s="74"/>
      <c r="M72" s="63"/>
      <c r="N72" s="63"/>
      <c r="O72" s="63"/>
      <c r="P72" s="134"/>
      <c r="Q72" s="141"/>
      <c r="R72" s="134"/>
      <c r="S72" s="141"/>
    </row>
    <row r="73" spans="1:23" x14ac:dyDescent="0.25">
      <c r="H73" s="6"/>
      <c r="I73" s="74"/>
      <c r="J73" s="74"/>
      <c r="K73" s="63"/>
      <c r="L73" s="74"/>
      <c r="M73" s="64"/>
      <c r="N73" s="64"/>
      <c r="O73" s="64"/>
      <c r="P73" s="134"/>
      <c r="Q73" s="141"/>
      <c r="R73" s="134"/>
      <c r="S73" s="141"/>
    </row>
    <row r="74" spans="1:23" x14ac:dyDescent="0.25">
      <c r="H74" s="6"/>
      <c r="I74" s="74"/>
      <c r="J74" s="74"/>
      <c r="K74" s="64"/>
      <c r="L74" s="74"/>
      <c r="M74" s="64"/>
      <c r="N74" s="64"/>
      <c r="O74" s="64"/>
      <c r="P74" s="134"/>
      <c r="Q74" s="141"/>
      <c r="R74" s="134"/>
      <c r="S74" s="141"/>
    </row>
    <row r="75" spans="1:23" x14ac:dyDescent="0.25">
      <c r="H75" s="6"/>
      <c r="I75" s="74"/>
      <c r="J75" s="74"/>
      <c r="K75" s="64"/>
      <c r="L75" s="74"/>
      <c r="M75" s="6"/>
      <c r="N75" s="6"/>
      <c r="O75" s="6"/>
      <c r="P75" s="134"/>
      <c r="Q75" s="141"/>
      <c r="R75" s="134"/>
      <c r="S75" s="141"/>
    </row>
    <row r="76" spans="1:23" x14ac:dyDescent="0.25">
      <c r="H76" s="6"/>
      <c r="I76" s="74"/>
      <c r="J76" s="74"/>
      <c r="K76" s="6"/>
      <c r="L76" s="74"/>
      <c r="M76" s="44"/>
      <c r="N76" s="6"/>
      <c r="O76" s="6"/>
      <c r="P76" s="134"/>
      <c r="Q76" s="141"/>
      <c r="R76" s="134"/>
      <c r="S76" s="141"/>
    </row>
    <row r="77" spans="1:23" x14ac:dyDescent="0.25">
      <c r="H77" s="6"/>
      <c r="I77" s="74"/>
      <c r="J77" s="74"/>
      <c r="K77" s="6"/>
      <c r="L77" s="74"/>
      <c r="M77" s="44"/>
      <c r="N77" s="6"/>
      <c r="O77" s="6"/>
      <c r="P77" s="134"/>
      <c r="Q77" s="141"/>
      <c r="R77" s="134"/>
      <c r="S77" s="141"/>
    </row>
    <row r="78" spans="1:23" x14ac:dyDescent="0.25">
      <c r="H78" s="6"/>
      <c r="I78" s="74"/>
      <c r="J78" s="74"/>
      <c r="K78" s="6"/>
      <c r="L78" s="74"/>
      <c r="M78" s="44"/>
      <c r="N78" s="6"/>
      <c r="O78" s="6"/>
      <c r="P78" s="134"/>
      <c r="Q78" s="141"/>
      <c r="R78" s="134"/>
      <c r="S78" s="141"/>
    </row>
    <row r="79" spans="1:23" x14ac:dyDescent="0.25">
      <c r="B79" s="5"/>
      <c r="C79" s="5"/>
      <c r="D79" s="5"/>
      <c r="E79" s="5"/>
      <c r="F79" s="5"/>
      <c r="H79" s="6"/>
      <c r="I79" s="74"/>
      <c r="J79" s="74"/>
      <c r="K79" s="6"/>
      <c r="L79" s="74"/>
      <c r="M79" s="44"/>
      <c r="N79" s="6"/>
      <c r="O79" s="6"/>
      <c r="P79" s="134"/>
      <c r="Q79" s="141"/>
      <c r="R79" s="134"/>
      <c r="S79" s="141"/>
    </row>
    <row r="80" spans="1:23" x14ac:dyDescent="0.25">
      <c r="B80" s="65"/>
      <c r="C80" s="65"/>
      <c r="D80" s="65"/>
      <c r="E80" s="65"/>
      <c r="F80" s="65"/>
      <c r="G80" s="51"/>
      <c r="H80" s="6"/>
      <c r="I80" s="42"/>
      <c r="J80" s="42"/>
      <c r="K80" s="74"/>
      <c r="L80" s="6"/>
      <c r="M80" s="44"/>
      <c r="N80" s="6"/>
      <c r="O80" s="6"/>
      <c r="P80" s="134"/>
      <c r="Q80" s="141"/>
      <c r="R80" s="134"/>
      <c r="S80" s="141"/>
    </row>
    <row r="81" spans="1:31" x14ac:dyDescent="0.25">
      <c r="B81" s="65"/>
      <c r="C81" s="65"/>
      <c r="D81" s="65"/>
      <c r="E81" s="65"/>
      <c r="F81" s="65"/>
      <c r="G81" s="51"/>
      <c r="H81" s="6"/>
      <c r="I81" s="79"/>
      <c r="J81" s="42"/>
      <c r="K81" s="74"/>
      <c r="L81" s="6"/>
      <c r="M81" s="44"/>
      <c r="N81" s="6"/>
      <c r="O81" s="6"/>
      <c r="P81" s="134"/>
      <c r="Q81" s="141"/>
      <c r="R81" s="134"/>
      <c r="S81" s="141"/>
    </row>
    <row r="82" spans="1:31" x14ac:dyDescent="0.25">
      <c r="B82" s="5"/>
      <c r="C82" s="5"/>
      <c r="D82" s="5"/>
      <c r="E82" s="5"/>
      <c r="F82" s="5"/>
      <c r="H82" s="6"/>
      <c r="I82" s="75"/>
      <c r="J82" s="184"/>
      <c r="K82" s="74"/>
      <c r="L82" s="184"/>
      <c r="M82" s="44"/>
      <c r="N82" s="6"/>
      <c r="O82" s="6"/>
      <c r="P82" s="134"/>
      <c r="Q82" s="141"/>
      <c r="R82" s="134"/>
      <c r="S82" s="141"/>
    </row>
    <row r="83" spans="1:31" x14ac:dyDescent="0.25">
      <c r="B83" s="69"/>
      <c r="C83" s="69"/>
      <c r="D83" s="52"/>
      <c r="E83" s="28"/>
      <c r="F83" s="52"/>
      <c r="G83" s="52"/>
      <c r="H83" s="6"/>
      <c r="I83" s="61"/>
      <c r="J83" s="184"/>
      <c r="K83" s="74"/>
      <c r="L83" s="184"/>
      <c r="M83" s="44"/>
      <c r="N83" s="6"/>
      <c r="O83" s="6"/>
      <c r="P83" s="134"/>
      <c r="Q83" s="141"/>
      <c r="R83" s="134"/>
      <c r="S83" s="141"/>
    </row>
    <row r="84" spans="1:31" x14ac:dyDescent="0.25">
      <c r="B84" s="69"/>
      <c r="C84" s="69"/>
      <c r="D84" s="69"/>
      <c r="E84" s="69"/>
      <c r="F84" s="69"/>
      <c r="G84" s="29"/>
      <c r="H84" s="6"/>
      <c r="I84" s="75"/>
      <c r="J84" s="184"/>
      <c r="K84" s="74"/>
      <c r="L84" s="184"/>
      <c r="M84" s="44"/>
      <c r="N84" s="6"/>
      <c r="O84" s="6"/>
      <c r="P84" s="134"/>
      <c r="Q84" s="141"/>
      <c r="R84" s="134"/>
      <c r="S84" s="141"/>
    </row>
    <row r="85" spans="1:31" x14ac:dyDescent="0.25">
      <c r="B85" s="70"/>
      <c r="C85" s="70"/>
      <c r="D85" s="70"/>
      <c r="E85" s="70"/>
      <c r="F85" s="70"/>
      <c r="G85" s="29"/>
      <c r="H85" s="6"/>
      <c r="I85" s="61"/>
      <c r="J85" s="184"/>
      <c r="K85" s="74"/>
      <c r="L85" s="184"/>
      <c r="M85" s="44"/>
      <c r="N85" s="6"/>
      <c r="O85" s="6"/>
      <c r="P85" s="134"/>
      <c r="Q85" s="141"/>
      <c r="R85" s="134"/>
      <c r="S85" s="141"/>
    </row>
    <row r="86" spans="1:31" x14ac:dyDescent="0.25">
      <c r="B86" s="28"/>
      <c r="C86" s="28"/>
      <c r="D86" s="28"/>
      <c r="E86" s="28"/>
      <c r="F86" s="52"/>
      <c r="G86" s="52"/>
      <c r="H86" s="6"/>
      <c r="I86" s="75"/>
      <c r="J86" s="75"/>
      <c r="K86" s="74"/>
      <c r="L86" s="75"/>
      <c r="M86" s="44"/>
      <c r="N86" s="6"/>
      <c r="O86" s="6"/>
      <c r="P86" s="141"/>
      <c r="Q86" s="134"/>
      <c r="R86" s="141"/>
      <c r="S86" s="134"/>
    </row>
    <row r="87" spans="1:31" ht="15.9" customHeight="1" x14ac:dyDescent="0.25">
      <c r="A87" s="5"/>
      <c r="B87" s="71"/>
      <c r="C87" s="71"/>
      <c r="D87" s="191" t="s">
        <v>3</v>
      </c>
      <c r="E87" s="191"/>
      <c r="F87" s="191"/>
      <c r="G87" s="52"/>
      <c r="H87" s="6"/>
      <c r="I87" s="83"/>
      <c r="J87" s="63"/>
      <c r="K87" s="74"/>
      <c r="L87" s="63"/>
      <c r="M87" s="44"/>
      <c r="N87" s="6"/>
      <c r="O87" s="6"/>
      <c r="P87" s="141"/>
      <c r="Q87" s="134"/>
      <c r="R87" s="141"/>
      <c r="S87" s="134"/>
    </row>
    <row r="88" spans="1:31" s="27" customFormat="1" ht="13.5" customHeight="1" x14ac:dyDescent="0.25">
      <c r="A88" s="192" t="s">
        <v>102</v>
      </c>
      <c r="B88" s="192"/>
      <c r="C88" s="192"/>
      <c r="D88" s="192"/>
      <c r="E88" s="192"/>
      <c r="F88" s="192"/>
      <c r="G88" s="52"/>
      <c r="H88" s="6"/>
      <c r="I88" s="84"/>
      <c r="J88" s="63"/>
      <c r="K88" s="74"/>
      <c r="L88" s="63"/>
      <c r="M88" s="6"/>
      <c r="N88" s="6"/>
      <c r="O88" s="42"/>
      <c r="P88" s="134"/>
      <c r="Q88" s="142"/>
      <c r="R88" s="134"/>
      <c r="S88" s="142"/>
      <c r="T88" s="4"/>
      <c r="U88" s="4"/>
      <c r="V88" s="4"/>
      <c r="W88" s="4"/>
    </row>
    <row r="89" spans="1:31" s="27" customFormat="1" ht="15" customHeight="1" x14ac:dyDescent="0.25">
      <c r="A89" s="193" t="s">
        <v>103</v>
      </c>
      <c r="B89" s="193"/>
      <c r="C89" s="193"/>
      <c r="D89" s="193"/>
      <c r="E89" s="193"/>
      <c r="F89" s="193"/>
      <c r="G89" s="5"/>
      <c r="H89" s="6"/>
      <c r="I89" s="62"/>
      <c r="J89" s="63"/>
      <c r="K89" s="74"/>
      <c r="L89" s="63"/>
      <c r="M89" s="6"/>
      <c r="N89" s="6"/>
      <c r="O89" s="42"/>
      <c r="P89" s="134"/>
      <c r="Q89" s="142"/>
      <c r="R89" s="134"/>
      <c r="S89" s="142"/>
      <c r="T89" s="4"/>
      <c r="U89" s="4"/>
      <c r="V89" s="4"/>
      <c r="W89" s="4"/>
    </row>
    <row r="90" spans="1:31" ht="15.9" customHeight="1" x14ac:dyDescent="0.25">
      <c r="B90" s="6"/>
      <c r="C90" s="6"/>
      <c r="D90" s="6"/>
      <c r="E90" s="6"/>
      <c r="F90" s="6"/>
      <c r="H90" s="6"/>
      <c r="I90" s="84"/>
      <c r="J90" s="63"/>
      <c r="K90" s="74"/>
      <c r="L90" s="63"/>
      <c r="M90" s="184"/>
      <c r="N90" s="184"/>
      <c r="O90" s="184"/>
      <c r="P90" s="134"/>
      <c r="Q90" s="142"/>
      <c r="R90" s="134"/>
      <c r="S90" s="142"/>
    </row>
    <row r="91" spans="1:31" s="28" customFormat="1" ht="15.9" customHeight="1" x14ac:dyDescent="0.25">
      <c r="A91" s="191" t="s">
        <v>21</v>
      </c>
      <c r="B91" s="191"/>
      <c r="C91" s="191"/>
      <c r="D91" s="191"/>
      <c r="E91" s="191"/>
      <c r="F91" s="191"/>
      <c r="G91" s="5"/>
      <c r="H91" s="6"/>
      <c r="I91" s="75"/>
      <c r="J91" s="64"/>
      <c r="K91" s="74"/>
      <c r="L91" s="64"/>
      <c r="M91" s="184"/>
      <c r="N91" s="184"/>
      <c r="O91" s="184"/>
      <c r="P91" s="134"/>
      <c r="Q91" s="142"/>
      <c r="R91" s="134"/>
      <c r="S91" s="142"/>
      <c r="T91" s="4"/>
      <c r="U91" s="4"/>
      <c r="V91" s="4"/>
      <c r="W91" s="4"/>
    </row>
    <row r="92" spans="1:31" s="30" customFormat="1" ht="31.5" customHeight="1" x14ac:dyDescent="0.25">
      <c r="A92" s="185" t="s">
        <v>104</v>
      </c>
      <c r="B92" s="185"/>
      <c r="C92" s="185"/>
      <c r="D92" s="185"/>
      <c r="E92" s="185"/>
      <c r="F92" s="185"/>
      <c r="G92" s="5"/>
      <c r="H92" s="6"/>
      <c r="I92" s="75"/>
      <c r="J92" s="64"/>
      <c r="K92" s="74"/>
      <c r="L92" s="64"/>
      <c r="M92" s="184"/>
      <c r="N92" s="184"/>
      <c r="O92" s="184"/>
      <c r="P92" s="134"/>
      <c r="Q92" s="142"/>
      <c r="R92" s="134"/>
      <c r="S92" s="142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5">
      <c r="A93" s="194" t="s">
        <v>41</v>
      </c>
      <c r="B93" s="194"/>
      <c r="C93" s="194"/>
      <c r="D93" s="194"/>
      <c r="E93" s="194"/>
      <c r="F93" s="194"/>
      <c r="G93" s="5"/>
      <c r="H93" s="6"/>
      <c r="I93" s="6"/>
      <c r="J93" s="6"/>
      <c r="K93" s="74"/>
      <c r="L93" s="6"/>
      <c r="M93" s="184"/>
      <c r="N93" s="184"/>
      <c r="O93" s="184"/>
      <c r="P93" s="134"/>
      <c r="Q93" s="142"/>
      <c r="R93" s="134"/>
      <c r="S93" s="142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" customHeight="1" x14ac:dyDescent="0.25">
      <c r="B94" s="4"/>
      <c r="C94" s="4"/>
      <c r="D94" s="4"/>
      <c r="E94" s="4"/>
      <c r="F94" s="4"/>
      <c r="G94" s="5"/>
      <c r="H94" s="6"/>
      <c r="I94" s="6"/>
      <c r="J94" s="6"/>
      <c r="K94" s="74"/>
      <c r="L94" s="6"/>
      <c r="M94" s="75"/>
      <c r="N94" s="75"/>
      <c r="O94" s="75"/>
      <c r="P94" s="141"/>
      <c r="Q94" s="139"/>
      <c r="R94" s="141"/>
      <c r="S94" s="139"/>
      <c r="T94" s="4"/>
      <c r="U94" s="4"/>
      <c r="V94" s="4"/>
      <c r="W94" s="4"/>
    </row>
    <row r="95" spans="1:31" s="28" customFormat="1" ht="25.5" customHeight="1" x14ac:dyDescent="0.25">
      <c r="A95" s="71" t="s">
        <v>2</v>
      </c>
      <c r="B95" s="4"/>
      <c r="C95" s="4"/>
      <c r="D95" s="4"/>
      <c r="E95" s="4"/>
      <c r="F95" s="4"/>
      <c r="G95" s="5"/>
      <c r="H95" s="74"/>
      <c r="I95" s="6"/>
      <c r="J95" s="6"/>
      <c r="K95" s="74"/>
      <c r="L95" s="6"/>
      <c r="M95" s="63"/>
      <c r="N95" s="63"/>
      <c r="O95" s="63"/>
      <c r="P95" s="141"/>
      <c r="Q95" s="139"/>
      <c r="R95" s="141"/>
      <c r="S95" s="139"/>
      <c r="T95" s="4"/>
      <c r="U95" s="4"/>
      <c r="V95" s="4"/>
      <c r="W95" s="4"/>
    </row>
    <row r="96" spans="1:31" s="28" customFormat="1" ht="38.1" customHeight="1" x14ac:dyDescent="0.25">
      <c r="B96" s="4"/>
      <c r="C96" s="4"/>
      <c r="D96" s="4"/>
      <c r="E96" s="4"/>
      <c r="F96" s="4"/>
      <c r="G96" s="5"/>
      <c r="H96" s="74"/>
      <c r="I96" s="6"/>
      <c r="J96" s="6"/>
      <c r="K96" s="74"/>
      <c r="L96" s="6"/>
      <c r="M96" s="63"/>
      <c r="N96" s="63"/>
      <c r="O96" s="63"/>
      <c r="P96" s="134"/>
      <c r="Q96" s="142"/>
      <c r="R96" s="134"/>
      <c r="S96" s="142"/>
      <c r="T96" s="4"/>
      <c r="U96" s="4"/>
      <c r="V96" s="4"/>
      <c r="W96" s="4"/>
    </row>
    <row r="97" spans="8:19" x14ac:dyDescent="0.25">
      <c r="H97" s="74"/>
      <c r="I97" s="74"/>
      <c r="J97" s="74"/>
      <c r="K97" s="74"/>
      <c r="L97" s="74"/>
      <c r="M97" s="63"/>
      <c r="N97" s="63"/>
      <c r="O97" s="63"/>
      <c r="P97" s="134"/>
      <c r="Q97" s="142"/>
      <c r="R97" s="134"/>
      <c r="S97" s="142"/>
    </row>
    <row r="98" spans="8:19" x14ac:dyDescent="0.25">
      <c r="H98" s="74"/>
      <c r="I98" s="74"/>
      <c r="J98" s="74"/>
      <c r="K98" s="74"/>
      <c r="L98" s="74"/>
      <c r="M98" s="63"/>
      <c r="N98" s="63"/>
      <c r="O98" s="63"/>
      <c r="P98" s="134"/>
      <c r="Q98" s="142"/>
      <c r="R98" s="134"/>
      <c r="S98" s="142"/>
    </row>
    <row r="99" spans="8:19" x14ac:dyDescent="0.25">
      <c r="H99" s="74"/>
      <c r="I99" s="74"/>
      <c r="J99" s="74"/>
      <c r="K99" s="74"/>
      <c r="L99" s="74"/>
      <c r="M99" s="64"/>
      <c r="N99" s="64"/>
      <c r="O99" s="64"/>
      <c r="P99" s="134"/>
      <c r="Q99" s="142"/>
      <c r="R99" s="134"/>
      <c r="S99" s="142"/>
    </row>
    <row r="100" spans="8:19" x14ac:dyDescent="0.25">
      <c r="H100" s="74"/>
      <c r="I100" s="74"/>
      <c r="J100" s="74"/>
      <c r="K100" s="74"/>
      <c r="L100" s="74"/>
      <c r="M100" s="64"/>
      <c r="N100" s="64"/>
      <c r="O100" s="64"/>
      <c r="P100" s="134"/>
      <c r="Q100" s="142"/>
      <c r="R100" s="134"/>
      <c r="S100" s="142"/>
    </row>
    <row r="101" spans="8:19" x14ac:dyDescent="0.25">
      <c r="H101" s="74"/>
      <c r="I101" s="74"/>
      <c r="J101" s="74"/>
      <c r="K101" s="74"/>
      <c r="L101" s="74"/>
      <c r="M101" s="6"/>
      <c r="N101" s="6"/>
      <c r="O101" s="6"/>
      <c r="P101" s="134"/>
      <c r="Q101" s="142"/>
      <c r="R101" s="134"/>
      <c r="S101" s="142"/>
    </row>
    <row r="102" spans="8:19" x14ac:dyDescent="0.25">
      <c r="H102" s="74"/>
      <c r="I102" s="74"/>
      <c r="J102" s="74"/>
      <c r="K102" s="74"/>
      <c r="L102" s="74"/>
      <c r="M102" s="6"/>
      <c r="N102" s="6"/>
      <c r="O102" s="6"/>
      <c r="P102" s="134"/>
      <c r="Q102" s="142"/>
      <c r="R102" s="134"/>
      <c r="S102" s="142"/>
    </row>
    <row r="103" spans="8:19" x14ac:dyDescent="0.25">
      <c r="H103" s="74"/>
      <c r="I103" s="74"/>
      <c r="J103" s="74"/>
      <c r="K103" s="74"/>
      <c r="L103" s="74"/>
      <c r="M103" s="6"/>
      <c r="N103" s="6"/>
      <c r="O103" s="6"/>
      <c r="P103" s="134"/>
      <c r="Q103" s="142"/>
      <c r="R103" s="134"/>
      <c r="S103" s="142"/>
    </row>
    <row r="104" spans="8:19" x14ac:dyDescent="0.25">
      <c r="H104" s="74"/>
      <c r="I104" s="74"/>
      <c r="J104" s="74"/>
      <c r="K104" s="74"/>
      <c r="L104" s="74"/>
      <c r="M104" s="6"/>
      <c r="N104" s="6"/>
      <c r="O104" s="6"/>
      <c r="P104" s="141"/>
      <c r="Q104" s="139"/>
      <c r="R104" s="141"/>
      <c r="S104" s="139"/>
    </row>
    <row r="105" spans="8:19" x14ac:dyDescent="0.25">
      <c r="H105" s="74"/>
      <c r="I105" s="74"/>
      <c r="J105" s="74"/>
      <c r="K105" s="74"/>
      <c r="L105" s="74"/>
      <c r="M105" s="44"/>
      <c r="N105" s="6"/>
      <c r="O105" s="6"/>
      <c r="P105" s="134"/>
      <c r="Q105" s="142"/>
      <c r="R105" s="134"/>
      <c r="S105" s="142"/>
    </row>
    <row r="106" spans="8:19" x14ac:dyDescent="0.25">
      <c r="H106" s="74"/>
      <c r="I106" s="74"/>
      <c r="J106" s="74"/>
      <c r="K106" s="74"/>
      <c r="L106" s="74"/>
      <c r="M106" s="44"/>
      <c r="N106" s="6"/>
      <c r="O106" s="6"/>
      <c r="P106" s="134"/>
      <c r="Q106" s="142"/>
      <c r="R106" s="134"/>
      <c r="S106" s="142"/>
    </row>
    <row r="107" spans="8:19" x14ac:dyDescent="0.25">
      <c r="P107" s="134"/>
      <c r="Q107" s="142"/>
      <c r="R107" s="134"/>
      <c r="S107" s="142"/>
    </row>
    <row r="108" spans="8:19" x14ac:dyDescent="0.25">
      <c r="P108" s="134"/>
      <c r="Q108" s="142"/>
      <c r="R108" s="134"/>
      <c r="S108" s="142"/>
    </row>
    <row r="109" spans="8:19" x14ac:dyDescent="0.25">
      <c r="P109" s="134"/>
      <c r="Q109" s="142"/>
      <c r="R109" s="134"/>
      <c r="S109" s="142"/>
    </row>
    <row r="110" spans="8:19" x14ac:dyDescent="0.25">
      <c r="P110" s="134"/>
      <c r="Q110" s="142"/>
      <c r="R110" s="134"/>
      <c r="S110" s="142"/>
    </row>
    <row r="111" spans="8:19" x14ac:dyDescent="0.25">
      <c r="P111" s="134"/>
      <c r="Q111" s="142"/>
      <c r="R111" s="134"/>
      <c r="S111" s="142"/>
    </row>
    <row r="112" spans="8:19" x14ac:dyDescent="0.25">
      <c r="P112" s="134"/>
      <c r="Q112" s="142"/>
      <c r="R112" s="134"/>
      <c r="S112" s="142"/>
    </row>
    <row r="113" spans="16:19" x14ac:dyDescent="0.25">
      <c r="P113" s="141"/>
      <c r="Q113" s="139"/>
      <c r="R113" s="141"/>
      <c r="S113" s="139"/>
    </row>
    <row r="114" spans="16:19" x14ac:dyDescent="0.25">
      <c r="P114" s="134"/>
      <c r="Q114" s="142"/>
      <c r="R114" s="134"/>
      <c r="S114" s="142"/>
    </row>
    <row r="115" spans="16:19" x14ac:dyDescent="0.25">
      <c r="P115" s="134"/>
      <c r="Q115" s="142"/>
      <c r="R115" s="134"/>
      <c r="S115" s="142"/>
    </row>
    <row r="116" spans="16:19" x14ac:dyDescent="0.25">
      <c r="P116" s="134"/>
      <c r="Q116" s="142"/>
      <c r="R116" s="134"/>
      <c r="S116" s="142"/>
    </row>
    <row r="117" spans="16:19" x14ac:dyDescent="0.25">
      <c r="P117" s="134"/>
      <c r="Q117" s="142"/>
      <c r="R117" s="134"/>
      <c r="S117" s="142"/>
    </row>
    <row r="118" spans="16:19" x14ac:dyDescent="0.25">
      <c r="P118" s="134"/>
      <c r="Q118" s="142"/>
      <c r="R118" s="134"/>
      <c r="S118" s="142"/>
    </row>
    <row r="119" spans="16:19" x14ac:dyDescent="0.25">
      <c r="P119" s="134"/>
      <c r="Q119" s="142"/>
      <c r="R119" s="134"/>
      <c r="S119" s="142"/>
    </row>
    <row r="120" spans="16:19" x14ac:dyDescent="0.25">
      <c r="P120" s="134"/>
      <c r="Q120" s="142"/>
      <c r="R120" s="134"/>
      <c r="S120" s="142"/>
    </row>
    <row r="121" spans="16:19" x14ac:dyDescent="0.25">
      <c r="P121" s="139"/>
      <c r="Q121" s="142"/>
      <c r="R121" s="134"/>
      <c r="S121" s="142"/>
    </row>
    <row r="122" spans="16:19" x14ac:dyDescent="0.25">
      <c r="P122" s="139"/>
      <c r="Q122" s="142"/>
      <c r="R122" s="134"/>
      <c r="S122" s="142"/>
    </row>
    <row r="123" spans="16:19" x14ac:dyDescent="0.25">
      <c r="P123" s="139"/>
      <c r="Q123" s="142"/>
      <c r="R123" s="134"/>
      <c r="S123" s="142"/>
    </row>
    <row r="124" spans="16:19" x14ac:dyDescent="0.25">
      <c r="P124" s="139"/>
      <c r="Q124" s="142"/>
      <c r="R124" s="134"/>
      <c r="S124" s="142"/>
    </row>
    <row r="125" spans="16:19" x14ac:dyDescent="0.25">
      <c r="P125" s="139"/>
      <c r="Q125" s="142"/>
      <c r="R125" s="134"/>
      <c r="S125" s="142"/>
    </row>
    <row r="126" spans="16:19" x14ac:dyDescent="0.25">
      <c r="P126" s="139"/>
      <c r="Q126" s="142"/>
      <c r="R126" s="134"/>
      <c r="S126" s="142"/>
    </row>
    <row r="127" spans="16:19" x14ac:dyDescent="0.25">
      <c r="P127" s="139"/>
      <c r="Q127" s="142"/>
      <c r="R127" s="134"/>
      <c r="S127" s="142"/>
    </row>
    <row r="128" spans="16:19" x14ac:dyDescent="0.25">
      <c r="P128" s="139"/>
      <c r="Q128" s="142"/>
      <c r="R128" s="134"/>
      <c r="S128" s="142"/>
    </row>
    <row r="129" spans="16:19" x14ac:dyDescent="0.25">
      <c r="P129" s="139"/>
      <c r="Q129" s="142"/>
      <c r="R129" s="134"/>
      <c r="S129" s="142"/>
    </row>
    <row r="130" spans="16:19" x14ac:dyDescent="0.25">
      <c r="P130" s="139"/>
      <c r="Q130" s="142"/>
      <c r="R130" s="134"/>
      <c r="S130" s="142"/>
    </row>
    <row r="131" spans="16:19" x14ac:dyDescent="0.25">
      <c r="P131" s="139"/>
      <c r="Q131" s="142"/>
      <c r="R131" s="134"/>
      <c r="S131" s="142"/>
    </row>
    <row r="132" spans="16:19" x14ac:dyDescent="0.25">
      <c r="P132" s="139"/>
      <c r="Q132" s="142"/>
      <c r="R132" s="134"/>
      <c r="S132" s="142"/>
    </row>
    <row r="133" spans="16:19" x14ac:dyDescent="0.25">
      <c r="P133" s="142"/>
      <c r="Q133" s="139"/>
      <c r="R133" s="141"/>
      <c r="S133" s="139"/>
    </row>
    <row r="134" spans="16:19" x14ac:dyDescent="0.25">
      <c r="P134" s="139"/>
      <c r="Q134" s="142"/>
      <c r="R134" s="134"/>
      <c r="S134" s="142"/>
    </row>
    <row r="135" spans="16:19" x14ac:dyDescent="0.25">
      <c r="P135" s="139"/>
      <c r="Q135" s="142"/>
      <c r="R135" s="134"/>
      <c r="S135" s="142"/>
    </row>
    <row r="136" spans="16:19" x14ac:dyDescent="0.25">
      <c r="P136" s="139"/>
      <c r="Q136" s="142"/>
      <c r="R136" s="134"/>
      <c r="S136" s="142"/>
    </row>
    <row r="137" spans="16:19" x14ac:dyDescent="0.25">
      <c r="P137" s="139"/>
      <c r="Q137" s="142"/>
      <c r="R137" s="134"/>
      <c r="S137" s="142"/>
    </row>
    <row r="138" spans="16:19" x14ac:dyDescent="0.25">
      <c r="P138" s="139"/>
      <c r="Q138" s="142"/>
      <c r="R138" s="134"/>
      <c r="S138" s="142"/>
    </row>
    <row r="139" spans="16:19" x14ac:dyDescent="0.25">
      <c r="P139" s="139"/>
      <c r="Q139" s="142"/>
      <c r="R139" s="134"/>
      <c r="S139" s="142"/>
    </row>
    <row r="140" spans="16:19" x14ac:dyDescent="0.25">
      <c r="P140" s="139"/>
      <c r="Q140" s="142"/>
      <c r="R140" s="134"/>
      <c r="S140" s="142"/>
    </row>
    <row r="141" spans="16:19" x14ac:dyDescent="0.25">
      <c r="P141" s="139"/>
      <c r="Q141" s="142"/>
      <c r="R141" s="134"/>
      <c r="S141" s="142"/>
    </row>
    <row r="142" spans="16:19" x14ac:dyDescent="0.25">
      <c r="P142" s="139"/>
      <c r="Q142" s="142"/>
      <c r="R142" s="134"/>
      <c r="S142" s="142"/>
    </row>
    <row r="143" spans="16:19" x14ac:dyDescent="0.25">
      <c r="P143" s="139"/>
      <c r="Q143" s="142"/>
      <c r="R143" s="134"/>
      <c r="S143" s="142"/>
    </row>
    <row r="144" spans="16:19" x14ac:dyDescent="0.25">
      <c r="P144" s="139"/>
      <c r="Q144" s="142"/>
      <c r="R144" s="134"/>
      <c r="S144" s="142"/>
    </row>
    <row r="145" spans="16:19" x14ac:dyDescent="0.25">
      <c r="P145" s="139"/>
      <c r="Q145" s="142"/>
      <c r="R145" s="134"/>
      <c r="S145" s="142"/>
    </row>
    <row r="146" spans="16:19" x14ac:dyDescent="0.25">
      <c r="P146" s="139"/>
      <c r="Q146" s="142"/>
      <c r="R146" s="134"/>
      <c r="S146" s="142"/>
    </row>
    <row r="147" spans="16:19" x14ac:dyDescent="0.25">
      <c r="P147" s="139"/>
      <c r="Q147" s="142"/>
      <c r="R147" s="134"/>
      <c r="S147" s="142"/>
    </row>
    <row r="148" spans="16:19" x14ac:dyDescent="0.25">
      <c r="P148" s="141"/>
      <c r="Q148" s="139"/>
      <c r="R148" s="141"/>
      <c r="S148" s="139"/>
    </row>
    <row r="149" spans="16:19" x14ac:dyDescent="0.25">
      <c r="P149" s="141"/>
      <c r="Q149" s="139"/>
      <c r="R149" s="141"/>
      <c r="S149" s="139"/>
    </row>
    <row r="150" spans="16:19" x14ac:dyDescent="0.25">
      <c r="P150" s="141"/>
      <c r="Q150" s="139"/>
      <c r="R150" s="141"/>
      <c r="S150" s="139"/>
    </row>
    <row r="151" spans="16:19" x14ac:dyDescent="0.25">
      <c r="P151" s="141"/>
      <c r="Q151" s="139"/>
      <c r="R151" s="141"/>
      <c r="S151" s="139"/>
    </row>
    <row r="152" spans="16:19" x14ac:dyDescent="0.25">
      <c r="P152" s="139"/>
      <c r="Q152" s="142"/>
      <c r="R152" s="134"/>
      <c r="S152" s="142"/>
    </row>
    <row r="153" spans="16:19" x14ac:dyDescent="0.25">
      <c r="P153" s="139"/>
      <c r="Q153" s="142"/>
      <c r="R153" s="134"/>
      <c r="S153" s="142"/>
    </row>
    <row r="154" spans="16:19" x14ac:dyDescent="0.25">
      <c r="P154" s="139"/>
      <c r="Q154" s="142"/>
      <c r="R154" s="134"/>
      <c r="S154" s="142"/>
    </row>
    <row r="155" spans="16:19" x14ac:dyDescent="0.25">
      <c r="P155" s="139"/>
      <c r="Q155" s="142"/>
      <c r="R155" s="134"/>
      <c r="S155" s="142"/>
    </row>
    <row r="156" spans="16:19" x14ac:dyDescent="0.25">
      <c r="P156" s="139"/>
      <c r="Q156" s="142"/>
      <c r="R156" s="134"/>
      <c r="S156" s="142"/>
    </row>
    <row r="157" spans="16:19" x14ac:dyDescent="0.25">
      <c r="P157" s="139"/>
      <c r="Q157" s="142"/>
      <c r="R157" s="134"/>
      <c r="S157" s="142"/>
    </row>
    <row r="158" spans="16:19" x14ac:dyDescent="0.25">
      <c r="P158" s="139"/>
      <c r="Q158" s="142"/>
      <c r="R158" s="134"/>
      <c r="S158" s="142"/>
    </row>
    <row r="159" spans="16:19" x14ac:dyDescent="0.25">
      <c r="P159" s="134"/>
      <c r="Q159" s="142"/>
      <c r="R159" s="134"/>
      <c r="S159" s="142"/>
    </row>
    <row r="160" spans="16:19" x14ac:dyDescent="0.25">
      <c r="P160" s="134"/>
      <c r="Q160" s="142"/>
      <c r="R160" s="134"/>
      <c r="S160" s="142"/>
    </row>
    <row r="161" spans="16:19" x14ac:dyDescent="0.25">
      <c r="P161" s="134"/>
      <c r="Q161" s="142"/>
      <c r="R161" s="134"/>
      <c r="S161" s="142"/>
    </row>
    <row r="162" spans="16:19" x14ac:dyDescent="0.25">
      <c r="P162" s="134"/>
      <c r="Q162" s="142"/>
      <c r="R162" s="134"/>
      <c r="S162" s="142"/>
    </row>
    <row r="163" spans="16:19" x14ac:dyDescent="0.25">
      <c r="P163" s="139"/>
      <c r="Q163" s="142"/>
      <c r="R163" s="134"/>
      <c r="S163" s="142"/>
    </row>
    <row r="164" spans="16:19" x14ac:dyDescent="0.25">
      <c r="P164" s="139"/>
      <c r="Q164" s="142"/>
      <c r="R164" s="134"/>
      <c r="S164" s="142"/>
    </row>
    <row r="165" spans="16:19" x14ac:dyDescent="0.25">
      <c r="P165" s="139"/>
      <c r="Q165" s="142"/>
      <c r="R165" s="134"/>
      <c r="S165" s="142"/>
    </row>
    <row r="166" spans="16:19" x14ac:dyDescent="0.25">
      <c r="P166" s="139"/>
      <c r="Q166" s="142"/>
      <c r="R166" s="134"/>
      <c r="S166" s="142"/>
    </row>
    <row r="167" spans="16:19" x14ac:dyDescent="0.25">
      <c r="P167" s="134"/>
      <c r="Q167" s="142"/>
      <c r="R167" s="134"/>
      <c r="S167" s="142"/>
    </row>
    <row r="168" spans="16:19" x14ac:dyDescent="0.25">
      <c r="P168" s="134"/>
      <c r="Q168" s="142"/>
      <c r="R168" s="134"/>
      <c r="S168" s="142"/>
    </row>
    <row r="169" spans="16:19" x14ac:dyDescent="0.25">
      <c r="P169" s="134"/>
      <c r="Q169" s="142"/>
      <c r="R169" s="134"/>
      <c r="S169" s="142"/>
    </row>
    <row r="170" spans="16:19" x14ac:dyDescent="0.25">
      <c r="P170" s="134"/>
      <c r="Q170" s="142"/>
      <c r="R170" s="134"/>
      <c r="S170" s="142"/>
    </row>
    <row r="171" spans="16:19" x14ac:dyDescent="0.25">
      <c r="P171" s="139"/>
      <c r="Q171" s="142"/>
      <c r="R171" s="134"/>
      <c r="S171" s="142"/>
    </row>
    <row r="172" spans="16:19" x14ac:dyDescent="0.25">
      <c r="P172" s="139"/>
      <c r="Q172" s="142"/>
      <c r="R172" s="134"/>
      <c r="S172" s="142"/>
    </row>
    <row r="173" spans="16:19" x14ac:dyDescent="0.25">
      <c r="P173" s="139"/>
      <c r="Q173" s="142"/>
      <c r="R173" s="134"/>
      <c r="S173" s="142"/>
    </row>
    <row r="174" spans="16:19" x14ac:dyDescent="0.25">
      <c r="P174" s="134"/>
      <c r="Q174" s="141"/>
      <c r="R174" s="134"/>
      <c r="S174" s="141"/>
    </row>
    <row r="175" spans="16:19" x14ac:dyDescent="0.25">
      <c r="P175" s="134"/>
      <c r="Q175" s="141"/>
      <c r="R175" s="134"/>
      <c r="S175" s="141"/>
    </row>
    <row r="176" spans="16:19" x14ac:dyDescent="0.25">
      <c r="P176" s="134"/>
      <c r="Q176" s="141"/>
      <c r="R176" s="134"/>
      <c r="S176" s="141"/>
    </row>
    <row r="177" spans="16:19" x14ac:dyDescent="0.25">
      <c r="P177" s="134"/>
      <c r="Q177" s="141"/>
      <c r="R177" s="134"/>
      <c r="S177" s="141"/>
    </row>
    <row r="178" spans="16:19" x14ac:dyDescent="0.25">
      <c r="P178" s="134"/>
      <c r="Q178" s="141"/>
      <c r="R178" s="134"/>
      <c r="S178" s="141"/>
    </row>
    <row r="179" spans="16:19" x14ac:dyDescent="0.25">
      <c r="P179" s="134"/>
      <c r="Q179" s="141"/>
      <c r="R179" s="134"/>
      <c r="S179" s="141"/>
    </row>
    <row r="180" spans="16:19" x14ac:dyDescent="0.25">
      <c r="P180" s="134"/>
      <c r="Q180" s="141"/>
      <c r="R180" s="134"/>
      <c r="S180" s="141"/>
    </row>
    <row r="181" spans="16:19" x14ac:dyDescent="0.25">
      <c r="P181" s="134"/>
      <c r="Q181" s="141"/>
      <c r="R181" s="134"/>
      <c r="S181" s="141"/>
    </row>
    <row r="182" spans="16:19" x14ac:dyDescent="0.25">
      <c r="P182" s="134"/>
      <c r="Q182" s="141"/>
      <c r="R182" s="134"/>
      <c r="S182" s="141"/>
    </row>
    <row r="183" spans="16:19" x14ac:dyDescent="0.25">
      <c r="P183" s="134"/>
      <c r="Q183" s="141"/>
      <c r="R183" s="134"/>
      <c r="S183" s="141"/>
    </row>
    <row r="184" spans="16:19" x14ac:dyDescent="0.25">
      <c r="P184" s="134"/>
      <c r="Q184" s="141"/>
      <c r="R184" s="134"/>
      <c r="S184" s="141"/>
    </row>
    <row r="185" spans="16:19" x14ac:dyDescent="0.25">
      <c r="P185" s="134"/>
      <c r="Q185" s="141"/>
      <c r="R185" s="134"/>
      <c r="S185" s="141"/>
    </row>
    <row r="186" spans="16:19" x14ac:dyDescent="0.25">
      <c r="P186" s="134"/>
      <c r="Q186" s="141"/>
      <c r="R186" s="134"/>
      <c r="S186" s="141"/>
    </row>
    <row r="187" spans="16:19" x14ac:dyDescent="0.25">
      <c r="P187" s="134"/>
      <c r="Q187" s="141"/>
      <c r="R187" s="134"/>
      <c r="S187" s="141"/>
    </row>
    <row r="188" spans="16:19" x14ac:dyDescent="0.25">
      <c r="P188" s="134"/>
      <c r="Q188" s="141"/>
      <c r="R188" s="134"/>
      <c r="S188" s="141"/>
    </row>
    <row r="189" spans="16:19" x14ac:dyDescent="0.25">
      <c r="P189" s="134"/>
      <c r="Q189" s="141"/>
      <c r="R189" s="134"/>
      <c r="S189" s="141"/>
    </row>
    <row r="190" spans="16:19" x14ac:dyDescent="0.25">
      <c r="P190" s="134"/>
      <c r="Q190" s="141"/>
      <c r="R190" s="134"/>
      <c r="S190" s="141"/>
    </row>
    <row r="191" spans="16:19" x14ac:dyDescent="0.25">
      <c r="P191" s="134"/>
      <c r="Q191" s="141"/>
      <c r="R191" s="134"/>
      <c r="S191" s="141"/>
    </row>
    <row r="192" spans="16:19" x14ac:dyDescent="0.25">
      <c r="P192" s="134"/>
      <c r="Q192" s="141"/>
      <c r="R192" s="134"/>
      <c r="S192" s="141"/>
    </row>
    <row r="193" spans="16:19" x14ac:dyDescent="0.25">
      <c r="P193" s="134"/>
      <c r="Q193" s="141"/>
      <c r="R193" s="134"/>
      <c r="S193" s="141"/>
    </row>
    <row r="194" spans="16:19" x14ac:dyDescent="0.25">
      <c r="P194" s="134"/>
      <c r="Q194" s="141"/>
      <c r="R194" s="134"/>
      <c r="S194" s="141"/>
    </row>
    <row r="195" spans="16:19" x14ac:dyDescent="0.25">
      <c r="P195" s="134"/>
      <c r="Q195" s="141"/>
      <c r="R195" s="134"/>
      <c r="S195" s="141"/>
    </row>
    <row r="196" spans="16:19" x14ac:dyDescent="0.25">
      <c r="P196" s="134"/>
      <c r="Q196" s="141"/>
      <c r="R196" s="134"/>
      <c r="S196" s="141"/>
    </row>
    <row r="197" spans="16:19" x14ac:dyDescent="0.25">
      <c r="P197" s="134"/>
      <c r="Q197" s="141"/>
      <c r="R197" s="134"/>
      <c r="S197" s="141"/>
    </row>
    <row r="198" spans="16:19" x14ac:dyDescent="0.25">
      <c r="P198" s="134"/>
      <c r="Q198" s="141"/>
      <c r="R198" s="141"/>
      <c r="S198" s="141"/>
    </row>
    <row r="199" spans="16:19" x14ac:dyDescent="0.25">
      <c r="P199" s="134"/>
      <c r="Q199" s="141"/>
      <c r="R199" s="141"/>
      <c r="S199" s="141"/>
    </row>
    <row r="200" spans="16:19" x14ac:dyDescent="0.25">
      <c r="P200" s="134"/>
      <c r="Q200" s="141"/>
      <c r="R200" s="141"/>
      <c r="S200" s="141"/>
    </row>
    <row r="201" spans="16:19" x14ac:dyDescent="0.25">
      <c r="P201" s="134"/>
      <c r="Q201" s="141"/>
      <c r="R201" s="141"/>
      <c r="S201" s="141"/>
    </row>
    <row r="202" spans="16:19" x14ac:dyDescent="0.25">
      <c r="P202" s="134"/>
      <c r="Q202" s="141"/>
      <c r="R202" s="141"/>
      <c r="S202" s="141"/>
    </row>
    <row r="203" spans="16:19" x14ac:dyDescent="0.25">
      <c r="P203" s="134"/>
      <c r="Q203" s="141"/>
      <c r="R203" s="141"/>
      <c r="S203" s="141"/>
    </row>
    <row r="204" spans="16:19" x14ac:dyDescent="0.25">
      <c r="P204" s="134"/>
      <c r="Q204" s="141"/>
      <c r="R204" s="141"/>
      <c r="S204" s="141"/>
    </row>
    <row r="205" spans="16:19" x14ac:dyDescent="0.25">
      <c r="P205" s="134"/>
      <c r="Q205" s="141"/>
      <c r="R205" s="141"/>
      <c r="S205" s="141"/>
    </row>
    <row r="206" spans="16:19" x14ac:dyDescent="0.25">
      <c r="P206" s="134"/>
      <c r="Q206" s="141"/>
      <c r="R206" s="141"/>
      <c r="S206" s="141"/>
    </row>
    <row r="207" spans="16:19" x14ac:dyDescent="0.25">
      <c r="P207" s="134"/>
      <c r="Q207" s="141"/>
      <c r="R207" s="141"/>
      <c r="S207" s="141"/>
    </row>
    <row r="208" spans="16:19" x14ac:dyDescent="0.25">
      <c r="P208" s="134"/>
      <c r="Q208" s="141"/>
      <c r="R208" s="141"/>
      <c r="S208" s="141"/>
    </row>
    <row r="209" spans="16:19" x14ac:dyDescent="0.25">
      <c r="P209" s="134"/>
      <c r="Q209" s="141"/>
      <c r="R209" s="141"/>
      <c r="S209" s="141"/>
    </row>
    <row r="210" spans="16:19" x14ac:dyDescent="0.25">
      <c r="P210" s="6"/>
      <c r="Q210" s="6"/>
      <c r="R210" s="6"/>
      <c r="S210" s="6"/>
    </row>
    <row r="211" spans="16:19" x14ac:dyDescent="0.25">
      <c r="P211" s="6"/>
      <c r="Q211" s="6"/>
      <c r="R211" s="6"/>
      <c r="S211" s="6"/>
    </row>
  </sheetData>
  <mergeCells count="66">
    <mergeCell ref="A67:F67"/>
    <mergeCell ref="A68:F68"/>
    <mergeCell ref="A88:F88"/>
    <mergeCell ref="A89:F89"/>
    <mergeCell ref="A91:F91"/>
    <mergeCell ref="J84:J85"/>
    <mergeCell ref="K67:K68"/>
    <mergeCell ref="L84:L85"/>
    <mergeCell ref="J82:J83"/>
    <mergeCell ref="L82:L83"/>
    <mergeCell ref="M92:M93"/>
    <mergeCell ref="N92:N93"/>
    <mergeCell ref="O92:O93"/>
    <mergeCell ref="D87:F87"/>
    <mergeCell ref="M90:M91"/>
    <mergeCell ref="N90:N91"/>
    <mergeCell ref="O90:O91"/>
    <mergeCell ref="A92:F92"/>
    <mergeCell ref="A93:F93"/>
    <mergeCell ref="J58:J59"/>
    <mergeCell ref="K41:K42"/>
    <mergeCell ref="L58:L59"/>
    <mergeCell ref="M66:M67"/>
    <mergeCell ref="N66:N67"/>
    <mergeCell ref="J45:J46"/>
    <mergeCell ref="O66:O67"/>
    <mergeCell ref="K65:K66"/>
    <mergeCell ref="O53:O54"/>
    <mergeCell ref="P53:P54"/>
    <mergeCell ref="M64:M65"/>
    <mergeCell ref="N64:N65"/>
    <mergeCell ref="O64:O65"/>
    <mergeCell ref="O51:O52"/>
    <mergeCell ref="L43:L44"/>
    <mergeCell ref="Q53:Q54"/>
    <mergeCell ref="J56:J57"/>
    <mergeCell ref="K39:K40"/>
    <mergeCell ref="L56:L57"/>
    <mergeCell ref="P51:P52"/>
    <mergeCell ref="Q51:Q52"/>
    <mergeCell ref="L45:L46"/>
    <mergeCell ref="M53:M54"/>
    <mergeCell ref="N53:N54"/>
    <mergeCell ref="I55:J55"/>
    <mergeCell ref="M51:M52"/>
    <mergeCell ref="N51:N52"/>
    <mergeCell ref="H13:I13"/>
    <mergeCell ref="J13:K13"/>
    <mergeCell ref="J43:J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A1:F1"/>
    <mergeCell ref="A2:F2"/>
    <mergeCell ref="A4:B4"/>
    <mergeCell ref="C4:F4"/>
    <mergeCell ref="A5:B5"/>
    <mergeCell ref="C5:D5"/>
  </mergeCells>
  <conditionalFormatting sqref="O30">
    <cfRule type="expression" dxfId="308" priority="28">
      <formula>O30&gt;$E$6</formula>
    </cfRule>
    <cfRule type="expression" dxfId="307" priority="29">
      <formula>AND(O30&gt;$E$5,O30&lt;=$E$6)</formula>
    </cfRule>
    <cfRule type="expression" dxfId="306" priority="30">
      <formula>O30&lt;=$E$5</formula>
    </cfRule>
  </conditionalFormatting>
  <conditionalFormatting sqref="N30">
    <cfRule type="timePeriod" dxfId="305" priority="27" timePeriod="today">
      <formula>FLOOR(N30,1)=TODAY()</formula>
    </cfRule>
  </conditionalFormatting>
  <conditionalFormatting sqref="P30">
    <cfRule type="expression" dxfId="304" priority="21">
      <formula>P30&lt;=$G$5</formula>
    </cfRule>
    <cfRule type="expression" dxfId="303" priority="22">
      <formula>AND(P30&gt;$G$5,P30&lt;=$G$6)</formula>
    </cfRule>
    <cfRule type="expression" dxfId="302" priority="23">
      <formula>P30&gt;$G$6</formula>
    </cfRule>
  </conditionalFormatting>
  <conditionalFormatting sqref="N31:N32">
    <cfRule type="timePeriod" dxfId="301" priority="20" timePeriod="today">
      <formula>FLOOR(N31,1)=TODAY()</formula>
    </cfRule>
  </conditionalFormatting>
  <conditionalFormatting sqref="O31:O32">
    <cfRule type="expression" dxfId="300" priority="17">
      <formula>O31&gt;$E$6</formula>
    </cfRule>
    <cfRule type="expression" dxfId="299" priority="18">
      <formula>AND(O31&gt;$E$5,O31&lt;=$E$6)</formula>
    </cfRule>
    <cfRule type="expression" dxfId="298" priority="19">
      <formula>O31&lt;=$E$5</formula>
    </cfRule>
  </conditionalFormatting>
  <conditionalFormatting sqref="P31:P32">
    <cfRule type="expression" dxfId="297" priority="11">
      <formula>P31&lt;=$G$5</formula>
    </cfRule>
    <cfRule type="expression" dxfId="296" priority="12">
      <formula>AND(P31&gt;$G$5,P31&lt;=$G$6)</formula>
    </cfRule>
    <cfRule type="expression" dxfId="295" priority="13">
      <formula>P31&gt;$G$6</formula>
    </cfRule>
  </conditionalFormatting>
  <conditionalFormatting sqref="N33:N35">
    <cfRule type="timePeriod" dxfId="294" priority="10" timePeriod="today">
      <formula>FLOOR(N33,1)=TODAY()</formula>
    </cfRule>
  </conditionalFormatting>
  <conditionalFormatting sqref="O33:O35">
    <cfRule type="expression" dxfId="293" priority="7">
      <formula>O33&gt;$E$6</formula>
    </cfRule>
    <cfRule type="expression" dxfId="292" priority="8">
      <formula>AND(O33&gt;$E$5,O33&lt;=$E$6)</formula>
    </cfRule>
    <cfRule type="expression" dxfId="291" priority="9">
      <formula>O33&lt;=$E$5</formula>
    </cfRule>
  </conditionalFormatting>
  <conditionalFormatting sqref="P33:P35">
    <cfRule type="expression" dxfId="290" priority="1">
      <formula>P33&lt;=$G$5</formula>
    </cfRule>
    <cfRule type="expression" dxfId="289" priority="2">
      <formula>AND(P33&gt;$G$5,P33&lt;=$G$6)</formula>
    </cfRule>
    <cfRule type="expression" dxfId="288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view="pageBreakPreview" topLeftCell="K7" zoomScale="80" zoomScaleNormal="100" zoomScaleSheetLayoutView="8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" style="5" customWidth="1"/>
    <col min="12" max="12" width="10.44140625" style="5" customWidth="1"/>
    <col min="13" max="13" width="6.5546875" style="25" customWidth="1"/>
    <col min="14" max="14" width="11.1093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63</v>
      </c>
      <c r="D6" s="182"/>
      <c r="E6" s="57" t="s">
        <v>6</v>
      </c>
      <c r="F6" s="15">
        <v>21157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2"/>
      <c r="M12" s="60"/>
      <c r="N12" s="60"/>
    </row>
    <row r="13" spans="1:23" s="3" customFormat="1" x14ac:dyDescent="0.25">
      <c r="A13" s="2"/>
      <c r="B13" s="56"/>
      <c r="C13" s="35" t="s">
        <v>70</v>
      </c>
      <c r="D13" s="40" t="s">
        <v>70</v>
      </c>
      <c r="F13" s="1"/>
      <c r="G13" s="12"/>
      <c r="H13" s="197">
        <v>0.5</v>
      </c>
      <c r="I13" s="197"/>
      <c r="J13" s="183">
        <v>5</v>
      </c>
      <c r="K13" s="183"/>
      <c r="L13" s="6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6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6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6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1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6"/>
      <c r="M17" s="20"/>
      <c r="N17" s="96">
        <f>'ORABS (21173) '!N17</f>
        <v>43143</v>
      </c>
      <c r="O17" s="97">
        <v>2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6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6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6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6"/>
      <c r="M21" s="20"/>
      <c r="N21" s="96">
        <f>'ORABS (21173) '!N21</f>
        <v>43224</v>
      </c>
      <c r="O21" s="97">
        <v>1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6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6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5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8" thickBot="1" x14ac:dyDescent="0.3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6"/>
      <c r="M25" s="20"/>
      <c r="N25" s="127">
        <v>43314</v>
      </c>
      <c r="O25" s="98">
        <v>0</v>
      </c>
      <c r="P25" s="12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6"/>
      <c r="M26" s="20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2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6"/>
      <c r="M27" s="20"/>
      <c r="N27" s="11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0.67494855771055284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6"/>
      <c r="M28" s="20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6">
        <v>4000</v>
      </c>
      <c r="M29" s="20">
        <v>25</v>
      </c>
      <c r="N29" s="116">
        <v>43372</v>
      </c>
      <c r="O29" s="119">
        <v>9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6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6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6"/>
      <c r="M32" s="20"/>
      <c r="N32" s="173">
        <v>43737</v>
      </c>
      <c r="O32" s="99">
        <v>0</v>
      </c>
      <c r="P32" s="99">
        <v>0</v>
      </c>
    </row>
    <row r="33" spans="1:21" x14ac:dyDescent="0.25">
      <c r="A33" s="7" t="s">
        <v>9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6"/>
      <c r="M33" s="44"/>
      <c r="N33" s="173">
        <v>43740</v>
      </c>
      <c r="O33" s="99">
        <v>0</v>
      </c>
      <c r="P33" s="99">
        <v>0</v>
      </c>
      <c r="R33" s="99"/>
    </row>
    <row r="34" spans="1:21" x14ac:dyDescent="0.25">
      <c r="A34" s="7" t="s">
        <v>10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44"/>
      <c r="N34" s="173">
        <v>43750</v>
      </c>
      <c r="O34" s="99">
        <v>0</v>
      </c>
      <c r="P34" s="99">
        <v>0</v>
      </c>
      <c r="R34" s="99"/>
    </row>
    <row r="35" spans="1:21" x14ac:dyDescent="0.25">
      <c r="A35" s="7" t="s">
        <v>11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44"/>
      <c r="N35" s="173">
        <v>43761</v>
      </c>
      <c r="O35" s="99">
        <v>0</v>
      </c>
      <c r="P35" s="99">
        <v>0</v>
      </c>
      <c r="R35" s="99"/>
    </row>
    <row r="36" spans="1:21" x14ac:dyDescent="0.25">
      <c r="A36" s="7" t="s">
        <v>12</v>
      </c>
      <c r="H36" s="6"/>
      <c r="I36" s="47"/>
      <c r="J36" s="47"/>
      <c r="K36" s="42"/>
      <c r="L36" s="6"/>
      <c r="M36" s="44"/>
      <c r="N36" s="44"/>
      <c r="O36" s="6"/>
      <c r="P36" s="6"/>
      <c r="Q36" s="6"/>
      <c r="R36" s="6"/>
      <c r="S36" s="6"/>
      <c r="T36" s="6"/>
      <c r="U36" s="6"/>
    </row>
    <row r="37" spans="1:21" ht="12.75" customHeight="1" x14ac:dyDescent="0.25">
      <c r="A37" s="66" t="s">
        <v>29</v>
      </c>
      <c r="H37" s="6"/>
      <c r="I37" s="47"/>
      <c r="J37" s="47"/>
      <c r="K37" s="184"/>
      <c r="L37" s="6"/>
      <c r="M37" s="45"/>
      <c r="N37" s="20" t="s">
        <v>141</v>
      </c>
      <c r="O37" s="7">
        <f>MAX(O30:O35)</f>
        <v>0</v>
      </c>
      <c r="P37" s="7">
        <f>MAX(P30:P35)</f>
        <v>0</v>
      </c>
      <c r="Q37" s="6"/>
      <c r="R37" s="6"/>
      <c r="S37" s="6"/>
      <c r="T37" s="6"/>
      <c r="U37" s="6"/>
    </row>
    <row r="38" spans="1:21" ht="12.75" customHeight="1" x14ac:dyDescent="0.25">
      <c r="A38" s="67" t="s">
        <v>30</v>
      </c>
      <c r="H38" s="6"/>
      <c r="I38" s="47"/>
      <c r="J38" s="47"/>
      <c r="K38" s="184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  <c r="T38" s="6"/>
      <c r="U38" s="6"/>
    </row>
    <row r="39" spans="1:21" x14ac:dyDescent="0.25">
      <c r="A39" s="7" t="s">
        <v>8</v>
      </c>
      <c r="H39" s="6"/>
      <c r="I39" s="47"/>
      <c r="J39" s="47"/>
      <c r="K39" s="184"/>
      <c r="L39" s="6"/>
      <c r="M39" s="6"/>
      <c r="N39" s="20" t="s">
        <v>143</v>
      </c>
      <c r="O39" s="6"/>
      <c r="Q39" s="6"/>
      <c r="R39" s="6"/>
      <c r="S39" s="6"/>
      <c r="T39" s="6"/>
      <c r="U39" s="6"/>
    </row>
    <row r="40" spans="1:21" x14ac:dyDescent="0.25">
      <c r="A40" s="7" t="s">
        <v>9</v>
      </c>
      <c r="H40" s="6"/>
      <c r="I40" s="47"/>
      <c r="J40" s="47"/>
      <c r="K40" s="184"/>
      <c r="L40" s="6"/>
      <c r="M40" s="6"/>
      <c r="N40" s="20" t="s">
        <v>141</v>
      </c>
      <c r="O40" s="7">
        <f>MAX(O15:O29)</f>
        <v>9</v>
      </c>
      <c r="P40" s="7">
        <f>MAX(P15:P29)</f>
        <v>0</v>
      </c>
      <c r="Q40" s="6"/>
      <c r="R40" s="6"/>
      <c r="S40" s="6"/>
      <c r="T40" s="6"/>
      <c r="U40" s="6"/>
    </row>
    <row r="41" spans="1:21" x14ac:dyDescent="0.25">
      <c r="A41" s="7" t="s">
        <v>10</v>
      </c>
      <c r="H41" s="6"/>
      <c r="I41" s="47"/>
      <c r="J41" s="47"/>
      <c r="K41" s="75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  <c r="U41" s="6"/>
    </row>
    <row r="42" spans="1:21" x14ac:dyDescent="0.25">
      <c r="A42" s="7" t="s">
        <v>11</v>
      </c>
      <c r="H42" s="6"/>
      <c r="I42" s="75"/>
      <c r="J42" s="184"/>
      <c r="K42" s="63"/>
      <c r="L42" s="184"/>
      <c r="M42" s="6"/>
      <c r="N42" s="6"/>
      <c r="O42" s="46"/>
      <c r="P42" s="46"/>
      <c r="Q42" s="46"/>
      <c r="R42" s="6"/>
      <c r="S42" s="6"/>
      <c r="T42" s="6"/>
      <c r="U42" s="6"/>
    </row>
    <row r="43" spans="1:21" x14ac:dyDescent="0.25">
      <c r="A43" s="7" t="s">
        <v>12</v>
      </c>
      <c r="H43" s="6"/>
      <c r="I43" s="61"/>
      <c r="J43" s="184"/>
      <c r="K43" s="63"/>
      <c r="L43" s="184"/>
      <c r="M43" s="6"/>
      <c r="N43" s="6"/>
      <c r="O43" s="46"/>
      <c r="P43" s="46"/>
      <c r="Q43" s="46"/>
      <c r="R43" s="6"/>
      <c r="S43" s="6"/>
      <c r="T43" s="6"/>
      <c r="U43" s="6"/>
    </row>
    <row r="44" spans="1:21" x14ac:dyDescent="0.25">
      <c r="H44" s="6"/>
      <c r="I44" s="75"/>
      <c r="J44" s="184"/>
      <c r="K44" s="63"/>
      <c r="L44" s="184"/>
      <c r="M44" s="6"/>
      <c r="N44" s="6"/>
      <c r="O44" s="47"/>
      <c r="P44" s="47"/>
      <c r="Q44" s="47"/>
      <c r="R44" s="6"/>
      <c r="S44" s="6"/>
      <c r="T44" s="6"/>
      <c r="U44" s="6"/>
    </row>
    <row r="45" spans="1:21" x14ac:dyDescent="0.25">
      <c r="H45" s="6"/>
      <c r="I45" s="61"/>
      <c r="J45" s="184"/>
      <c r="K45" s="63"/>
      <c r="L45" s="184"/>
      <c r="M45" s="6"/>
      <c r="N45" s="6"/>
      <c r="O45" s="47"/>
      <c r="P45" s="47"/>
      <c r="Q45" s="47"/>
      <c r="R45" s="6"/>
      <c r="S45" s="6"/>
      <c r="T45" s="6"/>
      <c r="U45" s="6"/>
    </row>
    <row r="46" spans="1:21" x14ac:dyDescent="0.25">
      <c r="H46" s="6"/>
      <c r="I46" s="75"/>
      <c r="J46" s="75"/>
      <c r="K46" s="64"/>
      <c r="L46" s="75"/>
      <c r="M46" s="6"/>
      <c r="N46" s="6"/>
      <c r="O46" s="47"/>
      <c r="P46" s="47"/>
      <c r="Q46" s="47"/>
      <c r="R46" s="6"/>
      <c r="S46" s="6"/>
      <c r="T46" s="6"/>
      <c r="U46" s="6"/>
    </row>
    <row r="47" spans="1:21" x14ac:dyDescent="0.25">
      <c r="H47" s="6"/>
      <c r="I47" s="62"/>
      <c r="J47" s="63"/>
      <c r="K47" s="64"/>
      <c r="L47" s="63"/>
      <c r="M47" s="6"/>
      <c r="N47" s="6"/>
      <c r="O47" s="47"/>
      <c r="P47" s="47"/>
      <c r="Q47" s="47"/>
      <c r="R47" s="6"/>
      <c r="S47" s="6"/>
      <c r="T47" s="6"/>
      <c r="U47" s="6"/>
    </row>
    <row r="48" spans="1:21" x14ac:dyDescent="0.25">
      <c r="H48" s="6"/>
      <c r="I48" s="62"/>
      <c r="J48" s="63"/>
      <c r="K48" s="6"/>
      <c r="L48" s="63"/>
      <c r="M48" s="6"/>
      <c r="N48" s="6"/>
      <c r="O48" s="47"/>
      <c r="P48" s="47"/>
      <c r="Q48" s="47"/>
      <c r="R48" s="6"/>
      <c r="S48" s="6"/>
      <c r="T48" s="6"/>
      <c r="U48" s="6"/>
    </row>
    <row r="49" spans="1:21" x14ac:dyDescent="0.25">
      <c r="H49" s="6"/>
      <c r="I49" s="62"/>
      <c r="J49" s="63"/>
      <c r="K49" s="74"/>
      <c r="L49" s="63"/>
      <c r="M49" s="6"/>
      <c r="N49" s="6"/>
      <c r="O49" s="47"/>
      <c r="P49" s="47"/>
      <c r="Q49" s="47"/>
      <c r="R49" s="6"/>
      <c r="S49" s="6"/>
      <c r="T49" s="6"/>
      <c r="U49" s="6"/>
    </row>
    <row r="50" spans="1:21" x14ac:dyDescent="0.25">
      <c r="H50" s="6"/>
      <c r="I50" s="62"/>
      <c r="J50" s="63"/>
      <c r="K50" s="74"/>
      <c r="L50" s="63"/>
      <c r="M50" s="184"/>
      <c r="N50" s="184"/>
      <c r="O50" s="184"/>
      <c r="P50" s="184"/>
      <c r="Q50" s="184"/>
      <c r="R50" s="6"/>
      <c r="S50" s="6"/>
      <c r="T50" s="6"/>
      <c r="U50" s="6"/>
    </row>
    <row r="51" spans="1:21" x14ac:dyDescent="0.25">
      <c r="H51" s="6"/>
      <c r="I51" s="75"/>
      <c r="J51" s="64"/>
      <c r="K51" s="74"/>
      <c r="L51" s="64"/>
      <c r="M51" s="184"/>
      <c r="N51" s="184"/>
      <c r="O51" s="184"/>
      <c r="P51" s="184"/>
      <c r="Q51" s="184"/>
      <c r="R51" s="6"/>
      <c r="S51" s="6"/>
      <c r="T51" s="6"/>
      <c r="U51" s="6"/>
    </row>
    <row r="52" spans="1:21" x14ac:dyDescent="0.25">
      <c r="H52" s="6"/>
      <c r="I52" s="75"/>
      <c r="J52" s="64"/>
      <c r="K52" s="74"/>
      <c r="L52" s="64"/>
      <c r="M52" s="184"/>
      <c r="N52" s="184"/>
      <c r="O52" s="184"/>
      <c r="P52" s="184"/>
      <c r="Q52" s="184"/>
      <c r="R52" s="6"/>
      <c r="S52" s="6"/>
      <c r="T52" s="6"/>
      <c r="U52" s="6"/>
    </row>
    <row r="53" spans="1:21" x14ac:dyDescent="0.25">
      <c r="H53" s="6"/>
      <c r="I53" s="42"/>
      <c r="J53" s="42"/>
      <c r="K53" s="74"/>
      <c r="L53" s="6"/>
      <c r="M53" s="184"/>
      <c r="N53" s="184"/>
      <c r="O53" s="184"/>
      <c r="P53" s="184"/>
      <c r="Q53" s="184"/>
      <c r="R53" s="6"/>
      <c r="S53" s="6"/>
      <c r="T53" s="6"/>
      <c r="U53" s="6"/>
    </row>
    <row r="54" spans="1:21" x14ac:dyDescent="0.25">
      <c r="A54" s="26"/>
      <c r="H54" s="6"/>
      <c r="I54" s="185"/>
      <c r="J54" s="185"/>
      <c r="K54" s="74"/>
      <c r="L54" s="6"/>
      <c r="M54" s="75"/>
      <c r="N54" s="75"/>
      <c r="O54" s="75"/>
      <c r="P54" s="75"/>
      <c r="Q54" s="75"/>
      <c r="R54" s="6"/>
      <c r="S54" s="6"/>
      <c r="T54" s="6"/>
      <c r="U54" s="6"/>
    </row>
    <row r="55" spans="1:21" x14ac:dyDescent="0.25">
      <c r="H55" s="6"/>
      <c r="I55" s="75"/>
      <c r="J55" s="184"/>
      <c r="K55" s="74"/>
      <c r="L55" s="184"/>
      <c r="M55" s="63"/>
      <c r="N55" s="63"/>
      <c r="O55" s="63"/>
      <c r="P55" s="63"/>
      <c r="Q55" s="63"/>
      <c r="R55" s="6"/>
      <c r="S55" s="6"/>
      <c r="T55" s="6"/>
      <c r="U55" s="6"/>
    </row>
    <row r="56" spans="1:21" ht="13.8" thickBot="1" x14ac:dyDescent="0.3">
      <c r="H56" s="6"/>
      <c r="I56" s="61"/>
      <c r="J56" s="184"/>
      <c r="K56" s="74"/>
      <c r="L56" s="184"/>
      <c r="M56" s="63"/>
      <c r="N56" s="63"/>
      <c r="O56" s="63"/>
      <c r="P56" s="63"/>
      <c r="Q56" s="63"/>
      <c r="R56" s="6"/>
      <c r="S56" s="6"/>
      <c r="T56" s="6"/>
      <c r="U56" s="6"/>
    </row>
    <row r="57" spans="1:21" ht="13.8" thickBot="1" x14ac:dyDescent="0.3">
      <c r="B57" s="5"/>
      <c r="C57" s="5"/>
      <c r="D57" s="5"/>
      <c r="E57" s="5"/>
      <c r="F57" s="5"/>
      <c r="H57" s="6"/>
      <c r="I57" s="75"/>
      <c r="J57" s="184"/>
      <c r="K57" s="74"/>
      <c r="L57" s="184"/>
      <c r="M57" s="63"/>
      <c r="N57" s="148"/>
      <c r="O57" s="144" t="s">
        <v>134</v>
      </c>
      <c r="P57" s="145"/>
      <c r="Q57" s="144">
        <v>0</v>
      </c>
      <c r="R57" s="6"/>
      <c r="S57" s="6"/>
      <c r="T57" s="6"/>
      <c r="U57" s="6"/>
    </row>
    <row r="58" spans="1:21" ht="13.8" thickBot="1" x14ac:dyDescent="0.3">
      <c r="B58" s="65"/>
      <c r="C58" s="65"/>
      <c r="D58" s="65"/>
      <c r="E58" s="65"/>
      <c r="F58" s="65"/>
      <c r="G58" s="55"/>
      <c r="H58" s="4"/>
      <c r="I58" s="61"/>
      <c r="J58" s="184"/>
      <c r="K58" s="74"/>
      <c r="L58" s="184"/>
      <c r="M58" s="63"/>
      <c r="N58" s="144"/>
      <c r="O58" s="144">
        <v>0</v>
      </c>
      <c r="P58" s="143"/>
      <c r="Q58" s="144">
        <v>0</v>
      </c>
      <c r="R58" s="6"/>
      <c r="S58" s="6"/>
      <c r="T58" s="6"/>
      <c r="U58" s="6"/>
    </row>
    <row r="59" spans="1:21" ht="13.8" thickBot="1" x14ac:dyDescent="0.3">
      <c r="B59" s="65"/>
      <c r="C59" s="65"/>
      <c r="D59" s="65"/>
      <c r="E59" s="65"/>
      <c r="F59" s="65"/>
      <c r="G59" s="55"/>
      <c r="H59" s="4"/>
      <c r="I59" s="75"/>
      <c r="J59" s="75"/>
      <c r="K59" s="74"/>
      <c r="L59" s="75"/>
      <c r="M59" s="64"/>
      <c r="N59" s="144">
        <v>0</v>
      </c>
      <c r="O59" s="144"/>
      <c r="P59" s="143">
        <v>0</v>
      </c>
      <c r="Q59" s="144"/>
      <c r="R59" s="6"/>
      <c r="S59" s="6"/>
      <c r="T59" s="6"/>
      <c r="U59" s="6"/>
    </row>
    <row r="60" spans="1:21" ht="13.8" thickBot="1" x14ac:dyDescent="0.3">
      <c r="H60" s="4"/>
      <c r="I60" s="83"/>
      <c r="J60" s="63"/>
      <c r="K60" s="74"/>
      <c r="L60" s="63"/>
      <c r="M60" s="64"/>
      <c r="N60" s="144"/>
      <c r="O60" s="144">
        <v>0</v>
      </c>
      <c r="P60" s="143"/>
      <c r="Q60" s="144">
        <v>0</v>
      </c>
      <c r="R60" s="6"/>
      <c r="S60" s="6"/>
      <c r="T60" s="6"/>
      <c r="U60" s="6"/>
    </row>
    <row r="61" spans="1:21" ht="13.8" thickBot="1" x14ac:dyDescent="0.3">
      <c r="H61" s="4"/>
      <c r="I61" s="84"/>
      <c r="J61" s="63"/>
      <c r="K61" s="42"/>
      <c r="L61" s="63"/>
      <c r="M61" s="6"/>
      <c r="N61" s="144"/>
      <c r="O61" s="144">
        <v>0</v>
      </c>
      <c r="P61" s="143"/>
      <c r="Q61" s="144">
        <v>0</v>
      </c>
      <c r="R61" s="6"/>
      <c r="S61" s="6"/>
      <c r="T61" s="6"/>
      <c r="U61" s="6"/>
    </row>
    <row r="62" spans="1:21" ht="13.8" thickBot="1" x14ac:dyDescent="0.3">
      <c r="H62" s="4"/>
      <c r="I62" s="62"/>
      <c r="J62" s="63"/>
      <c r="K62" s="42"/>
      <c r="L62" s="63"/>
      <c r="M62" s="6"/>
      <c r="N62" s="144"/>
      <c r="O62" s="144">
        <v>0</v>
      </c>
      <c r="P62" s="143"/>
      <c r="Q62" s="144">
        <v>0</v>
      </c>
      <c r="R62" s="6"/>
      <c r="S62" s="6"/>
      <c r="T62" s="6"/>
      <c r="U62" s="6"/>
    </row>
    <row r="63" spans="1:21" ht="13.8" thickBot="1" x14ac:dyDescent="0.3">
      <c r="H63" s="4"/>
      <c r="I63" s="84"/>
      <c r="J63" s="63"/>
      <c r="K63" s="184"/>
      <c r="L63" s="63"/>
      <c r="M63" s="184"/>
      <c r="N63" s="144"/>
      <c r="O63" s="144">
        <v>0</v>
      </c>
      <c r="P63" s="143"/>
      <c r="Q63" s="144">
        <v>0</v>
      </c>
      <c r="R63" s="6"/>
      <c r="S63" s="6"/>
      <c r="T63" s="6"/>
      <c r="U63" s="6"/>
    </row>
    <row r="64" spans="1:21" ht="13.8" thickBot="1" x14ac:dyDescent="0.3">
      <c r="H64" s="4"/>
      <c r="I64" s="75"/>
      <c r="J64" s="64"/>
      <c r="K64" s="184"/>
      <c r="L64" s="64"/>
      <c r="M64" s="184"/>
      <c r="N64" s="144"/>
      <c r="O64" s="144">
        <v>0</v>
      </c>
      <c r="P64" s="143"/>
      <c r="Q64" s="144">
        <v>0</v>
      </c>
      <c r="R64" s="6"/>
      <c r="S64" s="6"/>
      <c r="T64" s="6"/>
      <c r="U64" s="6"/>
    </row>
    <row r="65" spans="1:23" ht="12.75" customHeight="1" thickBot="1" x14ac:dyDescent="0.3">
      <c r="A65" s="5"/>
      <c r="H65" s="4"/>
      <c r="I65" s="75"/>
      <c r="J65" s="64"/>
      <c r="K65" s="184"/>
      <c r="L65" s="64"/>
      <c r="M65" s="184"/>
      <c r="N65" s="144"/>
      <c r="O65" s="144">
        <v>0</v>
      </c>
      <c r="P65" s="143"/>
      <c r="Q65" s="144">
        <v>0</v>
      </c>
      <c r="R65" s="6"/>
      <c r="S65" s="6"/>
      <c r="T65" s="6"/>
      <c r="U65" s="6"/>
    </row>
    <row r="66" spans="1:23" s="27" customFormat="1" ht="26.25" customHeight="1" thickBot="1" x14ac:dyDescent="0.3">
      <c r="A66" s="192" t="s">
        <v>105</v>
      </c>
      <c r="B66" s="192"/>
      <c r="C66" s="192"/>
      <c r="D66" s="192"/>
      <c r="E66" s="192"/>
      <c r="F66" s="192"/>
      <c r="G66" s="5"/>
      <c r="H66" s="4"/>
      <c r="I66" s="6"/>
      <c r="J66" s="6"/>
      <c r="K66" s="184"/>
      <c r="L66" s="6"/>
      <c r="M66" s="184"/>
      <c r="N66" s="144">
        <v>0</v>
      </c>
      <c r="O66" s="144"/>
      <c r="P66" s="143">
        <v>0</v>
      </c>
      <c r="Q66" s="144"/>
      <c r="R66" s="6"/>
      <c r="S66" s="6"/>
      <c r="T66" s="6"/>
      <c r="U66" s="6"/>
      <c r="V66" s="4"/>
      <c r="W66" s="4"/>
    </row>
    <row r="67" spans="1:23" s="27" customFormat="1" ht="13.5" customHeight="1" thickBot="1" x14ac:dyDescent="0.3">
      <c r="A67" s="193" t="s">
        <v>106</v>
      </c>
      <c r="B67" s="193"/>
      <c r="C67" s="193"/>
      <c r="D67" s="193"/>
      <c r="E67" s="193"/>
      <c r="F67" s="193"/>
      <c r="G67" s="5"/>
      <c r="H67" s="4"/>
      <c r="I67" s="74"/>
      <c r="J67" s="74"/>
      <c r="K67" s="75"/>
      <c r="L67" s="74"/>
      <c r="M67" s="75"/>
      <c r="N67" s="144">
        <v>2</v>
      </c>
      <c r="O67" s="144"/>
      <c r="P67" s="143">
        <v>0</v>
      </c>
      <c r="Q67" s="144"/>
      <c r="R67" s="6"/>
      <c r="S67" s="6"/>
      <c r="T67" s="6"/>
      <c r="U67" s="6"/>
      <c r="V67" s="4"/>
      <c r="W67" s="4"/>
    </row>
    <row r="68" spans="1:23" ht="13.8" thickBot="1" x14ac:dyDescent="0.3">
      <c r="H68" s="4"/>
      <c r="I68" s="74"/>
      <c r="J68" s="74"/>
      <c r="K68" s="63"/>
      <c r="L68" s="74"/>
      <c r="M68" s="63"/>
      <c r="N68" s="144"/>
      <c r="O68" s="144">
        <v>0</v>
      </c>
      <c r="P68" s="143"/>
      <c r="Q68" s="144">
        <v>0</v>
      </c>
      <c r="R68" s="6"/>
      <c r="S68" s="6"/>
      <c r="T68" s="6"/>
      <c r="U68" s="6"/>
    </row>
    <row r="69" spans="1:23" ht="13.8" thickBot="1" x14ac:dyDescent="0.3">
      <c r="A69" s="26"/>
      <c r="H69" s="4"/>
      <c r="I69" s="74"/>
      <c r="J69" s="74"/>
      <c r="K69" s="63"/>
      <c r="L69" s="74"/>
      <c r="M69" s="63"/>
      <c r="N69" s="144"/>
      <c r="O69" s="144">
        <v>0</v>
      </c>
      <c r="P69" s="143"/>
      <c r="Q69" s="144">
        <v>0</v>
      </c>
      <c r="R69" s="6"/>
      <c r="S69" s="6"/>
      <c r="T69" s="6"/>
      <c r="U69" s="6"/>
    </row>
    <row r="70" spans="1:23" ht="13.8" thickBot="1" x14ac:dyDescent="0.3">
      <c r="H70" s="4"/>
      <c r="I70" s="74"/>
      <c r="J70" s="74"/>
      <c r="K70" s="63"/>
      <c r="L70" s="74"/>
      <c r="M70" s="63"/>
      <c r="N70" s="144">
        <v>0</v>
      </c>
      <c r="O70" s="144"/>
      <c r="P70" s="143">
        <v>0</v>
      </c>
      <c r="Q70" s="144"/>
      <c r="R70" s="6"/>
      <c r="S70" s="6"/>
      <c r="T70" s="6"/>
      <c r="U70" s="6"/>
    </row>
    <row r="71" spans="1:23" ht="13.8" thickBot="1" x14ac:dyDescent="0.3">
      <c r="H71" s="4"/>
      <c r="I71" s="74"/>
      <c r="J71" s="74"/>
      <c r="K71" s="63"/>
      <c r="L71" s="74"/>
      <c r="M71" s="63"/>
      <c r="N71" s="144"/>
      <c r="O71" s="144">
        <v>0</v>
      </c>
      <c r="P71" s="143"/>
      <c r="Q71" s="144">
        <v>0</v>
      </c>
      <c r="R71" s="6"/>
      <c r="S71" s="6"/>
      <c r="T71" s="6"/>
      <c r="U71" s="6"/>
    </row>
    <row r="72" spans="1:23" ht="13.8" thickBot="1" x14ac:dyDescent="0.3">
      <c r="H72" s="4"/>
      <c r="I72" s="74"/>
      <c r="J72" s="74"/>
      <c r="K72" s="64"/>
      <c r="L72" s="74"/>
      <c r="M72" s="64"/>
      <c r="N72" s="144"/>
      <c r="O72" s="144">
        <v>0</v>
      </c>
      <c r="P72" s="143"/>
      <c r="Q72" s="144">
        <v>0</v>
      </c>
      <c r="R72" s="6"/>
      <c r="S72" s="6"/>
      <c r="T72" s="6"/>
      <c r="U72" s="6"/>
    </row>
    <row r="73" spans="1:23" ht="13.8" thickBot="1" x14ac:dyDescent="0.3">
      <c r="H73" s="4"/>
      <c r="I73" s="74"/>
      <c r="J73" s="74"/>
      <c r="K73" s="64"/>
      <c r="L73" s="74"/>
      <c r="M73" s="64"/>
      <c r="N73" s="144"/>
      <c r="O73" s="144">
        <v>0</v>
      </c>
      <c r="P73" s="143"/>
      <c r="Q73" s="144">
        <v>0</v>
      </c>
      <c r="R73" s="6"/>
      <c r="S73" s="6"/>
      <c r="T73" s="6"/>
      <c r="U73" s="6"/>
    </row>
    <row r="74" spans="1:23" ht="13.8" thickBot="1" x14ac:dyDescent="0.3">
      <c r="H74" s="4"/>
      <c r="I74" s="74"/>
      <c r="J74" s="74"/>
      <c r="K74" s="6"/>
      <c r="L74" s="74"/>
      <c r="M74" s="6"/>
      <c r="N74" s="144"/>
      <c r="O74" s="144">
        <v>0</v>
      </c>
      <c r="P74" s="143"/>
      <c r="Q74" s="144">
        <v>0</v>
      </c>
      <c r="R74" s="6"/>
      <c r="S74" s="6"/>
      <c r="T74" s="6"/>
      <c r="U74" s="6"/>
    </row>
    <row r="75" spans="1:23" ht="13.8" thickBot="1" x14ac:dyDescent="0.3">
      <c r="H75" s="4"/>
      <c r="I75" s="74"/>
      <c r="J75" s="74"/>
      <c r="K75" s="6"/>
      <c r="L75" s="74"/>
      <c r="M75" s="44"/>
      <c r="N75" s="144"/>
      <c r="O75" s="144">
        <v>0</v>
      </c>
      <c r="P75" s="143"/>
      <c r="Q75" s="144">
        <v>0</v>
      </c>
      <c r="R75" s="6"/>
      <c r="S75" s="6"/>
      <c r="T75" s="6"/>
      <c r="U75" s="6"/>
    </row>
    <row r="76" spans="1:23" ht="13.8" thickBot="1" x14ac:dyDescent="0.3">
      <c r="H76" s="4"/>
      <c r="I76" s="74"/>
      <c r="J76" s="74"/>
      <c r="K76" s="6"/>
      <c r="L76" s="74"/>
      <c r="M76" s="44"/>
      <c r="N76" s="144"/>
      <c r="O76" s="144">
        <v>0</v>
      </c>
      <c r="P76" s="143"/>
      <c r="Q76" s="144">
        <v>0</v>
      </c>
      <c r="R76" s="6"/>
      <c r="S76" s="6"/>
      <c r="T76" s="6"/>
      <c r="U76" s="6"/>
    </row>
    <row r="77" spans="1:23" ht="13.8" thickBot="1" x14ac:dyDescent="0.3">
      <c r="H77" s="4"/>
      <c r="I77" s="74"/>
      <c r="J77" s="74"/>
      <c r="K77" s="6"/>
      <c r="L77" s="74"/>
      <c r="M77" s="44"/>
      <c r="N77" s="144"/>
      <c r="O77" s="144">
        <v>0</v>
      </c>
      <c r="P77" s="143"/>
      <c r="Q77" s="144">
        <v>0</v>
      </c>
      <c r="R77" s="6"/>
      <c r="S77" s="6"/>
      <c r="T77" s="6"/>
      <c r="U77" s="6"/>
    </row>
    <row r="78" spans="1:23" ht="13.8" thickBot="1" x14ac:dyDescent="0.3">
      <c r="B78" s="5"/>
      <c r="C78" s="5"/>
      <c r="D78" s="5"/>
      <c r="E78" s="5"/>
      <c r="F78" s="5"/>
      <c r="H78" s="4"/>
      <c r="I78" s="74"/>
      <c r="J78" s="74"/>
      <c r="K78" s="74"/>
      <c r="L78" s="74"/>
      <c r="M78" s="44"/>
      <c r="N78" s="144"/>
      <c r="O78" s="144">
        <v>0</v>
      </c>
      <c r="P78" s="143"/>
      <c r="Q78" s="144">
        <v>0</v>
      </c>
      <c r="R78" s="6"/>
      <c r="S78" s="6"/>
      <c r="T78" s="6"/>
      <c r="U78" s="6"/>
    </row>
    <row r="79" spans="1:23" ht="13.8" thickBot="1" x14ac:dyDescent="0.3">
      <c r="B79" s="65"/>
      <c r="C79" s="65"/>
      <c r="D79" s="65"/>
      <c r="E79" s="65"/>
      <c r="F79" s="65"/>
      <c r="G79" s="55"/>
      <c r="H79" s="4"/>
      <c r="I79" s="42"/>
      <c r="J79" s="42"/>
      <c r="K79" s="74"/>
      <c r="L79" s="6"/>
      <c r="M79" s="44"/>
      <c r="N79" s="144"/>
      <c r="O79" s="144">
        <v>1</v>
      </c>
      <c r="P79" s="143"/>
      <c r="Q79" s="144">
        <v>1</v>
      </c>
      <c r="R79" s="6"/>
      <c r="S79" s="6"/>
      <c r="T79" s="6"/>
      <c r="U79" s="6"/>
    </row>
    <row r="80" spans="1:23" ht="13.8" thickBot="1" x14ac:dyDescent="0.3">
      <c r="B80" s="65"/>
      <c r="C80" s="65"/>
      <c r="D80" s="65"/>
      <c r="E80" s="65"/>
      <c r="F80" s="65"/>
      <c r="G80" s="55"/>
      <c r="H80" s="4"/>
      <c r="I80" s="79"/>
      <c r="J80" s="42"/>
      <c r="K80" s="74"/>
      <c r="L80" s="6"/>
      <c r="M80" s="44"/>
      <c r="N80" s="144"/>
      <c r="O80" s="144">
        <v>1</v>
      </c>
      <c r="P80" s="143"/>
      <c r="Q80" s="144">
        <v>0</v>
      </c>
      <c r="R80" s="6"/>
      <c r="S80" s="6"/>
      <c r="T80" s="6"/>
      <c r="U80" s="6"/>
    </row>
    <row r="81" spans="1:31" ht="13.8" thickBot="1" x14ac:dyDescent="0.3">
      <c r="B81" s="5"/>
      <c r="C81" s="5"/>
      <c r="D81" s="5"/>
      <c r="E81" s="5"/>
      <c r="F81" s="5"/>
      <c r="H81" s="4"/>
      <c r="I81" s="75"/>
      <c r="J81" s="184"/>
      <c r="K81" s="74"/>
      <c r="L81" s="184"/>
      <c r="M81" s="44"/>
      <c r="N81" s="144"/>
      <c r="O81" s="144">
        <v>0</v>
      </c>
      <c r="P81" s="143"/>
      <c r="Q81" s="144">
        <v>0</v>
      </c>
      <c r="R81" s="6"/>
      <c r="S81" s="6"/>
      <c r="T81" s="6"/>
      <c r="U81" s="6"/>
    </row>
    <row r="82" spans="1:31" ht="13.8" thickBot="1" x14ac:dyDescent="0.3">
      <c r="B82" s="69"/>
      <c r="C82" s="69"/>
      <c r="D82" s="53"/>
      <c r="E82" s="28"/>
      <c r="F82" s="53"/>
      <c r="G82" s="53"/>
      <c r="H82" s="4"/>
      <c r="I82" s="61"/>
      <c r="J82" s="184"/>
      <c r="K82" s="74"/>
      <c r="L82" s="184"/>
      <c r="M82" s="44"/>
      <c r="N82" s="144"/>
      <c r="O82" s="144">
        <v>6</v>
      </c>
      <c r="P82" s="143"/>
      <c r="Q82" s="144">
        <v>1</v>
      </c>
      <c r="R82" s="6"/>
      <c r="S82" s="6"/>
      <c r="T82" s="6"/>
      <c r="U82" s="6"/>
    </row>
    <row r="83" spans="1:31" ht="13.8" thickBot="1" x14ac:dyDescent="0.3">
      <c r="B83" s="69"/>
      <c r="C83" s="69"/>
      <c r="D83" s="69"/>
      <c r="E83" s="69"/>
      <c r="F83" s="69"/>
      <c r="G83" s="29"/>
      <c r="H83" s="4"/>
      <c r="I83" s="75"/>
      <c r="J83" s="184"/>
      <c r="K83" s="74"/>
      <c r="L83" s="184"/>
      <c r="M83" s="44"/>
      <c r="N83" s="144"/>
      <c r="O83" s="144">
        <v>0</v>
      </c>
      <c r="P83" s="143"/>
      <c r="Q83" s="144">
        <v>0</v>
      </c>
      <c r="R83" s="6"/>
      <c r="S83" s="6"/>
      <c r="T83" s="6"/>
      <c r="U83" s="6"/>
    </row>
    <row r="84" spans="1:31" ht="13.8" thickBot="1" x14ac:dyDescent="0.3">
      <c r="B84" s="70"/>
      <c r="C84" s="70"/>
      <c r="D84" s="70"/>
      <c r="E84" s="70"/>
      <c r="F84" s="70"/>
      <c r="G84" s="29"/>
      <c r="H84" s="4"/>
      <c r="I84" s="61"/>
      <c r="J84" s="184"/>
      <c r="K84" s="74"/>
      <c r="L84" s="184"/>
      <c r="M84" s="44"/>
      <c r="N84" s="144"/>
      <c r="O84" s="144">
        <v>0</v>
      </c>
      <c r="P84" s="143"/>
      <c r="Q84" s="144">
        <v>0</v>
      </c>
      <c r="R84" s="6"/>
      <c r="S84" s="6"/>
      <c r="T84" s="6"/>
      <c r="U84" s="6"/>
    </row>
    <row r="85" spans="1:31" ht="13.8" thickBot="1" x14ac:dyDescent="0.3">
      <c r="B85" s="28"/>
      <c r="C85" s="28"/>
      <c r="D85" s="28"/>
      <c r="E85" s="28"/>
      <c r="F85" s="53"/>
      <c r="G85" s="53"/>
      <c r="H85" s="4"/>
      <c r="I85" s="75"/>
      <c r="J85" s="75"/>
      <c r="K85" s="74"/>
      <c r="L85" s="75"/>
      <c r="M85" s="44"/>
      <c r="N85" s="144"/>
      <c r="O85" s="144">
        <v>0</v>
      </c>
      <c r="P85" s="143"/>
      <c r="Q85" s="144">
        <v>0</v>
      </c>
      <c r="R85" s="6"/>
      <c r="S85" s="6"/>
      <c r="T85" s="6"/>
      <c r="U85" s="6"/>
    </row>
    <row r="86" spans="1:31" ht="15.9" customHeight="1" thickBot="1" x14ac:dyDescent="0.3">
      <c r="A86" s="5"/>
      <c r="B86" s="71"/>
      <c r="C86" s="71"/>
      <c r="D86" s="191" t="s">
        <v>3</v>
      </c>
      <c r="E86" s="191"/>
      <c r="F86" s="191"/>
      <c r="G86" s="53"/>
      <c r="H86" s="4"/>
      <c r="I86" s="83"/>
      <c r="J86" s="63"/>
      <c r="K86" s="74"/>
      <c r="L86" s="63"/>
      <c r="M86" s="44"/>
      <c r="N86" s="144"/>
      <c r="O86" s="144">
        <v>0</v>
      </c>
      <c r="P86" s="143"/>
      <c r="Q86" s="144">
        <v>0</v>
      </c>
      <c r="R86" s="6"/>
      <c r="S86" s="6"/>
      <c r="T86" s="6"/>
      <c r="U86" s="6"/>
    </row>
    <row r="87" spans="1:31" s="27" customFormat="1" ht="13.5" customHeight="1" thickBot="1" x14ac:dyDescent="0.3">
      <c r="A87" s="192" t="s">
        <v>107</v>
      </c>
      <c r="B87" s="192"/>
      <c r="C87" s="192"/>
      <c r="D87" s="192"/>
      <c r="E87" s="192"/>
      <c r="F87" s="192"/>
      <c r="G87" s="53"/>
      <c r="H87" s="4"/>
      <c r="I87" s="84"/>
      <c r="J87" s="63"/>
      <c r="K87" s="74"/>
      <c r="L87" s="63"/>
      <c r="M87" s="6"/>
      <c r="N87" s="144">
        <v>0</v>
      </c>
      <c r="O87" s="144"/>
      <c r="P87" s="143">
        <v>0</v>
      </c>
      <c r="Q87" s="144"/>
      <c r="R87" s="6"/>
      <c r="S87" s="6"/>
      <c r="T87" s="6"/>
      <c r="U87" s="6"/>
      <c r="V87" s="4"/>
      <c r="W87" s="4"/>
    </row>
    <row r="88" spans="1:31" s="27" customFormat="1" ht="15" customHeight="1" thickBot="1" x14ac:dyDescent="0.3">
      <c r="A88" s="193" t="s">
        <v>108</v>
      </c>
      <c r="B88" s="193"/>
      <c r="C88" s="193"/>
      <c r="D88" s="193"/>
      <c r="E88" s="193"/>
      <c r="F88" s="193"/>
      <c r="G88" s="5"/>
      <c r="H88" s="4"/>
      <c r="I88" s="62"/>
      <c r="J88" s="63"/>
      <c r="K88" s="74"/>
      <c r="L88" s="63"/>
      <c r="M88" s="6"/>
      <c r="N88" s="144">
        <v>0</v>
      </c>
      <c r="O88" s="144"/>
      <c r="P88" s="143">
        <v>0</v>
      </c>
      <c r="Q88" s="144"/>
      <c r="R88" s="6"/>
      <c r="S88" s="6"/>
      <c r="T88" s="6"/>
      <c r="U88" s="6"/>
      <c r="V88" s="4"/>
      <c r="W88" s="4"/>
    </row>
    <row r="89" spans="1:31" ht="15.9" customHeight="1" thickBot="1" x14ac:dyDescent="0.3">
      <c r="B89" s="6"/>
      <c r="C89" s="6"/>
      <c r="D89" s="6"/>
      <c r="E89" s="6"/>
      <c r="F89" s="6"/>
      <c r="H89" s="4"/>
      <c r="I89" s="84"/>
      <c r="J89" s="63"/>
      <c r="K89" s="74"/>
      <c r="L89" s="63"/>
      <c r="M89" s="184"/>
      <c r="N89" s="144"/>
      <c r="O89" s="144">
        <v>0</v>
      </c>
      <c r="P89" s="143"/>
      <c r="Q89" s="144">
        <v>0</v>
      </c>
      <c r="R89" s="6"/>
      <c r="S89" s="6"/>
      <c r="T89" s="6"/>
      <c r="U89" s="6"/>
    </row>
    <row r="90" spans="1:31" s="28" customFormat="1" ht="15.9" customHeight="1" thickBot="1" x14ac:dyDescent="0.3">
      <c r="A90" s="69" t="s">
        <v>21</v>
      </c>
      <c r="B90" s="4"/>
      <c r="C90" s="4"/>
      <c r="D90" s="4"/>
      <c r="E90" s="4"/>
      <c r="F90" s="4"/>
      <c r="G90" s="5"/>
      <c r="H90" s="4"/>
      <c r="I90" s="75"/>
      <c r="J90" s="64"/>
      <c r="K90" s="74"/>
      <c r="L90" s="64"/>
      <c r="M90" s="184"/>
      <c r="N90" s="144"/>
      <c r="O90" s="144">
        <v>0</v>
      </c>
      <c r="P90" s="143"/>
      <c r="Q90" s="144">
        <v>0</v>
      </c>
      <c r="R90" s="6"/>
      <c r="S90" s="6"/>
      <c r="T90" s="6"/>
      <c r="U90" s="6"/>
      <c r="V90" s="4"/>
      <c r="W90" s="4"/>
    </row>
    <row r="91" spans="1:31" s="30" customFormat="1" ht="31.5" customHeight="1" thickBot="1" x14ac:dyDescent="0.3">
      <c r="A91" s="69" t="s">
        <v>109</v>
      </c>
      <c r="B91" s="4"/>
      <c r="C91" s="4"/>
      <c r="D91" s="4"/>
      <c r="E91" s="4"/>
      <c r="F91" s="4"/>
      <c r="G91" s="5"/>
      <c r="H91" s="4"/>
      <c r="I91" s="75"/>
      <c r="J91" s="64"/>
      <c r="K91" s="74"/>
      <c r="L91" s="64"/>
      <c r="M91" s="184"/>
      <c r="N91" s="144"/>
      <c r="O91" s="144">
        <v>0</v>
      </c>
      <c r="P91" s="143"/>
      <c r="Q91" s="144">
        <v>0</v>
      </c>
      <c r="R91" s="6"/>
      <c r="S91" s="6"/>
      <c r="T91" s="6"/>
      <c r="U91" s="6"/>
      <c r="V91" s="4"/>
      <c r="W91" s="4"/>
      <c r="X91" s="27"/>
      <c r="Y91" s="27"/>
      <c r="Z91" s="27"/>
      <c r="AA91" s="27"/>
      <c r="AB91" s="27"/>
      <c r="AC91" s="27"/>
      <c r="AD91" s="27"/>
      <c r="AE91" s="27"/>
    </row>
    <row r="92" spans="1:31" s="30" customFormat="1" ht="33.75" customHeight="1" thickBot="1" x14ac:dyDescent="0.3">
      <c r="A92" s="70" t="s">
        <v>41</v>
      </c>
      <c r="B92" s="4"/>
      <c r="C92" s="4"/>
      <c r="D92" s="4"/>
      <c r="E92" s="4"/>
      <c r="F92" s="4"/>
      <c r="G92" s="5"/>
      <c r="H92" s="4"/>
      <c r="I92" s="6"/>
      <c r="J92" s="6"/>
      <c r="K92" s="74"/>
      <c r="L92" s="6"/>
      <c r="M92" s="184"/>
      <c r="N92" s="144"/>
      <c r="O92" s="144">
        <v>0</v>
      </c>
      <c r="P92" s="143"/>
      <c r="Q92" s="144">
        <v>0</v>
      </c>
      <c r="R92" s="6"/>
      <c r="S92" s="6"/>
      <c r="T92" s="6"/>
      <c r="U92" s="6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28" customFormat="1" ht="15.9" customHeight="1" thickBot="1" x14ac:dyDescent="0.3">
      <c r="B93" s="4"/>
      <c r="C93" s="4"/>
      <c r="D93" s="4"/>
      <c r="E93" s="4"/>
      <c r="F93" s="4"/>
      <c r="G93" s="5"/>
      <c r="H93" s="4"/>
      <c r="I93" s="6"/>
      <c r="J93" s="6"/>
      <c r="K93" s="74"/>
      <c r="L93" s="6"/>
      <c r="M93" s="75"/>
      <c r="N93" s="144"/>
      <c r="O93" s="144">
        <v>0</v>
      </c>
      <c r="P93" s="143"/>
      <c r="Q93" s="144">
        <v>0</v>
      </c>
      <c r="R93" s="6"/>
      <c r="S93" s="6"/>
      <c r="T93" s="6"/>
      <c r="U93" s="6"/>
      <c r="V93" s="4"/>
      <c r="W93" s="4"/>
    </row>
    <row r="94" spans="1:31" s="28" customFormat="1" ht="25.5" customHeight="1" thickBot="1" x14ac:dyDescent="0.3">
      <c r="A94" s="71" t="s">
        <v>2</v>
      </c>
      <c r="B94" s="4"/>
      <c r="C94" s="4"/>
      <c r="D94" s="4"/>
      <c r="E94" s="4"/>
      <c r="F94" s="4"/>
      <c r="G94" s="5"/>
      <c r="H94" s="5"/>
      <c r="I94" s="6"/>
      <c r="J94" s="6"/>
      <c r="K94" s="74"/>
      <c r="L94" s="6"/>
      <c r="M94" s="63"/>
      <c r="N94" s="144"/>
      <c r="O94" s="144">
        <v>0</v>
      </c>
      <c r="P94" s="143"/>
      <c r="Q94" s="144">
        <v>0</v>
      </c>
      <c r="R94" s="6"/>
      <c r="S94" s="6"/>
      <c r="T94" s="6"/>
      <c r="U94" s="6"/>
      <c r="V94" s="4"/>
      <c r="W94" s="4"/>
    </row>
    <row r="95" spans="1:31" s="28" customFormat="1" ht="38.1" customHeight="1" thickBot="1" x14ac:dyDescent="0.3">
      <c r="B95" s="4"/>
      <c r="C95" s="4"/>
      <c r="D95" s="4"/>
      <c r="E95" s="4"/>
      <c r="F95" s="4"/>
      <c r="G95" s="5"/>
      <c r="H95" s="5"/>
      <c r="I95" s="6"/>
      <c r="J95" s="6"/>
      <c r="K95" s="74"/>
      <c r="L95" s="6"/>
      <c r="M95" s="63"/>
      <c r="N95" s="144">
        <v>0</v>
      </c>
      <c r="O95" s="144"/>
      <c r="P95" s="143">
        <v>0</v>
      </c>
      <c r="Q95" s="144"/>
      <c r="R95" s="6"/>
      <c r="S95" s="6"/>
      <c r="T95" s="6"/>
      <c r="U95" s="6"/>
      <c r="V95" s="4"/>
      <c r="W95" s="4"/>
    </row>
    <row r="96" spans="1:31" ht="13.8" thickBot="1" x14ac:dyDescent="0.3">
      <c r="I96" s="74"/>
      <c r="J96" s="74"/>
      <c r="K96" s="74"/>
      <c r="L96" s="74"/>
      <c r="M96" s="63"/>
      <c r="N96" s="144">
        <v>0</v>
      </c>
      <c r="O96" s="144"/>
      <c r="P96" s="143">
        <v>0</v>
      </c>
      <c r="Q96" s="144"/>
      <c r="R96" s="6"/>
      <c r="S96" s="6"/>
      <c r="T96" s="6"/>
      <c r="U96" s="6"/>
    </row>
    <row r="97" spans="9:21" ht="13.8" thickBot="1" x14ac:dyDescent="0.3">
      <c r="I97" s="74"/>
      <c r="J97" s="74"/>
      <c r="K97" s="74"/>
      <c r="L97" s="74"/>
      <c r="M97" s="63"/>
      <c r="N97" s="144"/>
      <c r="O97" s="144">
        <v>0</v>
      </c>
      <c r="P97" s="143"/>
      <c r="Q97" s="144">
        <v>0</v>
      </c>
      <c r="R97" s="6"/>
      <c r="S97" s="6"/>
      <c r="T97" s="6"/>
      <c r="U97" s="6"/>
    </row>
    <row r="98" spans="9:21" ht="13.8" thickBot="1" x14ac:dyDescent="0.3">
      <c r="I98" s="74"/>
      <c r="J98" s="74"/>
      <c r="K98" s="74"/>
      <c r="L98" s="74"/>
      <c r="M98" s="64"/>
      <c r="N98" s="144"/>
      <c r="O98" s="144">
        <v>0</v>
      </c>
      <c r="P98" s="143"/>
      <c r="Q98" s="144">
        <v>0</v>
      </c>
      <c r="R98" s="6"/>
      <c r="S98" s="6"/>
      <c r="T98" s="6"/>
      <c r="U98" s="6"/>
    </row>
    <row r="99" spans="9:21" ht="13.8" thickBot="1" x14ac:dyDescent="0.3">
      <c r="I99" s="74"/>
      <c r="J99" s="74"/>
      <c r="K99" s="74"/>
      <c r="L99" s="74"/>
      <c r="M99" s="64"/>
      <c r="N99" s="144"/>
      <c r="O99" s="144">
        <v>0</v>
      </c>
      <c r="P99" s="143"/>
      <c r="Q99" s="144">
        <v>0</v>
      </c>
      <c r="R99" s="6"/>
      <c r="S99" s="6"/>
      <c r="T99" s="6"/>
      <c r="U99" s="6"/>
    </row>
    <row r="100" spans="9:21" ht="13.8" thickBot="1" x14ac:dyDescent="0.3">
      <c r="I100" s="74"/>
      <c r="J100" s="74"/>
      <c r="K100" s="74"/>
      <c r="L100" s="74"/>
      <c r="M100" s="6"/>
      <c r="N100" s="144"/>
      <c r="O100" s="144">
        <v>0</v>
      </c>
      <c r="P100" s="143"/>
      <c r="Q100" s="144">
        <v>0</v>
      </c>
      <c r="R100" s="6"/>
      <c r="S100" s="6"/>
      <c r="T100" s="6"/>
      <c r="U100" s="6"/>
    </row>
    <row r="101" spans="9:21" ht="13.8" thickBot="1" x14ac:dyDescent="0.3">
      <c r="I101" s="74"/>
      <c r="J101" s="74"/>
      <c r="K101" s="74"/>
      <c r="L101" s="74"/>
      <c r="M101" s="6"/>
      <c r="N101" s="144"/>
      <c r="O101" s="144">
        <v>0</v>
      </c>
      <c r="P101" s="143"/>
      <c r="Q101" s="144">
        <v>0</v>
      </c>
      <c r="R101" s="6"/>
      <c r="S101" s="6"/>
      <c r="T101" s="6"/>
      <c r="U101" s="6"/>
    </row>
    <row r="102" spans="9:21" ht="13.8" thickBot="1" x14ac:dyDescent="0.3">
      <c r="I102" s="74"/>
      <c r="J102" s="74"/>
      <c r="K102" s="74"/>
      <c r="L102" s="74"/>
      <c r="M102" s="6"/>
      <c r="N102" s="144"/>
      <c r="O102" s="144">
        <v>0</v>
      </c>
      <c r="P102" s="143"/>
      <c r="Q102" s="144">
        <v>0</v>
      </c>
      <c r="R102" s="6"/>
      <c r="S102" s="6"/>
      <c r="T102" s="6"/>
      <c r="U102" s="6"/>
    </row>
    <row r="103" spans="9:21" ht="13.8" thickBot="1" x14ac:dyDescent="0.3">
      <c r="I103" s="74"/>
      <c r="J103" s="74"/>
      <c r="K103" s="74"/>
      <c r="L103" s="74"/>
      <c r="M103" s="6"/>
      <c r="N103" s="144"/>
      <c r="O103" s="144">
        <v>0</v>
      </c>
      <c r="P103" s="143"/>
      <c r="Q103" s="144">
        <v>0</v>
      </c>
      <c r="R103" s="6"/>
      <c r="S103" s="6"/>
      <c r="T103" s="6"/>
      <c r="U103" s="6"/>
    </row>
    <row r="104" spans="9:21" ht="13.8" thickBot="1" x14ac:dyDescent="0.3">
      <c r="N104" s="144"/>
      <c r="O104" s="144">
        <v>0</v>
      </c>
      <c r="P104" s="143"/>
      <c r="Q104" s="144">
        <v>0</v>
      </c>
    </row>
    <row r="105" spans="9:21" ht="13.8" thickBot="1" x14ac:dyDescent="0.3">
      <c r="N105" s="144">
        <v>0</v>
      </c>
      <c r="O105" s="144"/>
      <c r="P105" s="143">
        <v>0</v>
      </c>
      <c r="Q105" s="144"/>
    </row>
    <row r="106" spans="9:21" ht="13.8" thickBot="1" x14ac:dyDescent="0.3">
      <c r="N106" s="144"/>
      <c r="O106" s="144">
        <v>0</v>
      </c>
      <c r="P106" s="143"/>
      <c r="Q106" s="144">
        <v>0</v>
      </c>
    </row>
    <row r="107" spans="9:21" ht="13.8" thickBot="1" x14ac:dyDescent="0.3">
      <c r="N107" s="144"/>
      <c r="O107" s="144">
        <v>0</v>
      </c>
      <c r="P107" s="143"/>
      <c r="Q107" s="144">
        <v>0</v>
      </c>
    </row>
    <row r="108" spans="9:21" ht="13.8" thickBot="1" x14ac:dyDescent="0.3">
      <c r="N108" s="144"/>
      <c r="O108" s="144">
        <v>0</v>
      </c>
      <c r="P108" s="143"/>
      <c r="Q108" s="144">
        <v>0</v>
      </c>
    </row>
    <row r="109" spans="9:21" ht="13.8" thickBot="1" x14ac:dyDescent="0.3">
      <c r="N109" s="144"/>
      <c r="O109" s="144">
        <v>0</v>
      </c>
      <c r="P109" s="143"/>
      <c r="Q109" s="144">
        <v>0</v>
      </c>
    </row>
    <row r="110" spans="9:21" ht="13.8" thickBot="1" x14ac:dyDescent="0.3">
      <c r="N110" s="144"/>
      <c r="O110" s="144">
        <v>0</v>
      </c>
      <c r="P110" s="143"/>
      <c r="Q110" s="144">
        <v>0</v>
      </c>
    </row>
    <row r="111" spans="9:21" ht="13.8" thickBot="1" x14ac:dyDescent="0.3">
      <c r="N111" s="144"/>
      <c r="O111" s="144">
        <v>0</v>
      </c>
      <c r="P111" s="143"/>
      <c r="Q111" s="144">
        <v>0</v>
      </c>
    </row>
    <row r="112" spans="9:21" ht="13.8" thickBot="1" x14ac:dyDescent="0.3">
      <c r="N112" s="144"/>
      <c r="O112" s="144">
        <v>0</v>
      </c>
      <c r="P112" s="143"/>
      <c r="Q112" s="144">
        <v>0</v>
      </c>
    </row>
    <row r="113" spans="14:17" ht="13.8" thickBot="1" x14ac:dyDescent="0.3">
      <c r="N113" s="144"/>
      <c r="O113" s="144">
        <v>0</v>
      </c>
      <c r="P113" s="143"/>
      <c r="Q113" s="144">
        <v>0</v>
      </c>
    </row>
    <row r="114" spans="14:17" ht="13.8" thickBot="1" x14ac:dyDescent="0.3">
      <c r="N114" s="144">
        <v>0</v>
      </c>
      <c r="O114" s="144"/>
      <c r="P114" s="143">
        <v>0</v>
      </c>
      <c r="Q114" s="144"/>
    </row>
    <row r="115" spans="14:17" ht="13.8" thickBot="1" x14ac:dyDescent="0.3">
      <c r="N115" s="144"/>
      <c r="O115" s="144">
        <v>0</v>
      </c>
      <c r="P115" s="143"/>
      <c r="Q115" s="144">
        <v>0</v>
      </c>
    </row>
    <row r="116" spans="14:17" ht="13.8" thickBot="1" x14ac:dyDescent="0.3">
      <c r="N116" s="144"/>
      <c r="O116" s="144">
        <v>0</v>
      </c>
      <c r="P116" s="143"/>
      <c r="Q116" s="144">
        <v>0</v>
      </c>
    </row>
    <row r="117" spans="14:17" ht="13.8" thickBot="1" x14ac:dyDescent="0.3">
      <c r="N117" s="144"/>
      <c r="O117" s="144">
        <v>0</v>
      </c>
      <c r="P117" s="143"/>
      <c r="Q117" s="144">
        <v>0</v>
      </c>
    </row>
    <row r="118" spans="14:17" ht="13.8" thickBot="1" x14ac:dyDescent="0.3">
      <c r="N118" s="144"/>
      <c r="O118" s="144">
        <v>0</v>
      </c>
      <c r="P118" s="143"/>
      <c r="Q118" s="144">
        <v>0</v>
      </c>
    </row>
    <row r="119" spans="14:17" ht="13.8" thickBot="1" x14ac:dyDescent="0.3">
      <c r="N119" s="144"/>
      <c r="O119" s="144">
        <v>0</v>
      </c>
      <c r="P119" s="143"/>
      <c r="Q119" s="144">
        <v>0</v>
      </c>
    </row>
    <row r="120" spans="14:17" ht="13.8" thickBot="1" x14ac:dyDescent="0.3">
      <c r="N120" s="144"/>
      <c r="O120" s="144">
        <v>0</v>
      </c>
      <c r="P120" s="143"/>
      <c r="Q120" s="144">
        <v>0</v>
      </c>
    </row>
    <row r="121" spans="14:17" ht="13.8" thickBot="1" x14ac:dyDescent="0.3">
      <c r="N121" s="144"/>
      <c r="O121" s="144">
        <v>0</v>
      </c>
      <c r="P121" s="143"/>
      <c r="Q121" s="144">
        <v>0</v>
      </c>
    </row>
    <row r="122" spans="14:17" ht="13.8" thickBot="1" x14ac:dyDescent="0.3">
      <c r="N122" s="144"/>
      <c r="O122" s="144">
        <v>0</v>
      </c>
      <c r="P122" s="143"/>
      <c r="Q122" s="144">
        <v>0</v>
      </c>
    </row>
    <row r="123" spans="14:17" ht="13.8" thickBot="1" x14ac:dyDescent="0.3">
      <c r="N123" s="144"/>
      <c r="O123" s="144">
        <v>3</v>
      </c>
      <c r="P123" s="143"/>
      <c r="Q123" s="144">
        <v>0</v>
      </c>
    </row>
    <row r="124" spans="14:17" ht="13.8" thickBot="1" x14ac:dyDescent="0.3">
      <c r="N124" s="144"/>
      <c r="O124" s="144">
        <v>133</v>
      </c>
      <c r="P124" s="143"/>
      <c r="Q124" s="144">
        <v>3</v>
      </c>
    </row>
    <row r="125" spans="14:17" ht="13.8" thickBot="1" x14ac:dyDescent="0.3">
      <c r="N125" s="144"/>
      <c r="O125" s="144">
        <v>0</v>
      </c>
      <c r="P125" s="143"/>
      <c r="Q125" s="144">
        <v>0</v>
      </c>
    </row>
    <row r="126" spans="14:17" ht="13.8" thickBot="1" x14ac:dyDescent="0.3">
      <c r="N126" s="144"/>
      <c r="O126" s="144">
        <v>0</v>
      </c>
      <c r="P126" s="143"/>
      <c r="Q126" s="144">
        <v>0</v>
      </c>
    </row>
    <row r="127" spans="14:17" ht="13.8" thickBot="1" x14ac:dyDescent="0.3">
      <c r="N127" s="144"/>
      <c r="O127" s="144">
        <v>0</v>
      </c>
      <c r="P127" s="143"/>
      <c r="Q127" s="144">
        <v>0</v>
      </c>
    </row>
    <row r="128" spans="14:17" ht="13.8" thickBot="1" x14ac:dyDescent="0.3">
      <c r="N128" s="144"/>
      <c r="O128" s="144">
        <v>0</v>
      </c>
      <c r="P128" s="143"/>
      <c r="Q128" s="144">
        <v>0</v>
      </c>
    </row>
    <row r="129" spans="14:17" ht="13.8" thickBot="1" x14ac:dyDescent="0.3">
      <c r="N129" s="144"/>
      <c r="O129" s="144">
        <v>0</v>
      </c>
      <c r="P129" s="143"/>
      <c r="Q129" s="144">
        <v>0</v>
      </c>
    </row>
    <row r="130" spans="14:17" ht="13.8" thickBot="1" x14ac:dyDescent="0.3">
      <c r="N130" s="144"/>
      <c r="O130" s="144">
        <v>0</v>
      </c>
      <c r="P130" s="143"/>
      <c r="Q130" s="144">
        <v>0</v>
      </c>
    </row>
    <row r="131" spans="14:17" ht="13.8" thickBot="1" x14ac:dyDescent="0.3">
      <c r="N131" s="144"/>
      <c r="O131" s="144">
        <v>0</v>
      </c>
      <c r="P131" s="143"/>
      <c r="Q131" s="144">
        <v>0</v>
      </c>
    </row>
    <row r="132" spans="14:17" ht="13.8" thickBot="1" x14ac:dyDescent="0.3">
      <c r="N132" s="144"/>
      <c r="O132" s="144">
        <v>0</v>
      </c>
      <c r="P132" s="143"/>
      <c r="Q132" s="144">
        <v>0</v>
      </c>
    </row>
    <row r="133" spans="14:17" ht="13.8" thickBot="1" x14ac:dyDescent="0.3">
      <c r="N133" s="144"/>
      <c r="O133" s="144">
        <v>0</v>
      </c>
      <c r="P133" s="143"/>
      <c r="Q133" s="144">
        <v>0</v>
      </c>
    </row>
    <row r="134" spans="14:17" ht="13.8" thickBot="1" x14ac:dyDescent="0.3">
      <c r="N134" s="144"/>
      <c r="O134" s="144">
        <v>0</v>
      </c>
      <c r="P134" s="143"/>
      <c r="Q134" s="144">
        <v>0</v>
      </c>
    </row>
    <row r="135" spans="14:17" ht="13.8" thickBot="1" x14ac:dyDescent="0.3">
      <c r="N135" s="144">
        <v>0</v>
      </c>
      <c r="O135" s="144"/>
      <c r="P135" s="143">
        <v>0</v>
      </c>
      <c r="Q135" s="144"/>
    </row>
    <row r="136" spans="14:17" ht="13.8" thickBot="1" x14ac:dyDescent="0.3">
      <c r="N136" s="144"/>
      <c r="O136" s="144">
        <v>0</v>
      </c>
      <c r="P136" s="143"/>
      <c r="Q136" s="144">
        <v>0</v>
      </c>
    </row>
    <row r="137" spans="14:17" ht="13.8" thickBot="1" x14ac:dyDescent="0.3">
      <c r="N137" s="144"/>
      <c r="O137" s="144">
        <v>0</v>
      </c>
      <c r="P137" s="143"/>
      <c r="Q137" s="144">
        <v>0</v>
      </c>
    </row>
    <row r="138" spans="14:17" ht="13.8" thickBot="1" x14ac:dyDescent="0.3">
      <c r="N138" s="144"/>
      <c r="O138" s="144">
        <v>0</v>
      </c>
      <c r="P138" s="143"/>
      <c r="Q138" s="144">
        <v>0</v>
      </c>
    </row>
    <row r="139" spans="14:17" ht="13.8" thickBot="1" x14ac:dyDescent="0.3">
      <c r="N139" s="144"/>
      <c r="O139" s="144">
        <v>0</v>
      </c>
      <c r="P139" s="143"/>
      <c r="Q139" s="144">
        <v>0</v>
      </c>
    </row>
    <row r="140" spans="14:17" ht="13.8" thickBot="1" x14ac:dyDescent="0.3">
      <c r="N140" s="144"/>
      <c r="O140" s="144">
        <v>0</v>
      </c>
      <c r="P140" s="143"/>
      <c r="Q140" s="144">
        <v>0</v>
      </c>
    </row>
    <row r="141" spans="14:17" ht="13.8" thickBot="1" x14ac:dyDescent="0.3">
      <c r="N141" s="144"/>
      <c r="O141" s="144">
        <v>2</v>
      </c>
      <c r="P141" s="143"/>
      <c r="Q141" s="144">
        <v>0</v>
      </c>
    </row>
    <row r="142" spans="14:17" ht="13.8" thickBot="1" x14ac:dyDescent="0.3">
      <c r="N142" s="144"/>
      <c r="O142" s="144">
        <v>0</v>
      </c>
      <c r="P142" s="143"/>
      <c r="Q142" s="144">
        <v>0</v>
      </c>
    </row>
    <row r="143" spans="14:17" ht="13.8" thickBot="1" x14ac:dyDescent="0.3">
      <c r="N143" s="144"/>
      <c r="O143" s="144">
        <v>0</v>
      </c>
      <c r="P143" s="143"/>
      <c r="Q143" s="144">
        <v>0</v>
      </c>
    </row>
    <row r="144" spans="14:17" ht="13.8" thickBot="1" x14ac:dyDescent="0.3">
      <c r="N144" s="144"/>
      <c r="O144" s="144">
        <v>0</v>
      </c>
      <c r="P144" s="143"/>
      <c r="Q144" s="144">
        <v>0</v>
      </c>
    </row>
    <row r="145" spans="14:17" ht="13.8" thickBot="1" x14ac:dyDescent="0.3">
      <c r="N145" s="144"/>
      <c r="O145" s="144">
        <v>0</v>
      </c>
      <c r="P145" s="143"/>
      <c r="Q145" s="144">
        <v>0</v>
      </c>
    </row>
    <row r="146" spans="14:17" ht="13.8" thickBot="1" x14ac:dyDescent="0.3">
      <c r="N146" s="144"/>
      <c r="O146" s="144">
        <v>0</v>
      </c>
      <c r="P146" s="143"/>
      <c r="Q146" s="144">
        <v>0</v>
      </c>
    </row>
    <row r="147" spans="14:17" ht="13.8" thickBot="1" x14ac:dyDescent="0.3">
      <c r="N147" s="144"/>
      <c r="O147" s="144">
        <v>0</v>
      </c>
      <c r="P147" s="143"/>
      <c r="Q147" s="144">
        <v>0</v>
      </c>
    </row>
    <row r="148" spans="14:17" ht="13.8" thickBot="1" x14ac:dyDescent="0.3">
      <c r="N148" s="144"/>
      <c r="O148" s="144">
        <v>0</v>
      </c>
      <c r="P148" s="143"/>
      <c r="Q148" s="144">
        <v>0</v>
      </c>
    </row>
    <row r="149" spans="14:17" ht="13.8" thickBot="1" x14ac:dyDescent="0.3">
      <c r="N149" s="144"/>
      <c r="O149" s="144">
        <v>0</v>
      </c>
      <c r="P149" s="143"/>
      <c r="Q149" s="144">
        <v>0</v>
      </c>
    </row>
    <row r="150" spans="14:17" ht="13.8" thickBot="1" x14ac:dyDescent="0.3">
      <c r="N150" s="143">
        <v>0</v>
      </c>
      <c r="O150" s="144"/>
      <c r="P150" s="143"/>
      <c r="Q150" s="144">
        <v>0</v>
      </c>
    </row>
    <row r="151" spans="14:17" ht="13.8" thickBot="1" x14ac:dyDescent="0.3">
      <c r="N151" s="143">
        <v>0</v>
      </c>
      <c r="O151" s="144"/>
      <c r="P151" s="143"/>
      <c r="Q151" s="144">
        <v>0</v>
      </c>
    </row>
    <row r="152" spans="14:17" ht="13.8" thickBot="1" x14ac:dyDescent="0.3">
      <c r="N152" s="143">
        <v>0</v>
      </c>
      <c r="O152" s="144"/>
      <c r="P152" s="143"/>
      <c r="Q152" s="144">
        <v>0</v>
      </c>
    </row>
    <row r="153" spans="14:17" ht="13.8" thickBot="1" x14ac:dyDescent="0.3">
      <c r="N153" s="143">
        <v>9</v>
      </c>
      <c r="O153" s="144"/>
      <c r="P153" s="143"/>
      <c r="Q153" s="144">
        <v>0</v>
      </c>
    </row>
    <row r="154" spans="14:17" ht="13.8" thickBot="1" x14ac:dyDescent="0.3">
      <c r="N154" s="143"/>
      <c r="O154" s="144">
        <v>4</v>
      </c>
      <c r="P154" s="143"/>
      <c r="Q154" s="144">
        <v>0</v>
      </c>
    </row>
    <row r="155" spans="14:17" ht="13.8" thickBot="1" x14ac:dyDescent="0.3">
      <c r="N155" s="144"/>
      <c r="O155" s="144">
        <v>6</v>
      </c>
      <c r="P155" s="143"/>
      <c r="Q155" s="144">
        <v>0</v>
      </c>
    </row>
    <row r="156" spans="14:17" ht="13.8" thickBot="1" x14ac:dyDescent="0.3">
      <c r="N156" s="144"/>
      <c r="O156" s="144">
        <v>4</v>
      </c>
      <c r="P156" s="143"/>
      <c r="Q156" s="144">
        <v>0</v>
      </c>
    </row>
    <row r="157" spans="14:17" ht="13.8" thickBot="1" x14ac:dyDescent="0.3">
      <c r="N157" s="144"/>
      <c r="O157" s="144">
        <v>6</v>
      </c>
      <c r="P157" s="143"/>
      <c r="Q157" s="144">
        <v>0</v>
      </c>
    </row>
    <row r="158" spans="14:17" ht="13.8" thickBot="1" x14ac:dyDescent="0.3">
      <c r="N158" s="144"/>
      <c r="O158" s="144">
        <v>7</v>
      </c>
      <c r="P158" s="143"/>
      <c r="Q158" s="144">
        <v>0</v>
      </c>
    </row>
    <row r="159" spans="14:17" ht="13.8" thickBot="1" x14ac:dyDescent="0.3">
      <c r="N159" s="144"/>
      <c r="O159" s="144">
        <v>12</v>
      </c>
      <c r="P159" s="143"/>
      <c r="Q159" s="144">
        <v>0</v>
      </c>
    </row>
    <row r="160" spans="14:17" ht="13.8" thickBot="1" x14ac:dyDescent="0.3">
      <c r="N160" s="144"/>
      <c r="O160" s="144">
        <v>0</v>
      </c>
      <c r="P160" s="143"/>
      <c r="Q160" s="144">
        <v>0</v>
      </c>
    </row>
    <row r="161" spans="14:17" ht="13.8" thickBot="1" x14ac:dyDescent="0.3">
      <c r="N161" s="144"/>
      <c r="O161" s="144">
        <v>0</v>
      </c>
      <c r="P161" s="143"/>
      <c r="Q161" s="144">
        <v>0</v>
      </c>
    </row>
    <row r="162" spans="14:17" ht="13.8" thickBot="1" x14ac:dyDescent="0.3">
      <c r="N162" s="144"/>
      <c r="O162" s="144">
        <v>0</v>
      </c>
      <c r="P162" s="143"/>
      <c r="Q162" s="144">
        <v>0</v>
      </c>
    </row>
    <row r="163" spans="14:17" ht="13.8" thickBot="1" x14ac:dyDescent="0.3">
      <c r="N163" s="144"/>
      <c r="O163" s="144">
        <v>0</v>
      </c>
      <c r="P163" s="143"/>
      <c r="Q163" s="144">
        <v>0</v>
      </c>
    </row>
    <row r="164" spans="14:17" ht="13.8" thickBot="1" x14ac:dyDescent="0.3">
      <c r="N164" s="144"/>
      <c r="O164" s="144">
        <v>0</v>
      </c>
      <c r="P164" s="143"/>
      <c r="Q164" s="144">
        <v>0</v>
      </c>
    </row>
    <row r="165" spans="14:17" ht="13.8" thickBot="1" x14ac:dyDescent="0.3">
      <c r="N165" s="144"/>
      <c r="O165" s="144">
        <v>0</v>
      </c>
      <c r="P165" s="143"/>
      <c r="Q165" s="144">
        <v>0</v>
      </c>
    </row>
    <row r="166" spans="14:17" ht="13.8" thickBot="1" x14ac:dyDescent="0.3">
      <c r="N166" s="144"/>
      <c r="O166" s="144">
        <v>180</v>
      </c>
      <c r="P166" s="143"/>
      <c r="Q166" s="144">
        <v>3</v>
      </c>
    </row>
    <row r="167" spans="14:17" ht="13.8" thickBot="1" x14ac:dyDescent="0.3">
      <c r="N167" s="144"/>
      <c r="O167" s="144">
        <v>0</v>
      </c>
      <c r="P167" s="143"/>
      <c r="Q167" s="144">
        <v>0</v>
      </c>
    </row>
    <row r="168" spans="14:17" ht="13.8" thickBot="1" x14ac:dyDescent="0.3">
      <c r="N168" s="144"/>
      <c r="O168" s="144">
        <v>0</v>
      </c>
      <c r="P168" s="143"/>
      <c r="Q168" s="144">
        <v>0</v>
      </c>
    </row>
    <row r="169" spans="14:17" ht="13.8" thickBot="1" x14ac:dyDescent="0.3">
      <c r="N169" s="144"/>
      <c r="O169" s="144">
        <v>18</v>
      </c>
      <c r="P169" s="143"/>
      <c r="Q169" s="144">
        <v>1</v>
      </c>
    </row>
    <row r="170" spans="14:17" ht="13.8" thickBot="1" x14ac:dyDescent="0.3">
      <c r="N170" s="144"/>
      <c r="O170" s="144">
        <v>0</v>
      </c>
      <c r="P170" s="143"/>
      <c r="Q170" s="144">
        <v>0</v>
      </c>
    </row>
    <row r="171" spans="14:17" ht="13.8" thickBot="1" x14ac:dyDescent="0.3">
      <c r="N171" s="144"/>
      <c r="O171" s="144">
        <v>0</v>
      </c>
      <c r="P171" s="143"/>
      <c r="Q171" s="144">
        <v>0</v>
      </c>
    </row>
    <row r="172" spans="14:17" ht="13.8" thickBot="1" x14ac:dyDescent="0.3">
      <c r="N172" s="144"/>
      <c r="O172" s="144">
        <v>0</v>
      </c>
      <c r="P172" s="143"/>
      <c r="Q172" s="144">
        <v>0</v>
      </c>
    </row>
    <row r="173" spans="14:17" ht="13.8" thickBot="1" x14ac:dyDescent="0.3">
      <c r="N173" s="144"/>
      <c r="O173" s="144">
        <v>0</v>
      </c>
      <c r="P173" s="143"/>
      <c r="Q173" s="144">
        <v>0</v>
      </c>
    </row>
    <row r="174" spans="14:17" ht="13.8" thickBot="1" x14ac:dyDescent="0.3">
      <c r="N174" s="144"/>
      <c r="O174" s="144">
        <v>0</v>
      </c>
      <c r="P174" s="143"/>
      <c r="Q174" s="144">
        <v>0</v>
      </c>
    </row>
    <row r="175" spans="14:17" ht="13.8" thickBot="1" x14ac:dyDescent="0.3">
      <c r="N175" s="144"/>
      <c r="O175" s="144">
        <v>0</v>
      </c>
      <c r="P175" s="143"/>
      <c r="Q175" s="144">
        <v>0</v>
      </c>
    </row>
    <row r="176" spans="14:17" ht="13.8" thickBot="1" x14ac:dyDescent="0.3">
      <c r="N176" s="143"/>
      <c r="O176" s="143">
        <v>0</v>
      </c>
      <c r="P176" s="143"/>
      <c r="Q176" s="143">
        <v>0</v>
      </c>
    </row>
    <row r="177" spans="14:17" ht="13.8" thickBot="1" x14ac:dyDescent="0.3">
      <c r="N177" s="143"/>
      <c r="O177" s="143">
        <v>0</v>
      </c>
      <c r="P177" s="143"/>
      <c r="Q177" s="143">
        <v>0</v>
      </c>
    </row>
    <row r="178" spans="14:17" ht="13.8" thickBot="1" x14ac:dyDescent="0.3">
      <c r="N178" s="143"/>
      <c r="O178" s="143">
        <v>0</v>
      </c>
      <c r="P178" s="143"/>
      <c r="Q178" s="143">
        <v>0</v>
      </c>
    </row>
    <row r="179" spans="14:17" ht="13.8" thickBot="1" x14ac:dyDescent="0.3">
      <c r="N179" s="143"/>
      <c r="O179" s="143">
        <v>0</v>
      </c>
      <c r="P179" s="143"/>
      <c r="Q179" s="143">
        <v>0</v>
      </c>
    </row>
    <row r="180" spans="14:17" ht="13.8" thickBot="1" x14ac:dyDescent="0.3">
      <c r="N180" s="143"/>
      <c r="O180" s="143">
        <v>0</v>
      </c>
      <c r="P180" s="143"/>
      <c r="Q180" s="143">
        <v>0</v>
      </c>
    </row>
    <row r="181" spans="14:17" ht="13.8" thickBot="1" x14ac:dyDescent="0.3">
      <c r="N181" s="143"/>
      <c r="O181" s="143">
        <v>0</v>
      </c>
      <c r="P181" s="143"/>
      <c r="Q181" s="143">
        <v>0</v>
      </c>
    </row>
    <row r="182" spans="14:17" ht="13.8" thickBot="1" x14ac:dyDescent="0.3">
      <c r="N182" s="143"/>
      <c r="O182" s="143">
        <v>0</v>
      </c>
      <c r="P182" s="143"/>
      <c r="Q182" s="143">
        <v>0</v>
      </c>
    </row>
    <row r="183" spans="14:17" ht="13.8" thickBot="1" x14ac:dyDescent="0.3">
      <c r="N183" s="143"/>
      <c r="O183" s="143">
        <v>0</v>
      </c>
      <c r="P183" s="143"/>
      <c r="Q183" s="143">
        <v>0</v>
      </c>
    </row>
    <row r="184" spans="14:17" ht="13.8" thickBot="1" x14ac:dyDescent="0.3">
      <c r="N184" s="143"/>
      <c r="O184" s="143">
        <v>0</v>
      </c>
      <c r="P184" s="143"/>
      <c r="Q184" s="143">
        <v>0</v>
      </c>
    </row>
    <row r="185" spans="14:17" ht="13.8" thickBot="1" x14ac:dyDescent="0.3">
      <c r="N185" s="143"/>
      <c r="O185" s="143">
        <v>0</v>
      </c>
      <c r="P185" s="143"/>
      <c r="Q185" s="143">
        <v>0</v>
      </c>
    </row>
    <row r="186" spans="14:17" ht="13.8" thickBot="1" x14ac:dyDescent="0.3">
      <c r="N186" s="143"/>
      <c r="O186" s="143">
        <v>0</v>
      </c>
      <c r="P186" s="143"/>
      <c r="Q186" s="143">
        <v>0</v>
      </c>
    </row>
    <row r="187" spans="14:17" ht="13.8" thickBot="1" x14ac:dyDescent="0.3">
      <c r="N187" s="143"/>
      <c r="O187" s="143">
        <v>0</v>
      </c>
      <c r="P187" s="143"/>
      <c r="Q187" s="143">
        <v>0</v>
      </c>
    </row>
    <row r="188" spans="14:17" ht="13.8" thickBot="1" x14ac:dyDescent="0.3">
      <c r="N188" s="143"/>
      <c r="O188" s="143">
        <v>0</v>
      </c>
      <c r="P188" s="143"/>
      <c r="Q188" s="143">
        <v>0</v>
      </c>
    </row>
    <row r="189" spans="14:17" ht="13.8" thickBot="1" x14ac:dyDescent="0.3">
      <c r="N189" s="143"/>
      <c r="O189" s="143">
        <v>0</v>
      </c>
      <c r="P189" s="143"/>
      <c r="Q189" s="143">
        <v>0</v>
      </c>
    </row>
    <row r="190" spans="14:17" ht="13.8" thickBot="1" x14ac:dyDescent="0.3">
      <c r="N190" s="143"/>
      <c r="O190" s="143">
        <v>6</v>
      </c>
      <c r="P190" s="143"/>
      <c r="Q190" s="143">
        <v>2</v>
      </c>
    </row>
    <row r="191" spans="14:17" ht="13.8" thickBot="1" x14ac:dyDescent="0.3">
      <c r="N191" s="143"/>
      <c r="O191" s="143">
        <v>23</v>
      </c>
      <c r="P191" s="143"/>
      <c r="Q191" s="143">
        <v>1</v>
      </c>
    </row>
    <row r="192" spans="14:17" ht="13.8" thickBot="1" x14ac:dyDescent="0.3">
      <c r="N192" s="143"/>
      <c r="O192" s="143">
        <v>0</v>
      </c>
      <c r="P192" s="143"/>
      <c r="Q192" s="143">
        <v>0</v>
      </c>
    </row>
    <row r="193" spans="14:17" ht="13.8" thickBot="1" x14ac:dyDescent="0.3">
      <c r="N193" s="143"/>
      <c r="O193" s="143">
        <v>0</v>
      </c>
      <c r="P193" s="143"/>
      <c r="Q193" s="143">
        <v>0</v>
      </c>
    </row>
    <row r="194" spans="14:17" ht="13.8" thickBot="1" x14ac:dyDescent="0.3">
      <c r="N194" s="143"/>
      <c r="O194" s="143">
        <v>4</v>
      </c>
      <c r="P194" s="143"/>
      <c r="Q194" s="143">
        <v>4</v>
      </c>
    </row>
    <row r="195" spans="14:17" ht="13.8" thickBot="1" x14ac:dyDescent="0.3">
      <c r="N195" s="143"/>
      <c r="O195" s="143">
        <v>0</v>
      </c>
      <c r="P195" s="143"/>
      <c r="Q195" s="143">
        <v>0</v>
      </c>
    </row>
    <row r="196" spans="14:17" ht="13.8" thickBot="1" x14ac:dyDescent="0.3">
      <c r="N196" s="143"/>
      <c r="O196" s="143">
        <v>0</v>
      </c>
      <c r="P196" s="143"/>
      <c r="Q196" s="143">
        <v>0</v>
      </c>
    </row>
    <row r="197" spans="14:17" ht="13.8" thickBot="1" x14ac:dyDescent="0.3">
      <c r="N197" s="143"/>
      <c r="O197" s="143">
        <v>62</v>
      </c>
      <c r="P197" s="143"/>
      <c r="Q197" s="143">
        <v>1</v>
      </c>
    </row>
    <row r="198" spans="14:17" ht="13.8" thickBot="1" x14ac:dyDescent="0.3">
      <c r="N198" s="143"/>
      <c r="O198" s="143">
        <v>0</v>
      </c>
      <c r="P198" s="143"/>
      <c r="Q198" s="143">
        <v>0</v>
      </c>
    </row>
    <row r="199" spans="14:17" ht="13.8" thickBot="1" x14ac:dyDescent="0.3">
      <c r="N199" s="143"/>
      <c r="O199" s="143">
        <v>3</v>
      </c>
      <c r="P199" s="143"/>
      <c r="Q199" s="143">
        <v>0</v>
      </c>
    </row>
    <row r="200" spans="14:17" ht="13.8" thickBot="1" x14ac:dyDescent="0.3">
      <c r="N200" s="143"/>
      <c r="O200" s="143">
        <v>0</v>
      </c>
      <c r="P200" s="143"/>
      <c r="Q200" s="143">
        <v>0</v>
      </c>
    </row>
    <row r="201" spans="14:17" ht="13.8" thickBot="1" x14ac:dyDescent="0.3">
      <c r="N201" s="143"/>
      <c r="O201" s="143">
        <v>0</v>
      </c>
      <c r="P201" s="143"/>
      <c r="Q201" s="143">
        <v>0</v>
      </c>
    </row>
    <row r="202" spans="14:17" ht="13.8" thickBot="1" x14ac:dyDescent="0.3">
      <c r="N202" s="143"/>
      <c r="O202" s="143">
        <v>0</v>
      </c>
      <c r="P202" s="143"/>
      <c r="Q202" s="143">
        <v>0</v>
      </c>
    </row>
    <row r="203" spans="14:17" ht="13.8" thickBot="1" x14ac:dyDescent="0.3">
      <c r="N203" s="143"/>
      <c r="O203" s="143">
        <v>1</v>
      </c>
      <c r="P203" s="143"/>
      <c r="Q203" s="143">
        <v>1</v>
      </c>
    </row>
    <row r="204" spans="14:17" ht="13.8" thickBot="1" x14ac:dyDescent="0.3">
      <c r="N204" s="143"/>
      <c r="O204" s="143">
        <v>0</v>
      </c>
      <c r="P204" s="143"/>
      <c r="Q204" s="143">
        <v>0</v>
      </c>
    </row>
    <row r="205" spans="14:17" ht="13.8" thickBot="1" x14ac:dyDescent="0.3">
      <c r="N205" s="143"/>
      <c r="O205" s="143">
        <v>0</v>
      </c>
      <c r="P205" s="143"/>
      <c r="Q205" s="143">
        <v>0</v>
      </c>
    </row>
    <row r="206" spans="14:17" ht="13.8" thickBot="1" x14ac:dyDescent="0.3">
      <c r="N206" s="143"/>
      <c r="O206" s="143">
        <v>0</v>
      </c>
      <c r="P206" s="143"/>
      <c r="Q206" s="143">
        <v>0</v>
      </c>
    </row>
    <row r="207" spans="14:17" ht="13.8" thickBot="1" x14ac:dyDescent="0.3">
      <c r="N207" s="143"/>
      <c r="O207" s="143">
        <v>0</v>
      </c>
      <c r="P207" s="143"/>
      <c r="Q207" s="143">
        <v>0</v>
      </c>
    </row>
    <row r="208" spans="14:17" ht="13.8" thickBot="1" x14ac:dyDescent="0.3">
      <c r="N208" s="143"/>
      <c r="O208" s="143">
        <v>1</v>
      </c>
      <c r="P208" s="143"/>
      <c r="Q208" s="143">
        <v>1</v>
      </c>
    </row>
    <row r="209" spans="14:17" ht="13.8" thickBot="1" x14ac:dyDescent="0.3">
      <c r="N209" s="143"/>
      <c r="O209" s="143">
        <v>0</v>
      </c>
      <c r="P209" s="143"/>
      <c r="Q209" s="143">
        <v>0</v>
      </c>
    </row>
    <row r="210" spans="14:17" ht="13.8" thickBot="1" x14ac:dyDescent="0.3">
      <c r="N210" s="143"/>
      <c r="O210" s="143">
        <v>0</v>
      </c>
      <c r="P210" s="143"/>
      <c r="Q210" s="143">
        <v>0</v>
      </c>
    </row>
    <row r="211" spans="14:17" ht="13.8" thickBot="1" x14ac:dyDescent="0.3">
      <c r="N211" s="143"/>
      <c r="O211" s="143">
        <v>1</v>
      </c>
      <c r="P211" s="143"/>
      <c r="Q211" s="143">
        <v>0</v>
      </c>
    </row>
    <row r="212" spans="14:17" x14ac:dyDescent="0.25">
      <c r="N212" s="4">
        <f>MAX(N57:N211)</f>
        <v>9</v>
      </c>
      <c r="O212" s="4">
        <f>MAX(O57:O211)</f>
        <v>180</v>
      </c>
      <c r="P212" s="4">
        <f>MAX(P57:P211)</f>
        <v>0</v>
      </c>
      <c r="Q212" s="4">
        <f>MAX(Q57:Q211)</f>
        <v>4</v>
      </c>
    </row>
    <row r="213" spans="14:17" x14ac:dyDescent="0.25">
      <c r="N213" s="4">
        <f>MIN(N57:N211)</f>
        <v>0</v>
      </c>
      <c r="O213" s="4">
        <f>MIN(O57:O211)</f>
        <v>0</v>
      </c>
      <c r="P213" s="4">
        <f>MIN(P57:P211)</f>
        <v>0</v>
      </c>
      <c r="Q213" s="4">
        <f>MIN(Q57:Q211)</f>
        <v>0</v>
      </c>
    </row>
  </sheetData>
  <mergeCells count="55">
    <mergeCell ref="A66:F66"/>
    <mergeCell ref="A67:F67"/>
    <mergeCell ref="A87:F87"/>
    <mergeCell ref="A88:F88"/>
    <mergeCell ref="D86:F86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  <mergeCell ref="H13:I13"/>
    <mergeCell ref="J13:K13"/>
    <mergeCell ref="J42:J43"/>
    <mergeCell ref="M91:M92"/>
    <mergeCell ref="J83:J84"/>
    <mergeCell ref="K65:K66"/>
    <mergeCell ref="L83:L84"/>
    <mergeCell ref="J81:J82"/>
    <mergeCell ref="L81:L82"/>
    <mergeCell ref="M89:M90"/>
    <mergeCell ref="J57:J58"/>
    <mergeCell ref="K39:K40"/>
    <mergeCell ref="L57:L58"/>
    <mergeCell ref="M65:M66"/>
    <mergeCell ref="K63:K64"/>
    <mergeCell ref="M63:M64"/>
    <mergeCell ref="A9:B9"/>
    <mergeCell ref="C9:D9"/>
    <mergeCell ref="A10:B10"/>
    <mergeCell ref="C10:D10"/>
    <mergeCell ref="A11:F11"/>
    <mergeCell ref="K37:K38"/>
    <mergeCell ref="L55:L56"/>
    <mergeCell ref="M50:M51"/>
    <mergeCell ref="N50:N51"/>
    <mergeCell ref="O50:O51"/>
    <mergeCell ref="L42:L43"/>
    <mergeCell ref="L44:L45"/>
    <mergeCell ref="M52:M53"/>
    <mergeCell ref="N52:N53"/>
    <mergeCell ref="J44:J45"/>
    <mergeCell ref="O52:O53"/>
    <mergeCell ref="P52:P53"/>
    <mergeCell ref="Q52:Q53"/>
    <mergeCell ref="J55:J56"/>
    <mergeCell ref="P50:P51"/>
    <mergeCell ref="Q50:Q51"/>
    <mergeCell ref="I54:J54"/>
  </mergeCells>
  <conditionalFormatting sqref="N33:N35">
    <cfRule type="timePeriod" dxfId="287" priority="33" timePeriod="today">
      <formula>FLOOR(N33,1)=TODAY()</formula>
    </cfRule>
  </conditionalFormatting>
  <conditionalFormatting sqref="O33:O35">
    <cfRule type="expression" dxfId="286" priority="30">
      <formula>O33&gt;$E$6</formula>
    </cfRule>
    <cfRule type="expression" dxfId="285" priority="31">
      <formula>AND(O33&gt;$E$5,O33&lt;=$E$6)</formula>
    </cfRule>
    <cfRule type="expression" dxfId="284" priority="32">
      <formula>O33&lt;=$E$5</formula>
    </cfRule>
  </conditionalFormatting>
  <conditionalFormatting sqref="P33:P35">
    <cfRule type="expression" dxfId="283" priority="24">
      <formula>P33&lt;=$G$5</formula>
    </cfRule>
    <cfRule type="expression" dxfId="282" priority="25">
      <formula>AND(P33&gt;$G$5,P33&lt;=$G$6)</formula>
    </cfRule>
    <cfRule type="expression" dxfId="281" priority="26">
      <formula>P33&gt;$G$6</formula>
    </cfRule>
  </conditionalFormatting>
  <conditionalFormatting sqref="R33:R35">
    <cfRule type="expression" dxfId="280" priority="21">
      <formula>R33&lt;=$H$5</formula>
    </cfRule>
    <cfRule type="expression" dxfId="279" priority="22">
      <formula>AND(R33&gt;$H$5,R33&lt;=$H$6)</formula>
    </cfRule>
    <cfRule type="expression" dxfId="278" priority="23">
      <formula>R33&gt;$H$6</formula>
    </cfRule>
  </conditionalFormatting>
  <conditionalFormatting sqref="O30">
    <cfRule type="expression" dxfId="277" priority="18">
      <formula>O30&gt;$E$6</formula>
    </cfRule>
    <cfRule type="expression" dxfId="276" priority="19">
      <formula>AND(O30&gt;$E$5,O30&lt;=$E$6)</formula>
    </cfRule>
    <cfRule type="expression" dxfId="275" priority="20">
      <formula>O30&lt;=$E$5</formula>
    </cfRule>
  </conditionalFormatting>
  <conditionalFormatting sqref="N30">
    <cfRule type="timePeriod" dxfId="274" priority="17" timePeriod="today">
      <formula>FLOOR(N30,1)=TODAY()</formula>
    </cfRule>
  </conditionalFormatting>
  <conditionalFormatting sqref="P30">
    <cfRule type="expression" dxfId="273" priority="11">
      <formula>P30&lt;=$G$5</formula>
    </cfRule>
    <cfRule type="expression" dxfId="272" priority="12">
      <formula>AND(P30&gt;$G$5,P30&lt;=$G$6)</formula>
    </cfRule>
    <cfRule type="expression" dxfId="271" priority="13">
      <formula>P30&gt;$G$6</formula>
    </cfRule>
  </conditionalFormatting>
  <conditionalFormatting sqref="N31:N32">
    <cfRule type="timePeriod" dxfId="270" priority="10" timePeriod="today">
      <formula>FLOOR(N31,1)=TODAY()</formula>
    </cfRule>
  </conditionalFormatting>
  <conditionalFormatting sqref="O31:O32">
    <cfRule type="expression" dxfId="269" priority="7">
      <formula>O31&gt;$E$6</formula>
    </cfRule>
    <cfRule type="expression" dxfId="268" priority="8">
      <formula>AND(O31&gt;$E$5,O31&lt;=$E$6)</formula>
    </cfRule>
    <cfRule type="expression" dxfId="267" priority="9">
      <formula>O31&lt;=$E$5</formula>
    </cfRule>
  </conditionalFormatting>
  <conditionalFormatting sqref="P31:P32">
    <cfRule type="expression" dxfId="266" priority="1">
      <formula>P31&lt;=$G$5</formula>
    </cfRule>
    <cfRule type="expression" dxfId="265" priority="2">
      <formula>AND(P31&gt;$G$5,P31&lt;=$G$6)</formula>
    </cfRule>
    <cfRule type="expression" dxfId="264" priority="3">
      <formula>P31&gt;$G$6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view="pageBreakPreview" topLeftCell="L1" zoomScale="80" zoomScaleNormal="85" zoomScaleSheetLayoutView="8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10.5546875" style="5" customWidth="1"/>
    <col min="12" max="12" width="10.44140625" style="5" customWidth="1"/>
    <col min="13" max="13" width="6.5546875" style="25" customWidth="1"/>
    <col min="14" max="14" width="10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64</v>
      </c>
      <c r="D6" s="182"/>
      <c r="E6" s="57" t="s">
        <v>6</v>
      </c>
      <c r="F6" s="15">
        <v>21162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5">
      <c r="A13" s="2"/>
      <c r="B13" s="56"/>
      <c r="C13" s="35" t="s">
        <v>71</v>
      </c>
      <c r="D13" s="40" t="s">
        <v>71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16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3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1</v>
      </c>
      <c r="D18" s="43">
        <v>1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1</v>
      </c>
      <c r="P22" s="38">
        <v>1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8" thickBot="1" x14ac:dyDescent="0.3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44"/>
      <c r="N25" s="127">
        <v>43314</v>
      </c>
      <c r="O25" s="98">
        <v>0</v>
      </c>
      <c r="P25" s="128">
        <v>0</v>
      </c>
    </row>
    <row r="26" spans="1:16" ht="13.8" thickBot="1" x14ac:dyDescent="0.3">
      <c r="A26" s="7">
        <v>6</v>
      </c>
      <c r="B26" s="22"/>
      <c r="C26" s="59">
        <v>0</v>
      </c>
      <c r="D26" s="38"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44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16</v>
      </c>
      <c r="D27" s="7">
        <f>MAX(P15:P24)</f>
        <v>1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44"/>
      <c r="N27" s="116">
        <v>43356</v>
      </c>
      <c r="O27" s="119">
        <v>4</v>
      </c>
      <c r="P27" s="119">
        <v>0</v>
      </c>
    </row>
    <row r="28" spans="1:16" x14ac:dyDescent="0.25">
      <c r="A28" s="7">
        <v>8</v>
      </c>
      <c r="B28" s="22"/>
      <c r="C28" s="32">
        <f>STDEV(O15:O24)</f>
        <v>5.0110987927909694</v>
      </c>
      <c r="D28" s="23">
        <f>STDEV(P15:P24)</f>
        <v>0.31622776601683794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44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8</v>
      </c>
      <c r="P29" s="119">
        <v>1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45"/>
      <c r="N30" s="173">
        <v>43504</v>
      </c>
      <c r="O30" s="99">
        <v>0</v>
      </c>
      <c r="P30" s="99">
        <v>0</v>
      </c>
    </row>
    <row r="31" spans="1:16" x14ac:dyDescent="0.25">
      <c r="A31" s="7">
        <v>12</v>
      </c>
      <c r="B31" s="22"/>
      <c r="C31" s="7" t="s">
        <v>28</v>
      </c>
      <c r="D31" s="7" t="s">
        <v>28</v>
      </c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6"/>
      <c r="N31" s="173">
        <v>43730</v>
      </c>
      <c r="O31" s="99">
        <v>0</v>
      </c>
      <c r="P31" s="99">
        <v>0</v>
      </c>
    </row>
    <row r="32" spans="1:16" x14ac:dyDescent="0.25">
      <c r="A32" s="7" t="s">
        <v>8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4"/>
      <c r="N32" s="173">
        <v>43737</v>
      </c>
      <c r="O32" s="99">
        <v>0</v>
      </c>
      <c r="P32" s="99">
        <v>0</v>
      </c>
    </row>
    <row r="33" spans="1:20" x14ac:dyDescent="0.25">
      <c r="A33" s="7" t="s">
        <v>9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6"/>
      <c r="M33" s="6"/>
      <c r="N33" s="173">
        <v>43740</v>
      </c>
      <c r="O33" s="99">
        <v>0</v>
      </c>
      <c r="P33" s="99">
        <v>0</v>
      </c>
      <c r="R33" s="99"/>
    </row>
    <row r="34" spans="1:20" x14ac:dyDescent="0.25">
      <c r="A34" s="7" t="s">
        <v>10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6"/>
      <c r="N34" s="173">
        <v>43750</v>
      </c>
      <c r="O34" s="99">
        <v>0</v>
      </c>
      <c r="P34" s="99">
        <v>0</v>
      </c>
      <c r="R34" s="99"/>
    </row>
    <row r="35" spans="1:20" x14ac:dyDescent="0.25">
      <c r="A35" s="7" t="s">
        <v>11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6"/>
      <c r="N35" s="173">
        <v>43761</v>
      </c>
      <c r="O35" s="99">
        <v>0</v>
      </c>
      <c r="P35" s="99">
        <v>0</v>
      </c>
      <c r="R35" s="99"/>
    </row>
    <row r="36" spans="1:20" x14ac:dyDescent="0.25">
      <c r="A36" s="7" t="s">
        <v>12</v>
      </c>
      <c r="H36" s="6"/>
      <c r="I36" s="47"/>
      <c r="J36" s="47"/>
      <c r="K36" s="42"/>
      <c r="L36" s="6"/>
      <c r="M36" s="6"/>
      <c r="N36" s="44"/>
      <c r="O36" s="6"/>
      <c r="P36" s="6"/>
      <c r="Q36" s="6"/>
    </row>
    <row r="37" spans="1:20" ht="12.75" customHeight="1" x14ac:dyDescent="0.25">
      <c r="A37" s="66" t="s">
        <v>29</v>
      </c>
      <c r="H37" s="6"/>
      <c r="I37" s="47"/>
      <c r="J37" s="47"/>
      <c r="K37" s="42"/>
      <c r="L37" s="6"/>
      <c r="M37" s="6"/>
      <c r="N37" s="20" t="s">
        <v>141</v>
      </c>
      <c r="O37" s="7">
        <f>MAX(O30:O35)</f>
        <v>0</v>
      </c>
      <c r="P37" s="7">
        <f>MAX(P30:P35)</f>
        <v>0</v>
      </c>
      <c r="Q37" s="6"/>
    </row>
    <row r="38" spans="1:20" ht="12.75" customHeight="1" x14ac:dyDescent="0.25">
      <c r="A38" s="67" t="s">
        <v>30</v>
      </c>
      <c r="H38" s="6"/>
      <c r="I38" s="47"/>
      <c r="J38" s="47"/>
      <c r="K38" s="184"/>
      <c r="L38" s="6"/>
      <c r="M38" s="6"/>
      <c r="N38" s="20" t="s">
        <v>142</v>
      </c>
      <c r="O38" s="7">
        <f>MIN(O30:O35)</f>
        <v>0</v>
      </c>
      <c r="P38" s="7">
        <f>MIN(P30:P35)</f>
        <v>0</v>
      </c>
      <c r="Q38" s="6"/>
    </row>
    <row r="39" spans="1:20" x14ac:dyDescent="0.25">
      <c r="A39" s="7" t="s">
        <v>8</v>
      </c>
      <c r="H39" s="6"/>
      <c r="I39" s="47"/>
      <c r="J39" s="47"/>
      <c r="K39" s="184"/>
      <c r="L39" s="6"/>
      <c r="M39" s="6"/>
      <c r="N39" s="20" t="s">
        <v>143</v>
      </c>
      <c r="O39" s="6"/>
      <c r="Q39" s="6"/>
    </row>
    <row r="40" spans="1:20" x14ac:dyDescent="0.25">
      <c r="A40" s="7" t="s">
        <v>9</v>
      </c>
      <c r="H40" s="6"/>
      <c r="I40" s="47"/>
      <c r="J40" s="47"/>
      <c r="K40" s="184"/>
      <c r="L40" s="6"/>
      <c r="M40" s="6"/>
      <c r="N40" s="20" t="s">
        <v>141</v>
      </c>
      <c r="O40" s="7">
        <f>MAX(O15:O29)</f>
        <v>16</v>
      </c>
      <c r="P40" s="7">
        <f>MAX(P15:P29)</f>
        <v>1</v>
      </c>
      <c r="Q40" s="6"/>
    </row>
    <row r="41" spans="1:20" x14ac:dyDescent="0.25">
      <c r="A41" s="7" t="s">
        <v>10</v>
      </c>
      <c r="H41" s="6"/>
      <c r="I41" s="47"/>
      <c r="J41" s="47"/>
      <c r="K41" s="184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</row>
    <row r="42" spans="1:20" x14ac:dyDescent="0.25">
      <c r="A42" s="7" t="s">
        <v>11</v>
      </c>
      <c r="H42" s="6"/>
      <c r="I42" s="75"/>
      <c r="J42" s="184"/>
      <c r="K42" s="75"/>
      <c r="L42" s="184"/>
      <c r="M42" s="184"/>
      <c r="N42" s="6"/>
      <c r="O42" s="46"/>
      <c r="P42" s="46"/>
      <c r="Q42" s="46"/>
      <c r="R42" s="6"/>
      <c r="S42" s="6"/>
      <c r="T42" s="6"/>
    </row>
    <row r="43" spans="1:20" x14ac:dyDescent="0.25">
      <c r="A43" s="7" t="s">
        <v>12</v>
      </c>
      <c r="H43" s="6"/>
      <c r="I43" s="61"/>
      <c r="J43" s="184"/>
      <c r="K43" s="63"/>
      <c r="L43" s="184"/>
      <c r="M43" s="184"/>
      <c r="N43" s="6"/>
      <c r="O43" s="46"/>
      <c r="P43" s="46"/>
      <c r="Q43" s="46"/>
      <c r="R43" s="6"/>
      <c r="S43" s="6"/>
      <c r="T43" s="6"/>
    </row>
    <row r="44" spans="1:20" x14ac:dyDescent="0.25">
      <c r="H44" s="6"/>
      <c r="I44" s="75"/>
      <c r="J44" s="184"/>
      <c r="K44" s="63"/>
      <c r="L44" s="184"/>
      <c r="M44" s="184"/>
      <c r="N44" s="6"/>
      <c r="O44" s="47"/>
      <c r="P44" s="47"/>
      <c r="Q44" s="47"/>
      <c r="R44" s="6"/>
      <c r="S44" s="6"/>
      <c r="T44" s="6"/>
    </row>
    <row r="45" spans="1:20" x14ac:dyDescent="0.25">
      <c r="H45" s="6"/>
      <c r="I45" s="61"/>
      <c r="J45" s="184"/>
      <c r="K45" s="63"/>
      <c r="L45" s="184"/>
      <c r="M45" s="184"/>
      <c r="N45" s="6"/>
      <c r="O45" s="47"/>
      <c r="P45" s="47"/>
      <c r="Q45" s="47"/>
      <c r="R45" s="6"/>
      <c r="S45" s="6"/>
      <c r="T45" s="6"/>
    </row>
    <row r="46" spans="1:20" x14ac:dyDescent="0.25">
      <c r="H46" s="6"/>
      <c r="I46" s="75"/>
      <c r="J46" s="75"/>
      <c r="K46" s="63"/>
      <c r="L46" s="75"/>
      <c r="M46" s="75"/>
      <c r="N46" s="6"/>
      <c r="O46" s="47"/>
      <c r="P46" s="47"/>
      <c r="Q46" s="47"/>
      <c r="R46" s="6"/>
      <c r="S46" s="6"/>
      <c r="T46" s="6"/>
    </row>
    <row r="47" spans="1:20" x14ac:dyDescent="0.25">
      <c r="H47" s="6"/>
      <c r="I47" s="62"/>
      <c r="J47" s="63"/>
      <c r="K47" s="64"/>
      <c r="L47" s="63"/>
      <c r="M47" s="63"/>
      <c r="N47" s="6"/>
      <c r="O47" s="47"/>
      <c r="P47" s="47"/>
      <c r="Q47" s="47"/>
      <c r="R47" s="6"/>
      <c r="S47" s="6"/>
      <c r="T47" s="6"/>
    </row>
    <row r="48" spans="1:20" x14ac:dyDescent="0.25">
      <c r="H48" s="6"/>
      <c r="I48" s="62"/>
      <c r="J48" s="63"/>
      <c r="K48" s="64"/>
      <c r="L48" s="63"/>
      <c r="M48" s="63"/>
      <c r="N48" s="6"/>
      <c r="O48" s="47"/>
      <c r="P48" s="47"/>
      <c r="Q48" s="47"/>
      <c r="R48" s="6"/>
      <c r="S48" s="6"/>
      <c r="T48" s="6"/>
    </row>
    <row r="49" spans="1:20" x14ac:dyDescent="0.25">
      <c r="H49" s="6"/>
      <c r="I49" s="62"/>
      <c r="J49" s="63"/>
      <c r="K49" s="6"/>
      <c r="L49" s="63"/>
      <c r="M49" s="63"/>
      <c r="N49" s="6"/>
      <c r="O49" s="47"/>
      <c r="P49" s="47"/>
      <c r="Q49" s="47"/>
      <c r="R49" s="6"/>
      <c r="S49" s="6"/>
      <c r="T49" s="6"/>
    </row>
    <row r="50" spans="1:20" x14ac:dyDescent="0.25">
      <c r="H50" s="6"/>
      <c r="I50" s="62"/>
      <c r="J50" s="63"/>
      <c r="K50" s="74"/>
      <c r="L50" s="63"/>
      <c r="M50" s="63"/>
      <c r="N50" s="184"/>
      <c r="O50" s="184"/>
      <c r="P50" s="184"/>
      <c r="Q50" s="184"/>
      <c r="R50" s="6"/>
      <c r="S50" s="6"/>
      <c r="T50" s="6"/>
    </row>
    <row r="51" spans="1:20" x14ac:dyDescent="0.25">
      <c r="H51" s="6"/>
      <c r="I51" s="75"/>
      <c r="J51" s="64"/>
      <c r="K51" s="74"/>
      <c r="L51" s="64"/>
      <c r="M51" s="64"/>
      <c r="N51" s="184"/>
      <c r="O51" s="184"/>
      <c r="P51" s="184"/>
      <c r="Q51" s="184"/>
      <c r="R51" s="6"/>
      <c r="S51" s="6"/>
      <c r="T51" s="6"/>
    </row>
    <row r="52" spans="1:20" x14ac:dyDescent="0.25">
      <c r="H52" s="6"/>
      <c r="I52" s="75"/>
      <c r="J52" s="64"/>
      <c r="K52" s="74"/>
      <c r="L52" s="64"/>
      <c r="M52" s="64"/>
      <c r="N52" s="184"/>
      <c r="O52" s="184"/>
      <c r="P52" s="184"/>
      <c r="Q52" s="184"/>
      <c r="R52" s="6"/>
      <c r="S52" s="6"/>
      <c r="T52" s="6"/>
    </row>
    <row r="53" spans="1:20" x14ac:dyDescent="0.25">
      <c r="H53" s="6"/>
      <c r="I53" s="42"/>
      <c r="J53" s="42"/>
      <c r="K53" s="74"/>
      <c r="L53" s="6"/>
      <c r="M53" s="6"/>
      <c r="N53" s="184"/>
      <c r="O53" s="184"/>
      <c r="P53" s="184"/>
      <c r="Q53" s="184"/>
      <c r="R53" s="6"/>
      <c r="S53" s="6"/>
      <c r="T53" s="6"/>
    </row>
    <row r="54" spans="1:20" x14ac:dyDescent="0.25">
      <c r="A54" s="26"/>
      <c r="H54" s="6"/>
      <c r="I54" s="185"/>
      <c r="J54" s="185"/>
      <c r="K54" s="74"/>
      <c r="L54" s="6"/>
      <c r="M54" s="6"/>
      <c r="N54" s="75"/>
      <c r="O54" s="75"/>
      <c r="P54" s="75"/>
      <c r="Q54" s="75"/>
      <c r="R54" s="6"/>
      <c r="S54" s="6"/>
      <c r="T54" s="6"/>
    </row>
    <row r="55" spans="1:20" x14ac:dyDescent="0.25">
      <c r="H55" s="6"/>
      <c r="I55" s="75"/>
      <c r="J55" s="184"/>
      <c r="K55" s="74"/>
      <c r="L55" s="184"/>
      <c r="M55" s="184"/>
      <c r="N55" s="63"/>
      <c r="O55" s="63"/>
      <c r="P55" s="63"/>
      <c r="Q55" s="63"/>
      <c r="R55" s="6"/>
      <c r="S55" s="6"/>
      <c r="T55" s="6"/>
    </row>
    <row r="56" spans="1:20" x14ac:dyDescent="0.25">
      <c r="H56" s="6"/>
      <c r="I56" s="61"/>
      <c r="J56" s="184"/>
      <c r="K56" s="74"/>
      <c r="L56" s="184"/>
      <c r="M56" s="184"/>
      <c r="N56" s="63"/>
      <c r="O56" s="63"/>
      <c r="P56" s="63"/>
      <c r="Q56" s="63"/>
      <c r="R56" s="6"/>
      <c r="S56" s="6"/>
      <c r="T56" s="6"/>
    </row>
    <row r="57" spans="1:20" x14ac:dyDescent="0.25">
      <c r="B57" s="5"/>
      <c r="C57" s="5"/>
      <c r="D57" s="5"/>
      <c r="E57" s="5"/>
      <c r="F57" s="5"/>
      <c r="H57" s="6"/>
      <c r="I57" s="75"/>
      <c r="J57" s="184"/>
      <c r="K57" s="74"/>
      <c r="L57" s="184"/>
      <c r="M57" s="184"/>
      <c r="N57" s="63"/>
      <c r="O57" s="63"/>
      <c r="P57" s="63"/>
      <c r="Q57" s="63"/>
      <c r="R57" s="6"/>
      <c r="S57" s="6"/>
      <c r="T57" s="6"/>
    </row>
    <row r="58" spans="1:20" x14ac:dyDescent="0.25">
      <c r="B58" s="65"/>
      <c r="C58" s="65"/>
      <c r="D58" s="65"/>
      <c r="E58" s="65"/>
      <c r="F58" s="65"/>
      <c r="G58" s="55"/>
      <c r="H58" s="6"/>
      <c r="I58" s="61"/>
      <c r="J58" s="184"/>
      <c r="K58" s="74"/>
      <c r="L58" s="184"/>
      <c r="M58" s="184"/>
      <c r="N58" s="63"/>
      <c r="O58" s="63"/>
      <c r="P58" s="63"/>
      <c r="Q58" s="63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55"/>
      <c r="H59" s="6"/>
      <c r="I59" s="75"/>
      <c r="J59" s="75"/>
      <c r="K59" s="74"/>
      <c r="L59" s="75"/>
      <c r="M59" s="75"/>
      <c r="N59" s="64"/>
      <c r="O59" s="64"/>
      <c r="P59" s="64"/>
      <c r="Q59" s="64"/>
      <c r="R59" s="6"/>
      <c r="S59" s="6"/>
      <c r="T59" s="6"/>
    </row>
    <row r="60" spans="1:20" x14ac:dyDescent="0.25">
      <c r="H60" s="6"/>
      <c r="I60" s="83"/>
      <c r="J60" s="63"/>
      <c r="K60" s="74"/>
      <c r="L60" s="63"/>
      <c r="M60" s="63"/>
      <c r="N60" s="64"/>
      <c r="O60" s="64"/>
      <c r="P60" s="64"/>
      <c r="Q60" s="64"/>
      <c r="R60" s="6"/>
      <c r="S60" s="6"/>
      <c r="T60" s="6"/>
    </row>
    <row r="61" spans="1:20" x14ac:dyDescent="0.25">
      <c r="H61" s="6"/>
      <c r="I61" s="84"/>
      <c r="J61" s="63"/>
      <c r="K61" s="74"/>
      <c r="L61" s="63"/>
      <c r="M61" s="63"/>
      <c r="N61" s="6"/>
      <c r="O61" s="42"/>
      <c r="P61" s="42"/>
      <c r="Q61" s="42"/>
      <c r="R61" s="6"/>
      <c r="S61" s="6"/>
      <c r="T61" s="6"/>
    </row>
    <row r="62" spans="1:20" x14ac:dyDescent="0.25">
      <c r="H62" s="6"/>
      <c r="I62" s="62"/>
      <c r="J62" s="63"/>
      <c r="K62" s="42"/>
      <c r="L62" s="63"/>
      <c r="M62" s="63"/>
      <c r="N62" s="6"/>
      <c r="O62" s="42"/>
      <c r="P62" s="42"/>
      <c r="Q62" s="42"/>
      <c r="R62" s="6"/>
      <c r="S62" s="6"/>
      <c r="T62" s="6"/>
    </row>
    <row r="63" spans="1:20" x14ac:dyDescent="0.25">
      <c r="H63" s="6"/>
      <c r="I63" s="84"/>
      <c r="J63" s="63"/>
      <c r="K63" s="42"/>
      <c r="L63" s="63"/>
      <c r="M63" s="63"/>
      <c r="N63" s="184"/>
      <c r="O63" s="184"/>
      <c r="P63" s="184"/>
      <c r="Q63" s="42"/>
      <c r="R63" s="6"/>
      <c r="S63" s="6"/>
      <c r="T63" s="6"/>
    </row>
    <row r="64" spans="1:20" x14ac:dyDescent="0.25">
      <c r="H64" s="6"/>
      <c r="I64" s="75"/>
      <c r="J64" s="64"/>
      <c r="K64" s="184"/>
      <c r="L64" s="64"/>
      <c r="M64" s="64"/>
      <c r="N64" s="184"/>
      <c r="O64" s="184"/>
      <c r="P64" s="184"/>
      <c r="Q64" s="6"/>
      <c r="R64" s="6"/>
      <c r="S64" s="6"/>
      <c r="T64" s="6"/>
    </row>
    <row r="65" spans="1:23" ht="12.75" customHeight="1" x14ac:dyDescent="0.25">
      <c r="A65" s="5"/>
      <c r="H65" s="6"/>
      <c r="I65" s="75"/>
      <c r="J65" s="64"/>
      <c r="K65" s="184"/>
      <c r="L65" s="64"/>
      <c r="M65" s="64"/>
      <c r="N65" s="184"/>
      <c r="O65" s="184"/>
      <c r="P65" s="184"/>
      <c r="Q65" s="6"/>
      <c r="R65" s="6"/>
      <c r="S65" s="6"/>
      <c r="T65" s="6"/>
    </row>
    <row r="66" spans="1:23" s="27" customFormat="1" ht="26.25" customHeight="1" x14ac:dyDescent="0.25">
      <c r="A66" s="192" t="s">
        <v>110</v>
      </c>
      <c r="B66" s="192"/>
      <c r="C66" s="192"/>
      <c r="D66" s="192"/>
      <c r="E66" s="192"/>
      <c r="F66" s="192"/>
      <c r="G66" s="5"/>
      <c r="H66" s="6"/>
      <c r="I66" s="6"/>
      <c r="J66" s="6"/>
      <c r="K66" s="184"/>
      <c r="L66" s="6"/>
      <c r="M66" s="6"/>
      <c r="N66" s="184"/>
      <c r="O66" s="184"/>
      <c r="P66" s="184"/>
      <c r="Q66" s="6"/>
      <c r="R66" s="4"/>
      <c r="S66" s="4"/>
      <c r="T66" s="4"/>
      <c r="U66" s="4"/>
      <c r="V66" s="4"/>
      <c r="W66" s="4"/>
    </row>
    <row r="67" spans="1:23" s="27" customFormat="1" ht="13.5" customHeight="1" x14ac:dyDescent="0.25">
      <c r="A67" s="193" t="s">
        <v>111</v>
      </c>
      <c r="B67" s="193"/>
      <c r="C67" s="193"/>
      <c r="D67" s="193"/>
      <c r="E67" s="193"/>
      <c r="F67" s="193"/>
      <c r="G67" s="5"/>
      <c r="H67" s="6"/>
      <c r="I67" s="74"/>
      <c r="J67" s="74"/>
      <c r="K67" s="184"/>
      <c r="L67" s="74"/>
      <c r="M67" s="44"/>
      <c r="N67" s="75"/>
      <c r="O67" s="75"/>
      <c r="P67" s="75"/>
      <c r="Q67" s="6"/>
      <c r="R67" s="4"/>
      <c r="S67" s="4"/>
      <c r="T67" s="4"/>
      <c r="U67" s="4"/>
      <c r="V67" s="4"/>
      <c r="W67" s="4"/>
    </row>
    <row r="68" spans="1:23" x14ac:dyDescent="0.25">
      <c r="H68" s="6"/>
      <c r="I68" s="74"/>
      <c r="J68" s="74"/>
      <c r="K68" s="75"/>
      <c r="L68" s="74"/>
      <c r="M68" s="44"/>
      <c r="N68" s="63"/>
      <c r="O68" s="63"/>
      <c r="P68" s="63"/>
      <c r="Q68" s="6"/>
    </row>
    <row r="69" spans="1:23" x14ac:dyDescent="0.25">
      <c r="A69" s="26"/>
      <c r="H69" s="6"/>
      <c r="I69" s="74"/>
      <c r="J69" s="74"/>
      <c r="K69" s="63"/>
      <c r="L69" s="74"/>
      <c r="M69" s="44"/>
      <c r="N69" s="63"/>
      <c r="O69" s="63"/>
      <c r="P69" s="63"/>
      <c r="Q69" s="6"/>
    </row>
    <row r="70" spans="1:23" x14ac:dyDescent="0.25">
      <c r="H70" s="6"/>
      <c r="I70" s="74"/>
      <c r="J70" s="74"/>
      <c r="K70" s="63"/>
      <c r="L70" s="74"/>
      <c r="M70" s="44"/>
      <c r="N70" s="63"/>
      <c r="O70" s="63"/>
      <c r="P70" s="63"/>
      <c r="Q70" s="6"/>
    </row>
    <row r="71" spans="1:23" x14ac:dyDescent="0.25">
      <c r="H71" s="6"/>
      <c r="I71" s="74"/>
      <c r="J71" s="74"/>
      <c r="K71" s="63"/>
      <c r="L71" s="74"/>
      <c r="M71" s="44"/>
      <c r="N71" s="63"/>
      <c r="O71" s="63"/>
      <c r="P71" s="63"/>
      <c r="Q71" s="6"/>
    </row>
    <row r="72" spans="1:23" x14ac:dyDescent="0.25">
      <c r="H72" s="6"/>
      <c r="I72" s="74"/>
      <c r="J72" s="74"/>
      <c r="K72" s="63"/>
      <c r="L72" s="74"/>
      <c r="M72" s="44"/>
      <c r="N72" s="64"/>
      <c r="O72" s="64"/>
      <c r="P72" s="64"/>
      <c r="Q72" s="6"/>
    </row>
    <row r="73" spans="1:23" x14ac:dyDescent="0.25">
      <c r="H73" s="6"/>
      <c r="I73" s="74"/>
      <c r="J73" s="74"/>
      <c r="K73" s="64"/>
      <c r="L73" s="74"/>
      <c r="M73" s="44"/>
      <c r="N73" s="64"/>
      <c r="O73" s="64"/>
      <c r="P73" s="64"/>
      <c r="Q73" s="6"/>
    </row>
    <row r="74" spans="1:23" x14ac:dyDescent="0.25">
      <c r="H74" s="6"/>
      <c r="I74" s="74"/>
      <c r="J74" s="74"/>
      <c r="K74" s="64"/>
      <c r="L74" s="74"/>
      <c r="M74" s="44"/>
      <c r="N74" s="6"/>
      <c r="O74" s="6"/>
      <c r="P74" s="6"/>
      <c r="Q74" s="6"/>
    </row>
    <row r="75" spans="1:23" x14ac:dyDescent="0.25">
      <c r="H75" s="6"/>
      <c r="I75" s="74"/>
      <c r="J75" s="74"/>
      <c r="K75" s="6"/>
      <c r="L75" s="74"/>
      <c r="M75" s="44"/>
      <c r="N75" s="6"/>
      <c r="O75" s="6"/>
      <c r="P75" s="6"/>
      <c r="Q75" s="6"/>
    </row>
    <row r="76" spans="1:23" x14ac:dyDescent="0.25">
      <c r="H76" s="6"/>
      <c r="I76" s="74"/>
      <c r="J76" s="74"/>
      <c r="K76" s="6"/>
      <c r="L76" s="74"/>
      <c r="M76" s="44"/>
      <c r="N76" s="6"/>
      <c r="O76" s="6"/>
      <c r="P76" s="6"/>
      <c r="Q76" s="6"/>
    </row>
    <row r="77" spans="1:23" x14ac:dyDescent="0.25">
      <c r="H77" s="6"/>
      <c r="I77" s="74"/>
      <c r="J77" s="74"/>
      <c r="K77" s="6"/>
      <c r="L77" s="74"/>
      <c r="M77" s="44"/>
      <c r="N77" s="6"/>
      <c r="O77" s="6"/>
      <c r="P77" s="6"/>
      <c r="Q77" s="6"/>
    </row>
    <row r="78" spans="1:23" x14ac:dyDescent="0.25">
      <c r="B78" s="5"/>
      <c r="C78" s="5"/>
      <c r="D78" s="5"/>
      <c r="E78" s="5"/>
      <c r="F78" s="5"/>
      <c r="H78" s="6"/>
      <c r="I78" s="74"/>
      <c r="J78" s="74"/>
      <c r="K78" s="6"/>
      <c r="L78" s="74"/>
      <c r="M78" s="44"/>
      <c r="N78" s="6"/>
      <c r="O78" s="6"/>
      <c r="P78" s="6"/>
      <c r="Q78" s="6"/>
    </row>
    <row r="79" spans="1:23" x14ac:dyDescent="0.25">
      <c r="B79" s="65"/>
      <c r="C79" s="65"/>
      <c r="D79" s="65"/>
      <c r="E79" s="65"/>
      <c r="F79" s="65"/>
      <c r="G79" s="55"/>
      <c r="H79" s="6"/>
      <c r="I79" s="42"/>
      <c r="J79" s="42"/>
      <c r="K79" s="74"/>
      <c r="L79" s="6"/>
      <c r="M79" s="6"/>
      <c r="N79" s="6"/>
      <c r="O79" s="6"/>
      <c r="P79" s="6"/>
      <c r="Q79" s="6"/>
    </row>
    <row r="80" spans="1:23" x14ac:dyDescent="0.25">
      <c r="B80" s="65"/>
      <c r="C80" s="65"/>
      <c r="D80" s="65"/>
      <c r="E80" s="65"/>
      <c r="F80" s="65"/>
      <c r="G80" s="55"/>
      <c r="H80" s="6"/>
      <c r="I80" s="79"/>
      <c r="J80" s="42"/>
      <c r="K80" s="74"/>
      <c r="L80" s="6"/>
      <c r="M80" s="6"/>
      <c r="N80" s="6"/>
      <c r="O80" s="6"/>
      <c r="P80" s="6"/>
      <c r="Q80" s="6"/>
    </row>
    <row r="81" spans="1:31" x14ac:dyDescent="0.25">
      <c r="B81" s="5"/>
      <c r="C81" s="5"/>
      <c r="D81" s="5"/>
      <c r="E81" s="5"/>
      <c r="F81" s="5"/>
      <c r="H81" s="6"/>
      <c r="I81" s="75"/>
      <c r="J81" s="184"/>
      <c r="K81" s="74"/>
      <c r="L81" s="184"/>
      <c r="M81" s="184"/>
      <c r="N81" s="6"/>
      <c r="O81" s="6"/>
      <c r="P81" s="6"/>
      <c r="Q81" s="6"/>
    </row>
    <row r="82" spans="1:31" x14ac:dyDescent="0.25">
      <c r="B82" s="69"/>
      <c r="C82" s="69"/>
      <c r="D82" s="53"/>
      <c r="E82" s="28"/>
      <c r="F82" s="53"/>
      <c r="G82" s="53"/>
      <c r="H82" s="6"/>
      <c r="I82" s="61"/>
      <c r="J82" s="184"/>
      <c r="K82" s="74"/>
      <c r="L82" s="184"/>
      <c r="M82" s="184"/>
      <c r="N82" s="6"/>
      <c r="O82" s="6"/>
      <c r="P82" s="6"/>
      <c r="Q82" s="6"/>
    </row>
    <row r="83" spans="1:31" x14ac:dyDescent="0.25">
      <c r="B83" s="69"/>
      <c r="C83" s="69"/>
      <c r="D83" s="69"/>
      <c r="E83" s="69"/>
      <c r="F83" s="69"/>
      <c r="G83" s="29"/>
      <c r="H83" s="6"/>
      <c r="I83" s="75"/>
      <c r="J83" s="184"/>
      <c r="K83" s="74"/>
      <c r="L83" s="184"/>
      <c r="M83" s="184"/>
      <c r="N83" s="6"/>
      <c r="O83" s="6"/>
      <c r="P83" s="6"/>
      <c r="Q83" s="6"/>
    </row>
    <row r="84" spans="1:31" x14ac:dyDescent="0.25">
      <c r="B84" s="70"/>
      <c r="C84" s="70"/>
      <c r="D84" s="70"/>
      <c r="E84" s="70"/>
      <c r="F84" s="70"/>
      <c r="G84" s="29"/>
      <c r="H84" s="6"/>
      <c r="I84" s="61"/>
      <c r="J84" s="184"/>
      <c r="K84" s="74"/>
      <c r="L84" s="184"/>
      <c r="M84" s="184"/>
      <c r="N84" s="6"/>
      <c r="O84" s="6"/>
      <c r="P84" s="6"/>
      <c r="Q84" s="6"/>
    </row>
    <row r="85" spans="1:31" x14ac:dyDescent="0.25">
      <c r="B85" s="28"/>
      <c r="C85" s="28"/>
      <c r="D85" s="28"/>
      <c r="E85" s="28"/>
      <c r="F85" s="53"/>
      <c r="G85" s="53"/>
      <c r="H85" s="6"/>
      <c r="I85" s="75"/>
      <c r="J85" s="75"/>
      <c r="K85" s="74"/>
      <c r="L85" s="75"/>
      <c r="M85" s="75"/>
      <c r="N85" s="6"/>
      <c r="O85" s="6"/>
      <c r="P85" s="6"/>
      <c r="Q85" s="6"/>
    </row>
    <row r="86" spans="1:31" ht="15.9" customHeight="1" x14ac:dyDescent="0.25">
      <c r="A86" s="5"/>
      <c r="B86" s="71"/>
      <c r="C86" s="71"/>
      <c r="D86" s="191" t="s">
        <v>3</v>
      </c>
      <c r="E86" s="191"/>
      <c r="F86" s="191"/>
      <c r="G86" s="53"/>
      <c r="H86" s="6"/>
      <c r="I86" s="83"/>
      <c r="J86" s="63"/>
      <c r="K86" s="74"/>
      <c r="L86" s="63"/>
      <c r="M86" s="63"/>
      <c r="N86" s="6"/>
      <c r="O86" s="6"/>
      <c r="P86" s="6"/>
      <c r="Q86" s="6"/>
    </row>
    <row r="87" spans="1:31" s="27" customFormat="1" ht="13.5" customHeight="1" x14ac:dyDescent="0.25">
      <c r="A87" s="192" t="s">
        <v>112</v>
      </c>
      <c r="B87" s="192"/>
      <c r="C87" s="192"/>
      <c r="D87" s="192"/>
      <c r="E87" s="192"/>
      <c r="F87" s="192"/>
      <c r="G87" s="53"/>
      <c r="H87" s="6"/>
      <c r="I87" s="84"/>
      <c r="J87" s="63"/>
      <c r="K87" s="74"/>
      <c r="L87" s="63"/>
      <c r="M87" s="63"/>
      <c r="N87" s="6"/>
      <c r="O87" s="42"/>
      <c r="P87" s="42"/>
      <c r="Q87" s="6"/>
      <c r="R87" s="4"/>
      <c r="S87" s="4"/>
      <c r="T87" s="4"/>
      <c r="U87" s="4"/>
      <c r="V87" s="4"/>
      <c r="W87" s="4"/>
    </row>
    <row r="88" spans="1:31" s="27" customFormat="1" ht="15" customHeight="1" x14ac:dyDescent="0.25">
      <c r="A88" s="193" t="s">
        <v>113</v>
      </c>
      <c r="B88" s="193"/>
      <c r="C88" s="193"/>
      <c r="D88" s="193"/>
      <c r="E88" s="193"/>
      <c r="F88" s="193"/>
      <c r="G88" s="5"/>
      <c r="H88" s="6"/>
      <c r="I88" s="62"/>
      <c r="J88" s="63"/>
      <c r="K88" s="74"/>
      <c r="L88" s="63"/>
      <c r="M88" s="63"/>
      <c r="N88" s="6"/>
      <c r="O88" s="42"/>
      <c r="P88" s="42"/>
      <c r="Q88" s="6"/>
      <c r="R88" s="4"/>
      <c r="S88" s="4"/>
      <c r="T88" s="4"/>
      <c r="U88" s="4"/>
      <c r="V88" s="4"/>
      <c r="W88" s="4"/>
    </row>
    <row r="89" spans="1:31" ht="15.9" customHeight="1" x14ac:dyDescent="0.25">
      <c r="B89" s="6"/>
      <c r="C89" s="6"/>
      <c r="D89" s="6"/>
      <c r="E89" s="6"/>
      <c r="F89" s="6"/>
      <c r="H89" s="6"/>
      <c r="I89" s="84"/>
      <c r="J89" s="63"/>
      <c r="K89" s="74"/>
      <c r="L89" s="63"/>
      <c r="M89" s="63"/>
      <c r="N89" s="184"/>
      <c r="O89" s="184"/>
      <c r="P89" s="184"/>
      <c r="Q89" s="6"/>
    </row>
    <row r="90" spans="1:31" s="28" customFormat="1" ht="15.9" customHeight="1" x14ac:dyDescent="0.25">
      <c r="A90" s="69" t="s">
        <v>21</v>
      </c>
      <c r="B90" s="4"/>
      <c r="C90" s="4"/>
      <c r="D90" s="4"/>
      <c r="E90" s="4"/>
      <c r="F90" s="4"/>
      <c r="G90" s="5"/>
      <c r="H90" s="6"/>
      <c r="I90" s="75"/>
      <c r="J90" s="64"/>
      <c r="K90" s="74"/>
      <c r="L90" s="64"/>
      <c r="M90" s="64"/>
      <c r="N90" s="184"/>
      <c r="O90" s="184"/>
      <c r="P90" s="184"/>
      <c r="Q90" s="6"/>
      <c r="R90" s="4"/>
      <c r="S90" s="4"/>
      <c r="T90" s="4"/>
      <c r="U90" s="4"/>
      <c r="V90" s="4"/>
      <c r="W90" s="4"/>
    </row>
    <row r="91" spans="1:31" s="30" customFormat="1" ht="31.5" customHeight="1" x14ac:dyDescent="0.25">
      <c r="A91" s="69" t="s">
        <v>114</v>
      </c>
      <c r="B91" s="4"/>
      <c r="C91" s="4"/>
      <c r="D91" s="4"/>
      <c r="E91" s="4"/>
      <c r="F91" s="4"/>
      <c r="G91" s="5"/>
      <c r="H91" s="6"/>
      <c r="I91" s="75"/>
      <c r="J91" s="64"/>
      <c r="K91" s="74"/>
      <c r="L91" s="64"/>
      <c r="M91" s="64"/>
      <c r="N91" s="184"/>
      <c r="O91" s="184"/>
      <c r="P91" s="184"/>
      <c r="Q91" s="6"/>
      <c r="R91" s="4"/>
      <c r="S91" s="4"/>
      <c r="T91" s="4"/>
      <c r="U91" s="4"/>
      <c r="V91" s="4"/>
      <c r="W91" s="4"/>
      <c r="X91" s="27"/>
      <c r="Y91" s="27"/>
      <c r="Z91" s="27"/>
      <c r="AA91" s="27"/>
      <c r="AB91" s="27"/>
      <c r="AC91" s="27"/>
      <c r="AD91" s="27"/>
      <c r="AE91" s="27"/>
    </row>
    <row r="92" spans="1:31" s="30" customFormat="1" ht="33.75" customHeight="1" x14ac:dyDescent="0.25">
      <c r="A92" s="70" t="s">
        <v>41</v>
      </c>
      <c r="B92" s="4"/>
      <c r="C92" s="4"/>
      <c r="D92" s="4"/>
      <c r="E92" s="4"/>
      <c r="F92" s="4"/>
      <c r="G92" s="5"/>
      <c r="H92" s="6"/>
      <c r="I92" s="6"/>
      <c r="J92" s="6"/>
      <c r="K92" s="74"/>
      <c r="L92" s="6"/>
      <c r="M92" s="6"/>
      <c r="N92" s="184"/>
      <c r="O92" s="184"/>
      <c r="P92" s="184"/>
      <c r="Q92" s="6"/>
      <c r="R92" s="4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28" customFormat="1" ht="15.9" customHeight="1" x14ac:dyDescent="0.25">
      <c r="B93" s="4"/>
      <c r="C93" s="4"/>
      <c r="D93" s="4"/>
      <c r="E93" s="4"/>
      <c r="F93" s="4"/>
      <c r="G93" s="5"/>
      <c r="H93" s="6"/>
      <c r="I93" s="6"/>
      <c r="J93" s="6"/>
      <c r="K93" s="74"/>
      <c r="L93" s="6"/>
      <c r="M93" s="6"/>
      <c r="N93" s="75"/>
      <c r="O93" s="75"/>
      <c r="P93" s="75"/>
      <c r="Q93" s="6"/>
      <c r="R93" s="4"/>
      <c r="S93" s="4"/>
      <c r="T93" s="4"/>
      <c r="U93" s="4"/>
      <c r="V93" s="4"/>
      <c r="W93" s="4"/>
    </row>
    <row r="94" spans="1:31" s="28" customFormat="1" ht="25.5" customHeight="1" x14ac:dyDescent="0.25">
      <c r="A94" s="71" t="s">
        <v>2</v>
      </c>
      <c r="B94" s="4"/>
      <c r="C94" s="4"/>
      <c r="D94" s="4"/>
      <c r="E94" s="4"/>
      <c r="F94" s="4"/>
      <c r="G94" s="5"/>
      <c r="H94" s="74"/>
      <c r="I94" s="6"/>
      <c r="J94" s="6"/>
      <c r="K94" s="74"/>
      <c r="L94" s="6"/>
      <c r="M94" s="6"/>
      <c r="N94" s="63"/>
      <c r="O94" s="63"/>
      <c r="P94" s="63"/>
      <c r="Q94" s="6"/>
      <c r="R94" s="4"/>
      <c r="S94" s="4"/>
      <c r="T94" s="4"/>
      <c r="U94" s="4"/>
      <c r="V94" s="4"/>
      <c r="W94" s="4"/>
    </row>
    <row r="95" spans="1:31" s="28" customFormat="1" ht="38.1" customHeight="1" x14ac:dyDescent="0.25">
      <c r="B95" s="4"/>
      <c r="C95" s="4"/>
      <c r="D95" s="4"/>
      <c r="E95" s="4"/>
      <c r="F95" s="4"/>
      <c r="G95" s="5"/>
      <c r="H95" s="74"/>
      <c r="I95" s="6"/>
      <c r="J95" s="6"/>
      <c r="K95" s="74"/>
      <c r="L95" s="6"/>
      <c r="M95" s="6"/>
      <c r="N95" s="63"/>
      <c r="O95" s="63"/>
      <c r="P95" s="63"/>
      <c r="Q95" s="6"/>
      <c r="R95" s="4"/>
      <c r="S95" s="4"/>
      <c r="T95" s="4"/>
      <c r="U95" s="4"/>
      <c r="V95" s="4"/>
      <c r="W95" s="4"/>
    </row>
    <row r="96" spans="1:31" x14ac:dyDescent="0.25">
      <c r="H96" s="74"/>
      <c r="I96" s="74"/>
      <c r="J96" s="74"/>
      <c r="K96" s="74"/>
      <c r="L96" s="74"/>
      <c r="M96" s="44"/>
      <c r="N96" s="63"/>
      <c r="O96" s="63"/>
      <c r="P96" s="63"/>
      <c r="Q96" s="6"/>
    </row>
    <row r="97" spans="8:17" x14ac:dyDescent="0.25">
      <c r="H97" s="74"/>
      <c r="I97" s="74"/>
      <c r="J97" s="74"/>
      <c r="K97" s="74"/>
      <c r="L97" s="74"/>
      <c r="M97" s="44"/>
      <c r="N97" s="63"/>
      <c r="O97" s="63"/>
      <c r="P97" s="63"/>
      <c r="Q97" s="6"/>
    </row>
    <row r="98" spans="8:17" x14ac:dyDescent="0.25">
      <c r="H98" s="74"/>
      <c r="I98" s="74"/>
      <c r="J98" s="74"/>
      <c r="K98" s="74"/>
      <c r="L98" s="74"/>
      <c r="M98" s="44"/>
      <c r="N98" s="64"/>
      <c r="O98" s="64"/>
      <c r="P98" s="64"/>
      <c r="Q98" s="6"/>
    </row>
    <row r="99" spans="8:17" x14ac:dyDescent="0.25">
      <c r="H99" s="74"/>
      <c r="I99" s="74"/>
      <c r="J99" s="74"/>
      <c r="K99" s="74"/>
      <c r="L99" s="74"/>
      <c r="M99" s="44"/>
      <c r="N99" s="64"/>
      <c r="O99" s="64"/>
      <c r="P99" s="64"/>
      <c r="Q99" s="6"/>
    </row>
    <row r="100" spans="8:17" x14ac:dyDescent="0.25">
      <c r="H100" s="74"/>
      <c r="I100" s="74"/>
      <c r="J100" s="74"/>
      <c r="K100" s="74"/>
      <c r="L100" s="74"/>
      <c r="M100" s="44"/>
      <c r="N100" s="6"/>
      <c r="O100" s="6"/>
      <c r="P100" s="6"/>
      <c r="Q100" s="6"/>
    </row>
    <row r="101" spans="8:17" x14ac:dyDescent="0.25">
      <c r="H101" s="74"/>
      <c r="I101" s="74"/>
      <c r="J101" s="74"/>
      <c r="K101" s="74"/>
      <c r="L101" s="74"/>
      <c r="M101" s="44"/>
      <c r="N101" s="6"/>
      <c r="O101" s="6"/>
      <c r="P101" s="6"/>
      <c r="Q101" s="6"/>
    </row>
    <row r="102" spans="8:17" x14ac:dyDescent="0.25">
      <c r="H102" s="74"/>
      <c r="I102" s="74"/>
      <c r="J102" s="74"/>
      <c r="K102" s="74"/>
      <c r="L102" s="74"/>
      <c r="M102" s="44"/>
      <c r="N102" s="6"/>
      <c r="O102" s="6"/>
      <c r="P102" s="6"/>
      <c r="Q102" s="6"/>
    </row>
    <row r="103" spans="8:17" x14ac:dyDescent="0.25">
      <c r="H103" s="74"/>
      <c r="I103" s="74"/>
      <c r="J103" s="74"/>
      <c r="K103" s="74"/>
      <c r="L103" s="74"/>
      <c r="M103" s="44"/>
      <c r="N103" s="6"/>
      <c r="O103" s="6"/>
      <c r="P103" s="6"/>
      <c r="Q103" s="6"/>
    </row>
    <row r="104" spans="8:17" x14ac:dyDescent="0.25">
      <c r="H104" s="74"/>
      <c r="I104" s="74"/>
      <c r="J104" s="74"/>
      <c r="K104" s="74"/>
      <c r="L104" s="74"/>
      <c r="M104" s="44"/>
      <c r="N104" s="6"/>
      <c r="O104" s="6"/>
      <c r="P104" s="6"/>
      <c r="Q104" s="6"/>
    </row>
    <row r="105" spans="8:17" x14ac:dyDescent="0.25">
      <c r="H105" s="74"/>
      <c r="I105" s="74"/>
      <c r="J105" s="74"/>
      <c r="K105" s="74"/>
      <c r="L105" s="74"/>
      <c r="M105" s="44"/>
      <c r="N105" s="6"/>
      <c r="O105" s="6"/>
      <c r="P105" s="6"/>
      <c r="Q105" s="6"/>
    </row>
  </sheetData>
  <mergeCells count="67">
    <mergeCell ref="A87:F87"/>
    <mergeCell ref="A88:F88"/>
    <mergeCell ref="N89:N90"/>
    <mergeCell ref="O89:O90"/>
    <mergeCell ref="P89:P90"/>
    <mergeCell ref="N91:N92"/>
    <mergeCell ref="O91:O92"/>
    <mergeCell ref="P91:P92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L42:L43"/>
    <mergeCell ref="A9:B9"/>
    <mergeCell ref="C9:D9"/>
    <mergeCell ref="A10:B10"/>
    <mergeCell ref="C10:D10"/>
    <mergeCell ref="A11:F11"/>
    <mergeCell ref="Q50:Q51"/>
    <mergeCell ref="O52:O53"/>
    <mergeCell ref="P52:P53"/>
    <mergeCell ref="Q52:Q53"/>
    <mergeCell ref="H13:I13"/>
    <mergeCell ref="J13:K13"/>
    <mergeCell ref="J42:J43"/>
    <mergeCell ref="M42:M43"/>
    <mergeCell ref="L44:L45"/>
    <mergeCell ref="M44:M45"/>
    <mergeCell ref="N52:N53"/>
    <mergeCell ref="O50:O51"/>
    <mergeCell ref="P50:P51"/>
    <mergeCell ref="P63:P64"/>
    <mergeCell ref="J57:J58"/>
    <mergeCell ref="K40:K41"/>
    <mergeCell ref="L57:L58"/>
    <mergeCell ref="M57:M58"/>
    <mergeCell ref="K64:K65"/>
    <mergeCell ref="O63:O64"/>
    <mergeCell ref="J44:J45"/>
    <mergeCell ref="J55:J56"/>
    <mergeCell ref="L55:L56"/>
    <mergeCell ref="M55:M56"/>
    <mergeCell ref="N63:N64"/>
    <mergeCell ref="O65:O66"/>
    <mergeCell ref="P65:P66"/>
    <mergeCell ref="K66:K67"/>
    <mergeCell ref="N65:N66"/>
    <mergeCell ref="A66:F66"/>
    <mergeCell ref="I54:J54"/>
    <mergeCell ref="K38:K39"/>
    <mergeCell ref="N50:N51"/>
    <mergeCell ref="D86:F86"/>
    <mergeCell ref="A67:F67"/>
    <mergeCell ref="J81:J82"/>
    <mergeCell ref="L81:L82"/>
    <mergeCell ref="M81:M82"/>
    <mergeCell ref="J83:J84"/>
    <mergeCell ref="L83:L84"/>
    <mergeCell ref="M83:M84"/>
  </mergeCells>
  <conditionalFormatting sqref="N33:N35">
    <cfRule type="timePeriod" dxfId="263" priority="33" timePeriod="today">
      <formula>FLOOR(N33,1)=TODAY()</formula>
    </cfRule>
  </conditionalFormatting>
  <conditionalFormatting sqref="O33:O35">
    <cfRule type="expression" dxfId="262" priority="30">
      <formula>O33&gt;$E$6</formula>
    </cfRule>
    <cfRule type="expression" dxfId="261" priority="31">
      <formula>AND(O33&gt;$E$5,O33&lt;=$E$6)</formula>
    </cfRule>
    <cfRule type="expression" dxfId="260" priority="32">
      <formula>O33&lt;=$E$5</formula>
    </cfRule>
  </conditionalFormatting>
  <conditionalFormatting sqref="P33:P35">
    <cfRule type="expression" dxfId="259" priority="24">
      <formula>P33&lt;=$G$5</formula>
    </cfRule>
    <cfRule type="expression" dxfId="258" priority="25">
      <formula>AND(P33&gt;$G$5,P33&lt;=$G$6)</formula>
    </cfRule>
    <cfRule type="expression" dxfId="257" priority="26">
      <formula>P33&gt;$G$6</formula>
    </cfRule>
  </conditionalFormatting>
  <conditionalFormatting sqref="R33:R35">
    <cfRule type="expression" dxfId="256" priority="21">
      <formula>R33&lt;=$H$5</formula>
    </cfRule>
    <cfRule type="expression" dxfId="255" priority="22">
      <formula>AND(R33&gt;$H$5,R33&lt;=$H$6)</formula>
    </cfRule>
    <cfRule type="expression" dxfId="254" priority="23">
      <formula>R33&gt;$H$6</formula>
    </cfRule>
  </conditionalFormatting>
  <conditionalFormatting sqref="N31:N32">
    <cfRule type="timePeriod" dxfId="253" priority="20" timePeriod="today">
      <formula>FLOOR(N31,1)=TODAY()</formula>
    </cfRule>
  </conditionalFormatting>
  <conditionalFormatting sqref="O31:O32">
    <cfRule type="expression" dxfId="252" priority="17">
      <formula>O31&gt;$E$6</formula>
    </cfRule>
    <cfRule type="expression" dxfId="251" priority="18">
      <formula>AND(O31&gt;$E$5,O31&lt;=$E$6)</formula>
    </cfRule>
    <cfRule type="expression" dxfId="250" priority="19">
      <formula>O31&lt;=$E$5</formula>
    </cfRule>
  </conditionalFormatting>
  <conditionalFormatting sqref="P31:P32">
    <cfRule type="expression" dxfId="249" priority="11">
      <formula>P31&lt;=$G$5</formula>
    </cfRule>
    <cfRule type="expression" dxfId="248" priority="12">
      <formula>AND(P31&gt;$G$5,P31&lt;=$G$6)</formula>
    </cfRule>
    <cfRule type="expression" dxfId="247" priority="13">
      <formula>P31&gt;$G$6</formula>
    </cfRule>
  </conditionalFormatting>
  <conditionalFormatting sqref="O30">
    <cfRule type="expression" dxfId="246" priority="8">
      <formula>O30&gt;$E$6</formula>
    </cfRule>
    <cfRule type="expression" dxfId="245" priority="9">
      <formula>AND(O30&gt;$E$5,O30&lt;=$E$6)</formula>
    </cfRule>
    <cfRule type="expression" dxfId="244" priority="10">
      <formula>O30&lt;=$E$5</formula>
    </cfRule>
  </conditionalFormatting>
  <conditionalFormatting sqref="N30">
    <cfRule type="timePeriod" dxfId="243" priority="7" timePeriod="today">
      <formula>FLOOR(N30,1)=TODAY()</formula>
    </cfRule>
  </conditionalFormatting>
  <conditionalFormatting sqref="P30">
    <cfRule type="expression" dxfId="242" priority="1">
      <formula>P30&lt;=$G$5</formula>
    </cfRule>
    <cfRule type="expression" dxfId="241" priority="2">
      <formula>AND(P30&gt;$G$5,P30&lt;=$G$6)</formula>
    </cfRule>
    <cfRule type="expression" dxfId="240" priority="3">
      <formula>P30&gt;$G$6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view="pageBreakPreview" topLeftCell="K10" zoomScale="70" zoomScaleNormal="100" zoomScaleSheetLayoutView="7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4" width="19.88671875" style="4" customWidth="1"/>
    <col min="5" max="5" width="20.664062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14.5546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65</v>
      </c>
      <c r="D6" s="182"/>
      <c r="E6" s="57" t="s">
        <v>6</v>
      </c>
      <c r="F6" s="15">
        <v>21161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5">
      <c r="A13" s="2"/>
      <c r="B13" s="56"/>
      <c r="C13" s="35" t="s">
        <v>72</v>
      </c>
      <c r="D13" s="40" t="s">
        <v>72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133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0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8" thickBot="1" x14ac:dyDescent="0.3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20"/>
      <c r="N25" s="127">
        <v>43314</v>
      </c>
      <c r="O25" s="98">
        <v>0</v>
      </c>
      <c r="P25" s="128">
        <v>0</v>
      </c>
    </row>
    <row r="26" spans="1:16" ht="13.8" thickBot="1" x14ac:dyDescent="0.3">
      <c r="A26" s="7">
        <v>6</v>
      </c>
      <c r="B26" s="22"/>
      <c r="C26" s="59">
        <v>0</v>
      </c>
      <c r="D26" s="38"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0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20"/>
      <c r="N27" s="11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0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20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 t="str">
        <f>IF(C25=0, "NA", C28*100/C25)</f>
        <v>NA</v>
      </c>
      <c r="D29" s="32" t="str">
        <f>IF(D25=0, "NA", D28*100/D25)</f>
        <v>NA</v>
      </c>
      <c r="E29" s="98">
        <v>2816</v>
      </c>
      <c r="F29" s="172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9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31"/>
      <c r="H30" s="98"/>
      <c r="I30" s="99">
        <f t="shared" si="0"/>
        <v>3520</v>
      </c>
      <c r="J30" s="99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31"/>
      <c r="H31" s="98"/>
      <c r="I31" s="99">
        <f t="shared" si="0"/>
        <v>3520</v>
      </c>
      <c r="J31" s="99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33" t="s">
        <v>28</v>
      </c>
      <c r="E32" s="98">
        <v>2816</v>
      </c>
      <c r="F32" s="172">
        <v>16</v>
      </c>
      <c r="G32" s="31"/>
      <c r="H32" s="98"/>
      <c r="I32" s="99">
        <f t="shared" si="0"/>
        <v>3520</v>
      </c>
      <c r="J32" s="99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5">
      <c r="A33" s="7" t="s">
        <v>12</v>
      </c>
      <c r="E33" s="98">
        <v>2816</v>
      </c>
      <c r="F33" s="172">
        <v>16</v>
      </c>
      <c r="G33" s="31"/>
      <c r="H33" s="98"/>
      <c r="I33" s="99">
        <f t="shared" si="0"/>
        <v>3520</v>
      </c>
      <c r="J33" s="99"/>
      <c r="K33" s="99">
        <f t="shared" si="1"/>
        <v>20</v>
      </c>
      <c r="L33" s="6"/>
      <c r="M33" s="44"/>
      <c r="N33" s="173">
        <v>43740</v>
      </c>
      <c r="O33" s="99">
        <v>0</v>
      </c>
      <c r="P33" s="99">
        <v>0</v>
      </c>
      <c r="R33" s="99"/>
    </row>
    <row r="34" spans="1:20" ht="12.75" customHeight="1" x14ac:dyDescent="0.25">
      <c r="A34" s="66" t="s">
        <v>29</v>
      </c>
      <c r="E34" s="98">
        <v>2816</v>
      </c>
      <c r="F34" s="172">
        <v>16</v>
      </c>
      <c r="G34" s="31"/>
      <c r="H34" s="98"/>
      <c r="I34" s="99">
        <f t="shared" si="0"/>
        <v>3520</v>
      </c>
      <c r="J34" s="99"/>
      <c r="K34" s="99">
        <f t="shared" si="1"/>
        <v>20</v>
      </c>
      <c r="L34" s="6"/>
      <c r="M34" s="45"/>
      <c r="N34" s="173">
        <v>43750</v>
      </c>
      <c r="O34" s="99">
        <v>0</v>
      </c>
      <c r="P34" s="99">
        <v>0</v>
      </c>
      <c r="R34" s="99"/>
    </row>
    <row r="35" spans="1:20" ht="12.75" customHeight="1" x14ac:dyDescent="0.25">
      <c r="A35" s="67" t="s">
        <v>30</v>
      </c>
      <c r="E35" s="98">
        <v>2816</v>
      </c>
      <c r="F35" s="172">
        <v>16</v>
      </c>
      <c r="G35" s="31"/>
      <c r="H35" s="98"/>
      <c r="I35" s="99">
        <f t="shared" si="0"/>
        <v>3520</v>
      </c>
      <c r="J35" s="99"/>
      <c r="K35" s="99">
        <f t="shared" si="1"/>
        <v>20</v>
      </c>
      <c r="L35" s="6"/>
      <c r="M35" s="45"/>
      <c r="N35" s="173">
        <v>43761</v>
      </c>
      <c r="O35" s="99">
        <v>0</v>
      </c>
      <c r="P35" s="99">
        <v>0</v>
      </c>
      <c r="R35" s="99"/>
    </row>
    <row r="36" spans="1:20" x14ac:dyDescent="0.25">
      <c r="A36" s="7" t="s">
        <v>8</v>
      </c>
      <c r="H36" s="6"/>
      <c r="I36" s="47"/>
      <c r="J36" s="47"/>
      <c r="K36" s="64"/>
      <c r="L36" s="6"/>
      <c r="M36" s="6"/>
      <c r="N36" s="6"/>
    </row>
    <row r="37" spans="1:20" x14ac:dyDescent="0.25">
      <c r="A37" s="7" t="s">
        <v>9</v>
      </c>
      <c r="H37" s="6"/>
      <c r="I37" s="47"/>
      <c r="J37" s="47"/>
      <c r="K37" s="42"/>
      <c r="L37" s="6"/>
      <c r="M37" s="6"/>
      <c r="N37" s="20" t="s">
        <v>141</v>
      </c>
      <c r="O37" s="7">
        <f>MAX(O30:O35)</f>
        <v>0</v>
      </c>
      <c r="P37" s="7">
        <f>MAX(P30:P35)</f>
        <v>0</v>
      </c>
    </row>
    <row r="38" spans="1:20" x14ac:dyDescent="0.25">
      <c r="A38" s="7" t="s">
        <v>10</v>
      </c>
      <c r="H38" s="6"/>
      <c r="I38" s="47"/>
      <c r="J38" s="47"/>
      <c r="K38" s="42"/>
      <c r="L38" s="6"/>
      <c r="M38" s="6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  <c r="T38" s="6"/>
    </row>
    <row r="39" spans="1:20" x14ac:dyDescent="0.25">
      <c r="A39" s="7" t="s">
        <v>11</v>
      </c>
      <c r="H39" s="6"/>
      <c r="I39" s="75"/>
      <c r="J39" s="184"/>
      <c r="K39" s="184"/>
      <c r="L39" s="184"/>
      <c r="M39" s="6"/>
      <c r="N39" s="20" t="s">
        <v>143</v>
      </c>
      <c r="O39" s="6"/>
      <c r="Q39" s="46"/>
      <c r="R39" s="6"/>
      <c r="S39" s="6"/>
      <c r="T39" s="6"/>
    </row>
    <row r="40" spans="1:20" x14ac:dyDescent="0.25">
      <c r="A40" s="7" t="s">
        <v>12</v>
      </c>
      <c r="H40" s="6"/>
      <c r="I40" s="61"/>
      <c r="J40" s="184"/>
      <c r="K40" s="184"/>
      <c r="L40" s="184"/>
      <c r="M40" s="6"/>
      <c r="N40" s="20" t="s">
        <v>141</v>
      </c>
      <c r="O40" s="7">
        <f>MAX(O15:O29)</f>
        <v>9</v>
      </c>
      <c r="P40" s="7">
        <f>MAX(P15:P29)</f>
        <v>0</v>
      </c>
      <c r="Q40" s="46"/>
      <c r="R40" s="6"/>
      <c r="S40" s="6"/>
      <c r="T40" s="6"/>
    </row>
    <row r="41" spans="1:20" x14ac:dyDescent="0.25">
      <c r="H41" s="6"/>
      <c r="I41" s="75"/>
      <c r="J41" s="184"/>
      <c r="K41" s="184"/>
      <c r="L41" s="184"/>
      <c r="M41" s="6"/>
      <c r="N41" s="20" t="s">
        <v>142</v>
      </c>
      <c r="O41" s="7">
        <f>MIN(O15:O29)</f>
        <v>0</v>
      </c>
      <c r="P41" s="7">
        <f>MIN(P15:P29)</f>
        <v>0</v>
      </c>
      <c r="Q41" s="47"/>
      <c r="R41" s="6"/>
      <c r="S41" s="6"/>
      <c r="T41" s="6"/>
    </row>
    <row r="42" spans="1:20" x14ac:dyDescent="0.25">
      <c r="H42" s="6"/>
      <c r="I42" s="61"/>
      <c r="J42" s="184"/>
      <c r="K42" s="184"/>
      <c r="L42" s="184"/>
      <c r="M42" s="6"/>
      <c r="N42" s="6"/>
      <c r="O42" s="47"/>
      <c r="P42" s="47"/>
      <c r="Q42" s="47"/>
      <c r="R42" s="6"/>
      <c r="S42" s="6"/>
      <c r="T42" s="6"/>
    </row>
    <row r="43" spans="1:20" x14ac:dyDescent="0.25">
      <c r="H43" s="6"/>
      <c r="I43" s="75"/>
      <c r="J43" s="75"/>
      <c r="K43" s="75"/>
      <c r="L43" s="75"/>
      <c r="M43" s="6"/>
      <c r="N43" s="6"/>
      <c r="O43" s="47"/>
      <c r="P43" s="47"/>
      <c r="Q43" s="47"/>
      <c r="R43" s="6"/>
      <c r="S43" s="6"/>
      <c r="T43" s="6"/>
    </row>
    <row r="44" spans="1:20" x14ac:dyDescent="0.25">
      <c r="H44" s="6"/>
      <c r="I44" s="62"/>
      <c r="J44" s="63"/>
      <c r="K44" s="63"/>
      <c r="L44" s="63"/>
      <c r="M44" s="6"/>
      <c r="N44" s="6"/>
      <c r="O44" s="47"/>
      <c r="P44" s="47"/>
      <c r="Q44" s="47"/>
      <c r="R44" s="6"/>
      <c r="S44" s="6"/>
      <c r="T44" s="6"/>
    </row>
    <row r="45" spans="1:20" x14ac:dyDescent="0.25">
      <c r="H45" s="6"/>
      <c r="I45" s="62"/>
      <c r="J45" s="63"/>
      <c r="K45" s="63"/>
      <c r="L45" s="63"/>
      <c r="M45" s="6"/>
      <c r="N45" s="6"/>
      <c r="O45" s="47"/>
      <c r="P45" s="47"/>
      <c r="Q45" s="47"/>
      <c r="R45" s="6"/>
      <c r="S45" s="6"/>
      <c r="T45" s="6"/>
    </row>
    <row r="46" spans="1:20" x14ac:dyDescent="0.25">
      <c r="H46" s="6"/>
      <c r="I46" s="62"/>
      <c r="J46" s="63"/>
      <c r="K46" s="63"/>
      <c r="L46" s="63"/>
      <c r="M46" s="6"/>
      <c r="N46" s="6"/>
      <c r="O46" s="47"/>
      <c r="P46" s="47"/>
      <c r="Q46" s="47"/>
      <c r="R46" s="6"/>
      <c r="S46" s="6"/>
      <c r="T46" s="6"/>
    </row>
    <row r="47" spans="1:20" x14ac:dyDescent="0.25">
      <c r="H47" s="6"/>
      <c r="I47" s="62"/>
      <c r="J47" s="63"/>
      <c r="K47" s="63"/>
      <c r="L47" s="63"/>
      <c r="M47" s="184"/>
      <c r="N47" s="184"/>
      <c r="O47" s="184"/>
      <c r="P47" s="184"/>
      <c r="Q47" s="184"/>
      <c r="R47" s="6"/>
      <c r="S47" s="6"/>
      <c r="T47" s="6"/>
    </row>
    <row r="48" spans="1:20" x14ac:dyDescent="0.25">
      <c r="H48" s="6"/>
      <c r="I48" s="75"/>
      <c r="J48" s="64"/>
      <c r="K48" s="64"/>
      <c r="L48" s="64"/>
      <c r="M48" s="184"/>
      <c r="N48" s="184"/>
      <c r="O48" s="184"/>
      <c r="P48" s="184"/>
      <c r="Q48" s="184"/>
      <c r="R48" s="6"/>
      <c r="S48" s="6"/>
      <c r="T48" s="6"/>
    </row>
    <row r="49" spans="1:23" x14ac:dyDescent="0.25">
      <c r="H49" s="6"/>
      <c r="I49" s="75"/>
      <c r="J49" s="64"/>
      <c r="K49" s="64"/>
      <c r="L49" s="64"/>
      <c r="M49" s="184"/>
      <c r="N49" s="184"/>
      <c r="O49" s="184"/>
      <c r="P49" s="184"/>
      <c r="Q49" s="184"/>
      <c r="R49" s="6"/>
      <c r="S49" s="6"/>
      <c r="T49" s="6"/>
    </row>
    <row r="50" spans="1:23" x14ac:dyDescent="0.25">
      <c r="H50" s="6"/>
      <c r="I50" s="42"/>
      <c r="J50" s="42"/>
      <c r="K50" s="6"/>
      <c r="L50" s="6"/>
      <c r="M50" s="184"/>
      <c r="N50" s="184"/>
      <c r="O50" s="184"/>
      <c r="P50" s="184"/>
      <c r="Q50" s="184"/>
      <c r="R50" s="6"/>
      <c r="S50" s="6"/>
      <c r="T50" s="6"/>
    </row>
    <row r="51" spans="1:23" x14ac:dyDescent="0.25">
      <c r="A51" s="26"/>
      <c r="H51" s="6"/>
      <c r="I51" s="185"/>
      <c r="J51" s="185"/>
      <c r="K51" s="74"/>
      <c r="L51" s="6"/>
      <c r="M51" s="75"/>
      <c r="N51" s="75"/>
      <c r="O51" s="75"/>
      <c r="P51" s="75"/>
      <c r="Q51" s="75"/>
      <c r="R51" s="6"/>
      <c r="S51" s="6"/>
      <c r="T51" s="6"/>
    </row>
    <row r="52" spans="1:23" x14ac:dyDescent="0.25">
      <c r="H52" s="6"/>
      <c r="I52" s="75"/>
      <c r="J52" s="184"/>
      <c r="K52" s="74"/>
      <c r="L52" s="184"/>
      <c r="M52" s="63"/>
      <c r="N52" s="63"/>
      <c r="O52" s="63"/>
      <c r="P52" s="63"/>
      <c r="Q52" s="63"/>
      <c r="R52" s="6"/>
      <c r="S52" s="6"/>
      <c r="T52" s="6"/>
    </row>
    <row r="53" spans="1:23" x14ac:dyDescent="0.25">
      <c r="H53" s="6"/>
      <c r="I53" s="61"/>
      <c r="J53" s="184"/>
      <c r="K53" s="74"/>
      <c r="L53" s="184"/>
      <c r="M53" s="63"/>
      <c r="N53" s="63"/>
      <c r="O53" s="63"/>
      <c r="P53" s="63"/>
      <c r="Q53" s="63"/>
      <c r="R53" s="6"/>
      <c r="S53" s="6"/>
      <c r="T53" s="6"/>
    </row>
    <row r="54" spans="1:23" x14ac:dyDescent="0.25">
      <c r="B54" s="5"/>
      <c r="C54" s="5"/>
      <c r="D54" s="5"/>
      <c r="E54" s="5"/>
      <c r="F54" s="5"/>
      <c r="H54" s="6"/>
      <c r="I54" s="75"/>
      <c r="J54" s="184"/>
      <c r="K54" s="74"/>
      <c r="L54" s="184"/>
      <c r="M54" s="63"/>
      <c r="N54" s="63"/>
      <c r="O54" s="63"/>
      <c r="P54" s="63"/>
      <c r="Q54" s="63"/>
      <c r="R54" s="6"/>
      <c r="S54" s="6"/>
      <c r="T54" s="6"/>
    </row>
    <row r="55" spans="1:23" x14ac:dyDescent="0.25">
      <c r="B55" s="65"/>
      <c r="C55" s="65"/>
      <c r="D55" s="65"/>
      <c r="E55" s="65"/>
      <c r="F55" s="65"/>
      <c r="G55" s="55"/>
      <c r="H55" s="4"/>
      <c r="I55" s="61"/>
      <c r="J55" s="184"/>
      <c r="K55" s="74"/>
      <c r="L55" s="184"/>
      <c r="M55" s="63"/>
      <c r="N55" s="63"/>
      <c r="O55" s="63"/>
      <c r="P55" s="63"/>
      <c r="Q55" s="63"/>
      <c r="R55" s="6"/>
      <c r="S55" s="6"/>
      <c r="T55" s="6"/>
    </row>
    <row r="56" spans="1:23" x14ac:dyDescent="0.25">
      <c r="B56" s="65"/>
      <c r="C56" s="65"/>
      <c r="D56" s="65"/>
      <c r="E56" s="65"/>
      <c r="F56" s="65"/>
      <c r="G56" s="55"/>
      <c r="H56" s="4"/>
      <c r="I56" s="75"/>
      <c r="J56" s="75"/>
      <c r="K56" s="74"/>
      <c r="L56" s="75"/>
      <c r="M56" s="64"/>
      <c r="N56" s="64"/>
      <c r="O56" s="64"/>
      <c r="P56" s="64"/>
      <c r="Q56" s="64"/>
      <c r="R56" s="6"/>
      <c r="S56" s="6"/>
      <c r="T56" s="6"/>
    </row>
    <row r="57" spans="1:23" x14ac:dyDescent="0.25">
      <c r="H57" s="4"/>
      <c r="I57" s="83"/>
      <c r="J57" s="63"/>
      <c r="K57" s="74"/>
      <c r="L57" s="63"/>
      <c r="M57" s="64"/>
      <c r="N57" s="64"/>
      <c r="O57" s="64"/>
      <c r="P57" s="64"/>
      <c r="Q57" s="64"/>
      <c r="R57" s="6"/>
      <c r="S57" s="6"/>
      <c r="T57" s="6"/>
    </row>
    <row r="58" spans="1:23" x14ac:dyDescent="0.25">
      <c r="H58" s="4"/>
      <c r="I58" s="84"/>
      <c r="J58" s="63"/>
      <c r="K58" s="74"/>
      <c r="L58" s="63"/>
      <c r="M58" s="6"/>
      <c r="N58" s="6"/>
      <c r="O58" s="42"/>
      <c r="P58" s="42"/>
      <c r="Q58" s="42"/>
      <c r="R58" s="6"/>
      <c r="S58" s="6"/>
      <c r="T58" s="6"/>
    </row>
    <row r="59" spans="1:23" x14ac:dyDescent="0.25">
      <c r="H59" s="4"/>
      <c r="I59" s="62"/>
      <c r="J59" s="63"/>
      <c r="K59" s="74"/>
      <c r="L59" s="63"/>
      <c r="M59" s="6"/>
      <c r="N59" s="6"/>
      <c r="O59" s="42"/>
      <c r="P59" s="42"/>
      <c r="Q59" s="42"/>
      <c r="R59" s="6"/>
      <c r="S59" s="6"/>
      <c r="T59" s="6"/>
    </row>
    <row r="60" spans="1:23" x14ac:dyDescent="0.25">
      <c r="H60" s="4"/>
      <c r="I60" s="84"/>
      <c r="J60" s="63"/>
      <c r="K60" s="74"/>
      <c r="L60" s="63"/>
      <c r="M60" s="184"/>
      <c r="N60" s="184"/>
      <c r="O60" s="184"/>
      <c r="P60" s="184"/>
      <c r="Q60" s="42"/>
      <c r="R60" s="6"/>
      <c r="S60" s="6"/>
      <c r="T60" s="6"/>
    </row>
    <row r="61" spans="1:23" x14ac:dyDescent="0.25">
      <c r="H61" s="4"/>
      <c r="I61" s="75"/>
      <c r="J61" s="64"/>
      <c r="K61" s="74"/>
      <c r="L61" s="64"/>
      <c r="M61" s="184"/>
      <c r="N61" s="184"/>
      <c r="O61" s="184"/>
      <c r="P61" s="184"/>
      <c r="Q61" s="6"/>
      <c r="R61" s="6"/>
      <c r="S61" s="6"/>
      <c r="T61" s="6"/>
    </row>
    <row r="62" spans="1:23" ht="12.75" customHeight="1" x14ac:dyDescent="0.25">
      <c r="A62" s="5"/>
      <c r="H62" s="4"/>
      <c r="I62" s="75"/>
      <c r="J62" s="64"/>
      <c r="K62" s="74"/>
      <c r="L62" s="64"/>
      <c r="M62" s="184"/>
      <c r="N62" s="184"/>
      <c r="O62" s="184"/>
      <c r="P62" s="184"/>
      <c r="Q62" s="6"/>
      <c r="R62" s="6"/>
      <c r="S62" s="6"/>
      <c r="T62" s="6"/>
    </row>
    <row r="63" spans="1:23" s="27" customFormat="1" ht="26.25" customHeight="1" x14ac:dyDescent="0.25">
      <c r="A63" s="192" t="s">
        <v>115</v>
      </c>
      <c r="B63" s="192"/>
      <c r="C63" s="192"/>
      <c r="D63" s="192"/>
      <c r="E63" s="192"/>
      <c r="F63" s="192"/>
      <c r="G63" s="5"/>
      <c r="H63" s="4"/>
      <c r="I63" s="6"/>
      <c r="J63" s="6"/>
      <c r="K63" s="42"/>
      <c r="L63" s="6"/>
      <c r="M63" s="184"/>
      <c r="N63" s="184"/>
      <c r="O63" s="184"/>
      <c r="P63" s="184"/>
      <c r="Q63" s="6"/>
      <c r="R63" s="6"/>
      <c r="S63" s="6"/>
      <c r="T63" s="4"/>
      <c r="U63" s="4"/>
      <c r="V63" s="4"/>
      <c r="W63" s="4"/>
    </row>
    <row r="64" spans="1:23" s="27" customFormat="1" ht="13.5" customHeight="1" x14ac:dyDescent="0.25">
      <c r="A64" s="193" t="s">
        <v>116</v>
      </c>
      <c r="B64" s="193"/>
      <c r="C64" s="193"/>
      <c r="D64" s="193"/>
      <c r="E64" s="193"/>
      <c r="F64" s="193"/>
      <c r="G64" s="5"/>
      <c r="H64" s="4"/>
      <c r="I64" s="74"/>
      <c r="J64" s="74"/>
      <c r="K64" s="42"/>
      <c r="L64" s="74"/>
      <c r="M64" s="75"/>
      <c r="N64" s="75"/>
      <c r="O64" s="75"/>
      <c r="P64" s="75"/>
      <c r="Q64" s="6"/>
      <c r="R64" s="6"/>
      <c r="S64" s="6"/>
      <c r="T64" s="4"/>
      <c r="U64" s="4"/>
      <c r="V64" s="4"/>
      <c r="W64" s="4"/>
    </row>
    <row r="65" spans="1:19" x14ac:dyDescent="0.25">
      <c r="H65" s="4"/>
      <c r="I65" s="74"/>
      <c r="J65" s="74"/>
      <c r="K65" s="184"/>
      <c r="L65" s="74"/>
      <c r="M65" s="63"/>
      <c r="N65" s="63"/>
      <c r="O65" s="63"/>
      <c r="P65" s="63"/>
      <c r="Q65" s="6"/>
      <c r="R65" s="6"/>
      <c r="S65" s="6"/>
    </row>
    <row r="66" spans="1:19" x14ac:dyDescent="0.25">
      <c r="A66" s="26"/>
      <c r="H66" s="4"/>
      <c r="I66" s="74"/>
      <c r="J66" s="74"/>
      <c r="K66" s="184"/>
      <c r="L66" s="74"/>
      <c r="M66" s="63"/>
      <c r="N66" s="63"/>
      <c r="O66" s="63"/>
      <c r="P66" s="63"/>
      <c r="Q66" s="6"/>
      <c r="R66" s="6"/>
      <c r="S66" s="6"/>
    </row>
    <row r="67" spans="1:19" x14ac:dyDescent="0.25">
      <c r="H67" s="4"/>
      <c r="I67" s="74"/>
      <c r="J67" s="74"/>
      <c r="K67" s="184"/>
      <c r="L67" s="74"/>
      <c r="M67" s="63"/>
      <c r="N67" s="63"/>
      <c r="O67" s="63"/>
      <c r="P67" s="63"/>
      <c r="Q67" s="6"/>
      <c r="R67" s="6"/>
      <c r="S67" s="6"/>
    </row>
    <row r="68" spans="1:19" x14ac:dyDescent="0.25">
      <c r="H68" s="4"/>
      <c r="I68" s="74"/>
      <c r="J68" s="74"/>
      <c r="K68" s="184"/>
      <c r="L68" s="74"/>
      <c r="M68" s="63"/>
      <c r="N68" s="63"/>
      <c r="O68" s="63"/>
      <c r="P68" s="63"/>
      <c r="Q68" s="6"/>
      <c r="R68" s="6"/>
      <c r="S68" s="6"/>
    </row>
    <row r="69" spans="1:19" x14ac:dyDescent="0.25">
      <c r="H69" s="4"/>
      <c r="I69" s="74"/>
      <c r="J69" s="74"/>
      <c r="K69" s="75"/>
      <c r="L69" s="74"/>
      <c r="M69" s="64"/>
      <c r="N69" s="64"/>
      <c r="O69" s="64"/>
      <c r="P69" s="64"/>
      <c r="Q69" s="6"/>
      <c r="R69" s="6"/>
      <c r="S69" s="6"/>
    </row>
    <row r="70" spans="1:19" x14ac:dyDescent="0.25">
      <c r="H70" s="4"/>
      <c r="I70" s="74"/>
      <c r="J70" s="74"/>
      <c r="K70" s="63"/>
      <c r="L70" s="74"/>
      <c r="M70" s="64"/>
      <c r="N70" s="64"/>
      <c r="O70" s="64"/>
      <c r="P70" s="64"/>
      <c r="Q70" s="6"/>
      <c r="R70" s="6"/>
      <c r="S70" s="6"/>
    </row>
    <row r="71" spans="1:19" x14ac:dyDescent="0.25">
      <c r="H71" s="4"/>
      <c r="I71" s="74"/>
      <c r="J71" s="74"/>
      <c r="K71" s="63"/>
      <c r="L71" s="74"/>
      <c r="M71" s="6"/>
      <c r="N71" s="6"/>
      <c r="O71" s="6"/>
      <c r="P71" s="6"/>
      <c r="Q71" s="6"/>
      <c r="R71" s="6"/>
      <c r="S71" s="6"/>
    </row>
    <row r="72" spans="1:19" x14ac:dyDescent="0.25">
      <c r="H72" s="4"/>
      <c r="I72" s="74"/>
      <c r="J72" s="74"/>
      <c r="K72" s="63"/>
      <c r="L72" s="74"/>
      <c r="M72" s="44"/>
      <c r="N72" s="6"/>
      <c r="O72" s="6"/>
      <c r="P72" s="6"/>
      <c r="Q72" s="6"/>
      <c r="R72" s="6"/>
      <c r="S72" s="6"/>
    </row>
    <row r="73" spans="1:19" x14ac:dyDescent="0.25">
      <c r="H73" s="4"/>
      <c r="I73" s="74"/>
      <c r="J73" s="74"/>
      <c r="K73" s="63"/>
      <c r="L73" s="74"/>
      <c r="M73" s="44"/>
      <c r="N73" s="6"/>
      <c r="O73" s="6"/>
      <c r="P73" s="6"/>
      <c r="Q73" s="6"/>
      <c r="R73" s="6"/>
      <c r="S73" s="6"/>
    </row>
    <row r="74" spans="1:19" x14ac:dyDescent="0.25">
      <c r="H74" s="4"/>
      <c r="I74" s="74"/>
      <c r="J74" s="74"/>
      <c r="K74" s="64"/>
      <c r="L74" s="74"/>
      <c r="M74" s="44"/>
      <c r="N74" s="6"/>
      <c r="O74" s="6"/>
      <c r="P74" s="6"/>
      <c r="Q74" s="6"/>
      <c r="R74" s="6"/>
      <c r="S74" s="6"/>
    </row>
    <row r="75" spans="1:19" x14ac:dyDescent="0.25">
      <c r="B75" s="5"/>
      <c r="C75" s="5"/>
      <c r="D75" s="5"/>
      <c r="E75" s="5"/>
      <c r="F75" s="5"/>
      <c r="H75" s="4"/>
      <c r="I75" s="74"/>
      <c r="J75" s="74"/>
      <c r="K75" s="64"/>
      <c r="L75" s="74"/>
      <c r="M75" s="44"/>
      <c r="N75" s="6"/>
      <c r="O75" s="6"/>
      <c r="P75" s="6"/>
      <c r="Q75" s="6"/>
      <c r="R75" s="6"/>
      <c r="S75" s="6"/>
    </row>
    <row r="76" spans="1:19" x14ac:dyDescent="0.25">
      <c r="B76" s="65"/>
      <c r="C76" s="65"/>
      <c r="D76" s="65"/>
      <c r="E76" s="65"/>
      <c r="F76" s="65"/>
      <c r="G76" s="55"/>
      <c r="H76" s="4"/>
      <c r="I76" s="42"/>
      <c r="J76" s="42"/>
      <c r="K76" s="6"/>
      <c r="L76" s="6"/>
      <c r="M76" s="44"/>
      <c r="N76" s="6"/>
      <c r="O76" s="6"/>
      <c r="P76" s="6"/>
      <c r="Q76" s="6"/>
      <c r="R76" s="6"/>
      <c r="S76" s="6"/>
    </row>
    <row r="77" spans="1:19" x14ac:dyDescent="0.25">
      <c r="B77" s="65"/>
      <c r="C77" s="65"/>
      <c r="D77" s="65"/>
      <c r="E77" s="65"/>
      <c r="F77" s="65"/>
      <c r="G77" s="55"/>
      <c r="H77" s="4"/>
      <c r="I77" s="79"/>
      <c r="J77" s="42"/>
      <c r="K77" s="6"/>
      <c r="L77" s="6"/>
      <c r="M77" s="44"/>
      <c r="N77" s="6"/>
      <c r="O77" s="6"/>
      <c r="P77" s="6"/>
      <c r="Q77" s="6"/>
      <c r="R77" s="6"/>
      <c r="S77" s="6"/>
    </row>
    <row r="78" spans="1:19" x14ac:dyDescent="0.25">
      <c r="B78" s="5"/>
      <c r="C78" s="5"/>
      <c r="D78" s="5"/>
      <c r="E78" s="5"/>
      <c r="F78" s="5"/>
      <c r="H78" s="4"/>
      <c r="I78" s="75"/>
      <c r="J78" s="184"/>
      <c r="K78" s="6"/>
      <c r="L78" s="184"/>
      <c r="M78" s="44"/>
      <c r="N78" s="6"/>
      <c r="O78" s="6"/>
      <c r="P78" s="6"/>
      <c r="Q78" s="6"/>
      <c r="R78" s="6"/>
      <c r="S78" s="6"/>
    </row>
    <row r="79" spans="1:19" x14ac:dyDescent="0.25">
      <c r="B79" s="69"/>
      <c r="C79" s="69"/>
      <c r="D79" s="53"/>
      <c r="E79" s="28"/>
      <c r="F79" s="53"/>
      <c r="G79" s="53"/>
      <c r="H79" s="4"/>
      <c r="I79" s="61"/>
      <c r="J79" s="184"/>
      <c r="K79" s="6"/>
      <c r="L79" s="184"/>
      <c r="M79" s="44"/>
      <c r="N79" s="6"/>
      <c r="O79" s="6"/>
      <c r="P79" s="6"/>
      <c r="Q79" s="6"/>
      <c r="R79" s="6"/>
      <c r="S79" s="6"/>
    </row>
    <row r="80" spans="1:19" x14ac:dyDescent="0.25">
      <c r="B80" s="69"/>
      <c r="C80" s="69"/>
      <c r="D80" s="69"/>
      <c r="E80" s="69"/>
      <c r="F80" s="69"/>
      <c r="G80" s="29"/>
      <c r="H80" s="4"/>
      <c r="I80" s="75"/>
      <c r="J80" s="184"/>
      <c r="K80" s="74"/>
      <c r="L80" s="184"/>
      <c r="M80" s="44"/>
      <c r="N80" s="6"/>
      <c r="O80" s="6"/>
      <c r="P80" s="6"/>
      <c r="Q80" s="6"/>
      <c r="R80" s="6"/>
      <c r="S80" s="6"/>
    </row>
    <row r="81" spans="1:31" x14ac:dyDescent="0.25">
      <c r="B81" s="70"/>
      <c r="C81" s="70"/>
      <c r="D81" s="70"/>
      <c r="E81" s="70"/>
      <c r="F81" s="70"/>
      <c r="G81" s="29"/>
      <c r="H81" s="4"/>
      <c r="I81" s="61"/>
      <c r="J81" s="184"/>
      <c r="K81" s="74"/>
      <c r="L81" s="184"/>
      <c r="M81" s="44"/>
      <c r="N81" s="6"/>
      <c r="O81" s="6"/>
      <c r="P81" s="6"/>
      <c r="Q81" s="6"/>
      <c r="R81" s="6"/>
      <c r="S81" s="6"/>
    </row>
    <row r="82" spans="1:31" x14ac:dyDescent="0.25">
      <c r="B82" s="28"/>
      <c r="C82" s="28"/>
      <c r="D82" s="28"/>
      <c r="E82" s="28"/>
      <c r="F82" s="53"/>
      <c r="G82" s="53"/>
      <c r="H82" s="4"/>
      <c r="I82" s="75"/>
      <c r="J82" s="75"/>
      <c r="K82" s="74"/>
      <c r="L82" s="75"/>
      <c r="M82" s="44"/>
      <c r="N82" s="6"/>
      <c r="O82" s="6"/>
      <c r="P82" s="6"/>
      <c r="Q82" s="6"/>
      <c r="R82" s="6"/>
      <c r="S82" s="6"/>
    </row>
    <row r="83" spans="1:31" ht="15.9" customHeight="1" x14ac:dyDescent="0.25">
      <c r="A83" s="5"/>
      <c r="B83" s="71"/>
      <c r="C83" s="71"/>
      <c r="D83" s="191" t="s">
        <v>3</v>
      </c>
      <c r="E83" s="191"/>
      <c r="F83" s="191"/>
      <c r="G83" s="53"/>
      <c r="H83" s="4"/>
      <c r="I83" s="83"/>
      <c r="J83" s="63"/>
      <c r="K83" s="74"/>
      <c r="L83" s="63"/>
      <c r="M83" s="44"/>
      <c r="N83" s="6"/>
      <c r="O83" s="6"/>
      <c r="P83" s="6"/>
      <c r="Q83" s="6"/>
      <c r="R83" s="6"/>
      <c r="S83" s="6"/>
    </row>
    <row r="84" spans="1:31" s="27" customFormat="1" ht="13.5" customHeight="1" x14ac:dyDescent="0.25">
      <c r="A84" s="192" t="s">
        <v>117</v>
      </c>
      <c r="B84" s="192"/>
      <c r="C84" s="192"/>
      <c r="D84" s="192"/>
      <c r="E84" s="192"/>
      <c r="F84" s="192"/>
      <c r="G84" s="53"/>
      <c r="H84" s="4"/>
      <c r="I84" s="84"/>
      <c r="J84" s="63"/>
      <c r="K84" s="74"/>
      <c r="L84" s="63"/>
      <c r="M84" s="6"/>
      <c r="N84" s="6"/>
      <c r="O84" s="42"/>
      <c r="P84" s="42"/>
      <c r="Q84" s="6"/>
      <c r="R84" s="6"/>
      <c r="S84" s="6"/>
      <c r="T84" s="4"/>
      <c r="U84" s="4"/>
      <c r="V84" s="4"/>
      <c r="W84" s="4"/>
    </row>
    <row r="85" spans="1:31" s="27" customFormat="1" ht="15" customHeight="1" x14ac:dyDescent="0.25">
      <c r="A85" s="193" t="s">
        <v>118</v>
      </c>
      <c r="B85" s="193"/>
      <c r="C85" s="193"/>
      <c r="D85" s="193"/>
      <c r="E85" s="193"/>
      <c r="F85" s="193"/>
      <c r="G85" s="5"/>
      <c r="H85" s="4"/>
      <c r="I85" s="62"/>
      <c r="J85" s="63"/>
      <c r="K85" s="74"/>
      <c r="L85" s="63"/>
      <c r="M85" s="6"/>
      <c r="N85" s="6"/>
      <c r="O85" s="42"/>
      <c r="P85" s="42"/>
      <c r="Q85" s="6"/>
      <c r="R85" s="6"/>
      <c r="S85" s="6"/>
      <c r="T85" s="4"/>
      <c r="U85" s="4"/>
      <c r="V85" s="4"/>
      <c r="W85" s="4"/>
    </row>
    <row r="86" spans="1:31" ht="15.9" customHeight="1" x14ac:dyDescent="0.25">
      <c r="B86" s="6"/>
      <c r="C86" s="6"/>
      <c r="D86" s="6"/>
      <c r="E86" s="6"/>
      <c r="F86" s="6"/>
      <c r="H86" s="4"/>
      <c r="I86" s="84"/>
      <c r="J86" s="63"/>
      <c r="K86" s="74"/>
      <c r="L86" s="63"/>
      <c r="M86" s="184"/>
      <c r="N86" s="184"/>
      <c r="O86" s="184"/>
      <c r="P86" s="184"/>
      <c r="Q86" s="6"/>
      <c r="R86" s="6"/>
      <c r="S86" s="6"/>
    </row>
    <row r="87" spans="1:31" s="28" customFormat="1" ht="15.9" customHeight="1" x14ac:dyDescent="0.25">
      <c r="A87" s="69" t="s">
        <v>21</v>
      </c>
      <c r="B87" s="4"/>
      <c r="C87" s="4"/>
      <c r="D87" s="4"/>
      <c r="E87" s="4"/>
      <c r="F87" s="4"/>
      <c r="G87" s="5"/>
      <c r="H87" s="4"/>
      <c r="I87" s="75"/>
      <c r="J87" s="64"/>
      <c r="K87" s="74"/>
      <c r="L87" s="64"/>
      <c r="M87" s="184"/>
      <c r="N87" s="184"/>
      <c r="O87" s="184"/>
      <c r="P87" s="184"/>
      <c r="Q87" s="6"/>
      <c r="R87" s="6"/>
      <c r="S87" s="6"/>
      <c r="T87" s="4"/>
      <c r="U87" s="4"/>
      <c r="V87" s="4"/>
      <c r="W87" s="4"/>
    </row>
    <row r="88" spans="1:31" s="30" customFormat="1" ht="31.5" customHeight="1" x14ac:dyDescent="0.25">
      <c r="A88" s="69" t="s">
        <v>119</v>
      </c>
      <c r="B88" s="4"/>
      <c r="C88" s="4"/>
      <c r="D88" s="4"/>
      <c r="E88" s="4"/>
      <c r="F88" s="4"/>
      <c r="G88" s="5"/>
      <c r="H88" s="4"/>
      <c r="I88" s="75"/>
      <c r="J88" s="64"/>
      <c r="K88" s="74"/>
      <c r="L88" s="64"/>
      <c r="M88" s="184"/>
      <c r="N88" s="184"/>
      <c r="O88" s="184"/>
      <c r="P88" s="184"/>
      <c r="Q88" s="6"/>
      <c r="R88" s="6"/>
      <c r="S88" s="6"/>
      <c r="T88" s="4"/>
      <c r="U88" s="4"/>
      <c r="V88" s="4"/>
      <c r="W88" s="4"/>
      <c r="X88" s="27"/>
      <c r="Y88" s="27"/>
      <c r="Z88" s="27"/>
      <c r="AA88" s="27"/>
      <c r="AB88" s="27"/>
      <c r="AC88" s="27"/>
      <c r="AD88" s="27"/>
      <c r="AE88" s="27"/>
    </row>
    <row r="89" spans="1:31" s="30" customFormat="1" ht="33.75" customHeight="1" x14ac:dyDescent="0.25">
      <c r="A89" s="70" t="s">
        <v>41</v>
      </c>
      <c r="B89" s="4"/>
      <c r="C89" s="4"/>
      <c r="D89" s="4"/>
      <c r="E89" s="4"/>
      <c r="F89" s="4"/>
      <c r="G89" s="5"/>
      <c r="H89" s="4"/>
      <c r="I89" s="6"/>
      <c r="J89" s="6"/>
      <c r="K89" s="74"/>
      <c r="L89" s="6"/>
      <c r="M89" s="184"/>
      <c r="N89" s="184"/>
      <c r="O89" s="184"/>
      <c r="P89" s="184"/>
      <c r="Q89" s="6"/>
      <c r="R89" s="6"/>
      <c r="S89" s="6"/>
      <c r="T89" s="4"/>
      <c r="U89" s="4"/>
      <c r="V89" s="4"/>
      <c r="W89" s="4"/>
      <c r="X89" s="27"/>
      <c r="Y89" s="27"/>
      <c r="Z89" s="27"/>
      <c r="AA89" s="27"/>
      <c r="AB89" s="27"/>
      <c r="AC89" s="27"/>
      <c r="AD89" s="27"/>
      <c r="AE89" s="27"/>
    </row>
    <row r="90" spans="1:31" s="28" customFormat="1" ht="15.9" customHeight="1" x14ac:dyDescent="0.25">
      <c r="B90" s="4"/>
      <c r="C90" s="4"/>
      <c r="D90" s="4"/>
      <c r="E90" s="4"/>
      <c r="F90" s="4"/>
      <c r="G90" s="5"/>
      <c r="H90" s="4"/>
      <c r="I90" s="6"/>
      <c r="J90" s="6"/>
      <c r="K90" s="74"/>
      <c r="L90" s="6"/>
      <c r="M90" s="75"/>
      <c r="N90" s="75"/>
      <c r="O90" s="75"/>
      <c r="P90" s="75"/>
      <c r="Q90" s="6"/>
      <c r="R90" s="6"/>
      <c r="S90" s="6"/>
      <c r="T90" s="4"/>
      <c r="U90" s="4"/>
      <c r="V90" s="4"/>
      <c r="W90" s="4"/>
    </row>
    <row r="91" spans="1:31" s="28" customFormat="1" ht="25.5" customHeight="1" x14ac:dyDescent="0.25">
      <c r="A91" s="71" t="s">
        <v>2</v>
      </c>
      <c r="B91" s="4"/>
      <c r="C91" s="4"/>
      <c r="D91" s="4"/>
      <c r="E91" s="4"/>
      <c r="F91" s="4"/>
      <c r="G91" s="5"/>
      <c r="H91" s="5"/>
      <c r="I91" s="6"/>
      <c r="J91" s="6"/>
      <c r="K91" s="74"/>
      <c r="L91" s="6"/>
      <c r="M91" s="63"/>
      <c r="N91" s="63"/>
      <c r="O91" s="63"/>
      <c r="P91" s="63"/>
      <c r="Q91" s="6"/>
      <c r="R91" s="6"/>
      <c r="S91" s="6"/>
      <c r="T91" s="4"/>
      <c r="U91" s="4"/>
      <c r="V91" s="4"/>
      <c r="W91" s="4"/>
    </row>
    <row r="92" spans="1:31" s="28" customFormat="1" ht="38.1" customHeight="1" x14ac:dyDescent="0.25">
      <c r="B92" s="4"/>
      <c r="C92" s="4"/>
      <c r="D92" s="4"/>
      <c r="E92" s="4"/>
      <c r="F92" s="4"/>
      <c r="G92" s="5"/>
      <c r="H92" s="5"/>
      <c r="I92" s="6"/>
      <c r="J92" s="6"/>
      <c r="K92" s="74"/>
      <c r="L92" s="6"/>
      <c r="M92" s="63"/>
      <c r="N92" s="63"/>
      <c r="O92" s="63"/>
      <c r="P92" s="63"/>
      <c r="Q92" s="6"/>
      <c r="R92" s="6"/>
      <c r="S92" s="6"/>
      <c r="T92" s="4"/>
      <c r="U92" s="4"/>
      <c r="V92" s="4"/>
      <c r="W92" s="4"/>
    </row>
    <row r="93" spans="1:31" x14ac:dyDescent="0.25">
      <c r="I93" s="74"/>
      <c r="J93" s="74"/>
      <c r="K93" s="74"/>
      <c r="L93" s="74"/>
      <c r="M93" s="63"/>
      <c r="N93" s="63"/>
      <c r="O93" s="63"/>
      <c r="P93" s="63"/>
      <c r="Q93" s="6"/>
      <c r="R93" s="6"/>
      <c r="S93" s="6"/>
    </row>
    <row r="94" spans="1:31" x14ac:dyDescent="0.25">
      <c r="I94" s="74"/>
      <c r="J94" s="74"/>
      <c r="K94" s="74"/>
      <c r="L94" s="74"/>
      <c r="M94" s="63"/>
      <c r="N94" s="63"/>
      <c r="O94" s="63"/>
      <c r="P94" s="63"/>
      <c r="Q94" s="6"/>
      <c r="R94" s="6"/>
      <c r="S94" s="6"/>
    </row>
    <row r="95" spans="1:31" x14ac:dyDescent="0.25">
      <c r="I95" s="74"/>
      <c r="J95" s="74"/>
      <c r="K95" s="74"/>
      <c r="L95" s="74"/>
      <c r="M95" s="64"/>
      <c r="N95" s="64"/>
      <c r="O95" s="64"/>
      <c r="P95" s="64"/>
      <c r="Q95" s="6"/>
      <c r="R95" s="6"/>
      <c r="S95" s="6"/>
    </row>
    <row r="96" spans="1:31" x14ac:dyDescent="0.25">
      <c r="I96" s="74"/>
      <c r="J96" s="74"/>
      <c r="K96" s="74"/>
      <c r="L96" s="74"/>
      <c r="M96" s="64"/>
      <c r="N96" s="64"/>
      <c r="O96" s="64"/>
      <c r="P96" s="64"/>
      <c r="Q96" s="6"/>
      <c r="R96" s="6"/>
      <c r="S96" s="6"/>
    </row>
    <row r="97" spans="9:19" x14ac:dyDescent="0.25">
      <c r="I97" s="74"/>
      <c r="J97" s="74"/>
      <c r="K97" s="74"/>
      <c r="L97" s="74"/>
      <c r="M97" s="6"/>
      <c r="N97" s="6"/>
      <c r="O97" s="6"/>
      <c r="P97" s="6"/>
      <c r="Q97" s="6"/>
      <c r="R97" s="6"/>
      <c r="S97" s="6"/>
    </row>
    <row r="98" spans="9:19" x14ac:dyDescent="0.25">
      <c r="I98" s="74"/>
      <c r="J98" s="74"/>
      <c r="K98" s="74"/>
      <c r="L98" s="74"/>
      <c r="M98" s="6"/>
      <c r="N98" s="6"/>
      <c r="O98" s="6"/>
      <c r="P98" s="6"/>
      <c r="Q98" s="6"/>
      <c r="R98" s="6"/>
      <c r="S98" s="6"/>
    </row>
    <row r="99" spans="9:19" x14ac:dyDescent="0.25">
      <c r="I99" s="74"/>
      <c r="J99" s="74"/>
      <c r="K99" s="74"/>
      <c r="L99" s="74"/>
      <c r="M99" s="6"/>
      <c r="N99" s="6"/>
      <c r="O99" s="6"/>
      <c r="P99" s="6"/>
      <c r="Q99" s="6"/>
      <c r="R99" s="6"/>
      <c r="S99" s="6"/>
    </row>
    <row r="100" spans="9:19" x14ac:dyDescent="0.25">
      <c r="I100" s="74"/>
      <c r="J100" s="74"/>
      <c r="K100" s="74"/>
      <c r="L100" s="74"/>
      <c r="M100" s="6"/>
      <c r="N100" s="6"/>
      <c r="O100" s="6"/>
      <c r="P100" s="6"/>
      <c r="Q100" s="6"/>
      <c r="R100" s="6"/>
      <c r="S100" s="6"/>
    </row>
  </sheetData>
  <mergeCells count="67">
    <mergeCell ref="N88:N89"/>
    <mergeCell ref="O88:O89"/>
    <mergeCell ref="P88:P89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N86:N87"/>
    <mergeCell ref="H13:I13"/>
    <mergeCell ref="J13:K13"/>
    <mergeCell ref="J39:J40"/>
    <mergeCell ref="M88:M89"/>
    <mergeCell ref="J80:J81"/>
    <mergeCell ref="K67:K68"/>
    <mergeCell ref="L80:L81"/>
    <mergeCell ref="J78:J79"/>
    <mergeCell ref="J54:J55"/>
    <mergeCell ref="K41:K42"/>
    <mergeCell ref="L54:L55"/>
    <mergeCell ref="M62:M63"/>
    <mergeCell ref="L78:L79"/>
    <mergeCell ref="M86:M87"/>
    <mergeCell ref="M60:M61"/>
    <mergeCell ref="A9:B9"/>
    <mergeCell ref="C9:D9"/>
    <mergeCell ref="A10:B10"/>
    <mergeCell ref="C10:D10"/>
    <mergeCell ref="A11:F11"/>
    <mergeCell ref="Q49:Q50"/>
    <mergeCell ref="J52:J53"/>
    <mergeCell ref="K39:K40"/>
    <mergeCell ref="L52:L53"/>
    <mergeCell ref="M47:M48"/>
    <mergeCell ref="N47:N48"/>
    <mergeCell ref="O47:O48"/>
    <mergeCell ref="P47:P48"/>
    <mergeCell ref="Q47:Q48"/>
    <mergeCell ref="L39:L40"/>
    <mergeCell ref="L41:L42"/>
    <mergeCell ref="M49:M50"/>
    <mergeCell ref="N49:N50"/>
    <mergeCell ref="I51:J51"/>
    <mergeCell ref="N60:N61"/>
    <mergeCell ref="J41:J42"/>
    <mergeCell ref="K65:K66"/>
    <mergeCell ref="O49:O50"/>
    <mergeCell ref="P60:P61"/>
    <mergeCell ref="O62:O63"/>
    <mergeCell ref="P62:P63"/>
    <mergeCell ref="O60:O61"/>
    <mergeCell ref="N62:N63"/>
    <mergeCell ref="P49:P50"/>
    <mergeCell ref="O86:O87"/>
    <mergeCell ref="P86:P87"/>
    <mergeCell ref="A63:F63"/>
    <mergeCell ref="A64:F64"/>
    <mergeCell ref="A84:F84"/>
    <mergeCell ref="A85:F85"/>
    <mergeCell ref="D83:F83"/>
  </mergeCells>
  <conditionalFormatting sqref="N33:N35">
    <cfRule type="timePeriod" dxfId="239" priority="33" timePeriod="today">
      <formula>FLOOR(N33,1)=TODAY()</formula>
    </cfRule>
  </conditionalFormatting>
  <conditionalFormatting sqref="O33:O35">
    <cfRule type="expression" dxfId="238" priority="30">
      <formula>O33&gt;$E$6</formula>
    </cfRule>
    <cfRule type="expression" dxfId="237" priority="31">
      <formula>AND(O33&gt;$E$5,O33&lt;=$E$6)</formula>
    </cfRule>
    <cfRule type="expression" dxfId="236" priority="32">
      <formula>O33&lt;=$E$5</formula>
    </cfRule>
  </conditionalFormatting>
  <conditionalFormatting sqref="P33:P35">
    <cfRule type="expression" dxfId="235" priority="24">
      <formula>P33&lt;=$G$5</formula>
    </cfRule>
    <cfRule type="expression" dxfId="234" priority="25">
      <formula>AND(P33&gt;$G$5,P33&lt;=$G$6)</formula>
    </cfRule>
    <cfRule type="expression" dxfId="233" priority="26">
      <formula>P33&gt;$G$6</formula>
    </cfRule>
  </conditionalFormatting>
  <conditionalFormatting sqref="R33:R35">
    <cfRule type="expression" dxfId="232" priority="21">
      <formula>R33&lt;=$H$5</formula>
    </cfRule>
    <cfRule type="expression" dxfId="231" priority="22">
      <formula>AND(R33&gt;$H$5,R33&lt;=$H$6)</formula>
    </cfRule>
    <cfRule type="expression" dxfId="230" priority="23">
      <formula>R33&gt;$H$6</formula>
    </cfRule>
  </conditionalFormatting>
  <conditionalFormatting sqref="O30">
    <cfRule type="expression" dxfId="229" priority="18">
      <formula>O30&gt;$E$6</formula>
    </cfRule>
    <cfRule type="expression" dxfId="228" priority="19">
      <formula>AND(O30&gt;$E$5,O30&lt;=$E$6)</formula>
    </cfRule>
    <cfRule type="expression" dxfId="227" priority="20">
      <formula>O30&lt;=$E$5</formula>
    </cfRule>
  </conditionalFormatting>
  <conditionalFormatting sqref="N30">
    <cfRule type="timePeriod" dxfId="226" priority="17" timePeriod="today">
      <formula>FLOOR(N30,1)=TODAY()</formula>
    </cfRule>
  </conditionalFormatting>
  <conditionalFormatting sqref="P30">
    <cfRule type="expression" dxfId="225" priority="11">
      <formula>P30&lt;=$G$5</formula>
    </cfRule>
    <cfRule type="expression" dxfId="224" priority="12">
      <formula>AND(P30&gt;$G$5,P30&lt;=$G$6)</formula>
    </cfRule>
    <cfRule type="expression" dxfId="223" priority="13">
      <formula>P30&gt;$G$6</formula>
    </cfRule>
  </conditionalFormatting>
  <conditionalFormatting sqref="N31:N32">
    <cfRule type="timePeriod" dxfId="222" priority="10" timePeriod="today">
      <formula>FLOOR(N31,1)=TODAY()</formula>
    </cfRule>
  </conditionalFormatting>
  <conditionalFormatting sqref="O31:O32">
    <cfRule type="expression" dxfId="221" priority="7">
      <formula>O31&gt;$E$6</formula>
    </cfRule>
    <cfRule type="expression" dxfId="220" priority="8">
      <formula>AND(O31&gt;$E$5,O31&lt;=$E$6)</formula>
    </cfRule>
    <cfRule type="expression" dxfId="219" priority="9">
      <formula>O31&lt;=$E$5</formula>
    </cfRule>
  </conditionalFormatting>
  <conditionalFormatting sqref="P31:P32">
    <cfRule type="expression" dxfId="218" priority="1">
      <formula>P31&lt;=$G$5</formula>
    </cfRule>
    <cfRule type="expression" dxfId="217" priority="2">
      <formula>AND(P31&gt;$G$5,P31&lt;=$G$6)</formula>
    </cfRule>
    <cfRule type="expression" dxfId="216" priority="3">
      <formula>P31&gt;$G$6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view="pageBreakPreview" topLeftCell="O41" zoomScaleNormal="100" zoomScaleSheetLayoutView="10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11.4414062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62</v>
      </c>
      <c r="D6" s="182"/>
      <c r="E6" s="57" t="s">
        <v>6</v>
      </c>
      <c r="F6" s="15">
        <v>21158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</row>
    <row r="13" spans="1:23" s="3" customFormat="1" x14ac:dyDescent="0.25">
      <c r="A13" s="2"/>
      <c r="B13" s="56"/>
      <c r="C13" s="35" t="s">
        <v>69</v>
      </c>
      <c r="D13" s="40" t="s">
        <v>69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98"/>
      <c r="M14" s="89"/>
      <c r="N14" s="89"/>
      <c r="O14" s="98"/>
      <c r="P14" s="98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14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98"/>
      <c r="M16" s="114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14"/>
      <c r="N17" s="96">
        <f>'ORABS (21173) '!N17</f>
        <v>43143</v>
      </c>
      <c r="O17" s="97">
        <v>1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2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14"/>
      <c r="N18" s="96">
        <f>'ORABS (21173) '!N18</f>
        <v>43159</v>
      </c>
      <c r="O18" s="97">
        <v>1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14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14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14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14"/>
      <c r="N22" s="96">
        <f>'ORABS (21173) '!N22</f>
        <v>43231</v>
      </c>
      <c r="O22" s="97">
        <v>2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14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5">
      <c r="A25" s="7">
        <v>5</v>
      </c>
      <c r="B25" s="21"/>
      <c r="C25" s="33">
        <f>ROUNDUP(AVERAGE(O15:O24), 0)</f>
        <v>1</v>
      </c>
      <c r="D25" s="7">
        <f>ROUNDUP(AVERAGE(P15:P24), 0)</f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14"/>
      <c r="N25" s="127">
        <v>43314</v>
      </c>
      <c r="O25" s="98">
        <v>0</v>
      </c>
      <c r="P25" s="12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14"/>
      <c r="N26" s="116">
        <v>43349</v>
      </c>
      <c r="O26" s="119">
        <v>1</v>
      </c>
      <c r="P26" s="119">
        <v>0</v>
      </c>
    </row>
    <row r="27" spans="1:16" x14ac:dyDescent="0.25">
      <c r="A27" s="7">
        <v>7</v>
      </c>
      <c r="B27" s="22"/>
      <c r="C27" s="33">
        <f>MAX(O15:O24)</f>
        <v>2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/>
      <c r="M27" s="114"/>
      <c r="N27" s="11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0.69920589878010109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14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69.920589878010105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>
        <v>4000</v>
      </c>
      <c r="M29" s="114">
        <v>25</v>
      </c>
      <c r="N29" s="116">
        <v>43372</v>
      </c>
      <c r="O29" s="119">
        <v>9</v>
      </c>
      <c r="P29" s="119">
        <v>1</v>
      </c>
    </row>
    <row r="30" spans="1:16" x14ac:dyDescent="0.25">
      <c r="A30" s="7">
        <v>11</v>
      </c>
      <c r="B30" s="68"/>
      <c r="C30" s="68"/>
      <c r="D30" s="68"/>
      <c r="E30" s="98">
        <v>2816</v>
      </c>
      <c r="F30" s="172">
        <v>16</v>
      </c>
      <c r="G30" s="101"/>
      <c r="H30" s="99"/>
      <c r="I30" s="99">
        <f t="shared" si="0"/>
        <v>3520</v>
      </c>
      <c r="J30" s="98"/>
      <c r="K30" s="99">
        <f t="shared" si="1"/>
        <v>20</v>
      </c>
      <c r="L30" s="98"/>
      <c r="M30" s="114"/>
      <c r="N30" s="173">
        <v>43504</v>
      </c>
      <c r="O30" s="99">
        <v>0</v>
      </c>
      <c r="P30" s="99">
        <v>0</v>
      </c>
    </row>
    <row r="31" spans="1:16" x14ac:dyDescent="0.25">
      <c r="A31" s="7">
        <v>12</v>
      </c>
      <c r="B31" s="22"/>
      <c r="C31" s="7" t="s">
        <v>28</v>
      </c>
      <c r="D31" s="33" t="s">
        <v>28</v>
      </c>
      <c r="E31" s="98">
        <v>2816</v>
      </c>
      <c r="F31" s="172">
        <v>16</v>
      </c>
      <c r="G31" s="101"/>
      <c r="H31" s="99"/>
      <c r="I31" s="99">
        <f t="shared" si="0"/>
        <v>3520</v>
      </c>
      <c r="J31" s="98"/>
      <c r="K31" s="99">
        <f t="shared" si="1"/>
        <v>20</v>
      </c>
      <c r="L31" s="98"/>
      <c r="M31" s="114"/>
      <c r="N31" s="173">
        <v>43730</v>
      </c>
      <c r="O31" s="99">
        <v>0</v>
      </c>
      <c r="P31" s="99">
        <v>0</v>
      </c>
    </row>
    <row r="32" spans="1:16" x14ac:dyDescent="0.25">
      <c r="A32" s="7" t="s">
        <v>8</v>
      </c>
      <c r="B32" s="22"/>
      <c r="C32" s="7" t="s">
        <v>28</v>
      </c>
      <c r="D32" s="33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8"/>
      <c r="K32" s="99">
        <f t="shared" si="1"/>
        <v>20</v>
      </c>
      <c r="L32" s="98"/>
      <c r="M32" s="7"/>
      <c r="N32" s="173">
        <v>43737</v>
      </c>
      <c r="O32" s="99">
        <v>0</v>
      </c>
      <c r="P32" s="99">
        <v>0</v>
      </c>
    </row>
    <row r="33" spans="1:20" x14ac:dyDescent="0.25">
      <c r="A33" s="7" t="s">
        <v>9</v>
      </c>
      <c r="B33" s="22"/>
      <c r="C33" s="7" t="s">
        <v>28</v>
      </c>
      <c r="D33" s="33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8"/>
      <c r="K33" s="99">
        <f t="shared" si="1"/>
        <v>20</v>
      </c>
      <c r="L33" s="98"/>
      <c r="M33" s="7"/>
      <c r="N33" s="173">
        <v>43740</v>
      </c>
      <c r="O33" s="99">
        <v>0</v>
      </c>
      <c r="P33" s="99">
        <v>0</v>
      </c>
      <c r="R33" s="99"/>
    </row>
    <row r="34" spans="1:20" x14ac:dyDescent="0.25">
      <c r="A34" s="7" t="s">
        <v>10</v>
      </c>
      <c r="B34" s="22"/>
      <c r="C34" s="7" t="s">
        <v>28</v>
      </c>
      <c r="D34" s="33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175"/>
      <c r="K34" s="99">
        <f t="shared" si="1"/>
        <v>20</v>
      </c>
      <c r="L34" s="98"/>
      <c r="M34" s="7"/>
      <c r="N34" s="173">
        <v>43750</v>
      </c>
      <c r="O34" s="99">
        <v>0</v>
      </c>
      <c r="P34" s="99">
        <v>0</v>
      </c>
      <c r="R34" s="99"/>
    </row>
    <row r="35" spans="1:20" x14ac:dyDescent="0.25">
      <c r="A35" s="7" t="s">
        <v>11</v>
      </c>
      <c r="B35" s="22"/>
      <c r="C35" s="7" t="s">
        <v>28</v>
      </c>
      <c r="D35" s="33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175"/>
      <c r="K35" s="99">
        <f t="shared" si="1"/>
        <v>20</v>
      </c>
      <c r="L35" s="98"/>
      <c r="M35" s="7"/>
      <c r="N35" s="173">
        <v>43761</v>
      </c>
      <c r="O35" s="99">
        <v>0</v>
      </c>
      <c r="P35" s="99">
        <v>0</v>
      </c>
      <c r="R35" s="99"/>
    </row>
    <row r="36" spans="1:20" x14ac:dyDescent="0.25">
      <c r="A36" s="7" t="s">
        <v>12</v>
      </c>
      <c r="H36" s="6"/>
      <c r="I36" s="47"/>
      <c r="J36" s="47"/>
      <c r="K36" s="72"/>
      <c r="L36" s="6"/>
      <c r="M36" s="44"/>
      <c r="N36" s="44"/>
    </row>
    <row r="37" spans="1:20" ht="12.75" customHeight="1" x14ac:dyDescent="0.25">
      <c r="A37" s="66" t="s">
        <v>29</v>
      </c>
      <c r="H37" s="6"/>
      <c r="I37" s="47"/>
      <c r="J37" s="47"/>
      <c r="K37" s="63"/>
      <c r="L37" s="6"/>
      <c r="M37" s="45"/>
      <c r="N37" s="20" t="s">
        <v>141</v>
      </c>
      <c r="O37" s="7">
        <f>MAX(O30:O35)</f>
        <v>0</v>
      </c>
      <c r="P37" s="7">
        <f>MAX(P30:P35)</f>
        <v>0</v>
      </c>
    </row>
    <row r="38" spans="1:20" ht="12.75" customHeight="1" x14ac:dyDescent="0.25">
      <c r="A38" s="67" t="s">
        <v>30</v>
      </c>
      <c r="H38" s="6"/>
      <c r="I38" s="47"/>
      <c r="J38" s="47"/>
      <c r="K38" s="63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</row>
    <row r="39" spans="1:20" x14ac:dyDescent="0.25">
      <c r="A39" s="7" t="s">
        <v>8</v>
      </c>
      <c r="H39" s="6"/>
      <c r="I39" s="47"/>
      <c r="J39" s="47"/>
      <c r="K39" s="63"/>
      <c r="L39" s="6"/>
      <c r="M39" s="6"/>
      <c r="N39" s="20" t="s">
        <v>143</v>
      </c>
      <c r="O39" s="6"/>
    </row>
    <row r="40" spans="1:20" x14ac:dyDescent="0.25">
      <c r="A40" s="7" t="s">
        <v>9</v>
      </c>
      <c r="H40" s="6"/>
      <c r="I40" s="47"/>
      <c r="J40" s="47"/>
      <c r="K40" s="63"/>
      <c r="L40" s="6"/>
      <c r="M40" s="4"/>
      <c r="N40" s="20" t="s">
        <v>141</v>
      </c>
      <c r="O40" s="7">
        <f>MAX(O15:O29)</f>
        <v>9</v>
      </c>
      <c r="P40" s="7">
        <f>MAX(P15:P29)</f>
        <v>1</v>
      </c>
    </row>
    <row r="41" spans="1:20" x14ac:dyDescent="0.25">
      <c r="A41" s="7" t="s">
        <v>10</v>
      </c>
      <c r="G41" s="74"/>
      <c r="H41" s="6"/>
      <c r="I41" s="47"/>
      <c r="J41" s="47"/>
      <c r="K41" s="64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</row>
    <row r="42" spans="1:20" x14ac:dyDescent="0.25">
      <c r="A42" s="7" t="s">
        <v>11</v>
      </c>
      <c r="G42" s="74"/>
      <c r="H42" s="6"/>
      <c r="I42" s="75"/>
      <c r="J42" s="184"/>
      <c r="K42" s="64"/>
      <c r="L42" s="184"/>
      <c r="M42" s="6"/>
      <c r="N42" s="6"/>
      <c r="O42" s="46"/>
      <c r="P42" s="46"/>
      <c r="Q42" s="46"/>
      <c r="R42" s="6"/>
      <c r="S42" s="6"/>
      <c r="T42" s="6"/>
    </row>
    <row r="43" spans="1:20" x14ac:dyDescent="0.25">
      <c r="A43" s="7" t="s">
        <v>12</v>
      </c>
      <c r="G43" s="74"/>
      <c r="H43" s="6"/>
      <c r="I43" s="61"/>
      <c r="J43" s="184"/>
      <c r="K43" s="42"/>
      <c r="L43" s="184"/>
      <c r="M43" s="6"/>
      <c r="N43" s="6"/>
      <c r="O43" s="46"/>
      <c r="P43" s="46"/>
      <c r="Q43" s="46"/>
      <c r="R43" s="6"/>
      <c r="S43" s="6"/>
      <c r="T43" s="6"/>
    </row>
    <row r="44" spans="1:20" x14ac:dyDescent="0.25">
      <c r="G44" s="74"/>
      <c r="H44" s="6"/>
      <c r="I44" s="75"/>
      <c r="J44" s="184"/>
      <c r="K44" s="42"/>
      <c r="L44" s="184"/>
      <c r="M44" s="6"/>
      <c r="N44" s="6"/>
      <c r="O44" s="47"/>
      <c r="P44" s="47"/>
      <c r="Q44" s="47"/>
      <c r="R44" s="6"/>
      <c r="S44" s="6"/>
      <c r="T44" s="6"/>
    </row>
    <row r="45" spans="1:20" x14ac:dyDescent="0.25">
      <c r="G45" s="74"/>
      <c r="H45" s="6"/>
      <c r="I45" s="61"/>
      <c r="J45" s="184"/>
      <c r="K45" s="184"/>
      <c r="L45" s="184"/>
      <c r="M45" s="6"/>
      <c r="N45" s="6"/>
      <c r="O45" s="47"/>
      <c r="P45" s="47"/>
      <c r="Q45" s="47"/>
      <c r="R45" s="6"/>
      <c r="S45" s="6"/>
      <c r="T45" s="6"/>
    </row>
    <row r="46" spans="1:20" x14ac:dyDescent="0.25">
      <c r="G46" s="74"/>
      <c r="H46" s="6"/>
      <c r="I46" s="75"/>
      <c r="J46" s="75"/>
      <c r="K46" s="184"/>
      <c r="L46" s="75"/>
      <c r="M46" s="6"/>
      <c r="N46" s="6"/>
      <c r="O46" s="47"/>
      <c r="P46" s="47"/>
      <c r="Q46" s="47"/>
      <c r="R46" s="6"/>
      <c r="S46" s="6"/>
      <c r="T46" s="6"/>
    </row>
    <row r="47" spans="1:20" x14ac:dyDescent="0.25">
      <c r="G47" s="74"/>
      <c r="H47" s="6"/>
      <c r="I47" s="62"/>
      <c r="J47" s="63"/>
      <c r="K47" s="184"/>
      <c r="L47" s="63"/>
      <c r="M47" s="6"/>
      <c r="N47" s="6"/>
      <c r="O47" s="47"/>
      <c r="P47" s="47"/>
      <c r="Q47" s="47"/>
      <c r="R47" s="6"/>
      <c r="S47" s="6"/>
      <c r="T47" s="6"/>
    </row>
    <row r="48" spans="1:20" x14ac:dyDescent="0.25">
      <c r="G48" s="74"/>
      <c r="H48" s="6"/>
      <c r="I48" s="62"/>
      <c r="J48" s="63"/>
      <c r="K48" s="184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5">
      <c r="G49" s="74"/>
      <c r="H49" s="6"/>
      <c r="I49" s="62"/>
      <c r="J49" s="63"/>
      <c r="K49" s="75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5">
      <c r="G50" s="74"/>
      <c r="H50" s="6"/>
      <c r="I50" s="62"/>
      <c r="J50" s="63"/>
      <c r="K50" s="63"/>
      <c r="L50" s="63"/>
      <c r="M50" s="184"/>
      <c r="N50" s="184"/>
      <c r="O50" s="184"/>
      <c r="P50" s="184"/>
      <c r="Q50" s="184"/>
      <c r="R50" s="6"/>
      <c r="S50" s="6"/>
      <c r="T50" s="6"/>
    </row>
    <row r="51" spans="1:20" x14ac:dyDescent="0.25">
      <c r="G51" s="74"/>
      <c r="H51" s="6"/>
      <c r="I51" s="75"/>
      <c r="J51" s="64"/>
      <c r="K51" s="63"/>
      <c r="L51" s="64"/>
      <c r="M51" s="184"/>
      <c r="N51" s="184"/>
      <c r="O51" s="184"/>
      <c r="P51" s="184"/>
      <c r="Q51" s="184"/>
      <c r="R51" s="6"/>
      <c r="S51" s="6"/>
      <c r="T51" s="6"/>
    </row>
    <row r="52" spans="1:20" x14ac:dyDescent="0.25">
      <c r="G52" s="74"/>
      <c r="H52" s="6"/>
      <c r="I52" s="75"/>
      <c r="J52" s="64"/>
      <c r="K52" s="63"/>
      <c r="L52" s="64"/>
      <c r="M52" s="184"/>
      <c r="N52" s="184"/>
      <c r="O52" s="184"/>
      <c r="P52" s="184"/>
      <c r="Q52" s="184"/>
      <c r="R52" s="6"/>
      <c r="S52" s="6"/>
      <c r="T52" s="6"/>
    </row>
    <row r="53" spans="1:20" x14ac:dyDescent="0.25">
      <c r="G53" s="74"/>
      <c r="H53" s="6"/>
      <c r="I53" s="42"/>
      <c r="J53" s="42"/>
      <c r="K53" s="63"/>
      <c r="L53" s="6"/>
      <c r="M53" s="184"/>
      <c r="N53" s="184"/>
      <c r="O53" s="184"/>
      <c r="P53" s="184"/>
      <c r="Q53" s="184"/>
      <c r="R53" s="6"/>
      <c r="S53" s="6"/>
      <c r="T53" s="6"/>
    </row>
    <row r="54" spans="1:20" x14ac:dyDescent="0.25">
      <c r="A54" s="26"/>
      <c r="G54" s="74"/>
      <c r="H54" s="6"/>
      <c r="I54" s="185"/>
      <c r="J54" s="185"/>
      <c r="K54" s="64"/>
      <c r="L54" s="6"/>
      <c r="M54" s="75"/>
      <c r="N54" s="75"/>
      <c r="O54" s="75"/>
      <c r="P54" s="75"/>
      <c r="Q54" s="75"/>
      <c r="R54" s="6"/>
      <c r="S54" s="6"/>
      <c r="T54" s="6"/>
    </row>
    <row r="55" spans="1:20" x14ac:dyDescent="0.25">
      <c r="G55" s="74"/>
      <c r="H55" s="6"/>
      <c r="I55" s="75"/>
      <c r="J55" s="184"/>
      <c r="K55" s="64"/>
      <c r="L55" s="184"/>
      <c r="M55" s="63"/>
      <c r="N55" s="63"/>
      <c r="O55" s="63"/>
      <c r="P55" s="63"/>
      <c r="Q55" s="63"/>
      <c r="R55" s="6"/>
      <c r="S55" s="6"/>
      <c r="T55" s="6"/>
    </row>
    <row r="56" spans="1:20" x14ac:dyDescent="0.25">
      <c r="G56" s="74"/>
      <c r="H56" s="6"/>
      <c r="I56" s="61"/>
      <c r="J56" s="184"/>
      <c r="K56" s="6"/>
      <c r="L56" s="184"/>
      <c r="M56" s="63"/>
      <c r="N56" s="63"/>
      <c r="O56" s="63"/>
      <c r="P56" s="63"/>
      <c r="Q56" s="63"/>
      <c r="R56" s="6"/>
      <c r="S56" s="6"/>
      <c r="T56" s="6"/>
    </row>
    <row r="57" spans="1:20" x14ac:dyDescent="0.25">
      <c r="B57" s="5"/>
      <c r="C57" s="5"/>
      <c r="D57" s="5"/>
      <c r="E57" s="5"/>
      <c r="F57" s="5"/>
      <c r="G57" s="74"/>
      <c r="H57" s="6"/>
      <c r="I57" s="75"/>
      <c r="J57" s="184"/>
      <c r="K57" s="74"/>
      <c r="L57" s="184"/>
      <c r="M57" s="63"/>
      <c r="N57" s="63"/>
      <c r="O57" s="63"/>
      <c r="P57" s="63"/>
      <c r="Q57" s="63"/>
      <c r="R57" s="6"/>
      <c r="S57" s="6"/>
      <c r="T57" s="6"/>
    </row>
    <row r="58" spans="1:20" x14ac:dyDescent="0.25">
      <c r="B58" s="65"/>
      <c r="C58" s="65"/>
      <c r="D58" s="65"/>
      <c r="E58" s="65"/>
      <c r="F58" s="65"/>
      <c r="G58" s="29"/>
      <c r="H58" s="6"/>
      <c r="I58" s="61"/>
      <c r="J58" s="184"/>
      <c r="K58" s="74"/>
      <c r="L58" s="184"/>
      <c r="M58" s="63"/>
      <c r="N58" s="63"/>
      <c r="O58" s="63"/>
      <c r="P58" s="63"/>
      <c r="Q58" s="63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29"/>
      <c r="H59" s="6"/>
      <c r="I59" s="75"/>
      <c r="J59" s="75"/>
      <c r="K59" s="74"/>
      <c r="L59" s="75"/>
      <c r="M59" s="64"/>
      <c r="N59" s="64"/>
      <c r="O59" s="64"/>
      <c r="P59" s="64"/>
      <c r="Q59" s="64"/>
      <c r="R59" s="6"/>
      <c r="S59" s="6"/>
      <c r="T59" s="6"/>
    </row>
    <row r="60" spans="1:20" x14ac:dyDescent="0.25">
      <c r="G60" s="74"/>
      <c r="H60" s="6"/>
      <c r="I60" s="83"/>
      <c r="J60" s="63"/>
      <c r="K60" s="74"/>
      <c r="L60" s="63"/>
      <c r="M60" s="64"/>
      <c r="N60" s="64"/>
      <c r="O60" s="64"/>
      <c r="P60" s="64"/>
      <c r="Q60" s="64"/>
      <c r="R60" s="6"/>
      <c r="S60" s="6"/>
      <c r="T60" s="6"/>
    </row>
    <row r="61" spans="1:20" x14ac:dyDescent="0.25">
      <c r="G61" s="74"/>
      <c r="H61" s="6"/>
      <c r="I61" s="84"/>
      <c r="J61" s="63"/>
      <c r="K61" s="74"/>
      <c r="L61" s="63"/>
      <c r="M61" s="6"/>
      <c r="N61" s="139"/>
      <c r="O61" s="142"/>
      <c r="P61" s="139"/>
      <c r="Q61" s="142"/>
      <c r="R61" s="6"/>
      <c r="S61" s="6"/>
      <c r="T61" s="6"/>
    </row>
    <row r="62" spans="1:20" x14ac:dyDescent="0.25">
      <c r="G62" s="74"/>
      <c r="H62" s="6"/>
      <c r="I62" s="62"/>
      <c r="J62" s="63"/>
      <c r="K62" s="74"/>
      <c r="L62" s="63"/>
      <c r="M62" s="6"/>
      <c r="N62" s="139"/>
      <c r="O62" s="142"/>
      <c r="P62" s="139"/>
      <c r="Q62" s="142"/>
      <c r="R62" s="6"/>
      <c r="S62" s="6"/>
      <c r="T62" s="6"/>
    </row>
    <row r="63" spans="1:20" x14ac:dyDescent="0.25">
      <c r="G63" s="74"/>
      <c r="H63" s="6"/>
      <c r="I63" s="84"/>
      <c r="J63" s="63"/>
      <c r="K63" s="74"/>
      <c r="L63" s="63"/>
      <c r="M63" s="184"/>
      <c r="N63" s="142"/>
      <c r="O63" s="139"/>
      <c r="P63" s="142"/>
      <c r="Q63" s="139"/>
      <c r="R63" s="6"/>
      <c r="S63" s="6"/>
      <c r="T63" s="6"/>
    </row>
    <row r="64" spans="1:20" x14ac:dyDescent="0.25">
      <c r="G64" s="74"/>
      <c r="H64" s="6"/>
      <c r="I64" s="75"/>
      <c r="J64" s="64"/>
      <c r="K64" s="74"/>
      <c r="L64" s="64"/>
      <c r="M64" s="184"/>
      <c r="N64" s="139"/>
      <c r="O64" s="142"/>
      <c r="P64" s="139"/>
      <c r="Q64" s="142"/>
      <c r="R64" s="6"/>
      <c r="S64" s="6"/>
      <c r="T64" s="6"/>
    </row>
    <row r="65" spans="1:23" ht="12.75" customHeight="1" x14ac:dyDescent="0.25">
      <c r="A65" s="5"/>
      <c r="G65" s="74"/>
      <c r="H65" s="6"/>
      <c r="I65" s="75"/>
      <c r="J65" s="64"/>
      <c r="K65" s="74"/>
      <c r="L65" s="64"/>
      <c r="M65" s="184"/>
      <c r="N65" s="139"/>
      <c r="O65" s="142"/>
      <c r="P65" s="139"/>
      <c r="Q65" s="142"/>
      <c r="R65" s="6"/>
      <c r="S65" s="6"/>
      <c r="T65" s="6"/>
    </row>
    <row r="66" spans="1:23" s="27" customFormat="1" ht="26.25" customHeight="1" x14ac:dyDescent="0.25">
      <c r="A66" s="192" t="s">
        <v>120</v>
      </c>
      <c r="B66" s="192"/>
      <c r="C66" s="192"/>
      <c r="D66" s="192"/>
      <c r="E66" s="192"/>
      <c r="F66" s="192"/>
      <c r="G66" s="74"/>
      <c r="H66" s="6"/>
      <c r="I66" s="6"/>
      <c r="J66" s="6"/>
      <c r="K66" s="74"/>
      <c r="L66" s="6"/>
      <c r="M66" s="184"/>
      <c r="N66" s="139"/>
      <c r="O66" s="142"/>
      <c r="P66" s="139"/>
      <c r="Q66" s="142"/>
      <c r="R66" s="4"/>
      <c r="S66" s="4"/>
      <c r="T66" s="4"/>
      <c r="U66" s="4"/>
      <c r="V66" s="4"/>
      <c r="W66" s="4"/>
    </row>
    <row r="67" spans="1:23" s="27" customFormat="1" ht="13.5" customHeight="1" x14ac:dyDescent="0.25">
      <c r="A67" s="193" t="s">
        <v>121</v>
      </c>
      <c r="B67" s="193"/>
      <c r="C67" s="193"/>
      <c r="D67" s="193"/>
      <c r="E67" s="193"/>
      <c r="F67" s="193"/>
      <c r="G67" s="74"/>
      <c r="H67" s="6"/>
      <c r="I67" s="74"/>
      <c r="J67" s="74"/>
      <c r="K67" s="74"/>
      <c r="L67" s="74"/>
      <c r="M67" s="75"/>
      <c r="N67" s="139"/>
      <c r="O67" s="142"/>
      <c r="P67" s="139"/>
      <c r="Q67" s="142"/>
      <c r="R67" s="4"/>
      <c r="S67" s="4"/>
      <c r="T67" s="4"/>
      <c r="U67" s="4"/>
      <c r="V67" s="4"/>
      <c r="W67" s="4"/>
    </row>
    <row r="68" spans="1:23" x14ac:dyDescent="0.25">
      <c r="G68" s="74"/>
      <c r="H68" s="6"/>
      <c r="I68" s="74"/>
      <c r="J68" s="74"/>
      <c r="K68" s="74"/>
      <c r="L68" s="74"/>
      <c r="M68" s="63"/>
      <c r="N68" s="139"/>
      <c r="O68" s="142"/>
      <c r="P68" s="139"/>
      <c r="Q68" s="142"/>
    </row>
    <row r="69" spans="1:23" x14ac:dyDescent="0.25">
      <c r="A69" s="26"/>
      <c r="G69" s="74"/>
      <c r="H69" s="6"/>
      <c r="I69" s="74"/>
      <c r="J69" s="74"/>
      <c r="K69" s="42"/>
      <c r="L69" s="74"/>
      <c r="M69" s="63"/>
      <c r="N69" s="139"/>
      <c r="O69" s="142"/>
      <c r="P69" s="139"/>
      <c r="Q69" s="142"/>
    </row>
    <row r="70" spans="1:23" x14ac:dyDescent="0.25">
      <c r="G70" s="74"/>
      <c r="H70" s="6"/>
      <c r="I70" s="74"/>
      <c r="J70" s="74"/>
      <c r="K70" s="42"/>
      <c r="L70" s="74"/>
      <c r="M70" s="63"/>
      <c r="N70" s="142"/>
      <c r="O70" s="139"/>
      <c r="P70" s="142"/>
      <c r="Q70" s="139"/>
    </row>
    <row r="71" spans="1:23" x14ac:dyDescent="0.25">
      <c r="G71" s="74"/>
      <c r="H71" s="6"/>
      <c r="I71" s="74"/>
      <c r="J71" s="74"/>
      <c r="K71" s="184"/>
      <c r="L71" s="74"/>
      <c r="M71" s="63"/>
      <c r="N71" s="142"/>
      <c r="O71" s="139"/>
      <c r="P71" s="142"/>
      <c r="Q71" s="139"/>
    </row>
    <row r="72" spans="1:23" x14ac:dyDescent="0.25">
      <c r="G72" s="74"/>
      <c r="H72" s="6"/>
      <c r="I72" s="74"/>
      <c r="J72" s="74"/>
      <c r="K72" s="184"/>
      <c r="L72" s="74"/>
      <c r="M72" s="64"/>
      <c r="N72" s="139"/>
      <c r="O72" s="142"/>
      <c r="P72" s="139"/>
      <c r="Q72" s="142"/>
    </row>
    <row r="73" spans="1:23" x14ac:dyDescent="0.25">
      <c r="G73" s="74"/>
      <c r="H73" s="6"/>
      <c r="I73" s="74"/>
      <c r="J73" s="74"/>
      <c r="K73" s="184"/>
      <c r="L73" s="74"/>
      <c r="M73" s="64"/>
      <c r="N73" s="139"/>
      <c r="O73" s="142"/>
      <c r="P73" s="139"/>
      <c r="Q73" s="142"/>
    </row>
    <row r="74" spans="1:23" x14ac:dyDescent="0.25">
      <c r="G74" s="74"/>
      <c r="H74" s="6"/>
      <c r="I74" s="74"/>
      <c r="J74" s="74"/>
      <c r="K74" s="184"/>
      <c r="L74" s="74"/>
      <c r="M74" s="6"/>
      <c r="N74" s="142"/>
      <c r="O74" s="139"/>
      <c r="P74" s="142"/>
      <c r="Q74" s="139"/>
    </row>
    <row r="75" spans="1:23" x14ac:dyDescent="0.25">
      <c r="G75" s="74"/>
      <c r="H75" s="6"/>
      <c r="I75" s="74"/>
      <c r="J75" s="74"/>
      <c r="K75" s="75"/>
      <c r="L75" s="74"/>
      <c r="M75" s="44"/>
      <c r="N75" s="139"/>
      <c r="O75" s="142"/>
      <c r="P75" s="139"/>
      <c r="Q75" s="142"/>
    </row>
    <row r="76" spans="1:23" x14ac:dyDescent="0.25">
      <c r="G76" s="74"/>
      <c r="H76" s="6"/>
      <c r="I76" s="74"/>
      <c r="J76" s="74"/>
      <c r="K76" s="63"/>
      <c r="L76" s="74"/>
      <c r="M76" s="44"/>
      <c r="N76" s="139"/>
      <c r="O76" s="142"/>
      <c r="P76" s="139"/>
      <c r="Q76" s="142"/>
    </row>
    <row r="77" spans="1:23" x14ac:dyDescent="0.25">
      <c r="G77" s="74"/>
      <c r="H77" s="6"/>
      <c r="I77" s="74"/>
      <c r="J77" s="74"/>
      <c r="K77" s="63"/>
      <c r="L77" s="74"/>
      <c r="M77" s="44"/>
      <c r="N77" s="139"/>
      <c r="O77" s="142"/>
      <c r="P77" s="139"/>
      <c r="Q77" s="142"/>
    </row>
    <row r="78" spans="1:23" x14ac:dyDescent="0.25">
      <c r="B78" s="5"/>
      <c r="C78" s="5"/>
      <c r="D78" s="5"/>
      <c r="E78" s="5"/>
      <c r="F78" s="5"/>
      <c r="G78" s="74"/>
      <c r="H78" s="6"/>
      <c r="I78" s="74"/>
      <c r="J78" s="74"/>
      <c r="K78" s="63"/>
      <c r="L78" s="74"/>
      <c r="M78" s="44"/>
      <c r="N78" s="139"/>
      <c r="O78" s="142"/>
      <c r="P78" s="139"/>
      <c r="Q78" s="142"/>
    </row>
    <row r="79" spans="1:23" x14ac:dyDescent="0.25">
      <c r="B79" s="65"/>
      <c r="C79" s="65"/>
      <c r="D79" s="65"/>
      <c r="E79" s="65"/>
      <c r="F79" s="65"/>
      <c r="G79" s="29"/>
      <c r="H79" s="6"/>
      <c r="I79" s="42"/>
      <c r="J79" s="42"/>
      <c r="K79" s="63"/>
      <c r="L79" s="6"/>
      <c r="M79" s="44"/>
      <c r="N79" s="139"/>
      <c r="O79" s="142"/>
      <c r="P79" s="139"/>
      <c r="Q79" s="142"/>
    </row>
    <row r="80" spans="1:23" x14ac:dyDescent="0.25">
      <c r="B80" s="65"/>
      <c r="C80" s="65"/>
      <c r="D80" s="65"/>
      <c r="E80" s="65"/>
      <c r="F80" s="65"/>
      <c r="G80" s="29"/>
      <c r="H80" s="6"/>
      <c r="I80" s="79"/>
      <c r="J80" s="42"/>
      <c r="K80" s="64"/>
      <c r="L80" s="6"/>
      <c r="M80" s="44"/>
      <c r="N80" s="139"/>
      <c r="O80" s="142"/>
      <c r="P80" s="139"/>
      <c r="Q80" s="142"/>
    </row>
    <row r="81" spans="1:31" x14ac:dyDescent="0.25">
      <c r="B81" s="5"/>
      <c r="C81" s="5"/>
      <c r="D81" s="5"/>
      <c r="E81" s="5"/>
      <c r="F81" s="5"/>
      <c r="G81" s="74"/>
      <c r="H81" s="6"/>
      <c r="I81" s="75"/>
      <c r="J81" s="184"/>
      <c r="K81" s="64"/>
      <c r="L81" s="184"/>
      <c r="M81" s="44"/>
      <c r="N81" s="139"/>
      <c r="O81" s="142"/>
      <c r="P81" s="139"/>
      <c r="Q81" s="142"/>
    </row>
    <row r="82" spans="1:31" x14ac:dyDescent="0.25">
      <c r="B82" s="69"/>
      <c r="C82" s="69"/>
      <c r="D82" s="53"/>
      <c r="E82" s="28"/>
      <c r="F82" s="53"/>
      <c r="G82" s="74"/>
      <c r="H82" s="6"/>
      <c r="I82" s="61"/>
      <c r="J82" s="184"/>
      <c r="K82" s="6"/>
      <c r="L82" s="184"/>
      <c r="M82" s="44"/>
      <c r="N82" s="139"/>
      <c r="O82" s="142"/>
      <c r="P82" s="139"/>
      <c r="Q82" s="142"/>
    </row>
    <row r="83" spans="1:31" x14ac:dyDescent="0.25">
      <c r="B83" s="69"/>
      <c r="C83" s="69"/>
      <c r="D83" s="69"/>
      <c r="E83" s="69"/>
      <c r="F83" s="69"/>
      <c r="G83" s="29"/>
      <c r="H83" s="6"/>
      <c r="I83" s="75"/>
      <c r="J83" s="184"/>
      <c r="K83" s="6"/>
      <c r="L83" s="184"/>
      <c r="M83" s="44"/>
      <c r="N83" s="139"/>
      <c r="O83" s="142"/>
      <c r="P83" s="139"/>
      <c r="Q83" s="142"/>
    </row>
    <row r="84" spans="1:31" x14ac:dyDescent="0.25">
      <c r="B84" s="70"/>
      <c r="C84" s="70"/>
      <c r="D84" s="70"/>
      <c r="E84" s="70"/>
      <c r="F84" s="70"/>
      <c r="G84" s="29"/>
      <c r="H84" s="6"/>
      <c r="I84" s="61"/>
      <c r="J84" s="184"/>
      <c r="K84" s="6"/>
      <c r="L84" s="184"/>
      <c r="M84" s="44"/>
      <c r="N84" s="139"/>
      <c r="O84" s="142"/>
      <c r="P84" s="139"/>
      <c r="Q84" s="142"/>
    </row>
    <row r="85" spans="1:31" x14ac:dyDescent="0.25">
      <c r="B85" s="28"/>
      <c r="C85" s="28"/>
      <c r="D85" s="28"/>
      <c r="E85" s="28"/>
      <c r="F85" s="53"/>
      <c r="G85" s="74"/>
      <c r="H85" s="6"/>
      <c r="I85" s="75"/>
      <c r="J85" s="75"/>
      <c r="K85" s="6"/>
      <c r="L85" s="75"/>
      <c r="M85" s="44"/>
      <c r="N85" s="139"/>
      <c r="O85" s="142"/>
      <c r="P85" s="139"/>
      <c r="Q85" s="142"/>
    </row>
    <row r="86" spans="1:31" ht="15.9" customHeight="1" x14ac:dyDescent="0.25">
      <c r="A86" s="5"/>
      <c r="B86" s="71"/>
      <c r="C86" s="71"/>
      <c r="D86" s="191" t="s">
        <v>3</v>
      </c>
      <c r="E86" s="191"/>
      <c r="F86" s="191"/>
      <c r="G86" s="74"/>
      <c r="H86" s="6"/>
      <c r="I86" s="83"/>
      <c r="J86" s="63"/>
      <c r="K86" s="74"/>
      <c r="L86" s="63"/>
      <c r="M86" s="44"/>
      <c r="N86" s="139"/>
      <c r="O86" s="142"/>
      <c r="P86" s="139"/>
      <c r="Q86" s="142"/>
    </row>
    <row r="87" spans="1:31" s="27" customFormat="1" ht="13.5" customHeight="1" x14ac:dyDescent="0.25">
      <c r="A87" s="192" t="s">
        <v>122</v>
      </c>
      <c r="B87" s="192"/>
      <c r="C87" s="192"/>
      <c r="D87" s="192"/>
      <c r="E87" s="192"/>
      <c r="F87" s="192"/>
      <c r="G87" s="74"/>
      <c r="H87" s="6"/>
      <c r="I87" s="84"/>
      <c r="J87" s="63"/>
      <c r="K87" s="74"/>
      <c r="L87" s="63"/>
      <c r="M87" s="6"/>
      <c r="N87" s="139"/>
      <c r="O87" s="142"/>
      <c r="P87" s="139"/>
      <c r="Q87" s="142"/>
      <c r="R87" s="4"/>
      <c r="S87" s="4"/>
      <c r="T87" s="4"/>
      <c r="U87" s="4"/>
      <c r="V87" s="4"/>
      <c r="W87" s="4"/>
    </row>
    <row r="88" spans="1:31" s="27" customFormat="1" ht="15" customHeight="1" x14ac:dyDescent="0.25">
      <c r="A88" s="193" t="s">
        <v>123</v>
      </c>
      <c r="B88" s="193"/>
      <c r="C88" s="193"/>
      <c r="D88" s="193"/>
      <c r="E88" s="193"/>
      <c r="F88" s="193"/>
      <c r="G88" s="74"/>
      <c r="H88" s="6"/>
      <c r="I88" s="62"/>
      <c r="J88" s="63"/>
      <c r="K88" s="74"/>
      <c r="L88" s="63"/>
      <c r="M88" s="6"/>
      <c r="N88" s="139"/>
      <c r="O88" s="142"/>
      <c r="P88" s="139"/>
      <c r="Q88" s="142"/>
      <c r="R88" s="4"/>
      <c r="S88" s="4"/>
      <c r="T88" s="4"/>
      <c r="U88" s="4"/>
      <c r="V88" s="4"/>
      <c r="W88" s="4"/>
    </row>
    <row r="89" spans="1:31" ht="15.9" customHeight="1" x14ac:dyDescent="0.25">
      <c r="B89" s="6"/>
      <c r="C89" s="6"/>
      <c r="D89" s="6"/>
      <c r="E89" s="6"/>
      <c r="F89" s="6"/>
      <c r="G89" s="74"/>
      <c r="H89" s="6"/>
      <c r="I89" s="84"/>
      <c r="J89" s="63"/>
      <c r="K89" s="74"/>
      <c r="L89" s="63"/>
      <c r="M89" s="184"/>
      <c r="N89" s="139"/>
      <c r="O89" s="142"/>
      <c r="P89" s="139"/>
      <c r="Q89" s="142"/>
    </row>
    <row r="90" spans="1:31" s="28" customFormat="1" ht="15.9" customHeight="1" x14ac:dyDescent="0.25">
      <c r="A90" s="69" t="s">
        <v>21</v>
      </c>
      <c r="B90" s="4"/>
      <c r="C90" s="4"/>
      <c r="D90" s="4"/>
      <c r="E90" s="4"/>
      <c r="F90" s="4"/>
      <c r="G90" s="74"/>
      <c r="H90" s="6"/>
      <c r="I90" s="75"/>
      <c r="J90" s="64"/>
      <c r="K90" s="74"/>
      <c r="L90" s="64"/>
      <c r="M90" s="184"/>
      <c r="N90" s="139"/>
      <c r="O90" s="142"/>
      <c r="P90" s="139"/>
      <c r="Q90" s="142"/>
      <c r="R90" s="4"/>
      <c r="S90" s="4"/>
      <c r="T90" s="4"/>
      <c r="U90" s="4"/>
      <c r="V90" s="4"/>
      <c r="W90" s="4"/>
    </row>
    <row r="91" spans="1:31" s="30" customFormat="1" ht="31.5" customHeight="1" x14ac:dyDescent="0.25">
      <c r="A91" s="185" t="s">
        <v>124</v>
      </c>
      <c r="B91" s="185"/>
      <c r="C91" s="185"/>
      <c r="D91" s="185"/>
      <c r="E91" s="185"/>
      <c r="F91" s="185"/>
      <c r="G91" s="74"/>
      <c r="H91" s="6"/>
      <c r="I91" s="75"/>
      <c r="J91" s="64"/>
      <c r="K91" s="74"/>
      <c r="L91" s="64"/>
      <c r="M91" s="184"/>
      <c r="N91" s="142"/>
      <c r="O91" s="139"/>
      <c r="P91" s="142"/>
      <c r="Q91" s="139"/>
      <c r="R91" s="4"/>
      <c r="S91" s="4"/>
      <c r="T91" s="4"/>
      <c r="U91" s="4"/>
      <c r="V91" s="4"/>
      <c r="W91" s="4"/>
      <c r="X91" s="27"/>
      <c r="Y91" s="27"/>
      <c r="Z91" s="27"/>
      <c r="AA91" s="27"/>
      <c r="AB91" s="27"/>
      <c r="AC91" s="27"/>
      <c r="AD91" s="27"/>
      <c r="AE91" s="27"/>
    </row>
    <row r="92" spans="1:31" s="30" customFormat="1" ht="33.75" customHeight="1" x14ac:dyDescent="0.25">
      <c r="A92" s="194" t="s">
        <v>41</v>
      </c>
      <c r="B92" s="194"/>
      <c r="C92" s="194"/>
      <c r="D92" s="194"/>
      <c r="E92" s="194"/>
      <c r="F92" s="194"/>
      <c r="G92" s="74"/>
      <c r="H92" s="6"/>
      <c r="I92" s="6"/>
      <c r="J92" s="6"/>
      <c r="K92" s="74"/>
      <c r="L92" s="6"/>
      <c r="M92" s="184"/>
      <c r="N92" s="142"/>
      <c r="O92" s="139"/>
      <c r="P92" s="142"/>
      <c r="Q92" s="139"/>
      <c r="R92" s="4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28" customFormat="1" ht="15.9" customHeight="1" x14ac:dyDescent="0.25">
      <c r="B93" s="4"/>
      <c r="C93" s="4"/>
      <c r="D93" s="4"/>
      <c r="E93" s="4"/>
      <c r="F93" s="4"/>
      <c r="G93" s="74"/>
      <c r="H93" s="6"/>
      <c r="I93" s="6"/>
      <c r="J93" s="6"/>
      <c r="K93" s="74"/>
      <c r="L93" s="6"/>
      <c r="M93" s="75"/>
      <c r="N93" s="139"/>
      <c r="O93" s="142"/>
      <c r="P93" s="139"/>
      <c r="Q93" s="142"/>
      <c r="R93" s="4"/>
      <c r="S93" s="4"/>
      <c r="T93" s="4"/>
      <c r="U93" s="4"/>
      <c r="V93" s="4"/>
      <c r="W93" s="4"/>
    </row>
    <row r="94" spans="1:31" s="28" customFormat="1" ht="25.5" customHeight="1" x14ac:dyDescent="0.25">
      <c r="A94" s="71" t="s">
        <v>2</v>
      </c>
      <c r="B94" s="4"/>
      <c r="C94" s="4"/>
      <c r="D94" s="4"/>
      <c r="E94" s="4"/>
      <c r="F94" s="4"/>
      <c r="G94" s="74"/>
      <c r="H94" s="74"/>
      <c r="I94" s="6"/>
      <c r="J94" s="6"/>
      <c r="K94" s="74"/>
      <c r="L94" s="6"/>
      <c r="M94" s="63"/>
      <c r="N94" s="139"/>
      <c r="O94" s="142"/>
      <c r="P94" s="139"/>
      <c r="Q94" s="142"/>
      <c r="R94" s="4"/>
      <c r="S94" s="4"/>
      <c r="T94" s="4"/>
      <c r="U94" s="4"/>
      <c r="V94" s="4"/>
      <c r="W94" s="4"/>
    </row>
    <row r="95" spans="1:31" s="28" customFormat="1" ht="38.1" customHeight="1" x14ac:dyDescent="0.25">
      <c r="B95" s="4"/>
      <c r="C95" s="4"/>
      <c r="D95" s="4"/>
      <c r="E95" s="4"/>
      <c r="F95" s="4"/>
      <c r="G95" s="74"/>
      <c r="H95" s="74"/>
      <c r="I95" s="6"/>
      <c r="J95" s="6"/>
      <c r="K95" s="74"/>
      <c r="L95" s="6"/>
      <c r="M95" s="63"/>
      <c r="N95" s="139"/>
      <c r="O95" s="142"/>
      <c r="P95" s="139"/>
      <c r="Q95" s="142"/>
      <c r="R95" s="4"/>
      <c r="S95" s="4"/>
      <c r="T95" s="4"/>
      <c r="U95" s="4"/>
      <c r="V95" s="4"/>
      <c r="W95" s="4"/>
    </row>
    <row r="96" spans="1:31" x14ac:dyDescent="0.25">
      <c r="G96" s="74"/>
      <c r="H96" s="74"/>
      <c r="I96" s="74"/>
      <c r="J96" s="74"/>
      <c r="K96" s="74"/>
      <c r="L96" s="74"/>
      <c r="M96" s="63"/>
      <c r="N96" s="139"/>
      <c r="O96" s="142"/>
      <c r="P96" s="139"/>
      <c r="Q96" s="142"/>
    </row>
    <row r="97" spans="7:17" x14ac:dyDescent="0.25">
      <c r="G97" s="74"/>
      <c r="H97" s="74"/>
      <c r="I97" s="74"/>
      <c r="J97" s="74"/>
      <c r="K97" s="74"/>
      <c r="L97" s="74"/>
      <c r="M97" s="63"/>
      <c r="N97" s="139"/>
      <c r="O97" s="142"/>
      <c r="P97" s="139"/>
      <c r="Q97" s="142"/>
    </row>
    <row r="98" spans="7:17" x14ac:dyDescent="0.25">
      <c r="G98" s="74"/>
      <c r="H98" s="74"/>
      <c r="I98" s="74"/>
      <c r="J98" s="74"/>
      <c r="K98" s="74"/>
      <c r="L98" s="74"/>
      <c r="M98" s="64"/>
      <c r="N98" s="139"/>
      <c r="O98" s="142"/>
      <c r="P98" s="139"/>
      <c r="Q98" s="142"/>
    </row>
    <row r="99" spans="7:17" x14ac:dyDescent="0.25">
      <c r="G99" s="74"/>
      <c r="H99" s="74"/>
      <c r="I99" s="74"/>
      <c r="J99" s="74"/>
      <c r="K99" s="74"/>
      <c r="L99" s="74"/>
      <c r="M99" s="64"/>
      <c r="N99" s="142"/>
      <c r="O99" s="139"/>
      <c r="P99" s="142"/>
      <c r="Q99" s="139"/>
    </row>
    <row r="100" spans="7:17" x14ac:dyDescent="0.25">
      <c r="G100" s="74"/>
      <c r="H100" s="74"/>
      <c r="I100" s="74"/>
      <c r="J100" s="74"/>
      <c r="K100" s="74"/>
      <c r="L100" s="74"/>
      <c r="M100" s="6"/>
      <c r="N100" s="142"/>
      <c r="O100" s="139"/>
      <c r="P100" s="142"/>
      <c r="Q100" s="139"/>
    </row>
    <row r="101" spans="7:17" x14ac:dyDescent="0.25">
      <c r="G101" s="74"/>
      <c r="H101" s="74"/>
      <c r="I101" s="74"/>
      <c r="J101" s="74"/>
      <c r="K101" s="74"/>
      <c r="L101" s="74"/>
      <c r="M101" s="6"/>
      <c r="N101" s="139"/>
      <c r="O101" s="142"/>
      <c r="P101" s="139"/>
      <c r="Q101" s="142"/>
    </row>
    <row r="102" spans="7:17" x14ac:dyDescent="0.25">
      <c r="G102" s="74"/>
      <c r="H102" s="74"/>
      <c r="I102" s="74"/>
      <c r="J102" s="74"/>
      <c r="K102" s="74"/>
      <c r="L102" s="74"/>
      <c r="M102" s="6"/>
      <c r="N102" s="139"/>
      <c r="O102" s="142"/>
      <c r="P102" s="139"/>
      <c r="Q102" s="142"/>
    </row>
    <row r="103" spans="7:17" x14ac:dyDescent="0.25">
      <c r="G103" s="74"/>
      <c r="H103" s="74"/>
      <c r="I103" s="74"/>
      <c r="J103" s="74"/>
      <c r="K103" s="74"/>
      <c r="L103" s="74"/>
      <c r="M103" s="6"/>
      <c r="N103" s="139"/>
      <c r="O103" s="142"/>
      <c r="P103" s="139"/>
      <c r="Q103" s="142"/>
    </row>
    <row r="104" spans="7:17" x14ac:dyDescent="0.25">
      <c r="N104" s="139"/>
      <c r="O104" s="142"/>
      <c r="P104" s="139"/>
      <c r="Q104" s="142"/>
    </row>
    <row r="105" spans="7:17" x14ac:dyDescent="0.25">
      <c r="N105" s="139"/>
      <c r="O105" s="142"/>
      <c r="P105" s="139"/>
      <c r="Q105" s="142"/>
    </row>
    <row r="106" spans="7:17" x14ac:dyDescent="0.25">
      <c r="N106" s="139"/>
      <c r="O106" s="142"/>
      <c r="P106" s="139"/>
      <c r="Q106" s="142"/>
    </row>
    <row r="107" spans="7:17" x14ac:dyDescent="0.25">
      <c r="N107" s="139"/>
      <c r="O107" s="142"/>
      <c r="P107" s="139"/>
      <c r="Q107" s="142"/>
    </row>
    <row r="108" spans="7:17" x14ac:dyDescent="0.25">
      <c r="N108" s="139"/>
      <c r="O108" s="142"/>
      <c r="P108" s="139"/>
      <c r="Q108" s="142"/>
    </row>
    <row r="109" spans="7:17" x14ac:dyDescent="0.25">
      <c r="N109" s="142"/>
      <c r="O109" s="139"/>
      <c r="P109" s="142"/>
      <c r="Q109" s="139"/>
    </row>
    <row r="110" spans="7:17" x14ac:dyDescent="0.25">
      <c r="N110" s="139"/>
      <c r="O110" s="142"/>
      <c r="P110" s="139"/>
      <c r="Q110" s="142"/>
    </row>
    <row r="111" spans="7:17" x14ac:dyDescent="0.25">
      <c r="N111" s="139"/>
      <c r="O111" s="142"/>
      <c r="P111" s="139"/>
      <c r="Q111" s="142"/>
    </row>
    <row r="112" spans="7:17" x14ac:dyDescent="0.25">
      <c r="N112" s="139"/>
      <c r="O112" s="142"/>
      <c r="P112" s="139"/>
      <c r="Q112" s="142"/>
    </row>
    <row r="113" spans="14:17" x14ac:dyDescent="0.25">
      <c r="N113" s="139"/>
      <c r="O113" s="142"/>
      <c r="P113" s="139"/>
      <c r="Q113" s="142"/>
    </row>
    <row r="114" spans="14:17" x14ac:dyDescent="0.25">
      <c r="N114" s="139"/>
      <c r="O114" s="142"/>
      <c r="P114" s="139"/>
      <c r="Q114" s="142"/>
    </row>
    <row r="115" spans="14:17" x14ac:dyDescent="0.25">
      <c r="N115" s="139"/>
      <c r="O115" s="142"/>
      <c r="P115" s="139"/>
      <c r="Q115" s="142"/>
    </row>
    <row r="116" spans="14:17" x14ac:dyDescent="0.25">
      <c r="N116" s="139"/>
      <c r="O116" s="142"/>
      <c r="P116" s="139"/>
      <c r="Q116" s="142"/>
    </row>
    <row r="117" spans="14:17" x14ac:dyDescent="0.25">
      <c r="N117" s="139"/>
      <c r="O117" s="142"/>
      <c r="P117" s="139"/>
      <c r="Q117" s="142"/>
    </row>
    <row r="118" spans="14:17" x14ac:dyDescent="0.25">
      <c r="N118" s="142"/>
      <c r="O118" s="139"/>
      <c r="P118" s="142"/>
      <c r="Q118" s="139"/>
    </row>
    <row r="119" spans="14:17" x14ac:dyDescent="0.25">
      <c r="N119" s="139"/>
      <c r="O119" s="142"/>
      <c r="P119" s="139"/>
      <c r="Q119" s="142"/>
    </row>
    <row r="120" spans="14:17" x14ac:dyDescent="0.25">
      <c r="N120" s="139"/>
      <c r="O120" s="142"/>
      <c r="P120" s="139"/>
      <c r="Q120" s="142"/>
    </row>
    <row r="121" spans="14:17" x14ac:dyDescent="0.25">
      <c r="N121" s="139"/>
      <c r="O121" s="142"/>
      <c r="P121" s="139"/>
      <c r="Q121" s="142"/>
    </row>
    <row r="122" spans="14:17" x14ac:dyDescent="0.25">
      <c r="N122" s="139"/>
      <c r="O122" s="142"/>
      <c r="P122" s="139"/>
      <c r="Q122" s="142"/>
    </row>
    <row r="123" spans="14:17" x14ac:dyDescent="0.25">
      <c r="N123" s="139"/>
      <c r="O123" s="142"/>
      <c r="P123" s="139"/>
      <c r="Q123" s="142"/>
    </row>
    <row r="124" spans="14:17" x14ac:dyDescent="0.25">
      <c r="N124" s="139"/>
      <c r="O124" s="142"/>
      <c r="P124" s="139"/>
      <c r="Q124" s="142"/>
    </row>
    <row r="125" spans="14:17" x14ac:dyDescent="0.25">
      <c r="N125" s="139"/>
      <c r="O125" s="142"/>
      <c r="P125" s="139"/>
      <c r="Q125" s="142"/>
    </row>
    <row r="126" spans="14:17" x14ac:dyDescent="0.25">
      <c r="N126" s="139"/>
      <c r="O126" s="142"/>
      <c r="P126" s="139"/>
      <c r="Q126" s="142"/>
    </row>
    <row r="127" spans="14:17" x14ac:dyDescent="0.25">
      <c r="N127" s="139"/>
      <c r="O127" s="142"/>
      <c r="P127" s="139"/>
      <c r="Q127" s="142"/>
    </row>
    <row r="128" spans="14:17" x14ac:dyDescent="0.25">
      <c r="N128" s="139"/>
      <c r="O128" s="142"/>
      <c r="P128" s="139"/>
      <c r="Q128" s="142"/>
    </row>
    <row r="129" spans="14:17" x14ac:dyDescent="0.25">
      <c r="N129" s="139"/>
      <c r="O129" s="142"/>
      <c r="P129" s="139"/>
      <c r="Q129" s="142"/>
    </row>
    <row r="130" spans="14:17" x14ac:dyDescent="0.25">
      <c r="N130" s="139"/>
      <c r="O130" s="142"/>
      <c r="P130" s="139"/>
      <c r="Q130" s="142"/>
    </row>
    <row r="131" spans="14:17" x14ac:dyDescent="0.25">
      <c r="N131" s="139"/>
      <c r="O131" s="142"/>
      <c r="P131" s="139"/>
      <c r="Q131" s="142"/>
    </row>
    <row r="132" spans="14:17" x14ac:dyDescent="0.25">
      <c r="N132" s="139"/>
      <c r="O132" s="142"/>
      <c r="P132" s="139"/>
      <c r="Q132" s="142"/>
    </row>
    <row r="133" spans="14:17" x14ac:dyDescent="0.25">
      <c r="N133" s="139"/>
      <c r="O133" s="142"/>
      <c r="P133" s="139"/>
      <c r="Q133" s="142"/>
    </row>
    <row r="134" spans="14:17" x14ac:dyDescent="0.25">
      <c r="N134" s="139"/>
      <c r="O134" s="142"/>
      <c r="P134" s="139"/>
      <c r="Q134" s="142"/>
    </row>
    <row r="135" spans="14:17" x14ac:dyDescent="0.25">
      <c r="N135" s="139"/>
      <c r="O135" s="142"/>
      <c r="P135" s="139"/>
      <c r="Q135" s="142"/>
    </row>
    <row r="136" spans="14:17" x14ac:dyDescent="0.25">
      <c r="N136" s="139"/>
      <c r="O136" s="142"/>
      <c r="P136" s="139"/>
      <c r="Q136" s="142"/>
    </row>
    <row r="137" spans="14:17" x14ac:dyDescent="0.25">
      <c r="N137" s="139"/>
      <c r="O137" s="142"/>
      <c r="P137" s="139"/>
      <c r="Q137" s="142"/>
    </row>
    <row r="138" spans="14:17" x14ac:dyDescent="0.25">
      <c r="N138" s="139"/>
      <c r="O138" s="142"/>
      <c r="P138" s="139"/>
      <c r="Q138" s="142"/>
    </row>
    <row r="139" spans="14:17" x14ac:dyDescent="0.25">
      <c r="N139" s="142"/>
      <c r="O139" s="139"/>
      <c r="P139" s="142"/>
      <c r="Q139" s="139"/>
    </row>
    <row r="140" spans="14:17" x14ac:dyDescent="0.25">
      <c r="N140" s="141"/>
      <c r="O140" s="139"/>
      <c r="P140" s="141"/>
      <c r="Q140" s="139"/>
    </row>
    <row r="141" spans="14:17" x14ac:dyDescent="0.25">
      <c r="N141" s="141"/>
      <c r="O141" s="139"/>
      <c r="P141" s="141"/>
      <c r="Q141" s="139"/>
    </row>
    <row r="142" spans="14:17" x14ac:dyDescent="0.25">
      <c r="N142" s="141"/>
      <c r="O142" s="139"/>
      <c r="P142" s="141"/>
      <c r="Q142" s="139"/>
    </row>
    <row r="143" spans="14:17" x14ac:dyDescent="0.25">
      <c r="N143" s="141"/>
      <c r="O143" s="139"/>
      <c r="P143" s="141"/>
      <c r="Q143" s="139"/>
    </row>
    <row r="144" spans="14:17" x14ac:dyDescent="0.25">
      <c r="N144" s="139"/>
      <c r="O144" s="142"/>
      <c r="P144" s="139"/>
      <c r="Q144" s="142"/>
    </row>
    <row r="145" spans="14:17" x14ac:dyDescent="0.25">
      <c r="N145" s="139"/>
      <c r="O145" s="142"/>
      <c r="P145" s="139"/>
      <c r="Q145" s="142"/>
    </row>
    <row r="146" spans="14:17" x14ac:dyDescent="0.25">
      <c r="N146" s="139"/>
      <c r="O146" s="142"/>
      <c r="P146" s="139"/>
      <c r="Q146" s="142"/>
    </row>
    <row r="147" spans="14:17" x14ac:dyDescent="0.25">
      <c r="N147" s="139"/>
      <c r="O147" s="142"/>
      <c r="P147" s="139"/>
      <c r="Q147" s="142"/>
    </row>
    <row r="148" spans="14:17" x14ac:dyDescent="0.25">
      <c r="N148" s="139"/>
      <c r="O148" s="142"/>
      <c r="P148" s="139"/>
      <c r="Q148" s="142"/>
    </row>
    <row r="149" spans="14:17" x14ac:dyDescent="0.25">
      <c r="N149" s="139"/>
      <c r="O149" s="142"/>
      <c r="P149" s="139"/>
      <c r="Q149" s="142"/>
    </row>
    <row r="150" spans="14:17" x14ac:dyDescent="0.25">
      <c r="N150" s="139"/>
      <c r="O150" s="142"/>
      <c r="P150" s="139"/>
      <c r="Q150" s="142"/>
    </row>
    <row r="151" spans="14:17" x14ac:dyDescent="0.25">
      <c r="N151" s="139"/>
      <c r="O151" s="142"/>
      <c r="P151" s="139"/>
      <c r="Q151" s="142"/>
    </row>
    <row r="152" spans="14:17" x14ac:dyDescent="0.25">
      <c r="N152" s="139"/>
      <c r="O152" s="142"/>
      <c r="P152" s="139"/>
      <c r="Q152" s="142"/>
    </row>
    <row r="153" spans="14:17" x14ac:dyDescent="0.25">
      <c r="N153" s="139"/>
      <c r="O153" s="142"/>
      <c r="P153" s="139"/>
      <c r="Q153" s="142"/>
    </row>
    <row r="154" spans="14:17" x14ac:dyDescent="0.25">
      <c r="N154" s="139"/>
      <c r="O154" s="142"/>
      <c r="P154" s="139"/>
      <c r="Q154" s="142"/>
    </row>
    <row r="155" spans="14:17" x14ac:dyDescent="0.25">
      <c r="N155" s="139"/>
      <c r="O155" s="142"/>
      <c r="P155" s="139"/>
      <c r="Q155" s="142"/>
    </row>
    <row r="156" spans="14:17" x14ac:dyDescent="0.25">
      <c r="N156" s="139"/>
      <c r="O156" s="142"/>
      <c r="P156" s="139"/>
      <c r="Q156" s="142"/>
    </row>
    <row r="157" spans="14:17" x14ac:dyDescent="0.25">
      <c r="N157" s="139"/>
      <c r="O157" s="142"/>
      <c r="P157" s="139"/>
      <c r="Q157" s="142"/>
    </row>
    <row r="158" spans="14:17" x14ac:dyDescent="0.25">
      <c r="N158" s="139"/>
      <c r="O158" s="142"/>
      <c r="P158" s="139"/>
      <c r="Q158" s="142"/>
    </row>
    <row r="159" spans="14:17" x14ac:dyDescent="0.25">
      <c r="N159" s="139"/>
      <c r="O159" s="142"/>
      <c r="P159" s="139"/>
      <c r="Q159" s="142"/>
    </row>
    <row r="160" spans="14:17" x14ac:dyDescent="0.25">
      <c r="N160" s="139"/>
      <c r="O160" s="142"/>
      <c r="P160" s="139"/>
      <c r="Q160" s="142"/>
    </row>
    <row r="161" spans="14:17" x14ac:dyDescent="0.25">
      <c r="N161" s="139"/>
      <c r="O161" s="142"/>
      <c r="P161" s="139"/>
      <c r="Q161" s="142"/>
    </row>
    <row r="162" spans="14:17" x14ac:dyDescent="0.25">
      <c r="N162" s="139"/>
      <c r="O162" s="142"/>
      <c r="P162" s="139"/>
      <c r="Q162" s="142"/>
    </row>
    <row r="163" spans="14:17" x14ac:dyDescent="0.25">
      <c r="N163" s="139"/>
      <c r="O163" s="142"/>
      <c r="P163" s="139"/>
      <c r="Q163" s="142"/>
    </row>
    <row r="164" spans="14:17" x14ac:dyDescent="0.25">
      <c r="N164" s="139"/>
      <c r="O164" s="142"/>
      <c r="P164" s="139"/>
      <c r="Q164" s="142"/>
    </row>
    <row r="165" spans="14:17" x14ac:dyDescent="0.25">
      <c r="N165" s="139"/>
      <c r="O165" s="142"/>
      <c r="P165" s="139"/>
      <c r="Q165" s="142"/>
    </row>
    <row r="166" spans="14:17" x14ac:dyDescent="0.25">
      <c r="N166" s="139"/>
      <c r="O166" s="142"/>
      <c r="P166" s="139"/>
      <c r="Q166" s="142"/>
    </row>
    <row r="167" spans="14:17" x14ac:dyDescent="0.25">
      <c r="N167" s="139"/>
      <c r="O167" s="142"/>
      <c r="P167" s="139"/>
      <c r="Q167" s="142"/>
    </row>
    <row r="168" spans="14:17" x14ac:dyDescent="0.25">
      <c r="N168" s="139"/>
      <c r="O168" s="142"/>
      <c r="P168" s="139"/>
      <c r="Q168" s="142"/>
    </row>
    <row r="169" spans="14:17" x14ac:dyDescent="0.25">
      <c r="N169" s="134"/>
      <c r="O169" s="142"/>
      <c r="P169" s="139"/>
      <c r="Q169" s="142"/>
    </row>
    <row r="170" spans="14:17" x14ac:dyDescent="0.25">
      <c r="N170" s="134"/>
      <c r="O170" s="142"/>
      <c r="P170" s="139"/>
      <c r="Q170" s="142"/>
    </row>
    <row r="171" spans="14:17" x14ac:dyDescent="0.25">
      <c r="N171" s="134"/>
      <c r="O171" s="142"/>
      <c r="P171" s="139"/>
      <c r="Q171" s="142"/>
    </row>
    <row r="172" spans="14:17" x14ac:dyDescent="0.25">
      <c r="N172" s="134"/>
      <c r="O172" s="142"/>
      <c r="P172" s="139"/>
      <c r="Q172" s="142"/>
    </row>
    <row r="173" spans="14:17" x14ac:dyDescent="0.25">
      <c r="N173" s="139"/>
      <c r="O173" s="142"/>
      <c r="P173" s="139"/>
      <c r="Q173" s="142"/>
    </row>
    <row r="174" spans="14:17" x14ac:dyDescent="0.25">
      <c r="N174" s="139"/>
      <c r="O174" s="142"/>
      <c r="P174" s="139"/>
      <c r="Q174" s="142"/>
    </row>
    <row r="175" spans="14:17" x14ac:dyDescent="0.25">
      <c r="N175" s="139"/>
      <c r="O175" s="142"/>
      <c r="P175" s="139"/>
      <c r="Q175" s="142"/>
    </row>
    <row r="176" spans="14:17" x14ac:dyDescent="0.25">
      <c r="N176" s="139"/>
      <c r="O176" s="142"/>
      <c r="P176" s="139"/>
      <c r="Q176" s="142"/>
    </row>
    <row r="177" spans="14:17" x14ac:dyDescent="0.25">
      <c r="N177" s="139"/>
      <c r="O177" s="142"/>
      <c r="P177" s="139"/>
      <c r="Q177" s="142"/>
    </row>
    <row r="178" spans="14:17" x14ac:dyDescent="0.25">
      <c r="N178" s="139"/>
      <c r="O178" s="142"/>
      <c r="P178" s="139"/>
      <c r="Q178" s="142"/>
    </row>
    <row r="179" spans="14:17" x14ac:dyDescent="0.25">
      <c r="N179" s="139"/>
      <c r="O179" s="142"/>
      <c r="P179" s="139"/>
      <c r="Q179" s="142"/>
    </row>
    <row r="180" spans="14:17" x14ac:dyDescent="0.25">
      <c r="N180" s="134"/>
      <c r="O180" s="141"/>
      <c r="P180" s="134"/>
      <c r="Q180" s="141"/>
    </row>
    <row r="181" spans="14:17" x14ac:dyDescent="0.25">
      <c r="N181" s="134"/>
      <c r="O181" s="141"/>
      <c r="P181" s="134"/>
      <c r="Q181" s="141"/>
    </row>
    <row r="182" spans="14:17" x14ac:dyDescent="0.25">
      <c r="N182" s="134"/>
      <c r="O182" s="141"/>
      <c r="P182" s="134"/>
      <c r="Q182" s="141"/>
    </row>
    <row r="183" spans="14:17" x14ac:dyDescent="0.25">
      <c r="N183" s="134"/>
      <c r="O183" s="141"/>
      <c r="P183" s="134"/>
      <c r="Q183" s="141"/>
    </row>
    <row r="184" spans="14:17" x14ac:dyDescent="0.25">
      <c r="N184" s="134"/>
      <c r="O184" s="141"/>
      <c r="P184" s="134"/>
      <c r="Q184" s="141"/>
    </row>
    <row r="185" spans="14:17" x14ac:dyDescent="0.25">
      <c r="N185" s="134"/>
      <c r="O185" s="141"/>
      <c r="P185" s="134"/>
      <c r="Q185" s="141"/>
    </row>
    <row r="186" spans="14:17" x14ac:dyDescent="0.25">
      <c r="N186" s="134"/>
      <c r="O186" s="141"/>
      <c r="P186" s="134"/>
      <c r="Q186" s="141"/>
    </row>
    <row r="187" spans="14:17" x14ac:dyDescent="0.25">
      <c r="N187" s="134"/>
      <c r="O187" s="141"/>
      <c r="P187" s="134"/>
      <c r="Q187" s="141"/>
    </row>
    <row r="188" spans="14:17" x14ac:dyDescent="0.25">
      <c r="N188" s="134"/>
      <c r="O188" s="141"/>
      <c r="P188" s="134"/>
      <c r="Q188" s="141"/>
    </row>
    <row r="189" spans="14:17" x14ac:dyDescent="0.25">
      <c r="N189" s="134"/>
      <c r="O189" s="141"/>
      <c r="P189" s="134"/>
      <c r="Q189" s="141"/>
    </row>
    <row r="190" spans="14:17" x14ac:dyDescent="0.25">
      <c r="N190" s="134"/>
      <c r="O190" s="141"/>
      <c r="P190" s="134"/>
      <c r="Q190" s="141"/>
    </row>
    <row r="191" spans="14:17" x14ac:dyDescent="0.25">
      <c r="N191" s="134"/>
      <c r="O191" s="141"/>
      <c r="P191" s="134"/>
      <c r="Q191" s="141"/>
    </row>
    <row r="192" spans="14:17" x14ac:dyDescent="0.25">
      <c r="N192" s="134"/>
      <c r="O192" s="141"/>
      <c r="P192" s="134"/>
      <c r="Q192" s="141"/>
    </row>
    <row r="193" spans="14:17" x14ac:dyDescent="0.25">
      <c r="N193" s="134"/>
      <c r="O193" s="141"/>
      <c r="P193" s="134"/>
      <c r="Q193" s="141"/>
    </row>
    <row r="194" spans="14:17" x14ac:dyDescent="0.25">
      <c r="N194" s="134"/>
      <c r="O194" s="141"/>
      <c r="P194" s="134"/>
      <c r="Q194" s="141"/>
    </row>
    <row r="195" spans="14:17" x14ac:dyDescent="0.25">
      <c r="N195" s="134"/>
      <c r="O195" s="141"/>
      <c r="P195" s="134"/>
      <c r="Q195" s="141"/>
    </row>
    <row r="196" spans="14:17" x14ac:dyDescent="0.25">
      <c r="N196" s="134"/>
      <c r="O196" s="141"/>
      <c r="P196" s="134"/>
      <c r="Q196" s="141"/>
    </row>
    <row r="197" spans="14:17" x14ac:dyDescent="0.25">
      <c r="N197" s="134"/>
      <c r="O197" s="141"/>
      <c r="P197" s="134"/>
      <c r="Q197" s="141"/>
    </row>
    <row r="198" spans="14:17" x14ac:dyDescent="0.25">
      <c r="N198" s="134"/>
      <c r="O198" s="141"/>
      <c r="P198" s="134"/>
      <c r="Q198" s="141"/>
    </row>
    <row r="199" spans="14:17" x14ac:dyDescent="0.25">
      <c r="N199" s="134"/>
      <c r="O199" s="141"/>
      <c r="P199" s="134"/>
      <c r="Q199" s="141"/>
    </row>
    <row r="200" spans="14:17" x14ac:dyDescent="0.25">
      <c r="N200" s="134"/>
      <c r="O200" s="141"/>
      <c r="P200" s="134"/>
      <c r="Q200" s="141"/>
    </row>
    <row r="201" spans="14:17" x14ac:dyDescent="0.25">
      <c r="N201" s="134"/>
      <c r="O201" s="141"/>
      <c r="P201" s="134"/>
      <c r="Q201" s="141"/>
    </row>
    <row r="202" spans="14:17" x14ac:dyDescent="0.25">
      <c r="N202" s="134"/>
      <c r="O202" s="141"/>
      <c r="P202" s="134"/>
      <c r="Q202" s="141"/>
    </row>
    <row r="203" spans="14:17" x14ac:dyDescent="0.25">
      <c r="N203" s="134"/>
      <c r="O203" s="141"/>
      <c r="P203" s="134"/>
      <c r="Q203" s="141"/>
    </row>
    <row r="204" spans="14:17" x14ac:dyDescent="0.25">
      <c r="N204" s="134"/>
      <c r="O204" s="141"/>
      <c r="P204" s="134"/>
      <c r="Q204" s="141"/>
    </row>
    <row r="205" spans="14:17" x14ac:dyDescent="0.25">
      <c r="N205" s="134"/>
      <c r="O205" s="141"/>
      <c r="P205" s="134"/>
      <c r="Q205" s="141"/>
    </row>
    <row r="206" spans="14:17" x14ac:dyDescent="0.25">
      <c r="N206" s="134"/>
      <c r="O206" s="141"/>
      <c r="P206" s="134"/>
      <c r="Q206" s="141"/>
    </row>
    <row r="207" spans="14:17" x14ac:dyDescent="0.25">
      <c r="N207" s="134"/>
      <c r="O207" s="141"/>
      <c r="P207" s="134"/>
      <c r="Q207" s="141"/>
    </row>
    <row r="208" spans="14:17" x14ac:dyDescent="0.25">
      <c r="N208" s="134"/>
      <c r="O208" s="141"/>
      <c r="P208" s="134"/>
      <c r="Q208" s="141"/>
    </row>
    <row r="209" spans="14:17" x14ac:dyDescent="0.25">
      <c r="N209" s="134"/>
      <c r="O209" s="141"/>
      <c r="P209" s="134"/>
      <c r="Q209" s="141"/>
    </row>
    <row r="210" spans="14:17" x14ac:dyDescent="0.25">
      <c r="N210" s="134"/>
      <c r="O210" s="141"/>
      <c r="P210" s="134"/>
      <c r="Q210" s="141"/>
    </row>
    <row r="211" spans="14:17" x14ac:dyDescent="0.25">
      <c r="N211" s="134"/>
      <c r="O211" s="141"/>
      <c r="P211" s="134"/>
      <c r="Q211" s="141"/>
    </row>
    <row r="212" spans="14:17" x14ac:dyDescent="0.25">
      <c r="N212" s="134"/>
      <c r="O212" s="141"/>
      <c r="P212" s="134"/>
      <c r="Q212" s="141"/>
    </row>
    <row r="213" spans="14:17" x14ac:dyDescent="0.25">
      <c r="N213" s="134"/>
      <c r="O213" s="141"/>
      <c r="P213" s="134"/>
      <c r="Q213" s="141"/>
    </row>
    <row r="214" spans="14:17" x14ac:dyDescent="0.25">
      <c r="N214" s="134"/>
      <c r="O214" s="141"/>
      <c r="P214" s="134"/>
      <c r="Q214" s="141"/>
    </row>
    <row r="215" spans="14:17" x14ac:dyDescent="0.25">
      <c r="N215" s="134"/>
      <c r="O215" s="141"/>
      <c r="P215" s="134"/>
      <c r="Q215" s="141"/>
    </row>
    <row r="216" spans="14:17" x14ac:dyDescent="0.25">
      <c r="N216" s="6"/>
      <c r="O216" s="6"/>
      <c r="P216" s="6"/>
      <c r="Q216" s="6"/>
    </row>
    <row r="217" spans="14:17" x14ac:dyDescent="0.25">
      <c r="N217" s="6"/>
      <c r="O217" s="6"/>
      <c r="P217" s="6"/>
      <c r="Q217" s="6"/>
    </row>
  </sheetData>
  <mergeCells count="57">
    <mergeCell ref="A92:F92"/>
    <mergeCell ref="M91:M92"/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L42:L43"/>
    <mergeCell ref="H13:I13"/>
    <mergeCell ref="J13:K13"/>
    <mergeCell ref="J42:J43"/>
    <mergeCell ref="A91:F91"/>
    <mergeCell ref="K71:K72"/>
    <mergeCell ref="J57:J58"/>
    <mergeCell ref="A9:B9"/>
    <mergeCell ref="C9:D9"/>
    <mergeCell ref="A10:B10"/>
    <mergeCell ref="C10:D10"/>
    <mergeCell ref="A11:F11"/>
    <mergeCell ref="Q52:Q53"/>
    <mergeCell ref="J55:J56"/>
    <mergeCell ref="K45:K46"/>
    <mergeCell ref="L55:L56"/>
    <mergeCell ref="M50:M51"/>
    <mergeCell ref="N50:N51"/>
    <mergeCell ref="O50:O51"/>
    <mergeCell ref="P50:P51"/>
    <mergeCell ref="Q50:Q51"/>
    <mergeCell ref="J44:J45"/>
    <mergeCell ref="L44:L45"/>
    <mergeCell ref="M52:M53"/>
    <mergeCell ref="N52:N53"/>
    <mergeCell ref="K47:K48"/>
    <mergeCell ref="I54:J54"/>
    <mergeCell ref="O52:O53"/>
    <mergeCell ref="L83:L84"/>
    <mergeCell ref="P52:P53"/>
    <mergeCell ref="L81:L82"/>
    <mergeCell ref="M89:M90"/>
    <mergeCell ref="A66:F66"/>
    <mergeCell ref="A67:F67"/>
    <mergeCell ref="A87:F87"/>
    <mergeCell ref="A88:F88"/>
    <mergeCell ref="D86:F86"/>
    <mergeCell ref="J83:J84"/>
    <mergeCell ref="K73:K74"/>
    <mergeCell ref="J81:J82"/>
    <mergeCell ref="L57:L58"/>
    <mergeCell ref="M65:M66"/>
    <mergeCell ref="M63:M64"/>
  </mergeCells>
  <conditionalFormatting sqref="N33:N35">
    <cfRule type="timePeriod" dxfId="215" priority="33" timePeriod="today">
      <formula>FLOOR(N33,1)=TODAY()</formula>
    </cfRule>
  </conditionalFormatting>
  <conditionalFormatting sqref="O33:O35">
    <cfRule type="expression" dxfId="214" priority="30">
      <formula>O33&gt;$E$6</formula>
    </cfRule>
    <cfRule type="expression" dxfId="213" priority="31">
      <formula>AND(O33&gt;$E$5,O33&lt;=$E$6)</formula>
    </cfRule>
    <cfRule type="expression" dxfId="212" priority="32">
      <formula>O33&lt;=$E$5</formula>
    </cfRule>
  </conditionalFormatting>
  <conditionalFormatting sqref="P33:P35">
    <cfRule type="expression" dxfId="211" priority="24">
      <formula>P33&lt;=$G$5</formula>
    </cfRule>
    <cfRule type="expression" dxfId="210" priority="25">
      <formula>AND(P33&gt;$G$5,P33&lt;=$G$6)</formula>
    </cfRule>
    <cfRule type="expression" dxfId="209" priority="26">
      <formula>P33&gt;$G$6</formula>
    </cfRule>
  </conditionalFormatting>
  <conditionalFormatting sqref="R33:R35">
    <cfRule type="expression" dxfId="208" priority="21">
      <formula>R33&lt;=$H$5</formula>
    </cfRule>
    <cfRule type="expression" dxfId="207" priority="22">
      <formula>AND(R33&gt;$H$5,R33&lt;=$H$6)</formula>
    </cfRule>
    <cfRule type="expression" dxfId="206" priority="23">
      <formula>R33&gt;$H$6</formula>
    </cfRule>
  </conditionalFormatting>
  <conditionalFormatting sqref="N31:N32">
    <cfRule type="timePeriod" dxfId="205" priority="20" timePeriod="today">
      <formula>FLOOR(N31,1)=TODAY()</formula>
    </cfRule>
  </conditionalFormatting>
  <conditionalFormatting sqref="O31:O32">
    <cfRule type="expression" dxfId="204" priority="17">
      <formula>O31&gt;$E$6</formula>
    </cfRule>
    <cfRule type="expression" dxfId="203" priority="18">
      <formula>AND(O31&gt;$E$5,O31&lt;=$E$6)</formula>
    </cfRule>
    <cfRule type="expression" dxfId="202" priority="19">
      <formula>O31&lt;=$E$5</formula>
    </cfRule>
  </conditionalFormatting>
  <conditionalFormatting sqref="P31:P32">
    <cfRule type="expression" dxfId="201" priority="11">
      <formula>P31&lt;=$G$5</formula>
    </cfRule>
    <cfRule type="expression" dxfId="200" priority="12">
      <formula>AND(P31&gt;$G$5,P31&lt;=$G$6)</formula>
    </cfRule>
    <cfRule type="expression" dxfId="199" priority="13">
      <formula>P31&gt;$G$6</formula>
    </cfRule>
  </conditionalFormatting>
  <conditionalFormatting sqref="O30">
    <cfRule type="expression" dxfId="198" priority="8">
      <formula>O30&gt;$E$6</formula>
    </cfRule>
    <cfRule type="expression" dxfId="197" priority="9">
      <formula>AND(O30&gt;$E$5,O30&lt;=$E$6)</formula>
    </cfRule>
    <cfRule type="expression" dxfId="196" priority="10">
      <formula>O30&lt;=$E$5</formula>
    </cfRule>
  </conditionalFormatting>
  <conditionalFormatting sqref="N30">
    <cfRule type="timePeriod" dxfId="195" priority="7" timePeriod="today">
      <formula>FLOOR(N30,1)=TODAY()</formula>
    </cfRule>
  </conditionalFormatting>
  <conditionalFormatting sqref="P30">
    <cfRule type="expression" dxfId="194" priority="1">
      <formula>P30&lt;=$G$5</formula>
    </cfRule>
    <cfRule type="expression" dxfId="193" priority="2">
      <formula>AND(P30&gt;$G$5,P30&lt;=$G$6)</formula>
    </cfRule>
    <cfRule type="expression" dxfId="192" priority="3">
      <formula>P30&gt;$G$6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0"/>
  <sheetViews>
    <sheetView view="pageBreakPreview" topLeftCell="J17" zoomScaleNormal="100" zoomScaleSheetLayoutView="100" workbookViewId="0">
      <selection activeCell="N31" sqref="N31:O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9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57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66</v>
      </c>
      <c r="D6" s="182"/>
      <c r="E6" s="57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57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57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57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57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56"/>
      <c r="B12" s="56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56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4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89"/>
      <c r="N14" s="89"/>
      <c r="O14" s="98"/>
      <c r="P14" s="98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14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98"/>
      <c r="M16" s="114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14"/>
      <c r="N17" s="96">
        <f>'ORABS (21173) '!N17</f>
        <v>43143</v>
      </c>
      <c r="O17" s="97">
        <v>0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1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14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14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14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14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14"/>
      <c r="N22" s="96">
        <f>'ORABS (21173) '!N22</f>
        <v>43231</v>
      </c>
      <c r="O22" s="97">
        <v>1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14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5">
      <c r="A25" s="7">
        <v>5</v>
      </c>
      <c r="B25" s="21"/>
      <c r="C25" s="33">
        <f>ROUNDUP(AVERAGE(O15:O24), 0)</f>
        <v>1</v>
      </c>
      <c r="D25" s="7">
        <f>ROUNDUP(AVERAGE(P15:P24), 0)</f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14"/>
      <c r="N25" s="127">
        <v>43314</v>
      </c>
      <c r="O25" s="7">
        <v>0</v>
      </c>
      <c r="P25" s="7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14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1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/>
      <c r="M27" s="114"/>
      <c r="N27" s="11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0.31622776601683794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14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31.622776601683793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>
        <v>4000</v>
      </c>
      <c r="M29" s="114">
        <v>25</v>
      </c>
      <c r="N29" s="116">
        <v>43372</v>
      </c>
      <c r="O29" s="119">
        <v>13</v>
      </c>
      <c r="P29" s="119">
        <v>1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19" x14ac:dyDescent="0.25">
      <c r="A33" s="7">
        <v>16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6"/>
      <c r="M33" s="20"/>
      <c r="N33" s="173">
        <v>43740</v>
      </c>
      <c r="O33" s="99">
        <v>5</v>
      </c>
      <c r="P33" s="99">
        <v>0</v>
      </c>
      <c r="R33" s="99"/>
    </row>
    <row r="34" spans="1:19" x14ac:dyDescent="0.25">
      <c r="A34" s="7">
        <v>17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20"/>
      <c r="N34" s="173">
        <v>43750</v>
      </c>
      <c r="O34" s="99">
        <v>0</v>
      </c>
      <c r="P34" s="99">
        <v>0</v>
      </c>
      <c r="R34" s="99"/>
    </row>
    <row r="35" spans="1:19" x14ac:dyDescent="0.25">
      <c r="A35" s="7">
        <v>18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20"/>
      <c r="N35" s="173">
        <v>43761</v>
      </c>
      <c r="O35" s="99">
        <v>0</v>
      </c>
      <c r="P35" s="99">
        <v>0</v>
      </c>
      <c r="R35" s="99"/>
      <c r="S35" s="6"/>
    </row>
    <row r="36" spans="1:19" x14ac:dyDescent="0.25">
      <c r="A36" s="7">
        <v>19</v>
      </c>
      <c r="H36" s="6"/>
      <c r="I36" s="47"/>
      <c r="J36" s="47"/>
      <c r="K36" s="184"/>
      <c r="L36" s="6"/>
      <c r="M36" s="20"/>
      <c r="N36" s="20"/>
      <c r="O36" s="6"/>
      <c r="P36" s="6"/>
      <c r="Q36" s="6"/>
      <c r="R36" s="6"/>
      <c r="S36" s="6"/>
    </row>
    <row r="37" spans="1:19" x14ac:dyDescent="0.25">
      <c r="A37" s="7">
        <v>20</v>
      </c>
      <c r="H37" s="6"/>
      <c r="I37" s="47"/>
      <c r="J37" s="47"/>
      <c r="K37" s="184"/>
      <c r="L37" s="6"/>
      <c r="M37" s="20"/>
      <c r="N37" s="20" t="s">
        <v>141</v>
      </c>
      <c r="O37" s="7">
        <f>MAX(O30:O35)</f>
        <v>5</v>
      </c>
      <c r="P37" s="7">
        <f>MAX(P30:P35)</f>
        <v>0</v>
      </c>
      <c r="Q37" s="6"/>
      <c r="R37" s="6"/>
      <c r="S37" s="6"/>
    </row>
    <row r="38" spans="1:19" x14ac:dyDescent="0.25">
      <c r="A38" s="7">
        <v>21</v>
      </c>
      <c r="H38" s="6"/>
      <c r="I38" s="47"/>
      <c r="J38" s="47"/>
      <c r="K38" s="184"/>
      <c r="L38" s="6"/>
      <c r="M38" s="20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</row>
    <row r="39" spans="1:19" x14ac:dyDescent="0.25">
      <c r="A39" s="7">
        <v>22</v>
      </c>
      <c r="H39" s="6"/>
      <c r="I39" s="47"/>
      <c r="J39" s="47"/>
      <c r="K39" s="184"/>
      <c r="L39" s="6"/>
      <c r="M39" s="20"/>
      <c r="N39" s="20" t="s">
        <v>143</v>
      </c>
      <c r="O39" s="6"/>
      <c r="Q39" s="6"/>
      <c r="R39" s="6"/>
      <c r="S39" s="6"/>
    </row>
    <row r="40" spans="1:19" x14ac:dyDescent="0.25">
      <c r="A40" s="7">
        <v>23</v>
      </c>
      <c r="H40" s="6"/>
      <c r="I40" s="75"/>
      <c r="J40" s="184"/>
      <c r="K40" s="75"/>
      <c r="L40" s="184"/>
      <c r="M40" s="20"/>
      <c r="N40" s="20" t="s">
        <v>141</v>
      </c>
      <c r="O40" s="7">
        <f>MAX(O15:O29)</f>
        <v>13</v>
      </c>
      <c r="P40" s="7">
        <f>MAX(P15:P29)</f>
        <v>1</v>
      </c>
      <c r="Q40" s="6"/>
      <c r="R40" s="6"/>
      <c r="S40" s="6"/>
    </row>
    <row r="41" spans="1:19" x14ac:dyDescent="0.25">
      <c r="A41" s="7">
        <v>24</v>
      </c>
      <c r="H41" s="6"/>
      <c r="I41" s="61"/>
      <c r="J41" s="184"/>
      <c r="K41" s="63"/>
      <c r="L41" s="184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19" x14ac:dyDescent="0.25">
      <c r="A42" s="7">
        <v>25</v>
      </c>
      <c r="H42" s="6"/>
      <c r="I42" s="75"/>
      <c r="J42" s="184"/>
      <c r="K42" s="63"/>
      <c r="L42" s="184"/>
      <c r="M42" s="20"/>
      <c r="N42" s="20"/>
      <c r="O42" s="6"/>
      <c r="P42" s="6"/>
      <c r="Q42" s="6"/>
      <c r="R42" s="6"/>
      <c r="S42" s="6"/>
    </row>
    <row r="43" spans="1:19" x14ac:dyDescent="0.25">
      <c r="A43" s="7" t="s">
        <v>8</v>
      </c>
      <c r="H43" s="6"/>
      <c r="I43" s="61"/>
      <c r="J43" s="184"/>
      <c r="K43" s="63"/>
      <c r="L43" s="184"/>
      <c r="M43" s="44"/>
      <c r="N43" s="44"/>
      <c r="O43" s="6"/>
      <c r="P43" s="6"/>
      <c r="Q43" s="6"/>
      <c r="R43" s="6"/>
      <c r="S43" s="6"/>
    </row>
    <row r="44" spans="1:19" x14ac:dyDescent="0.25">
      <c r="A44" s="7" t="s">
        <v>9</v>
      </c>
      <c r="H44" s="6"/>
      <c r="I44" s="75"/>
      <c r="J44" s="75"/>
      <c r="K44" s="63"/>
      <c r="L44" s="139"/>
      <c r="M44" s="142"/>
      <c r="N44" s="139"/>
      <c r="O44" s="142"/>
      <c r="P44" s="6"/>
      <c r="Q44" s="6"/>
      <c r="R44" s="6"/>
      <c r="S44" s="6"/>
    </row>
    <row r="45" spans="1:19" x14ac:dyDescent="0.25">
      <c r="A45" s="7" t="s">
        <v>10</v>
      </c>
      <c r="H45" s="6"/>
      <c r="I45" s="62"/>
      <c r="J45" s="63"/>
      <c r="K45" s="64"/>
      <c r="L45" s="139"/>
      <c r="M45" s="142"/>
      <c r="N45" s="139"/>
      <c r="O45" s="142"/>
      <c r="P45" s="6"/>
      <c r="Q45" s="6"/>
      <c r="R45" s="6"/>
      <c r="S45" s="6"/>
    </row>
    <row r="46" spans="1:19" x14ac:dyDescent="0.25">
      <c r="A46" s="7" t="s">
        <v>11</v>
      </c>
      <c r="H46" s="6"/>
      <c r="I46" s="62"/>
      <c r="J46" s="63"/>
      <c r="K46" s="64"/>
      <c r="L46" s="142"/>
      <c r="M46" s="139"/>
      <c r="N46" s="142"/>
      <c r="O46" s="139"/>
      <c r="P46" s="6"/>
      <c r="Q46" s="6"/>
      <c r="R46" s="6"/>
      <c r="S46" s="6"/>
    </row>
    <row r="47" spans="1:19" x14ac:dyDescent="0.25">
      <c r="A47" s="7" t="s">
        <v>12</v>
      </c>
      <c r="H47" s="6"/>
      <c r="I47" s="62"/>
      <c r="J47" s="63"/>
      <c r="K47" s="6"/>
      <c r="L47" s="139"/>
      <c r="M47" s="142"/>
      <c r="N47" s="139"/>
      <c r="O47" s="142"/>
      <c r="P47" s="6"/>
      <c r="Q47" s="6"/>
      <c r="R47" s="6"/>
      <c r="S47" s="6"/>
    </row>
    <row r="48" spans="1:19" ht="12.75" customHeight="1" x14ac:dyDescent="0.25">
      <c r="A48" s="66" t="s">
        <v>29</v>
      </c>
      <c r="H48" s="6"/>
      <c r="I48" s="62"/>
      <c r="J48" s="63"/>
      <c r="K48" s="74"/>
      <c r="L48" s="139"/>
      <c r="M48" s="142"/>
      <c r="N48" s="139"/>
      <c r="O48" s="142"/>
      <c r="P48" s="6"/>
      <c r="Q48" s="6"/>
      <c r="R48" s="6"/>
      <c r="S48" s="6"/>
    </row>
    <row r="49" spans="1:20" ht="12.75" customHeight="1" x14ac:dyDescent="0.25">
      <c r="A49" s="67" t="s">
        <v>30</v>
      </c>
      <c r="H49" s="6"/>
      <c r="I49" s="75"/>
      <c r="J49" s="64"/>
      <c r="K49" s="74"/>
      <c r="L49" s="139"/>
      <c r="M49" s="142"/>
      <c r="N49" s="139"/>
      <c r="O49" s="142"/>
      <c r="P49" s="6"/>
      <c r="Q49" s="6"/>
      <c r="R49" s="6"/>
      <c r="S49" s="6"/>
    </row>
    <row r="50" spans="1:20" x14ac:dyDescent="0.25">
      <c r="A50" s="7" t="s">
        <v>8</v>
      </c>
      <c r="H50" s="6"/>
      <c r="I50" s="75"/>
      <c r="J50" s="64"/>
      <c r="K50" s="74"/>
      <c r="L50" s="139"/>
      <c r="M50" s="142"/>
      <c r="N50" s="139"/>
      <c r="O50" s="142"/>
      <c r="P50" s="6"/>
      <c r="Q50" s="6"/>
      <c r="R50" s="6"/>
      <c r="S50" s="6"/>
    </row>
    <row r="51" spans="1:20" x14ac:dyDescent="0.25">
      <c r="A51" s="7" t="s">
        <v>9</v>
      </c>
      <c r="H51" s="6"/>
      <c r="I51" s="42"/>
      <c r="J51" s="42"/>
      <c r="K51" s="74"/>
      <c r="L51" s="139"/>
      <c r="M51" s="142"/>
      <c r="N51" s="139"/>
      <c r="O51" s="142"/>
      <c r="P51" s="6"/>
      <c r="Q51" s="6"/>
      <c r="R51" s="6"/>
      <c r="S51" s="6"/>
    </row>
    <row r="52" spans="1:20" x14ac:dyDescent="0.25">
      <c r="A52" s="7" t="s">
        <v>10</v>
      </c>
      <c r="H52" s="6"/>
      <c r="I52" s="185"/>
      <c r="J52" s="185"/>
      <c r="K52" s="74"/>
      <c r="L52" s="139"/>
      <c r="M52" s="142"/>
      <c r="N52" s="139"/>
      <c r="O52" s="142"/>
      <c r="P52" s="6"/>
      <c r="Q52" s="6"/>
      <c r="R52" s="6"/>
      <c r="S52" s="6"/>
      <c r="T52" s="6"/>
    </row>
    <row r="53" spans="1:20" x14ac:dyDescent="0.25">
      <c r="A53" s="7" t="s">
        <v>11</v>
      </c>
      <c r="H53" s="6"/>
      <c r="I53" s="75"/>
      <c r="J53" s="184"/>
      <c r="K53" s="74"/>
      <c r="L53" s="142"/>
      <c r="M53" s="139"/>
      <c r="N53" s="142"/>
      <c r="O53" s="139"/>
      <c r="P53" s="46"/>
      <c r="Q53" s="46"/>
      <c r="R53" s="6"/>
      <c r="S53" s="6"/>
      <c r="T53" s="6"/>
    </row>
    <row r="54" spans="1:20" x14ac:dyDescent="0.25">
      <c r="A54" s="7" t="s">
        <v>12</v>
      </c>
      <c r="H54" s="6"/>
      <c r="I54" s="61"/>
      <c r="J54" s="184"/>
      <c r="K54" s="74"/>
      <c r="L54" s="142"/>
      <c r="M54" s="139"/>
      <c r="N54" s="142"/>
      <c r="O54" s="139"/>
      <c r="P54" s="46"/>
      <c r="Q54" s="46"/>
      <c r="R54" s="6"/>
      <c r="S54" s="6"/>
      <c r="T54" s="6"/>
    </row>
    <row r="55" spans="1:20" x14ac:dyDescent="0.25">
      <c r="B55" s="5"/>
      <c r="C55" s="5"/>
      <c r="D55" s="5"/>
      <c r="E55" s="5"/>
      <c r="F55" s="5"/>
      <c r="H55" s="6"/>
      <c r="I55" s="75"/>
      <c r="J55" s="184"/>
      <c r="K55" s="74"/>
      <c r="L55" s="139"/>
      <c r="M55" s="142"/>
      <c r="N55" s="139"/>
      <c r="O55" s="142"/>
      <c r="P55" s="47"/>
      <c r="Q55" s="47"/>
      <c r="R55" s="6"/>
      <c r="S55" s="6"/>
      <c r="T55" s="6"/>
    </row>
    <row r="56" spans="1:20" x14ac:dyDescent="0.25">
      <c r="B56" s="65"/>
      <c r="C56" s="65"/>
      <c r="D56" s="65"/>
      <c r="E56" s="65"/>
      <c r="F56" s="65"/>
      <c r="G56" s="55"/>
      <c r="H56" s="4"/>
      <c r="I56" s="61"/>
      <c r="J56" s="184"/>
      <c r="K56" s="74"/>
      <c r="L56" s="139"/>
      <c r="M56" s="142"/>
      <c r="N56" s="139"/>
      <c r="O56" s="142"/>
      <c r="P56" s="47"/>
      <c r="Q56" s="47"/>
      <c r="R56" s="6"/>
      <c r="S56" s="6"/>
      <c r="T56" s="6"/>
    </row>
    <row r="57" spans="1:20" x14ac:dyDescent="0.25">
      <c r="B57" s="65"/>
      <c r="C57" s="65"/>
      <c r="D57" s="65"/>
      <c r="E57" s="65"/>
      <c r="F57" s="65"/>
      <c r="G57" s="55"/>
      <c r="H57" s="4"/>
      <c r="I57" s="75"/>
      <c r="J57" s="75"/>
      <c r="K57" s="74"/>
      <c r="L57" s="142"/>
      <c r="M57" s="139"/>
      <c r="N57" s="142"/>
      <c r="O57" s="139"/>
      <c r="P57" s="47"/>
      <c r="Q57" s="47"/>
      <c r="R57" s="6"/>
      <c r="S57" s="6"/>
      <c r="T57" s="6"/>
    </row>
    <row r="58" spans="1:20" x14ac:dyDescent="0.25">
      <c r="H58" s="4"/>
      <c r="I58" s="83"/>
      <c r="J58" s="63"/>
      <c r="K58" s="74"/>
      <c r="L58" s="139"/>
      <c r="M58" s="142"/>
      <c r="N58" s="139"/>
      <c r="O58" s="142"/>
      <c r="P58" s="47"/>
      <c r="Q58" s="47"/>
      <c r="R58" s="6"/>
      <c r="S58" s="6"/>
      <c r="T58" s="6"/>
    </row>
    <row r="59" spans="1:20" x14ac:dyDescent="0.25">
      <c r="H59" s="4"/>
      <c r="I59" s="84"/>
      <c r="J59" s="63"/>
      <c r="K59" s="74"/>
      <c r="L59" s="139"/>
      <c r="M59" s="142"/>
      <c r="N59" s="139"/>
      <c r="O59" s="142"/>
      <c r="P59" s="47"/>
      <c r="Q59" s="47"/>
      <c r="R59" s="6"/>
      <c r="S59" s="6"/>
      <c r="T59" s="6"/>
    </row>
    <row r="60" spans="1:20" x14ac:dyDescent="0.25">
      <c r="H60" s="4"/>
      <c r="I60" s="62"/>
      <c r="J60" s="63"/>
      <c r="K60" s="42"/>
      <c r="L60" s="139"/>
      <c r="M60" s="142"/>
      <c r="N60" s="139"/>
      <c r="O60" s="142"/>
      <c r="P60" s="47"/>
      <c r="Q60" s="47"/>
      <c r="R60" s="6"/>
      <c r="S60" s="6"/>
      <c r="T60" s="6"/>
    </row>
    <row r="61" spans="1:20" x14ac:dyDescent="0.25">
      <c r="H61" s="4"/>
      <c r="I61" s="84"/>
      <c r="J61" s="63"/>
      <c r="K61" s="42"/>
      <c r="L61" s="139"/>
      <c r="M61" s="142"/>
      <c r="N61" s="139"/>
      <c r="O61" s="142"/>
      <c r="P61" s="184"/>
      <c r="Q61" s="184"/>
      <c r="R61" s="6"/>
      <c r="S61" s="6"/>
      <c r="T61" s="6"/>
    </row>
    <row r="62" spans="1:20" x14ac:dyDescent="0.25">
      <c r="H62" s="4"/>
      <c r="I62" s="75"/>
      <c r="J62" s="64"/>
      <c r="K62" s="184"/>
      <c r="L62" s="139"/>
      <c r="M62" s="142"/>
      <c r="N62" s="139"/>
      <c r="O62" s="142"/>
      <c r="P62" s="184"/>
      <c r="Q62" s="184"/>
      <c r="R62" s="6"/>
      <c r="S62" s="6"/>
      <c r="T62" s="6"/>
    </row>
    <row r="63" spans="1:20" x14ac:dyDescent="0.25">
      <c r="H63" s="4"/>
      <c r="I63" s="75"/>
      <c r="J63" s="64"/>
      <c r="K63" s="184"/>
      <c r="L63" s="139"/>
      <c r="M63" s="142"/>
      <c r="N63" s="139"/>
      <c r="O63" s="142"/>
      <c r="P63" s="184"/>
      <c r="Q63" s="184"/>
      <c r="R63" s="6"/>
      <c r="S63" s="6"/>
      <c r="T63" s="6"/>
    </row>
    <row r="64" spans="1:20" x14ac:dyDescent="0.25">
      <c r="H64" s="4"/>
      <c r="I64" s="6"/>
      <c r="J64" s="6"/>
      <c r="K64" s="184"/>
      <c r="L64" s="139"/>
      <c r="M64" s="142"/>
      <c r="N64" s="139"/>
      <c r="O64" s="142"/>
      <c r="P64" s="184"/>
      <c r="Q64" s="184"/>
      <c r="R64" s="6"/>
      <c r="S64" s="6"/>
      <c r="T64" s="6"/>
    </row>
    <row r="65" spans="1:23" x14ac:dyDescent="0.25">
      <c r="A65" s="26"/>
      <c r="H65" s="4"/>
      <c r="I65" s="74"/>
      <c r="J65" s="74"/>
      <c r="K65" s="184"/>
      <c r="L65" s="139"/>
      <c r="M65" s="142"/>
      <c r="N65" s="139"/>
      <c r="O65" s="142"/>
      <c r="P65" s="75"/>
      <c r="Q65" s="75"/>
      <c r="R65" s="6"/>
      <c r="S65" s="6"/>
      <c r="T65" s="6"/>
    </row>
    <row r="66" spans="1:23" x14ac:dyDescent="0.25">
      <c r="H66" s="4"/>
      <c r="I66" s="74"/>
      <c r="J66" s="74"/>
      <c r="K66" s="75"/>
      <c r="L66" s="139"/>
      <c r="M66" s="142"/>
      <c r="N66" s="139"/>
      <c r="O66" s="142"/>
      <c r="P66" s="63"/>
      <c r="Q66" s="63"/>
      <c r="R66" s="6"/>
      <c r="S66" s="6"/>
      <c r="T66" s="6"/>
    </row>
    <row r="67" spans="1:23" x14ac:dyDescent="0.25">
      <c r="H67" s="4"/>
      <c r="I67" s="74"/>
      <c r="J67" s="74"/>
      <c r="K67" s="63"/>
      <c r="L67" s="139"/>
      <c r="M67" s="142"/>
      <c r="N67" s="139"/>
      <c r="O67" s="142"/>
      <c r="P67" s="63"/>
      <c r="Q67" s="63"/>
      <c r="R67" s="6"/>
      <c r="S67" s="6"/>
      <c r="T67" s="6"/>
    </row>
    <row r="68" spans="1:23" x14ac:dyDescent="0.25">
      <c r="H68" s="4"/>
      <c r="I68" s="74"/>
      <c r="J68" s="74"/>
      <c r="K68" s="63"/>
      <c r="L68" s="139"/>
      <c r="M68" s="142"/>
      <c r="N68" s="139"/>
      <c r="O68" s="142"/>
      <c r="P68" s="63"/>
      <c r="Q68" s="63"/>
      <c r="R68" s="6"/>
      <c r="S68" s="6"/>
      <c r="T68" s="6"/>
    </row>
    <row r="69" spans="1:23" x14ac:dyDescent="0.25">
      <c r="H69" s="4"/>
      <c r="I69" s="74"/>
      <c r="J69" s="74"/>
      <c r="K69" s="63"/>
      <c r="L69" s="139"/>
      <c r="M69" s="142"/>
      <c r="N69" s="139"/>
      <c r="O69" s="142"/>
      <c r="P69" s="63"/>
      <c r="Q69" s="63"/>
      <c r="R69" s="6"/>
      <c r="S69" s="6"/>
      <c r="T69" s="6"/>
    </row>
    <row r="70" spans="1:23" x14ac:dyDescent="0.25">
      <c r="H70" s="4"/>
      <c r="I70" s="74"/>
      <c r="J70" s="74"/>
      <c r="K70" s="63"/>
      <c r="L70" s="139"/>
      <c r="M70" s="142"/>
      <c r="N70" s="139"/>
      <c r="O70" s="142"/>
      <c r="P70" s="64"/>
      <c r="Q70" s="64"/>
      <c r="R70" s="6"/>
      <c r="S70" s="6"/>
      <c r="T70" s="6"/>
    </row>
    <row r="71" spans="1:23" x14ac:dyDescent="0.25">
      <c r="H71" s="4"/>
      <c r="I71" s="74"/>
      <c r="J71" s="74"/>
      <c r="K71" s="64"/>
      <c r="L71" s="139"/>
      <c r="M71" s="142"/>
      <c r="N71" s="139"/>
      <c r="O71" s="142"/>
      <c r="P71" s="64"/>
      <c r="Q71" s="64"/>
      <c r="R71" s="6"/>
      <c r="S71" s="6"/>
      <c r="T71" s="6"/>
    </row>
    <row r="72" spans="1:23" x14ac:dyDescent="0.25">
      <c r="H72" s="4"/>
      <c r="I72" s="74"/>
      <c r="J72" s="74"/>
      <c r="K72" s="64"/>
      <c r="L72" s="139"/>
      <c r="M72" s="142"/>
      <c r="N72" s="139"/>
      <c r="O72" s="142"/>
      <c r="P72" s="42"/>
      <c r="Q72" s="42"/>
      <c r="R72" s="6"/>
      <c r="S72" s="6"/>
      <c r="T72" s="6"/>
    </row>
    <row r="73" spans="1:23" x14ac:dyDescent="0.25">
      <c r="H73" s="4"/>
      <c r="I73" s="74"/>
      <c r="J73" s="74"/>
      <c r="K73" s="6"/>
      <c r="L73" s="139"/>
      <c r="M73" s="142"/>
      <c r="N73" s="139"/>
      <c r="O73" s="142"/>
      <c r="P73" s="42"/>
      <c r="Q73" s="42"/>
      <c r="R73" s="6"/>
      <c r="S73" s="6"/>
      <c r="T73" s="6"/>
    </row>
    <row r="74" spans="1:23" x14ac:dyDescent="0.25">
      <c r="H74" s="4"/>
      <c r="I74" s="74"/>
      <c r="J74" s="74"/>
      <c r="K74" s="6"/>
      <c r="L74" s="142"/>
      <c r="M74" s="139"/>
      <c r="N74" s="142"/>
      <c r="O74" s="139"/>
      <c r="P74" s="184"/>
      <c r="Q74" s="42"/>
      <c r="R74" s="6"/>
      <c r="S74" s="6"/>
      <c r="T74" s="6"/>
    </row>
    <row r="75" spans="1:23" x14ac:dyDescent="0.25">
      <c r="H75" s="4"/>
      <c r="I75" s="74"/>
      <c r="J75" s="74"/>
      <c r="K75" s="6"/>
      <c r="L75" s="142"/>
      <c r="M75" s="139"/>
      <c r="N75" s="142"/>
      <c r="O75" s="139"/>
      <c r="P75" s="184"/>
      <c r="Q75" s="6"/>
      <c r="R75" s="6"/>
      <c r="S75" s="6"/>
      <c r="T75" s="6"/>
    </row>
    <row r="76" spans="1:23" x14ac:dyDescent="0.25">
      <c r="A76" s="5"/>
      <c r="B76" s="5"/>
      <c r="C76" s="5"/>
      <c r="D76" s="5"/>
      <c r="E76" s="5"/>
      <c r="F76" s="5"/>
      <c r="H76" s="4"/>
      <c r="I76" s="74"/>
      <c r="J76" s="74"/>
      <c r="K76" s="6"/>
      <c r="L76" s="139"/>
      <c r="M76" s="142"/>
      <c r="N76" s="139"/>
      <c r="O76" s="142"/>
      <c r="P76" s="184"/>
      <c r="Q76" s="6"/>
      <c r="R76" s="6"/>
      <c r="S76" s="6"/>
      <c r="T76" s="6"/>
    </row>
    <row r="77" spans="1:23" s="27" customFormat="1" ht="26.25" customHeight="1" x14ac:dyDescent="0.25">
      <c r="A77" s="192" t="s">
        <v>125</v>
      </c>
      <c r="B77" s="192"/>
      <c r="C77" s="192"/>
      <c r="D77" s="192"/>
      <c r="E77" s="192"/>
      <c r="F77" s="192"/>
      <c r="G77" s="55"/>
      <c r="H77" s="4"/>
      <c r="I77" s="42"/>
      <c r="J77" s="42"/>
      <c r="K77" s="74"/>
      <c r="L77" s="139"/>
      <c r="M77" s="142"/>
      <c r="N77" s="139"/>
      <c r="O77" s="142"/>
      <c r="P77" s="184"/>
      <c r="Q77" s="6"/>
      <c r="R77" s="6"/>
      <c r="S77" s="6"/>
      <c r="T77" s="4"/>
      <c r="U77" s="4"/>
      <c r="V77" s="4"/>
      <c r="W77" s="4"/>
    </row>
    <row r="78" spans="1:23" s="27" customFormat="1" ht="13.5" customHeight="1" x14ac:dyDescent="0.25">
      <c r="A78" s="193" t="s">
        <v>126</v>
      </c>
      <c r="B78" s="193"/>
      <c r="C78" s="193"/>
      <c r="D78" s="193"/>
      <c r="E78" s="193"/>
      <c r="F78" s="193"/>
      <c r="G78" s="55"/>
      <c r="H78" s="4"/>
      <c r="I78" s="79"/>
      <c r="J78" s="42"/>
      <c r="K78" s="74"/>
      <c r="L78" s="139"/>
      <c r="M78" s="142"/>
      <c r="N78" s="139"/>
      <c r="O78" s="142"/>
      <c r="P78" s="75"/>
      <c r="Q78" s="6"/>
      <c r="R78" s="6"/>
      <c r="S78" s="6"/>
      <c r="T78" s="4"/>
      <c r="U78" s="4"/>
      <c r="V78" s="4"/>
      <c r="W78" s="4"/>
    </row>
    <row r="79" spans="1:23" x14ac:dyDescent="0.25">
      <c r="B79" s="5"/>
      <c r="C79" s="5"/>
      <c r="D79" s="5"/>
      <c r="E79" s="5"/>
      <c r="F79" s="5"/>
      <c r="H79" s="4"/>
      <c r="I79" s="75"/>
      <c r="J79" s="184"/>
      <c r="K79" s="74"/>
      <c r="L79" s="139"/>
      <c r="M79" s="142"/>
      <c r="N79" s="139"/>
      <c r="O79" s="142"/>
      <c r="P79" s="63"/>
      <c r="Q79" s="6"/>
      <c r="R79" s="6"/>
      <c r="S79" s="6"/>
    </row>
    <row r="80" spans="1:23" x14ac:dyDescent="0.25">
      <c r="A80" s="26"/>
      <c r="B80" s="69"/>
      <c r="C80" s="69"/>
      <c r="D80" s="53"/>
      <c r="E80" s="28"/>
      <c r="F80" s="53"/>
      <c r="G80" s="53"/>
      <c r="H80" s="4"/>
      <c r="I80" s="61"/>
      <c r="J80" s="184"/>
      <c r="K80" s="74"/>
      <c r="L80" s="139"/>
      <c r="M80" s="142"/>
      <c r="N80" s="139"/>
      <c r="O80" s="142"/>
      <c r="P80" s="63"/>
      <c r="Q80" s="6"/>
      <c r="R80" s="6"/>
      <c r="S80" s="6"/>
    </row>
    <row r="81" spans="2:19" x14ac:dyDescent="0.25">
      <c r="B81" s="69"/>
      <c r="C81" s="69"/>
      <c r="D81" s="69"/>
      <c r="E81" s="69"/>
      <c r="F81" s="69"/>
      <c r="G81" s="29"/>
      <c r="H81" s="4"/>
      <c r="I81" s="75"/>
      <c r="J81" s="184"/>
      <c r="K81" s="74"/>
      <c r="L81" s="139"/>
      <c r="M81" s="142"/>
      <c r="N81" s="139"/>
      <c r="O81" s="142"/>
      <c r="P81" s="63"/>
      <c r="Q81" s="6"/>
      <c r="R81" s="6"/>
      <c r="S81" s="6"/>
    </row>
    <row r="82" spans="2:19" x14ac:dyDescent="0.25">
      <c r="B82" s="70"/>
      <c r="C82" s="70"/>
      <c r="D82" s="70"/>
      <c r="E82" s="70"/>
      <c r="F82" s="70"/>
      <c r="G82" s="29"/>
      <c r="H82" s="4"/>
      <c r="I82" s="61"/>
      <c r="J82" s="184"/>
      <c r="K82" s="74"/>
      <c r="L82" s="142"/>
      <c r="M82" s="139"/>
      <c r="N82" s="142"/>
      <c r="O82" s="139"/>
      <c r="P82" s="63"/>
      <c r="Q82" s="6"/>
      <c r="R82" s="6"/>
      <c r="S82" s="6"/>
    </row>
    <row r="83" spans="2:19" x14ac:dyDescent="0.25">
      <c r="B83" s="28"/>
      <c r="C83" s="28"/>
      <c r="D83" s="28"/>
      <c r="E83" s="28"/>
      <c r="F83" s="53"/>
      <c r="G83" s="53"/>
      <c r="H83" s="4"/>
      <c r="I83" s="75"/>
      <c r="J83" s="75"/>
      <c r="K83" s="74"/>
      <c r="L83" s="142"/>
      <c r="M83" s="139"/>
      <c r="N83" s="142"/>
      <c r="O83" s="139"/>
      <c r="P83" s="64"/>
      <c r="Q83" s="6"/>
      <c r="R83" s="6"/>
      <c r="S83" s="6"/>
    </row>
    <row r="84" spans="2:19" x14ac:dyDescent="0.25">
      <c r="B84" s="71"/>
      <c r="C84" s="71"/>
      <c r="D84" s="191" t="s">
        <v>3</v>
      </c>
      <c r="E84" s="191"/>
      <c r="F84" s="191"/>
      <c r="G84" s="53"/>
      <c r="H84" s="4"/>
      <c r="I84" s="83"/>
      <c r="J84" s="63"/>
      <c r="K84" s="74"/>
      <c r="L84" s="139"/>
      <c r="M84" s="142"/>
      <c r="N84" s="139"/>
      <c r="O84" s="142"/>
      <c r="P84" s="64"/>
      <c r="Q84" s="6"/>
      <c r="R84" s="6"/>
      <c r="S84" s="6"/>
    </row>
    <row r="85" spans="2:19" x14ac:dyDescent="0.25">
      <c r="B85" s="28"/>
      <c r="C85" s="28"/>
      <c r="D85" s="28"/>
      <c r="E85" s="28"/>
      <c r="F85" s="28"/>
      <c r="G85" s="53"/>
      <c r="H85" s="4"/>
      <c r="I85" s="84"/>
      <c r="J85" s="63"/>
      <c r="K85" s="74"/>
      <c r="L85" s="139"/>
      <c r="M85" s="142"/>
      <c r="N85" s="139"/>
      <c r="O85" s="142"/>
      <c r="P85" s="6"/>
      <c r="Q85" s="6"/>
      <c r="R85" s="6"/>
      <c r="S85" s="6"/>
    </row>
    <row r="86" spans="2:19" x14ac:dyDescent="0.25">
      <c r="B86" s="6"/>
      <c r="C86" s="6"/>
      <c r="D86" s="6"/>
      <c r="E86" s="6"/>
      <c r="F86" s="6"/>
      <c r="H86" s="4"/>
      <c r="I86" s="62"/>
      <c r="J86" s="63"/>
      <c r="K86" s="74"/>
      <c r="L86" s="139"/>
      <c r="M86" s="142"/>
      <c r="N86" s="139"/>
      <c r="O86" s="142"/>
      <c r="P86" s="6"/>
      <c r="Q86" s="6"/>
      <c r="R86" s="6"/>
      <c r="S86" s="6"/>
    </row>
    <row r="87" spans="2:19" x14ac:dyDescent="0.25">
      <c r="B87" s="6"/>
      <c r="C87" s="6"/>
      <c r="D87" s="6"/>
      <c r="E87" s="6"/>
      <c r="F87" s="6"/>
      <c r="H87" s="4"/>
      <c r="I87" s="84"/>
      <c r="J87" s="63"/>
      <c r="K87" s="74"/>
      <c r="L87" s="139"/>
      <c r="M87" s="142"/>
      <c r="N87" s="139"/>
      <c r="O87" s="142"/>
      <c r="P87" s="6"/>
      <c r="Q87" s="6"/>
      <c r="R87" s="6"/>
      <c r="S87" s="6"/>
    </row>
    <row r="88" spans="2:19" x14ac:dyDescent="0.25">
      <c r="H88" s="4"/>
      <c r="I88" s="75"/>
      <c r="J88" s="64"/>
      <c r="K88" s="74"/>
      <c r="L88" s="139"/>
      <c r="M88" s="142"/>
      <c r="N88" s="139"/>
      <c r="O88" s="142"/>
      <c r="P88" s="6"/>
      <c r="Q88" s="6"/>
      <c r="R88" s="6"/>
      <c r="S88" s="6"/>
    </row>
    <row r="89" spans="2:19" x14ac:dyDescent="0.25">
      <c r="H89" s="4"/>
      <c r="I89" s="75"/>
      <c r="J89" s="64"/>
      <c r="K89" s="74"/>
      <c r="L89" s="139"/>
      <c r="M89" s="142"/>
      <c r="N89" s="139"/>
      <c r="O89" s="142"/>
      <c r="P89" s="6"/>
      <c r="Q89" s="6"/>
      <c r="R89" s="6"/>
      <c r="S89" s="6"/>
    </row>
    <row r="90" spans="2:19" x14ac:dyDescent="0.25">
      <c r="H90" s="4"/>
      <c r="I90" s="6"/>
      <c r="J90" s="6"/>
      <c r="K90" s="74"/>
      <c r="L90" s="139"/>
      <c r="M90" s="142"/>
      <c r="N90" s="139"/>
      <c r="O90" s="142"/>
      <c r="P90" s="6"/>
      <c r="Q90" s="6"/>
      <c r="R90" s="6"/>
      <c r="S90" s="6"/>
    </row>
    <row r="91" spans="2:19" ht="26.25" customHeight="1" x14ac:dyDescent="0.25">
      <c r="H91" s="4"/>
      <c r="I91" s="6"/>
      <c r="J91" s="6"/>
      <c r="K91" s="74"/>
      <c r="L91" s="139"/>
      <c r="M91" s="142"/>
      <c r="N91" s="139"/>
      <c r="O91" s="142"/>
      <c r="P91" s="6"/>
      <c r="Q91" s="6"/>
      <c r="R91" s="6"/>
      <c r="S91" s="6"/>
    </row>
    <row r="92" spans="2:19" x14ac:dyDescent="0.25">
      <c r="I92" s="6"/>
      <c r="J92" s="6"/>
      <c r="K92" s="74"/>
      <c r="L92" s="142"/>
      <c r="M92" s="139"/>
      <c r="N92" s="142"/>
      <c r="O92" s="139"/>
      <c r="P92" s="6"/>
      <c r="Q92" s="6"/>
      <c r="R92" s="6"/>
      <c r="S92" s="6"/>
    </row>
    <row r="93" spans="2:19" x14ac:dyDescent="0.25">
      <c r="I93" s="6"/>
      <c r="J93" s="6"/>
      <c r="K93" s="74"/>
      <c r="L93" s="142"/>
      <c r="M93" s="139"/>
      <c r="N93" s="142"/>
      <c r="O93" s="139"/>
      <c r="P93" s="6"/>
      <c r="Q93" s="6"/>
      <c r="R93" s="6"/>
      <c r="S93" s="6"/>
    </row>
    <row r="94" spans="2:19" x14ac:dyDescent="0.25">
      <c r="I94" s="74"/>
      <c r="J94" s="74"/>
      <c r="K94" s="74"/>
      <c r="L94" s="139"/>
      <c r="M94" s="142"/>
      <c r="N94" s="139"/>
      <c r="O94" s="142"/>
      <c r="P94" s="6"/>
      <c r="Q94" s="6"/>
      <c r="R94" s="6"/>
      <c r="S94" s="6"/>
    </row>
    <row r="95" spans="2:19" x14ac:dyDescent="0.25">
      <c r="I95" s="74"/>
      <c r="J95" s="74"/>
      <c r="K95" s="74"/>
      <c r="L95" s="139"/>
      <c r="M95" s="142"/>
      <c r="N95" s="139"/>
      <c r="O95" s="142"/>
      <c r="P95" s="6"/>
      <c r="Q95" s="6"/>
      <c r="R95" s="6"/>
      <c r="S95" s="6"/>
    </row>
    <row r="96" spans="2:19" x14ac:dyDescent="0.25">
      <c r="I96" s="74"/>
      <c r="J96" s="74"/>
      <c r="K96" s="74"/>
      <c r="L96" s="139"/>
      <c r="M96" s="142"/>
      <c r="N96" s="139"/>
      <c r="O96" s="142"/>
      <c r="P96" s="6"/>
      <c r="Q96" s="6"/>
      <c r="R96" s="6"/>
      <c r="S96" s="6"/>
    </row>
    <row r="97" spans="1:31" ht="15.9" customHeight="1" x14ac:dyDescent="0.25">
      <c r="A97" s="5"/>
      <c r="I97" s="74"/>
      <c r="J97" s="74"/>
      <c r="K97" s="74"/>
      <c r="L97" s="139"/>
      <c r="M97" s="142"/>
      <c r="N97" s="139"/>
      <c r="O97" s="142"/>
      <c r="P97" s="6"/>
      <c r="Q97" s="6"/>
      <c r="R97" s="6"/>
      <c r="S97" s="6"/>
    </row>
    <row r="98" spans="1:31" s="27" customFormat="1" ht="13.5" customHeight="1" x14ac:dyDescent="0.25">
      <c r="A98" s="192" t="s">
        <v>127</v>
      </c>
      <c r="B98" s="192"/>
      <c r="C98" s="192"/>
      <c r="D98" s="192"/>
      <c r="E98" s="192"/>
      <c r="F98" s="192"/>
      <c r="G98" s="5"/>
      <c r="H98" s="5"/>
      <c r="I98" s="74"/>
      <c r="J98" s="74"/>
      <c r="K98" s="74"/>
      <c r="L98" s="139"/>
      <c r="M98" s="142"/>
      <c r="N98" s="139"/>
      <c r="O98" s="142"/>
      <c r="P98" s="42"/>
      <c r="Q98" s="42"/>
      <c r="R98" s="6"/>
      <c r="S98" s="6"/>
      <c r="T98" s="4"/>
      <c r="U98" s="4"/>
      <c r="V98" s="4"/>
      <c r="W98" s="4"/>
    </row>
    <row r="99" spans="1:31" s="27" customFormat="1" ht="15" customHeight="1" x14ac:dyDescent="0.25">
      <c r="A99" s="193" t="s">
        <v>128</v>
      </c>
      <c r="B99" s="193"/>
      <c r="C99" s="193"/>
      <c r="D99" s="193"/>
      <c r="E99" s="193"/>
      <c r="F99" s="193"/>
      <c r="G99" s="5"/>
      <c r="H99" s="5"/>
      <c r="I99" s="74"/>
      <c r="J99" s="74"/>
      <c r="K99" s="74"/>
      <c r="L99" s="139"/>
      <c r="M99" s="142"/>
      <c r="N99" s="139"/>
      <c r="O99" s="142"/>
      <c r="P99" s="42"/>
      <c r="Q99" s="42"/>
      <c r="R99" s="6"/>
      <c r="S99" s="6"/>
      <c r="T99" s="4"/>
      <c r="U99" s="4"/>
      <c r="V99" s="4"/>
      <c r="W99" s="4"/>
    </row>
    <row r="100" spans="1:31" ht="15.9" customHeight="1" x14ac:dyDescent="0.25">
      <c r="I100" s="74"/>
      <c r="J100" s="74"/>
      <c r="K100" s="74"/>
      <c r="L100" s="139"/>
      <c r="M100" s="142"/>
      <c r="N100" s="139"/>
      <c r="O100" s="142"/>
      <c r="P100" s="184"/>
      <c r="Q100" s="42"/>
      <c r="R100" s="6"/>
      <c r="S100" s="6"/>
    </row>
    <row r="101" spans="1:31" s="28" customFormat="1" ht="15.9" customHeight="1" x14ac:dyDescent="0.25">
      <c r="A101" s="69" t="s">
        <v>21</v>
      </c>
      <c r="B101" s="4"/>
      <c r="C101" s="4"/>
      <c r="D101" s="4"/>
      <c r="E101" s="4"/>
      <c r="F101" s="4"/>
      <c r="G101" s="5"/>
      <c r="H101" s="5"/>
      <c r="I101" s="74"/>
      <c r="J101" s="74"/>
      <c r="K101" s="74"/>
      <c r="L101" s="139"/>
      <c r="M101" s="142"/>
      <c r="N101" s="139"/>
      <c r="O101" s="142"/>
      <c r="P101" s="184"/>
      <c r="Q101" s="6"/>
      <c r="R101" s="6"/>
      <c r="S101" s="6"/>
      <c r="T101" s="4"/>
      <c r="U101" s="4"/>
      <c r="V101" s="4"/>
      <c r="W101" s="4"/>
    </row>
    <row r="102" spans="1:31" s="30" customFormat="1" ht="31.5" customHeight="1" x14ac:dyDescent="0.25">
      <c r="A102" s="185" t="s">
        <v>129</v>
      </c>
      <c r="B102" s="185"/>
      <c r="C102" s="185"/>
      <c r="D102" s="185"/>
      <c r="E102" s="185"/>
      <c r="F102" s="185"/>
      <c r="G102" s="5"/>
      <c r="H102" s="5"/>
      <c r="I102" s="74"/>
      <c r="J102" s="74"/>
      <c r="K102" s="74"/>
      <c r="L102" s="139"/>
      <c r="M102" s="142"/>
      <c r="N102" s="139"/>
      <c r="O102" s="142"/>
      <c r="P102" s="184"/>
      <c r="Q102" s="6"/>
      <c r="R102" s="6"/>
      <c r="S102" s="6"/>
      <c r="T102" s="4"/>
      <c r="U102" s="4"/>
      <c r="V102" s="4"/>
      <c r="W102" s="4"/>
      <c r="X102" s="27"/>
      <c r="Y102" s="27"/>
      <c r="Z102" s="27"/>
      <c r="AA102" s="27"/>
      <c r="AB102" s="27"/>
      <c r="AC102" s="27"/>
      <c r="AD102" s="27"/>
      <c r="AE102" s="27"/>
    </row>
    <row r="103" spans="1:31" s="30" customFormat="1" ht="33.75" customHeight="1" x14ac:dyDescent="0.25">
      <c r="A103" s="194" t="s">
        <v>41</v>
      </c>
      <c r="B103" s="194"/>
      <c r="C103" s="194"/>
      <c r="D103" s="194"/>
      <c r="E103" s="194"/>
      <c r="F103" s="194"/>
      <c r="G103" s="5"/>
      <c r="H103" s="5"/>
      <c r="I103" s="74"/>
      <c r="J103" s="74"/>
      <c r="K103" s="74"/>
      <c r="L103" s="139"/>
      <c r="M103" s="142"/>
      <c r="N103" s="139"/>
      <c r="O103" s="142"/>
      <c r="P103" s="184"/>
      <c r="Q103" s="6"/>
      <c r="R103" s="6"/>
      <c r="S103" s="6"/>
      <c r="T103" s="4"/>
      <c r="U103" s="4"/>
      <c r="V103" s="4"/>
      <c r="W103" s="4"/>
      <c r="X103" s="27"/>
      <c r="Y103" s="27"/>
      <c r="Z103" s="27"/>
      <c r="AA103" s="27"/>
      <c r="AB103" s="27"/>
      <c r="AC103" s="27"/>
      <c r="AD103" s="27"/>
      <c r="AE103" s="27"/>
    </row>
    <row r="104" spans="1:31" s="28" customFormat="1" ht="15.9" customHeight="1" x14ac:dyDescent="0.25">
      <c r="B104" s="4"/>
      <c r="C104" s="4"/>
      <c r="D104" s="4"/>
      <c r="E104" s="4"/>
      <c r="F104" s="4"/>
      <c r="G104" s="5"/>
      <c r="H104" s="5"/>
      <c r="I104" s="74"/>
      <c r="J104" s="74"/>
      <c r="K104" s="74"/>
      <c r="L104" s="139"/>
      <c r="M104" s="142"/>
      <c r="N104" s="139"/>
      <c r="O104" s="142"/>
      <c r="P104" s="75"/>
      <c r="Q104" s="6"/>
      <c r="R104" s="6"/>
      <c r="S104" s="6"/>
      <c r="T104" s="4"/>
      <c r="U104" s="4"/>
      <c r="V104" s="4"/>
      <c r="W104" s="4"/>
    </row>
    <row r="105" spans="1:31" s="28" customFormat="1" ht="25.5" customHeight="1" x14ac:dyDescent="0.25">
      <c r="A105" s="71" t="s">
        <v>2</v>
      </c>
      <c r="B105" s="4"/>
      <c r="C105" s="4"/>
      <c r="D105" s="4"/>
      <c r="E105" s="4"/>
      <c r="F105" s="4"/>
      <c r="G105" s="5"/>
      <c r="H105" s="5"/>
      <c r="I105" s="74"/>
      <c r="J105" s="74"/>
      <c r="K105" s="74"/>
      <c r="L105" s="139"/>
      <c r="M105" s="142"/>
      <c r="N105" s="139"/>
      <c r="O105" s="142"/>
      <c r="P105" s="63"/>
      <c r="Q105" s="6"/>
      <c r="R105" s="6"/>
      <c r="S105" s="6"/>
      <c r="T105" s="4"/>
      <c r="U105" s="4"/>
      <c r="V105" s="4"/>
      <c r="W105" s="4"/>
    </row>
    <row r="106" spans="1:31" s="28" customFormat="1" ht="38.1" customHeight="1" x14ac:dyDescent="0.25">
      <c r="B106" s="4"/>
      <c r="C106" s="4"/>
      <c r="D106" s="4"/>
      <c r="E106" s="4"/>
      <c r="F106" s="4"/>
      <c r="G106" s="5"/>
      <c r="H106" s="5"/>
      <c r="I106" s="74"/>
      <c r="J106" s="74"/>
      <c r="K106" s="74"/>
      <c r="L106" s="139"/>
      <c r="M106" s="142"/>
      <c r="N106" s="139"/>
      <c r="O106" s="142"/>
      <c r="P106" s="63"/>
      <c r="Q106" s="6"/>
      <c r="R106" s="6"/>
      <c r="S106" s="6"/>
      <c r="T106" s="4"/>
      <c r="U106" s="4"/>
      <c r="V106" s="4"/>
      <c r="W106" s="4"/>
    </row>
    <row r="107" spans="1:31" x14ac:dyDescent="0.25">
      <c r="I107" s="74"/>
      <c r="J107" s="74"/>
      <c r="K107" s="74"/>
      <c r="L107" s="139"/>
      <c r="M107" s="142"/>
      <c r="N107" s="139"/>
      <c r="O107" s="142"/>
      <c r="P107" s="63"/>
      <c r="Q107" s="6"/>
      <c r="R107" s="6"/>
      <c r="S107" s="6"/>
    </row>
    <row r="108" spans="1:31" x14ac:dyDescent="0.25">
      <c r="I108" s="74"/>
      <c r="J108" s="74"/>
      <c r="K108" s="74"/>
      <c r="L108" s="139"/>
      <c r="M108" s="142"/>
      <c r="N108" s="139"/>
      <c r="O108" s="142"/>
      <c r="P108" s="63"/>
      <c r="Q108" s="6"/>
      <c r="R108" s="6"/>
      <c r="S108" s="6"/>
    </row>
    <row r="109" spans="1:31" x14ac:dyDescent="0.25">
      <c r="I109" s="74"/>
      <c r="J109" s="74"/>
      <c r="K109" s="74"/>
      <c r="L109" s="139"/>
      <c r="M109" s="142"/>
      <c r="N109" s="139"/>
      <c r="O109" s="142"/>
      <c r="P109" s="64"/>
      <c r="Q109" s="6"/>
      <c r="R109" s="6"/>
      <c r="S109" s="6"/>
    </row>
    <row r="110" spans="1:31" x14ac:dyDescent="0.25">
      <c r="I110" s="74"/>
      <c r="J110" s="74"/>
      <c r="K110" s="74"/>
      <c r="L110" s="139"/>
      <c r="M110" s="142"/>
      <c r="N110" s="139"/>
      <c r="O110" s="142"/>
      <c r="P110" s="64"/>
      <c r="Q110" s="6"/>
      <c r="R110" s="6"/>
      <c r="S110" s="6"/>
    </row>
    <row r="111" spans="1:31" x14ac:dyDescent="0.25">
      <c r="I111" s="74"/>
      <c r="J111" s="74"/>
      <c r="K111" s="74"/>
      <c r="L111" s="139"/>
      <c r="M111" s="142"/>
      <c r="N111" s="139"/>
      <c r="O111" s="142"/>
      <c r="P111" s="6"/>
      <c r="Q111" s="6"/>
      <c r="R111" s="6"/>
      <c r="S111" s="6"/>
    </row>
    <row r="112" spans="1:31" x14ac:dyDescent="0.25">
      <c r="I112" s="74"/>
      <c r="J112" s="74"/>
      <c r="K112" s="74"/>
      <c r="L112" s="139"/>
      <c r="M112" s="142"/>
      <c r="N112" s="139"/>
      <c r="O112" s="142"/>
      <c r="P112" s="6"/>
      <c r="Q112" s="6"/>
      <c r="R112" s="6"/>
      <c r="S112" s="6"/>
    </row>
    <row r="113" spans="9:19" x14ac:dyDescent="0.25">
      <c r="I113" s="74"/>
      <c r="J113" s="74"/>
      <c r="K113" s="74"/>
      <c r="L113" s="139"/>
      <c r="M113" s="142"/>
      <c r="N113" s="139"/>
      <c r="O113" s="142"/>
      <c r="P113" s="6"/>
      <c r="Q113" s="6"/>
      <c r="R113" s="6"/>
      <c r="S113" s="6"/>
    </row>
    <row r="114" spans="9:19" x14ac:dyDescent="0.25">
      <c r="I114" s="74"/>
      <c r="J114" s="74"/>
      <c r="K114" s="74"/>
      <c r="L114" s="139"/>
      <c r="M114" s="142"/>
      <c r="N114" s="139"/>
      <c r="O114" s="142"/>
      <c r="P114" s="6"/>
      <c r="Q114" s="6"/>
      <c r="R114" s="6"/>
      <c r="S114" s="6"/>
    </row>
    <row r="115" spans="9:19" x14ac:dyDescent="0.25">
      <c r="I115" s="74"/>
      <c r="J115" s="74"/>
      <c r="K115" s="74"/>
      <c r="L115" s="139"/>
      <c r="M115" s="142"/>
      <c r="N115" s="139"/>
      <c r="O115" s="142"/>
      <c r="P115" s="6"/>
      <c r="Q115" s="6"/>
      <c r="R115" s="6"/>
      <c r="S115" s="6"/>
    </row>
    <row r="116" spans="9:19" x14ac:dyDescent="0.25">
      <c r="L116" s="139"/>
      <c r="M116" s="142"/>
      <c r="N116" s="139"/>
      <c r="O116" s="142"/>
    </row>
    <row r="117" spans="9:19" x14ac:dyDescent="0.25">
      <c r="L117" s="139"/>
      <c r="M117" s="142"/>
      <c r="N117" s="139"/>
      <c r="O117" s="142"/>
    </row>
    <row r="118" spans="9:19" x14ac:dyDescent="0.25">
      <c r="L118" s="139"/>
      <c r="M118" s="142"/>
      <c r="N118" s="139"/>
      <c r="O118" s="142"/>
    </row>
    <row r="119" spans="9:19" x14ac:dyDescent="0.25">
      <c r="L119" s="139"/>
      <c r="M119" s="142"/>
      <c r="N119" s="139"/>
      <c r="O119" s="142"/>
    </row>
    <row r="120" spans="9:19" x14ac:dyDescent="0.25">
      <c r="L120" s="139"/>
      <c r="M120" s="142"/>
      <c r="N120" s="139"/>
      <c r="O120" s="142"/>
    </row>
    <row r="121" spans="9:19" x14ac:dyDescent="0.25">
      <c r="L121" s="139"/>
      <c r="M121" s="142"/>
      <c r="N121" s="139"/>
      <c r="O121" s="142"/>
    </row>
    <row r="122" spans="9:19" x14ac:dyDescent="0.25">
      <c r="L122" s="142"/>
      <c r="M122" s="139"/>
      <c r="N122" s="142"/>
      <c r="O122" s="139"/>
    </row>
    <row r="123" spans="9:19" x14ac:dyDescent="0.25">
      <c r="L123" s="139"/>
      <c r="M123" s="142"/>
      <c r="N123" s="139"/>
      <c r="O123" s="142"/>
    </row>
    <row r="124" spans="9:19" x14ac:dyDescent="0.25">
      <c r="L124" s="139"/>
      <c r="M124" s="142"/>
      <c r="N124" s="139"/>
      <c r="O124" s="142"/>
    </row>
    <row r="125" spans="9:19" x14ac:dyDescent="0.25">
      <c r="L125" s="139"/>
      <c r="M125" s="142"/>
      <c r="N125" s="139"/>
      <c r="O125" s="142"/>
    </row>
    <row r="126" spans="9:19" x14ac:dyDescent="0.25">
      <c r="L126" s="139"/>
      <c r="M126" s="142"/>
      <c r="N126" s="139"/>
      <c r="O126" s="142"/>
    </row>
    <row r="127" spans="9:19" x14ac:dyDescent="0.25">
      <c r="L127" s="139"/>
      <c r="M127" s="142"/>
      <c r="N127" s="139"/>
      <c r="O127" s="142"/>
    </row>
    <row r="128" spans="9:19" x14ac:dyDescent="0.25">
      <c r="L128" s="139"/>
      <c r="M128" s="142"/>
      <c r="N128" s="139"/>
      <c r="O128" s="142"/>
    </row>
    <row r="129" spans="12:15" x14ac:dyDescent="0.25">
      <c r="L129" s="139"/>
      <c r="M129" s="142"/>
      <c r="N129" s="139"/>
      <c r="O129" s="142"/>
    </row>
    <row r="130" spans="12:15" x14ac:dyDescent="0.25">
      <c r="L130" s="139"/>
      <c r="M130" s="142"/>
      <c r="N130" s="139"/>
      <c r="O130" s="142"/>
    </row>
    <row r="131" spans="12:15" x14ac:dyDescent="0.25">
      <c r="L131" s="139"/>
      <c r="M131" s="142"/>
      <c r="N131" s="139"/>
      <c r="O131" s="142"/>
    </row>
    <row r="132" spans="12:15" x14ac:dyDescent="0.25">
      <c r="L132" s="139"/>
      <c r="M132" s="142"/>
      <c r="N132" s="139"/>
      <c r="O132" s="142"/>
    </row>
    <row r="133" spans="12:15" x14ac:dyDescent="0.25">
      <c r="L133" s="139"/>
      <c r="M133" s="142"/>
      <c r="N133" s="139"/>
      <c r="O133" s="142"/>
    </row>
    <row r="134" spans="12:15" x14ac:dyDescent="0.25">
      <c r="L134" s="134"/>
      <c r="M134" s="142"/>
      <c r="N134" s="139"/>
      <c r="O134" s="142"/>
    </row>
    <row r="135" spans="12:15" x14ac:dyDescent="0.25">
      <c r="L135" s="134"/>
      <c r="M135" s="142"/>
      <c r="N135" s="139"/>
      <c r="O135" s="142"/>
    </row>
    <row r="136" spans="12:15" x14ac:dyDescent="0.25">
      <c r="L136" s="134"/>
      <c r="M136" s="142"/>
      <c r="N136" s="139"/>
      <c r="O136" s="142"/>
    </row>
    <row r="137" spans="12:15" x14ac:dyDescent="0.25">
      <c r="L137" s="141"/>
      <c r="M137" s="139"/>
      <c r="N137" s="141"/>
      <c r="O137" s="139"/>
    </row>
    <row r="138" spans="12:15" x14ac:dyDescent="0.25">
      <c r="L138" s="141"/>
      <c r="M138" s="139"/>
      <c r="N138" s="141"/>
      <c r="O138" s="139"/>
    </row>
    <row r="139" spans="12:15" x14ac:dyDescent="0.25">
      <c r="L139" s="141"/>
      <c r="M139" s="139"/>
      <c r="N139" s="141"/>
      <c r="O139" s="139"/>
    </row>
    <row r="140" spans="12:15" x14ac:dyDescent="0.25">
      <c r="L140" s="141"/>
      <c r="M140" s="139"/>
      <c r="N140" s="141"/>
      <c r="O140" s="139"/>
    </row>
    <row r="141" spans="12:15" x14ac:dyDescent="0.25">
      <c r="L141" s="134"/>
      <c r="M141" s="142"/>
      <c r="N141" s="139"/>
      <c r="O141" s="142"/>
    </row>
    <row r="142" spans="12:15" x14ac:dyDescent="0.25">
      <c r="L142" s="134"/>
      <c r="M142" s="142"/>
      <c r="N142" s="139"/>
      <c r="O142" s="142"/>
    </row>
    <row r="143" spans="12:15" x14ac:dyDescent="0.25">
      <c r="L143" s="139"/>
      <c r="M143" s="142"/>
      <c r="N143" s="139"/>
      <c r="O143" s="142"/>
    </row>
    <row r="144" spans="12:15" x14ac:dyDescent="0.25">
      <c r="L144" s="139"/>
      <c r="M144" s="142"/>
      <c r="N144" s="139"/>
      <c r="O144" s="142"/>
    </row>
    <row r="145" spans="12:15" x14ac:dyDescent="0.25">
      <c r="L145" s="139"/>
      <c r="M145" s="142"/>
      <c r="N145" s="139"/>
      <c r="O145" s="142"/>
    </row>
    <row r="146" spans="12:15" x14ac:dyDescent="0.25">
      <c r="L146" s="139"/>
      <c r="M146" s="142"/>
      <c r="N146" s="139"/>
      <c r="O146" s="142"/>
    </row>
    <row r="147" spans="12:15" x14ac:dyDescent="0.25">
      <c r="L147" s="139"/>
      <c r="M147" s="142"/>
      <c r="N147" s="139"/>
      <c r="O147" s="142"/>
    </row>
    <row r="148" spans="12:15" x14ac:dyDescent="0.25">
      <c r="L148" s="139"/>
      <c r="M148" s="142"/>
      <c r="N148" s="139"/>
      <c r="O148" s="142"/>
    </row>
    <row r="149" spans="12:15" x14ac:dyDescent="0.25">
      <c r="L149" s="139"/>
      <c r="M149" s="142"/>
      <c r="N149" s="139"/>
      <c r="O149" s="142"/>
    </row>
    <row r="150" spans="12:15" x14ac:dyDescent="0.25">
      <c r="L150" s="139"/>
      <c r="M150" s="142"/>
      <c r="N150" s="139"/>
      <c r="O150" s="142"/>
    </row>
    <row r="151" spans="12:15" x14ac:dyDescent="0.25">
      <c r="L151" s="139"/>
      <c r="M151" s="142"/>
      <c r="N151" s="139"/>
      <c r="O151" s="142"/>
    </row>
    <row r="152" spans="12:15" x14ac:dyDescent="0.25">
      <c r="L152" s="139"/>
      <c r="M152" s="142"/>
      <c r="N152" s="139"/>
      <c r="O152" s="142"/>
    </row>
    <row r="153" spans="12:15" x14ac:dyDescent="0.25">
      <c r="L153" s="139"/>
      <c r="M153" s="142"/>
      <c r="N153" s="139"/>
      <c r="O153" s="142"/>
    </row>
    <row r="154" spans="12:15" x14ac:dyDescent="0.25">
      <c r="L154" s="139"/>
      <c r="M154" s="142"/>
      <c r="N154" s="139"/>
      <c r="O154" s="142"/>
    </row>
    <row r="155" spans="12:15" x14ac:dyDescent="0.25">
      <c r="L155" s="139"/>
      <c r="M155" s="142"/>
      <c r="N155" s="139"/>
      <c r="O155" s="142"/>
    </row>
    <row r="156" spans="12:15" x14ac:dyDescent="0.25">
      <c r="L156" s="139"/>
      <c r="M156" s="142"/>
      <c r="N156" s="139"/>
      <c r="O156" s="142"/>
    </row>
    <row r="157" spans="12:15" x14ac:dyDescent="0.25">
      <c r="L157" s="139"/>
      <c r="M157" s="142"/>
      <c r="N157" s="139"/>
      <c r="O157" s="142"/>
    </row>
    <row r="158" spans="12:15" x14ac:dyDescent="0.25">
      <c r="L158" s="139"/>
      <c r="M158" s="142"/>
      <c r="N158" s="139"/>
      <c r="O158" s="142"/>
    </row>
    <row r="159" spans="12:15" x14ac:dyDescent="0.25">
      <c r="L159" s="139"/>
      <c r="M159" s="142"/>
      <c r="N159" s="139"/>
      <c r="O159" s="142"/>
    </row>
    <row r="160" spans="12:15" x14ac:dyDescent="0.25">
      <c r="L160" s="139"/>
      <c r="M160" s="142"/>
      <c r="N160" s="139"/>
      <c r="O160" s="142"/>
    </row>
    <row r="161" spans="12:15" x14ac:dyDescent="0.25">
      <c r="L161" s="139"/>
      <c r="M161" s="142"/>
      <c r="N161" s="139"/>
      <c r="O161" s="142"/>
    </row>
    <row r="162" spans="12:15" x14ac:dyDescent="0.25">
      <c r="L162" s="139"/>
      <c r="M162" s="142"/>
      <c r="N162" s="139"/>
      <c r="O162" s="142"/>
    </row>
    <row r="163" spans="12:15" x14ac:dyDescent="0.25">
      <c r="L163" s="134"/>
      <c r="M163" s="141"/>
      <c r="N163" s="134"/>
      <c r="O163" s="141"/>
    </row>
    <row r="164" spans="12:15" x14ac:dyDescent="0.25">
      <c r="L164" s="134"/>
      <c r="M164" s="141"/>
      <c r="N164" s="134"/>
      <c r="O164" s="141"/>
    </row>
    <row r="165" spans="12:15" x14ac:dyDescent="0.25">
      <c r="L165" s="134"/>
      <c r="M165" s="141"/>
      <c r="N165" s="134"/>
      <c r="O165" s="141"/>
    </row>
    <row r="166" spans="12:15" x14ac:dyDescent="0.25">
      <c r="L166" s="134"/>
      <c r="M166" s="141"/>
      <c r="N166" s="134"/>
      <c r="O166" s="141"/>
    </row>
    <row r="167" spans="12:15" x14ac:dyDescent="0.25">
      <c r="L167" s="134"/>
      <c r="M167" s="141"/>
      <c r="N167" s="134"/>
      <c r="O167" s="141"/>
    </row>
    <row r="168" spans="12:15" x14ac:dyDescent="0.25">
      <c r="L168" s="134"/>
      <c r="M168" s="141"/>
      <c r="N168" s="134"/>
      <c r="O168" s="141"/>
    </row>
    <row r="169" spans="12:15" x14ac:dyDescent="0.25">
      <c r="L169" s="134"/>
      <c r="M169" s="141"/>
      <c r="N169" s="134"/>
      <c r="O169" s="141"/>
    </row>
    <row r="170" spans="12:15" x14ac:dyDescent="0.25">
      <c r="L170" s="134"/>
      <c r="M170" s="141"/>
      <c r="N170" s="134"/>
      <c r="O170" s="141"/>
    </row>
    <row r="171" spans="12:15" x14ac:dyDescent="0.25">
      <c r="L171" s="134"/>
      <c r="M171" s="141"/>
      <c r="N171" s="134"/>
      <c r="O171" s="141"/>
    </row>
    <row r="172" spans="12:15" x14ac:dyDescent="0.25">
      <c r="L172" s="134"/>
      <c r="M172" s="141"/>
      <c r="N172" s="134"/>
      <c r="O172" s="141"/>
    </row>
    <row r="173" spans="12:15" x14ac:dyDescent="0.25">
      <c r="L173" s="134"/>
      <c r="M173" s="141"/>
      <c r="N173" s="134"/>
      <c r="O173" s="141"/>
    </row>
    <row r="174" spans="12:15" x14ac:dyDescent="0.25">
      <c r="L174" s="134"/>
      <c r="M174" s="141"/>
      <c r="N174" s="134"/>
      <c r="O174" s="141"/>
    </row>
    <row r="175" spans="12:15" x14ac:dyDescent="0.25">
      <c r="L175" s="134"/>
      <c r="M175" s="141"/>
      <c r="N175" s="134"/>
      <c r="O175" s="141"/>
    </row>
    <row r="176" spans="12:15" x14ac:dyDescent="0.25">
      <c r="L176" s="134"/>
      <c r="M176" s="141"/>
      <c r="N176" s="134"/>
      <c r="O176" s="141"/>
    </row>
    <row r="177" spans="12:15" x14ac:dyDescent="0.25">
      <c r="L177" s="134"/>
      <c r="M177" s="141"/>
      <c r="N177" s="134"/>
      <c r="O177" s="141"/>
    </row>
    <row r="178" spans="12:15" x14ac:dyDescent="0.25">
      <c r="L178" s="134"/>
      <c r="M178" s="141"/>
      <c r="N178" s="134"/>
      <c r="O178" s="141"/>
    </row>
    <row r="179" spans="12:15" x14ac:dyDescent="0.25">
      <c r="L179" s="134"/>
      <c r="M179" s="141"/>
      <c r="N179" s="134"/>
      <c r="O179" s="141"/>
    </row>
    <row r="180" spans="12:15" x14ac:dyDescent="0.25">
      <c r="L180" s="134"/>
      <c r="M180" s="141"/>
      <c r="N180" s="134"/>
      <c r="O180" s="141"/>
    </row>
    <row r="181" spans="12:15" x14ac:dyDescent="0.25">
      <c r="L181" s="134"/>
      <c r="M181" s="141"/>
      <c r="N181" s="134"/>
      <c r="O181" s="141"/>
    </row>
    <row r="182" spans="12:15" x14ac:dyDescent="0.25">
      <c r="L182" s="134"/>
      <c r="M182" s="141"/>
      <c r="N182" s="134"/>
      <c r="O182" s="141"/>
    </row>
    <row r="183" spans="12:15" x14ac:dyDescent="0.25">
      <c r="L183" s="134"/>
      <c r="M183" s="141"/>
      <c r="N183" s="134"/>
      <c r="O183" s="141"/>
    </row>
    <row r="184" spans="12:15" x14ac:dyDescent="0.25">
      <c r="L184" s="134"/>
      <c r="M184" s="141"/>
      <c r="N184" s="134"/>
      <c r="O184" s="141"/>
    </row>
    <row r="185" spans="12:15" x14ac:dyDescent="0.25">
      <c r="L185" s="134"/>
      <c r="M185" s="141"/>
      <c r="N185" s="134"/>
      <c r="O185" s="141"/>
    </row>
    <row r="186" spans="12:15" x14ac:dyDescent="0.25">
      <c r="L186" s="134"/>
      <c r="M186" s="141"/>
      <c r="N186" s="134"/>
      <c r="O186" s="141"/>
    </row>
    <row r="187" spans="12:15" x14ac:dyDescent="0.25">
      <c r="L187" s="134"/>
      <c r="M187" s="141"/>
      <c r="N187" s="134"/>
      <c r="O187" s="141"/>
    </row>
    <row r="188" spans="12:15" x14ac:dyDescent="0.25">
      <c r="L188" s="134"/>
      <c r="M188" s="141"/>
      <c r="N188" s="134"/>
      <c r="O188" s="141"/>
    </row>
    <row r="189" spans="12:15" x14ac:dyDescent="0.25">
      <c r="L189" s="134"/>
      <c r="M189" s="141"/>
      <c r="N189" s="134"/>
      <c r="O189" s="141"/>
    </row>
    <row r="190" spans="12:15" x14ac:dyDescent="0.25">
      <c r="L190" s="134"/>
      <c r="M190" s="141"/>
      <c r="N190" s="134"/>
      <c r="O190" s="141"/>
    </row>
    <row r="191" spans="12:15" x14ac:dyDescent="0.25">
      <c r="L191" s="134"/>
      <c r="M191" s="141"/>
      <c r="N191" s="134"/>
      <c r="O191" s="141"/>
    </row>
    <row r="192" spans="12:15" x14ac:dyDescent="0.25">
      <c r="L192" s="134"/>
      <c r="M192" s="141"/>
      <c r="N192" s="134"/>
      <c r="O192" s="141"/>
    </row>
    <row r="193" spans="12:15" x14ac:dyDescent="0.25">
      <c r="L193" s="134"/>
      <c r="M193" s="141"/>
      <c r="N193" s="134"/>
      <c r="O193" s="141"/>
    </row>
    <row r="194" spans="12:15" x14ac:dyDescent="0.25">
      <c r="L194" s="134"/>
      <c r="M194" s="141"/>
      <c r="N194" s="134"/>
      <c r="O194" s="141"/>
    </row>
    <row r="195" spans="12:15" x14ac:dyDescent="0.25">
      <c r="L195" s="134"/>
      <c r="M195" s="141"/>
      <c r="N195" s="134"/>
      <c r="O195" s="141"/>
    </row>
    <row r="196" spans="12:15" x14ac:dyDescent="0.25">
      <c r="L196" s="134"/>
      <c r="M196" s="141"/>
      <c r="N196" s="134"/>
      <c r="O196" s="141"/>
    </row>
    <row r="197" spans="12:15" x14ac:dyDescent="0.25">
      <c r="L197" s="134"/>
      <c r="M197" s="141"/>
      <c r="N197" s="134"/>
      <c r="O197" s="141"/>
    </row>
    <row r="198" spans="12:15" x14ac:dyDescent="0.25">
      <c r="L198" s="134"/>
      <c r="M198" s="141"/>
      <c r="N198" s="134"/>
      <c r="O198" s="141"/>
    </row>
    <row r="199" spans="12:15" x14ac:dyDescent="0.25">
      <c r="L199" s="155"/>
      <c r="M199" s="155"/>
      <c r="N199" s="155"/>
      <c r="O199" s="155"/>
    </row>
    <row r="200" spans="12:15" x14ac:dyDescent="0.25">
      <c r="L200" s="155"/>
      <c r="M200" s="155"/>
      <c r="N200" s="155"/>
      <c r="O200" s="155"/>
    </row>
  </sheetData>
  <mergeCells count="47">
    <mergeCell ref="A103:F103"/>
    <mergeCell ref="A77:F77"/>
    <mergeCell ref="A78:F78"/>
    <mergeCell ref="A98:F98"/>
    <mergeCell ref="A99:F99"/>
    <mergeCell ref="A102:F102"/>
    <mergeCell ref="D84:F84"/>
    <mergeCell ref="A1:F1"/>
    <mergeCell ref="A2:F2"/>
    <mergeCell ref="A4:B4"/>
    <mergeCell ref="C4:F4"/>
    <mergeCell ref="A5:B5"/>
    <mergeCell ref="C5:D5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L40:L41"/>
    <mergeCell ref="L42:L43"/>
    <mergeCell ref="K38:K39"/>
    <mergeCell ref="K62:K63"/>
    <mergeCell ref="H13:I13"/>
    <mergeCell ref="J13:K13"/>
    <mergeCell ref="J40:J41"/>
    <mergeCell ref="K36:K37"/>
    <mergeCell ref="J42:J43"/>
    <mergeCell ref="P63:P64"/>
    <mergeCell ref="K64:K65"/>
    <mergeCell ref="Q63:Q64"/>
    <mergeCell ref="J53:J54"/>
    <mergeCell ref="I52:J52"/>
    <mergeCell ref="J55:J56"/>
    <mergeCell ref="P61:P62"/>
    <mergeCell ref="Q61:Q62"/>
    <mergeCell ref="P102:P103"/>
    <mergeCell ref="P100:P101"/>
    <mergeCell ref="J79:J80"/>
    <mergeCell ref="J81:J82"/>
    <mergeCell ref="P74:P75"/>
    <mergeCell ref="P76:P77"/>
  </mergeCells>
  <conditionalFormatting sqref="N33:N35">
    <cfRule type="timePeriod" dxfId="191" priority="33" timePeriod="today">
      <formula>FLOOR(N33,1)=TODAY()</formula>
    </cfRule>
  </conditionalFormatting>
  <conditionalFormatting sqref="O33:O35">
    <cfRule type="expression" dxfId="190" priority="30">
      <formula>O33&gt;$E$6</formula>
    </cfRule>
    <cfRule type="expression" dxfId="189" priority="31">
      <formula>AND(O33&gt;$E$5,O33&lt;=$E$6)</formula>
    </cfRule>
    <cfRule type="expression" dxfId="188" priority="32">
      <formula>O33&lt;=$E$5</formula>
    </cfRule>
  </conditionalFormatting>
  <conditionalFormatting sqref="P33:P35">
    <cfRule type="expression" dxfId="187" priority="24">
      <formula>P33&lt;=$G$5</formula>
    </cfRule>
    <cfRule type="expression" dxfId="186" priority="25">
      <formula>AND(P33&gt;$G$5,P33&lt;=$G$6)</formula>
    </cfRule>
    <cfRule type="expression" dxfId="185" priority="26">
      <formula>P33&gt;$G$6</formula>
    </cfRule>
  </conditionalFormatting>
  <conditionalFormatting sqref="R33:R35">
    <cfRule type="expression" dxfId="184" priority="21">
      <formula>R33&lt;=$H$5</formula>
    </cfRule>
    <cfRule type="expression" dxfId="183" priority="22">
      <formula>AND(R33&gt;$H$5,R33&lt;=$H$6)</formula>
    </cfRule>
    <cfRule type="expression" dxfId="182" priority="23">
      <formula>R33&gt;$H$6</formula>
    </cfRule>
  </conditionalFormatting>
  <conditionalFormatting sqref="O30">
    <cfRule type="expression" dxfId="181" priority="18">
      <formula>O30&gt;$E$6</formula>
    </cfRule>
    <cfRule type="expression" dxfId="180" priority="19">
      <formula>AND(O30&gt;$E$5,O30&lt;=$E$6)</formula>
    </cfRule>
    <cfRule type="expression" dxfId="179" priority="20">
      <formula>O30&lt;=$E$5</formula>
    </cfRule>
  </conditionalFormatting>
  <conditionalFormatting sqref="N30">
    <cfRule type="timePeriod" dxfId="178" priority="17" timePeriod="today">
      <formula>FLOOR(N30,1)=TODAY()</formula>
    </cfRule>
  </conditionalFormatting>
  <conditionalFormatting sqref="P30">
    <cfRule type="expression" dxfId="177" priority="11">
      <formula>P30&lt;=$G$5</formula>
    </cfRule>
    <cfRule type="expression" dxfId="176" priority="12">
      <formula>AND(P30&gt;$G$5,P30&lt;=$G$6)</formula>
    </cfRule>
    <cfRule type="expression" dxfId="175" priority="13">
      <formula>P30&gt;$G$6</formula>
    </cfRule>
  </conditionalFormatting>
  <conditionalFormatting sqref="N31:N32">
    <cfRule type="timePeriod" dxfId="174" priority="10" timePeriod="today">
      <formula>FLOOR(N31,1)=TODAY()</formula>
    </cfRule>
  </conditionalFormatting>
  <conditionalFormatting sqref="O31:O32">
    <cfRule type="expression" dxfId="173" priority="7">
      <formula>O31&gt;$E$6</formula>
    </cfRule>
    <cfRule type="expression" dxfId="172" priority="8">
      <formula>AND(O31&gt;$E$5,O31&lt;=$E$6)</formula>
    </cfRule>
    <cfRule type="expression" dxfId="171" priority="9">
      <formula>O31&lt;=$E$5</formula>
    </cfRule>
  </conditionalFormatting>
  <conditionalFormatting sqref="P31:P32">
    <cfRule type="expression" dxfId="170" priority="1">
      <formula>P31&lt;=$G$5</formula>
    </cfRule>
    <cfRule type="expression" dxfId="169" priority="2">
      <formula>AND(P31&gt;$G$5,P31&lt;=$G$6)</formula>
    </cfRule>
    <cfRule type="expression" dxfId="168" priority="3">
      <formula>P31&gt;$G$6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L13" zoomScale="85" zoomScaleNormal="100" zoomScaleSheetLayoutView="85" workbookViewId="0">
      <selection activeCell="N27" sqref="N27:P38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9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66</v>
      </c>
      <c r="D6" s="182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137</v>
      </c>
      <c r="P14" s="118" t="s">
        <v>137</v>
      </c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63">
        <v>6</v>
      </c>
      <c r="P15" s="164">
        <v>1</v>
      </c>
    </row>
    <row r="16" spans="1:23" ht="13.8" thickBot="1" x14ac:dyDescent="0.3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>$C$10</f>
        <v>3520</v>
      </c>
      <c r="J16" s="99"/>
      <c r="K16" s="99">
        <f>$F$10</f>
        <v>20</v>
      </c>
      <c r="L16" s="98"/>
      <c r="M16" s="159"/>
      <c r="N16" s="166">
        <v>43136</v>
      </c>
      <c r="O16" s="160">
        <v>5</v>
      </c>
      <c r="P16" s="38">
        <v>0</v>
      </c>
    </row>
    <row r="17" spans="1:16" ht="13.8" thickBot="1" x14ac:dyDescent="0.3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>$C$10</f>
        <v>3520</v>
      </c>
      <c r="J17" s="99"/>
      <c r="K17" s="99">
        <f>$F$10</f>
        <v>20</v>
      </c>
      <c r="L17" s="98"/>
      <c r="M17" s="159"/>
      <c r="N17" s="166">
        <v>43164</v>
      </c>
      <c r="O17" s="160">
        <v>3</v>
      </c>
      <c r="P17" s="38">
        <v>1</v>
      </c>
    </row>
    <row r="18" spans="1:16" ht="13.8" thickBot="1" x14ac:dyDescent="0.3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>$C$10</f>
        <v>3520</v>
      </c>
      <c r="J18" s="99"/>
      <c r="K18" s="99">
        <f>$F$10</f>
        <v>20</v>
      </c>
      <c r="L18" s="98"/>
      <c r="M18" s="159"/>
      <c r="N18" s="166">
        <v>43193</v>
      </c>
      <c r="O18" s="160">
        <v>5</v>
      </c>
      <c r="P18" s="38">
        <v>1</v>
      </c>
    </row>
    <row r="19" spans="1:16" ht="13.8" thickBot="1" x14ac:dyDescent="0.3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ref="I19:I38" si="0">$C$10</f>
        <v>3520</v>
      </c>
      <c r="J19" s="99"/>
      <c r="K19" s="99">
        <f t="shared" ref="K19:K38" si="1">$F$10</f>
        <v>20</v>
      </c>
      <c r="L19" s="98"/>
      <c r="M19" s="159"/>
      <c r="N19" s="166">
        <v>43224</v>
      </c>
      <c r="O19" s="160">
        <v>0</v>
      </c>
      <c r="P19" s="38">
        <v>0</v>
      </c>
    </row>
    <row r="20" spans="1:16" ht="13.8" thickBot="1" x14ac:dyDescent="0.3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60">
        <v>2</v>
      </c>
      <c r="P20" s="38">
        <v>0</v>
      </c>
    </row>
    <row r="21" spans="1:16" ht="13.8" thickBot="1" x14ac:dyDescent="0.3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60">
        <v>2</v>
      </c>
      <c r="P21" s="38">
        <v>0</v>
      </c>
    </row>
    <row r="22" spans="1:16" ht="13.8" thickBot="1" x14ac:dyDescent="0.3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61">
        <v>4</v>
      </c>
      <c r="P22" s="162">
        <v>0</v>
      </c>
    </row>
    <row r="23" spans="1:16" ht="13.8" thickBot="1" x14ac:dyDescent="0.3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16</v>
      </c>
      <c r="P23" s="170">
        <v>9</v>
      </c>
    </row>
    <row r="24" spans="1:16" x14ac:dyDescent="0.25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2</v>
      </c>
      <c r="P24" s="170">
        <v>0</v>
      </c>
    </row>
    <row r="25" spans="1:16" x14ac:dyDescent="0.25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5</v>
      </c>
      <c r="P25" s="119">
        <v>0</v>
      </c>
    </row>
    <row r="26" spans="1:16" x14ac:dyDescent="0.25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7</v>
      </c>
      <c r="P26" s="119">
        <v>0</v>
      </c>
    </row>
    <row r="27" spans="1:16" x14ac:dyDescent="0.25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7</v>
      </c>
      <c r="P27" s="99">
        <v>0</v>
      </c>
    </row>
    <row r="28" spans="1:16" x14ac:dyDescent="0.25">
      <c r="A28" s="7">
        <v>5</v>
      </c>
      <c r="B28" s="21"/>
      <c r="C28" s="33">
        <f>ROUNDUP(AVERAGE(O15:O27), 0)</f>
        <v>5</v>
      </c>
      <c r="D28" s="7">
        <f>ROUNDUP(AVERAGE(P15:P26), 0)</f>
        <v>1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8</v>
      </c>
      <c r="P28" s="99">
        <v>1</v>
      </c>
    </row>
    <row r="29" spans="1:16" x14ac:dyDescent="0.25">
      <c r="A29" s="7">
        <v>6</v>
      </c>
      <c r="B29" s="22"/>
      <c r="C29" s="33">
        <f>MIN(O15:O27)</f>
        <v>0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11</v>
      </c>
      <c r="P29" s="99">
        <v>0</v>
      </c>
    </row>
    <row r="30" spans="1:16" x14ac:dyDescent="0.25">
      <c r="A30" s="7">
        <v>7</v>
      </c>
      <c r="B30" s="22"/>
      <c r="C30" s="33">
        <f>MAX(O15:O27)</f>
        <v>16</v>
      </c>
      <c r="D30" s="7">
        <f>MAX(P15:P26)</f>
        <v>9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3</v>
      </c>
      <c r="P30" s="99">
        <v>0</v>
      </c>
    </row>
    <row r="31" spans="1:16" x14ac:dyDescent="0.25">
      <c r="A31" s="7">
        <v>8</v>
      </c>
      <c r="B31" s="22"/>
      <c r="C31" s="32">
        <f>STDEV(O15:O27)</f>
        <v>3.9467610868816312</v>
      </c>
      <c r="D31" s="23">
        <f>STDEV(P15:P26)</f>
        <v>2.5584085962673253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35</v>
      </c>
      <c r="P31" s="99">
        <v>1</v>
      </c>
    </row>
    <row r="32" spans="1:16" x14ac:dyDescent="0.25">
      <c r="A32" s="7">
        <v>9</v>
      </c>
      <c r="B32" s="22"/>
      <c r="C32" s="32">
        <f>IF(C28=0, "NA", C31*100/C28)</f>
        <v>78.935221737632631</v>
      </c>
      <c r="D32" s="23">
        <f>IF(D28=0, "NA", D31*100/D28)</f>
        <v>255.84085962673254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270</v>
      </c>
      <c r="P32" s="99">
        <v>10</v>
      </c>
    </row>
    <row r="33" spans="1:19" x14ac:dyDescent="0.25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0</v>
      </c>
      <c r="P33" s="99">
        <v>0</v>
      </c>
    </row>
    <row r="34" spans="1:19" x14ac:dyDescent="0.25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4</v>
      </c>
      <c r="P34" s="99">
        <v>1</v>
      </c>
    </row>
    <row r="35" spans="1:19" x14ac:dyDescent="0.25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7</v>
      </c>
      <c r="P35" s="99">
        <v>0</v>
      </c>
    </row>
    <row r="36" spans="1:19" x14ac:dyDescent="0.25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5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72</v>
      </c>
      <c r="P37" s="99">
        <v>7</v>
      </c>
    </row>
    <row r="38" spans="1:19" x14ac:dyDescent="0.25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1</v>
      </c>
      <c r="P38" s="99">
        <v>1</v>
      </c>
    </row>
    <row r="39" spans="1:19" x14ac:dyDescent="0.25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5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270</v>
      </c>
      <c r="P40" s="7">
        <f>MAX(P27:P38)</f>
        <v>10</v>
      </c>
    </row>
    <row r="41" spans="1:19" x14ac:dyDescent="0.25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S41" s="6"/>
    </row>
    <row r="42" spans="1:19" x14ac:dyDescent="0.25">
      <c r="A42" s="7">
        <v>19</v>
      </c>
      <c r="H42" s="6"/>
      <c r="I42" s="47"/>
      <c r="J42" s="47"/>
      <c r="K42" s="184"/>
      <c r="L42" s="6"/>
      <c r="M42" s="20"/>
      <c r="N42" s="20" t="s">
        <v>143</v>
      </c>
      <c r="O42" s="6"/>
      <c r="Q42" s="6"/>
      <c r="S42" s="6"/>
    </row>
    <row r="43" spans="1:19" x14ac:dyDescent="0.25">
      <c r="A43" s="7">
        <v>20</v>
      </c>
      <c r="H43" s="6"/>
      <c r="I43" s="47"/>
      <c r="J43" s="47"/>
      <c r="K43" s="184"/>
      <c r="L43" s="6"/>
      <c r="M43" s="20"/>
      <c r="N43" s="20" t="s">
        <v>141</v>
      </c>
      <c r="O43" s="7">
        <f>MAX(O15:O26)</f>
        <v>16</v>
      </c>
      <c r="P43" s="7">
        <f>MAX(P15:P26)</f>
        <v>9</v>
      </c>
      <c r="Q43" s="6"/>
      <c r="R43" s="6"/>
      <c r="S43" s="6"/>
    </row>
    <row r="44" spans="1:19" x14ac:dyDescent="0.25">
      <c r="A44" s="7">
        <v>21</v>
      </c>
      <c r="H44" s="6"/>
      <c r="I44" s="47"/>
      <c r="J44" s="47"/>
      <c r="K44" s="184"/>
      <c r="L44" s="6"/>
      <c r="M44" s="20"/>
      <c r="N44" s="20" t="s">
        <v>142</v>
      </c>
      <c r="O44" s="7">
        <f>MIN(O15:O26)</f>
        <v>0</v>
      </c>
      <c r="P44" s="7">
        <f>MIN(P15:P26)</f>
        <v>0</v>
      </c>
      <c r="Q44" s="6"/>
      <c r="R44" s="6"/>
      <c r="S44" s="6"/>
    </row>
    <row r="45" spans="1:19" x14ac:dyDescent="0.25">
      <c r="A45" s="7">
        <v>22</v>
      </c>
      <c r="H45" s="6"/>
      <c r="I45" s="47"/>
      <c r="J45" s="47"/>
      <c r="K45" s="184"/>
      <c r="L45" s="6"/>
      <c r="M45" s="20"/>
      <c r="N45" s="20"/>
      <c r="O45" s="6"/>
      <c r="P45" s="6"/>
      <c r="Q45" s="6"/>
      <c r="R45" s="6"/>
      <c r="S45" s="6"/>
    </row>
    <row r="46" spans="1:19" x14ac:dyDescent="0.25">
      <c r="A46" s="7">
        <v>23</v>
      </c>
      <c r="H46" s="6"/>
      <c r="I46" s="151"/>
      <c r="J46" s="184"/>
      <c r="K46" s="151"/>
      <c r="L46" s="184"/>
      <c r="M46" s="20"/>
      <c r="N46" s="20"/>
      <c r="O46" s="6"/>
      <c r="P46" s="6"/>
      <c r="Q46" s="6"/>
      <c r="R46" s="6"/>
      <c r="S46" s="6"/>
    </row>
    <row r="47" spans="1:19" x14ac:dyDescent="0.25">
      <c r="A47" s="7">
        <v>24</v>
      </c>
      <c r="H47" s="6"/>
      <c r="I47" s="61"/>
      <c r="J47" s="184"/>
      <c r="K47" s="63"/>
      <c r="L47" s="184"/>
      <c r="M47" s="20"/>
      <c r="N47" s="20"/>
      <c r="O47" s="6"/>
      <c r="P47" s="6"/>
      <c r="Q47" s="6"/>
      <c r="R47" s="6"/>
      <c r="S47" s="6"/>
    </row>
    <row r="48" spans="1:19" x14ac:dyDescent="0.25">
      <c r="A48" s="7">
        <v>25</v>
      </c>
      <c r="H48" s="6"/>
      <c r="I48" s="151"/>
      <c r="J48" s="184"/>
      <c r="K48" s="63"/>
      <c r="L48" s="184"/>
      <c r="M48" s="20"/>
      <c r="N48" s="20"/>
      <c r="O48" s="6"/>
      <c r="P48" s="6"/>
      <c r="Q48" s="6"/>
      <c r="R48" s="6"/>
      <c r="S48" s="6"/>
    </row>
    <row r="49" spans="1:20" x14ac:dyDescent="0.25">
      <c r="A49" s="7" t="s">
        <v>8</v>
      </c>
      <c r="H49" s="6"/>
      <c r="I49" s="61"/>
      <c r="J49" s="184"/>
      <c r="K49" s="63"/>
      <c r="L49" s="184"/>
      <c r="M49" s="44"/>
      <c r="N49" s="44"/>
      <c r="O49" s="6"/>
      <c r="P49" s="6"/>
      <c r="Q49" s="6"/>
      <c r="R49" s="6"/>
      <c r="S49" s="6"/>
    </row>
    <row r="50" spans="1:20" x14ac:dyDescent="0.25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5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5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5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5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5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5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5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5">
      <c r="A58" s="7" t="s">
        <v>10</v>
      </c>
      <c r="H58" s="6"/>
      <c r="I58" s="185"/>
      <c r="J58" s="185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5">
      <c r="A59" s="7" t="s">
        <v>11</v>
      </c>
      <c r="H59" s="6"/>
      <c r="I59" s="151"/>
      <c r="J59" s="184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5">
      <c r="A60" s="7" t="s">
        <v>12</v>
      </c>
      <c r="H60" s="6"/>
      <c r="I60" s="61"/>
      <c r="J60" s="184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5">
      <c r="B61" s="5"/>
      <c r="C61" s="5"/>
      <c r="D61" s="5"/>
      <c r="E61" s="5"/>
      <c r="F61" s="5"/>
      <c r="H61" s="6"/>
      <c r="I61" s="151"/>
      <c r="J61" s="184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5">
      <c r="B62" s="156"/>
      <c r="C62" s="156"/>
      <c r="D62" s="156"/>
      <c r="E62" s="156"/>
      <c r="F62" s="156"/>
      <c r="G62" s="156"/>
      <c r="H62" s="4"/>
      <c r="I62" s="61"/>
      <c r="J62" s="184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5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5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5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5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5">
      <c r="H67" s="4"/>
      <c r="I67" s="84"/>
      <c r="J67" s="63"/>
      <c r="K67" s="42"/>
      <c r="L67" s="139"/>
      <c r="M67" s="142"/>
      <c r="N67" s="139"/>
      <c r="O67" s="142"/>
      <c r="P67" s="184"/>
      <c r="Q67" s="184"/>
      <c r="R67" s="6"/>
      <c r="S67" s="6"/>
      <c r="T67" s="6"/>
    </row>
    <row r="68" spans="1:20" x14ac:dyDescent="0.25">
      <c r="H68" s="4"/>
      <c r="I68" s="151"/>
      <c r="J68" s="64"/>
      <c r="K68" s="184"/>
      <c r="L68" s="139"/>
      <c r="M68" s="142"/>
      <c r="N68" s="139"/>
      <c r="O68" s="142"/>
      <c r="P68" s="184"/>
      <c r="Q68" s="184"/>
      <c r="R68" s="6"/>
      <c r="S68" s="6"/>
      <c r="T68" s="6"/>
    </row>
    <row r="69" spans="1:20" x14ac:dyDescent="0.25">
      <c r="H69" s="4"/>
      <c r="I69" s="151"/>
      <c r="J69" s="64"/>
      <c r="K69" s="184"/>
      <c r="L69" s="139"/>
      <c r="M69" s="142"/>
      <c r="N69" s="139"/>
      <c r="O69" s="142"/>
      <c r="P69" s="184"/>
      <c r="Q69" s="184"/>
      <c r="R69" s="6"/>
      <c r="S69" s="6"/>
      <c r="T69" s="6"/>
    </row>
    <row r="70" spans="1:20" x14ac:dyDescent="0.25">
      <c r="H70" s="4"/>
      <c r="I70" s="6"/>
      <c r="J70" s="6"/>
      <c r="K70" s="184"/>
      <c r="L70" s="139"/>
      <c r="M70" s="142"/>
      <c r="N70" s="139"/>
      <c r="O70" s="142"/>
      <c r="P70" s="184"/>
      <c r="Q70" s="184"/>
      <c r="R70" s="6"/>
      <c r="S70" s="6"/>
      <c r="T70" s="6"/>
    </row>
    <row r="71" spans="1:20" x14ac:dyDescent="0.25">
      <c r="A71" s="26"/>
      <c r="H71" s="4"/>
      <c r="I71" s="155"/>
      <c r="J71" s="155"/>
      <c r="K71" s="184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5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5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5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5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5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5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5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5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5">
      <c r="H80" s="4"/>
      <c r="I80" s="155"/>
      <c r="J80" s="155"/>
      <c r="K80" s="6"/>
      <c r="L80" s="142"/>
      <c r="M80" s="139"/>
      <c r="N80" s="142"/>
      <c r="O80" s="139"/>
      <c r="P80" s="184"/>
      <c r="Q80" s="42"/>
      <c r="R80" s="6"/>
      <c r="S80" s="6"/>
      <c r="T80" s="6"/>
    </row>
    <row r="81" spans="1:23" x14ac:dyDescent="0.25">
      <c r="H81" s="4"/>
      <c r="I81" s="155"/>
      <c r="J81" s="155"/>
      <c r="K81" s="6"/>
      <c r="L81" s="142"/>
      <c r="M81" s="139"/>
      <c r="N81" s="142"/>
      <c r="O81" s="139"/>
      <c r="P81" s="184"/>
      <c r="Q81" s="6"/>
      <c r="R81" s="6"/>
      <c r="S81" s="6"/>
      <c r="T81" s="6"/>
    </row>
    <row r="82" spans="1:23" x14ac:dyDescent="0.25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4"/>
      <c r="Q82" s="6"/>
      <c r="R82" s="6"/>
      <c r="S82" s="6"/>
      <c r="T82" s="6"/>
    </row>
    <row r="83" spans="1:23" s="27" customFormat="1" ht="26.25" customHeight="1" x14ac:dyDescent="0.25">
      <c r="A83" s="192" t="s">
        <v>125</v>
      </c>
      <c r="B83" s="192"/>
      <c r="C83" s="192"/>
      <c r="D83" s="192"/>
      <c r="E83" s="192"/>
      <c r="F83" s="192"/>
      <c r="G83" s="156"/>
      <c r="H83" s="4"/>
      <c r="I83" s="42"/>
      <c r="J83" s="42"/>
      <c r="K83" s="155"/>
      <c r="L83" s="139"/>
      <c r="M83" s="142"/>
      <c r="N83" s="139"/>
      <c r="O83" s="142"/>
      <c r="P83" s="184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5">
      <c r="A84" s="193" t="s">
        <v>126</v>
      </c>
      <c r="B84" s="193"/>
      <c r="C84" s="193"/>
      <c r="D84" s="193"/>
      <c r="E84" s="193"/>
      <c r="F84" s="193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5">
      <c r="B85" s="5"/>
      <c r="C85" s="5"/>
      <c r="D85" s="5"/>
      <c r="E85" s="5"/>
      <c r="F85" s="5"/>
      <c r="H85" s="4"/>
      <c r="I85" s="151"/>
      <c r="J85" s="184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5">
      <c r="A86" s="26"/>
      <c r="B86" s="152"/>
      <c r="C86" s="152"/>
      <c r="D86" s="155"/>
      <c r="E86" s="28"/>
      <c r="F86" s="155"/>
      <c r="G86" s="155"/>
      <c r="H86" s="4"/>
      <c r="I86" s="61"/>
      <c r="J86" s="184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5">
      <c r="B87" s="152"/>
      <c r="C87" s="152"/>
      <c r="D87" s="152"/>
      <c r="E87" s="152"/>
      <c r="F87" s="152"/>
      <c r="G87" s="29"/>
      <c r="H87" s="4"/>
      <c r="I87" s="151"/>
      <c r="J87" s="184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5">
      <c r="B88" s="157"/>
      <c r="C88" s="157"/>
      <c r="D88" s="157"/>
      <c r="E88" s="157"/>
      <c r="F88" s="157"/>
      <c r="G88" s="29"/>
      <c r="H88" s="4"/>
      <c r="I88" s="61"/>
      <c r="J88" s="184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5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5">
      <c r="B90" s="155"/>
      <c r="C90" s="155"/>
      <c r="D90" s="191" t="s">
        <v>3</v>
      </c>
      <c r="E90" s="191"/>
      <c r="F90" s="191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5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5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5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5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5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5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5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5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5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5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5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5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" customHeight="1" x14ac:dyDescent="0.25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5">
      <c r="A104" s="192" t="s">
        <v>127</v>
      </c>
      <c r="B104" s="192"/>
      <c r="C104" s="192"/>
      <c r="D104" s="192"/>
      <c r="E104" s="192"/>
      <c r="F104" s="192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5">
      <c r="A105" s="193" t="s">
        <v>128</v>
      </c>
      <c r="B105" s="193"/>
      <c r="C105" s="193"/>
      <c r="D105" s="193"/>
      <c r="E105" s="193"/>
      <c r="F105" s="193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" customHeight="1" x14ac:dyDescent="0.25">
      <c r="I106" s="155"/>
      <c r="J106" s="155"/>
      <c r="K106" s="155"/>
      <c r="L106" s="139"/>
      <c r="M106" s="142"/>
      <c r="N106" s="139"/>
      <c r="O106" s="142"/>
      <c r="P106" s="184"/>
      <c r="Q106" s="42"/>
      <c r="R106" s="6"/>
      <c r="S106" s="6"/>
    </row>
    <row r="107" spans="1:31" s="28" customFormat="1" ht="15.9" customHeight="1" x14ac:dyDescent="0.25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4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5">
      <c r="A108" s="185" t="s">
        <v>129</v>
      </c>
      <c r="B108" s="185"/>
      <c r="C108" s="185"/>
      <c r="D108" s="185"/>
      <c r="E108" s="185"/>
      <c r="F108" s="185"/>
      <c r="G108" s="5"/>
      <c r="H108" s="5"/>
      <c r="I108" s="155"/>
      <c r="J108" s="155"/>
      <c r="K108" s="155"/>
      <c r="L108" s="139"/>
      <c r="M108" s="142"/>
      <c r="N108" s="139"/>
      <c r="O108" s="142"/>
      <c r="P108" s="184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5">
      <c r="A109" s="194" t="s">
        <v>41</v>
      </c>
      <c r="B109" s="194"/>
      <c r="C109" s="194"/>
      <c r="D109" s="194"/>
      <c r="E109" s="194"/>
      <c r="F109" s="194"/>
      <c r="G109" s="5"/>
      <c r="H109" s="5"/>
      <c r="I109" s="155"/>
      <c r="J109" s="155"/>
      <c r="K109" s="155"/>
      <c r="L109" s="139"/>
      <c r="M109" s="142"/>
      <c r="N109" s="139"/>
      <c r="O109" s="142"/>
      <c r="P109" s="184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" customHeight="1" x14ac:dyDescent="0.25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5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5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5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5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5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5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5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5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5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5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5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5">
      <c r="L122" s="139"/>
      <c r="M122" s="142"/>
      <c r="N122" s="139"/>
      <c r="O122" s="142"/>
    </row>
    <row r="123" spans="9:19" x14ac:dyDescent="0.25">
      <c r="L123" s="139"/>
      <c r="M123" s="142"/>
      <c r="N123" s="139"/>
      <c r="O123" s="142"/>
    </row>
    <row r="124" spans="9:19" x14ac:dyDescent="0.25">
      <c r="L124" s="139"/>
      <c r="M124" s="142"/>
      <c r="N124" s="139"/>
      <c r="O124" s="142"/>
    </row>
    <row r="125" spans="9:19" x14ac:dyDescent="0.25">
      <c r="L125" s="139"/>
      <c r="M125" s="142"/>
      <c r="N125" s="139"/>
      <c r="O125" s="142"/>
    </row>
    <row r="126" spans="9:19" x14ac:dyDescent="0.25">
      <c r="L126" s="139"/>
      <c r="M126" s="142"/>
      <c r="N126" s="139"/>
      <c r="O126" s="142"/>
    </row>
    <row r="127" spans="9:19" x14ac:dyDescent="0.25">
      <c r="L127" s="139"/>
      <c r="M127" s="142"/>
      <c r="N127" s="139"/>
      <c r="O127" s="142"/>
    </row>
    <row r="128" spans="9:19" x14ac:dyDescent="0.25">
      <c r="L128" s="142"/>
      <c r="M128" s="139"/>
      <c r="N128" s="142"/>
      <c r="O128" s="139"/>
    </row>
    <row r="129" spans="12:15" x14ac:dyDescent="0.25">
      <c r="L129" s="139"/>
      <c r="M129" s="142"/>
      <c r="N129" s="139"/>
      <c r="O129" s="142"/>
    </row>
    <row r="130" spans="12:15" x14ac:dyDescent="0.25">
      <c r="L130" s="139"/>
      <c r="M130" s="142"/>
      <c r="N130" s="139"/>
      <c r="O130" s="142"/>
    </row>
    <row r="131" spans="12:15" x14ac:dyDescent="0.25">
      <c r="L131" s="139"/>
      <c r="M131" s="142"/>
      <c r="N131" s="139"/>
      <c r="O131" s="142"/>
    </row>
    <row r="132" spans="12:15" x14ac:dyDescent="0.25">
      <c r="L132" s="139"/>
      <c r="M132" s="142"/>
      <c r="N132" s="139"/>
      <c r="O132" s="142"/>
    </row>
    <row r="133" spans="12:15" x14ac:dyDescent="0.25">
      <c r="L133" s="139"/>
      <c r="M133" s="142"/>
      <c r="N133" s="139"/>
      <c r="O133" s="142"/>
    </row>
    <row r="134" spans="12:15" x14ac:dyDescent="0.25">
      <c r="L134" s="139"/>
      <c r="M134" s="142"/>
      <c r="N134" s="139"/>
      <c r="O134" s="142"/>
    </row>
    <row r="135" spans="12:15" x14ac:dyDescent="0.25">
      <c r="L135" s="139"/>
      <c r="M135" s="142"/>
      <c r="N135" s="139"/>
      <c r="O135" s="142"/>
    </row>
    <row r="136" spans="12:15" x14ac:dyDescent="0.25">
      <c r="L136" s="139"/>
      <c r="M136" s="142"/>
      <c r="N136" s="139"/>
      <c r="O136" s="142"/>
    </row>
    <row r="137" spans="12:15" x14ac:dyDescent="0.25">
      <c r="L137" s="139"/>
      <c r="M137" s="142"/>
      <c r="N137" s="139"/>
      <c r="O137" s="142"/>
    </row>
    <row r="138" spans="12:15" x14ac:dyDescent="0.25">
      <c r="L138" s="139"/>
      <c r="M138" s="142"/>
      <c r="N138" s="139"/>
      <c r="O138" s="142"/>
    </row>
    <row r="139" spans="12:15" x14ac:dyDescent="0.25">
      <c r="L139" s="139"/>
      <c r="M139" s="142"/>
      <c r="N139" s="139"/>
      <c r="O139" s="142"/>
    </row>
    <row r="140" spans="12:15" x14ac:dyDescent="0.25">
      <c r="L140" s="134"/>
      <c r="M140" s="142"/>
      <c r="N140" s="139"/>
      <c r="O140" s="142"/>
    </row>
    <row r="141" spans="12:15" x14ac:dyDescent="0.25">
      <c r="L141" s="134"/>
      <c r="M141" s="142"/>
      <c r="N141" s="139"/>
      <c r="O141" s="142"/>
    </row>
    <row r="142" spans="12:15" x14ac:dyDescent="0.25">
      <c r="L142" s="134"/>
      <c r="M142" s="142"/>
      <c r="N142" s="139"/>
      <c r="O142" s="142"/>
    </row>
    <row r="143" spans="12:15" x14ac:dyDescent="0.25">
      <c r="L143" s="141"/>
      <c r="M143" s="139"/>
      <c r="N143" s="141"/>
      <c r="O143" s="139"/>
    </row>
    <row r="144" spans="12:15" x14ac:dyDescent="0.25">
      <c r="L144" s="141"/>
      <c r="M144" s="139"/>
      <c r="N144" s="141"/>
      <c r="O144" s="139"/>
    </row>
    <row r="145" spans="12:15" x14ac:dyDescent="0.25">
      <c r="L145" s="141"/>
      <c r="M145" s="139"/>
      <c r="N145" s="141"/>
      <c r="O145" s="139"/>
    </row>
    <row r="146" spans="12:15" x14ac:dyDescent="0.25">
      <c r="L146" s="141"/>
      <c r="M146" s="139"/>
      <c r="N146" s="141"/>
      <c r="O146" s="139"/>
    </row>
    <row r="147" spans="12:15" x14ac:dyDescent="0.25">
      <c r="L147" s="134"/>
      <c r="M147" s="142"/>
      <c r="N147" s="139"/>
      <c r="O147" s="142"/>
    </row>
    <row r="148" spans="12:15" x14ac:dyDescent="0.25">
      <c r="L148" s="134"/>
      <c r="M148" s="142"/>
      <c r="N148" s="139"/>
      <c r="O148" s="142"/>
    </row>
    <row r="149" spans="12:15" x14ac:dyDescent="0.25">
      <c r="L149" s="139"/>
      <c r="M149" s="142"/>
      <c r="N149" s="139"/>
      <c r="O149" s="142"/>
    </row>
    <row r="150" spans="12:15" x14ac:dyDescent="0.25">
      <c r="L150" s="139"/>
      <c r="M150" s="142"/>
      <c r="N150" s="139"/>
      <c r="O150" s="142"/>
    </row>
    <row r="151" spans="12:15" x14ac:dyDescent="0.25">
      <c r="L151" s="139"/>
      <c r="M151" s="142"/>
      <c r="N151" s="139"/>
      <c r="O151" s="142"/>
    </row>
    <row r="152" spans="12:15" x14ac:dyDescent="0.25">
      <c r="L152" s="139"/>
      <c r="M152" s="142"/>
      <c r="N152" s="139"/>
      <c r="O152" s="142"/>
    </row>
    <row r="153" spans="12:15" x14ac:dyDescent="0.25">
      <c r="L153" s="139"/>
      <c r="M153" s="142"/>
      <c r="N153" s="139"/>
      <c r="O153" s="142"/>
    </row>
    <row r="154" spans="12:15" x14ac:dyDescent="0.25">
      <c r="L154" s="139"/>
      <c r="M154" s="142"/>
      <c r="N154" s="139"/>
      <c r="O154" s="142"/>
    </row>
    <row r="155" spans="12:15" x14ac:dyDescent="0.25">
      <c r="L155" s="139"/>
      <c r="M155" s="142"/>
      <c r="N155" s="139"/>
      <c r="O155" s="142"/>
    </row>
    <row r="156" spans="12:15" x14ac:dyDescent="0.25">
      <c r="L156" s="139"/>
      <c r="M156" s="142"/>
      <c r="N156" s="139"/>
      <c r="O156" s="142"/>
    </row>
    <row r="157" spans="12:15" x14ac:dyDescent="0.25">
      <c r="L157" s="139"/>
      <c r="M157" s="142"/>
      <c r="N157" s="139"/>
      <c r="O157" s="142"/>
    </row>
    <row r="158" spans="12:15" x14ac:dyDescent="0.25">
      <c r="L158" s="139"/>
      <c r="M158" s="142"/>
      <c r="N158" s="139"/>
      <c r="O158" s="142"/>
    </row>
    <row r="159" spans="12:15" x14ac:dyDescent="0.25">
      <c r="L159" s="139"/>
      <c r="M159" s="142"/>
      <c r="N159" s="139"/>
      <c r="O159" s="142"/>
    </row>
    <row r="160" spans="12:15" x14ac:dyDescent="0.25">
      <c r="L160" s="139"/>
      <c r="M160" s="142"/>
      <c r="N160" s="139"/>
      <c r="O160" s="142"/>
    </row>
    <row r="161" spans="12:15" x14ac:dyDescent="0.25">
      <c r="L161" s="139"/>
      <c r="M161" s="142"/>
      <c r="N161" s="139"/>
      <c r="O161" s="142"/>
    </row>
    <row r="162" spans="12:15" x14ac:dyDescent="0.25">
      <c r="L162" s="139"/>
      <c r="M162" s="142"/>
      <c r="N162" s="139"/>
      <c r="O162" s="142"/>
    </row>
    <row r="163" spans="12:15" x14ac:dyDescent="0.25">
      <c r="L163" s="139"/>
      <c r="M163" s="142"/>
      <c r="N163" s="139"/>
      <c r="O163" s="142"/>
    </row>
    <row r="164" spans="12:15" x14ac:dyDescent="0.25">
      <c r="L164" s="139"/>
      <c r="M164" s="142"/>
      <c r="N164" s="139"/>
      <c r="O164" s="142"/>
    </row>
    <row r="165" spans="12:15" x14ac:dyDescent="0.25">
      <c r="L165" s="139"/>
      <c r="M165" s="142"/>
      <c r="N165" s="139"/>
      <c r="O165" s="142"/>
    </row>
    <row r="166" spans="12:15" x14ac:dyDescent="0.25">
      <c r="L166" s="139"/>
      <c r="M166" s="142"/>
      <c r="N166" s="139"/>
      <c r="O166" s="142"/>
    </row>
    <row r="167" spans="12:15" x14ac:dyDescent="0.25">
      <c r="L167" s="139"/>
      <c r="M167" s="142"/>
      <c r="N167" s="139"/>
      <c r="O167" s="142"/>
    </row>
    <row r="168" spans="12:15" x14ac:dyDescent="0.25">
      <c r="L168" s="139"/>
      <c r="M168" s="142"/>
      <c r="N168" s="139"/>
      <c r="O168" s="142"/>
    </row>
    <row r="169" spans="12:15" x14ac:dyDescent="0.25">
      <c r="L169" s="134"/>
      <c r="M169" s="141"/>
      <c r="N169" s="134"/>
      <c r="O169" s="141"/>
    </row>
    <row r="170" spans="12:15" x14ac:dyDescent="0.25">
      <c r="L170" s="134"/>
      <c r="M170" s="141"/>
      <c r="N170" s="134"/>
      <c r="O170" s="141"/>
    </row>
    <row r="171" spans="12:15" x14ac:dyDescent="0.25">
      <c r="L171" s="134"/>
      <c r="M171" s="141"/>
      <c r="N171" s="134"/>
      <c r="O171" s="141"/>
    </row>
    <row r="172" spans="12:15" x14ac:dyDescent="0.25">
      <c r="L172" s="134"/>
      <c r="M172" s="141"/>
      <c r="N172" s="134"/>
      <c r="O172" s="141"/>
    </row>
    <row r="173" spans="12:15" x14ac:dyDescent="0.25">
      <c r="L173" s="134"/>
      <c r="M173" s="141"/>
      <c r="N173" s="134"/>
      <c r="O173" s="141"/>
    </row>
    <row r="174" spans="12:15" x14ac:dyDescent="0.25">
      <c r="L174" s="134"/>
      <c r="M174" s="141"/>
      <c r="N174" s="134"/>
      <c r="O174" s="141"/>
    </row>
    <row r="175" spans="12:15" x14ac:dyDescent="0.25">
      <c r="L175" s="134"/>
      <c r="M175" s="141"/>
      <c r="N175" s="134"/>
      <c r="O175" s="141"/>
    </row>
    <row r="176" spans="12:15" x14ac:dyDescent="0.25">
      <c r="L176" s="134"/>
      <c r="M176" s="141"/>
      <c r="N176" s="134"/>
      <c r="O176" s="141"/>
    </row>
    <row r="177" spans="12:15" x14ac:dyDescent="0.25">
      <c r="L177" s="134"/>
      <c r="M177" s="141"/>
      <c r="N177" s="134"/>
      <c r="O177" s="141"/>
    </row>
    <row r="178" spans="12:15" x14ac:dyDescent="0.25">
      <c r="L178" s="134"/>
      <c r="M178" s="141"/>
      <c r="N178" s="134"/>
      <c r="O178" s="141"/>
    </row>
    <row r="179" spans="12:15" x14ac:dyDescent="0.25">
      <c r="L179" s="134"/>
      <c r="M179" s="141"/>
      <c r="N179" s="134"/>
      <c r="O179" s="141"/>
    </row>
    <row r="180" spans="12:15" x14ac:dyDescent="0.25">
      <c r="L180" s="134"/>
      <c r="M180" s="141"/>
      <c r="N180" s="134"/>
      <c r="O180" s="141"/>
    </row>
    <row r="181" spans="12:15" x14ac:dyDescent="0.25">
      <c r="L181" s="134"/>
      <c r="M181" s="141"/>
      <c r="N181" s="134"/>
      <c r="O181" s="141"/>
    </row>
    <row r="182" spans="12:15" x14ac:dyDescent="0.25">
      <c r="L182" s="134"/>
      <c r="M182" s="141"/>
      <c r="N182" s="134"/>
      <c r="O182" s="141"/>
    </row>
    <row r="183" spans="12:15" x14ac:dyDescent="0.25">
      <c r="L183" s="134"/>
      <c r="M183" s="141"/>
      <c r="N183" s="134"/>
      <c r="O183" s="141"/>
    </row>
    <row r="184" spans="12:15" x14ac:dyDescent="0.25">
      <c r="L184" s="134"/>
      <c r="M184" s="141"/>
      <c r="N184" s="134"/>
      <c r="O184" s="141"/>
    </row>
    <row r="185" spans="12:15" x14ac:dyDescent="0.25">
      <c r="L185" s="134"/>
      <c r="M185" s="141"/>
      <c r="N185" s="134"/>
      <c r="O185" s="141"/>
    </row>
    <row r="186" spans="12:15" x14ac:dyDescent="0.25">
      <c r="L186" s="134"/>
      <c r="M186" s="141"/>
      <c r="N186" s="134"/>
      <c r="O186" s="141"/>
    </row>
    <row r="187" spans="12:15" x14ac:dyDescent="0.25">
      <c r="L187" s="134"/>
      <c r="M187" s="141"/>
      <c r="N187" s="134"/>
      <c r="O187" s="141"/>
    </row>
    <row r="188" spans="12:15" x14ac:dyDescent="0.25">
      <c r="L188" s="134"/>
      <c r="M188" s="141"/>
      <c r="N188" s="134"/>
      <c r="O188" s="141"/>
    </row>
    <row r="189" spans="12:15" x14ac:dyDescent="0.25">
      <c r="L189" s="134"/>
      <c r="M189" s="141"/>
      <c r="N189" s="134"/>
      <c r="O189" s="141"/>
    </row>
    <row r="190" spans="12:15" x14ac:dyDescent="0.25">
      <c r="L190" s="134"/>
      <c r="M190" s="141"/>
      <c r="N190" s="134"/>
      <c r="O190" s="141"/>
    </row>
    <row r="191" spans="12:15" x14ac:dyDescent="0.25">
      <c r="L191" s="134"/>
      <c r="M191" s="141"/>
      <c r="N191" s="134"/>
      <c r="O191" s="141"/>
    </row>
    <row r="192" spans="12:15" x14ac:dyDescent="0.25">
      <c r="L192" s="134"/>
      <c r="M192" s="141"/>
      <c r="N192" s="134"/>
      <c r="O192" s="141"/>
    </row>
    <row r="193" spans="12:15" x14ac:dyDescent="0.25">
      <c r="L193" s="134"/>
      <c r="M193" s="141"/>
      <c r="N193" s="134"/>
      <c r="O193" s="141"/>
    </row>
    <row r="194" spans="12:15" x14ac:dyDescent="0.25">
      <c r="L194" s="134"/>
      <c r="M194" s="141"/>
      <c r="N194" s="134"/>
      <c r="O194" s="141"/>
    </row>
    <row r="195" spans="12:15" x14ac:dyDescent="0.25">
      <c r="L195" s="134"/>
      <c r="M195" s="141"/>
      <c r="N195" s="134"/>
      <c r="O195" s="141"/>
    </row>
    <row r="196" spans="12:15" x14ac:dyDescent="0.25">
      <c r="L196" s="134"/>
      <c r="M196" s="141"/>
      <c r="N196" s="134"/>
      <c r="O196" s="141"/>
    </row>
    <row r="197" spans="12:15" x14ac:dyDescent="0.25">
      <c r="L197" s="134"/>
      <c r="M197" s="141"/>
      <c r="N197" s="134"/>
      <c r="O197" s="141"/>
    </row>
    <row r="198" spans="12:15" x14ac:dyDescent="0.25">
      <c r="L198" s="134"/>
      <c r="M198" s="141"/>
      <c r="N198" s="134"/>
      <c r="O198" s="141"/>
    </row>
    <row r="199" spans="12:15" x14ac:dyDescent="0.25">
      <c r="L199" s="134"/>
      <c r="M199" s="141"/>
      <c r="N199" s="134"/>
      <c r="O199" s="141"/>
    </row>
    <row r="200" spans="12:15" x14ac:dyDescent="0.25">
      <c r="L200" s="134"/>
      <c r="M200" s="141"/>
      <c r="N200" s="134"/>
      <c r="O200" s="141"/>
    </row>
    <row r="201" spans="12:15" x14ac:dyDescent="0.25">
      <c r="L201" s="134"/>
      <c r="M201" s="141"/>
      <c r="N201" s="134"/>
      <c r="O201" s="141"/>
    </row>
    <row r="202" spans="12:15" x14ac:dyDescent="0.25">
      <c r="L202" s="134"/>
      <c r="M202" s="141"/>
      <c r="N202" s="134"/>
      <c r="O202" s="141"/>
    </row>
    <row r="203" spans="12:15" x14ac:dyDescent="0.25">
      <c r="L203" s="134"/>
      <c r="M203" s="141"/>
      <c r="N203" s="134"/>
      <c r="O203" s="141"/>
    </row>
    <row r="204" spans="12:15" x14ac:dyDescent="0.25">
      <c r="L204" s="134"/>
      <c r="M204" s="141"/>
      <c r="N204" s="134"/>
      <c r="O204" s="141"/>
    </row>
    <row r="205" spans="12:15" x14ac:dyDescent="0.25">
      <c r="L205" s="155"/>
      <c r="M205" s="155"/>
      <c r="N205" s="155"/>
      <c r="O205" s="155"/>
    </row>
    <row r="206" spans="12:15" x14ac:dyDescent="0.25">
      <c r="L206" s="155"/>
      <c r="M206" s="155"/>
      <c r="N206" s="155"/>
      <c r="O206" s="155"/>
    </row>
  </sheetData>
  <mergeCells count="47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P82:P83"/>
    <mergeCell ref="Q67:Q68"/>
    <mergeCell ref="K68:K69"/>
    <mergeCell ref="P69:P70"/>
    <mergeCell ref="Q69:Q70"/>
    <mergeCell ref="K70:K71"/>
    <mergeCell ref="I58:J58"/>
    <mergeCell ref="J59:J60"/>
    <mergeCell ref="J61:J62"/>
    <mergeCell ref="P67:P68"/>
    <mergeCell ref="P80:P81"/>
    <mergeCell ref="A83:F83"/>
    <mergeCell ref="A84:F84"/>
    <mergeCell ref="J85:J86"/>
    <mergeCell ref="D90:F90"/>
    <mergeCell ref="A104:F104"/>
    <mergeCell ref="J87:J88"/>
    <mergeCell ref="A105:F105"/>
    <mergeCell ref="P106:P107"/>
    <mergeCell ref="A108:F108"/>
    <mergeCell ref="P108:P109"/>
    <mergeCell ref="A109:F109"/>
  </mergeCells>
  <conditionalFormatting sqref="O36:O38 O32:O33 O27:O28">
    <cfRule type="expression" dxfId="167" priority="61">
      <formula>O27&gt;$E$6</formula>
    </cfRule>
    <cfRule type="expression" dxfId="166" priority="62">
      <formula>AND(O27&gt;$E$5,O27&lt;=$E$6)</formula>
    </cfRule>
    <cfRule type="expression" dxfId="165" priority="63">
      <formula>O27&lt;=$E$5</formula>
    </cfRule>
  </conditionalFormatting>
  <conditionalFormatting sqref="N27">
    <cfRule type="timePeriod" dxfId="164" priority="60" timePeriod="today">
      <formula>FLOOR(N27,1)=TODAY()</formula>
    </cfRule>
  </conditionalFormatting>
  <conditionalFormatting sqref="O31">
    <cfRule type="expression" dxfId="163" priority="57">
      <formula>O31&lt;=$F$5</formula>
    </cfRule>
    <cfRule type="expression" dxfId="162" priority="58">
      <formula>AND(O31&gt;$F$5,O31&lt;=$F$6)</formula>
    </cfRule>
    <cfRule type="expression" dxfId="161" priority="59">
      <formula>O31&gt;$F$6</formula>
    </cfRule>
  </conditionalFormatting>
  <conditionalFormatting sqref="P27:P28 P32:P33">
    <cfRule type="expression" dxfId="160" priority="54">
      <formula>P27&lt;=$G$5</formula>
    </cfRule>
    <cfRule type="expression" dxfId="159" priority="55">
      <formula>AND(P27&gt;$G$5,P27&lt;=$G$6)</formula>
    </cfRule>
    <cfRule type="expression" dxfId="158" priority="56">
      <formula>P27&gt;$G$6</formula>
    </cfRule>
  </conditionalFormatting>
  <conditionalFormatting sqref="N28">
    <cfRule type="timePeriod" dxfId="157" priority="50" timePeriod="today">
      <formula>FLOOR(N28,1)=TODAY()</formula>
    </cfRule>
  </conditionalFormatting>
  <conditionalFormatting sqref="N36:N38 N31:N33 N29">
    <cfRule type="timePeriod" dxfId="156" priority="49" timePeriod="today">
      <formula>FLOOR(N29,1)=TODAY()</formula>
    </cfRule>
  </conditionalFormatting>
  <conditionalFormatting sqref="O29">
    <cfRule type="expression" dxfId="155" priority="46">
      <formula>O29&lt;=$F$5</formula>
    </cfRule>
    <cfRule type="expression" dxfId="154" priority="47">
      <formula>AND(O29&gt;$F$5,O29&lt;=$F$6)</formula>
    </cfRule>
    <cfRule type="expression" dxfId="153" priority="48">
      <formula>O29&gt;$F$6</formula>
    </cfRule>
  </conditionalFormatting>
  <conditionalFormatting sqref="P36:P38">
    <cfRule type="expression" dxfId="152" priority="43">
      <formula>P36&lt;=$G$5</formula>
    </cfRule>
    <cfRule type="expression" dxfId="151" priority="44">
      <formula>AND(P36&gt;$G$5,P36&lt;=$G$6)</formula>
    </cfRule>
    <cfRule type="expression" dxfId="150" priority="45">
      <formula>P36&gt;$G$6</formula>
    </cfRule>
  </conditionalFormatting>
  <conditionalFormatting sqref="P29 P31">
    <cfRule type="expression" dxfId="149" priority="40">
      <formula>P29&lt;=$H$5</formula>
    </cfRule>
    <cfRule type="expression" dxfId="148" priority="41">
      <formula>AND(P29&gt;$H$5,P29&lt;=$H$6)</formula>
    </cfRule>
    <cfRule type="expression" dxfId="147" priority="42">
      <formula>P29&gt;$H$6</formula>
    </cfRule>
  </conditionalFormatting>
  <conditionalFormatting sqref="N30">
    <cfRule type="timePeriod" dxfId="146" priority="36" timePeriod="today">
      <formula>FLOOR(N30,1)=TODAY()</formula>
    </cfRule>
  </conditionalFormatting>
  <conditionalFormatting sqref="O30">
    <cfRule type="expression" dxfId="145" priority="30">
      <formula>O30&lt;=$F$5</formula>
    </cfRule>
    <cfRule type="expression" dxfId="144" priority="31">
      <formula>AND(O30&gt;$F$5,O30&lt;=$F$6)</formula>
    </cfRule>
    <cfRule type="expression" dxfId="143" priority="32">
      <formula>O30&gt;$F$6</formula>
    </cfRule>
  </conditionalFormatting>
  <conditionalFormatting sqref="P30">
    <cfRule type="expression" dxfId="142" priority="24">
      <formula>P30&lt;=$H$5</formula>
    </cfRule>
    <cfRule type="expression" dxfId="141" priority="25">
      <formula>AND(P30&gt;$H$5,P30&lt;=$H$6)</formula>
    </cfRule>
    <cfRule type="expression" dxfId="140" priority="26">
      <formula>P30&gt;$H$6</formula>
    </cfRule>
  </conditionalFormatting>
  <conditionalFormatting sqref="N34">
    <cfRule type="timePeriod" dxfId="139" priority="23" timePeriod="today">
      <formula>FLOOR(N34,1)=TODAY()</formula>
    </cfRule>
  </conditionalFormatting>
  <conditionalFormatting sqref="O34">
    <cfRule type="expression" dxfId="138" priority="20">
      <formula>O34&gt;$E$6</formula>
    </cfRule>
    <cfRule type="expression" dxfId="137" priority="21">
      <formula>AND(O34&gt;$E$5,O34&lt;=$E$6)</formula>
    </cfRule>
    <cfRule type="expression" dxfId="136" priority="22">
      <formula>O34&lt;=$E$5</formula>
    </cfRule>
  </conditionalFormatting>
  <conditionalFormatting sqref="P34">
    <cfRule type="expression" dxfId="135" priority="14">
      <formula>P34&lt;=$G$5</formula>
    </cfRule>
    <cfRule type="expression" dxfId="134" priority="15">
      <formula>AND(P34&gt;$G$5,P34&lt;=$G$6)</formula>
    </cfRule>
    <cfRule type="expression" dxfId="133" priority="16">
      <formula>P34&gt;$G$6</formula>
    </cfRule>
  </conditionalFormatting>
  <conditionalFormatting sqref="N35">
    <cfRule type="timePeriod" dxfId="132" priority="13" timePeriod="today">
      <formula>FLOOR(N35,1)=TODAY()</formula>
    </cfRule>
  </conditionalFormatting>
  <conditionalFormatting sqref="O35">
    <cfRule type="expression" dxfId="131" priority="10">
      <formula>O35&gt;$E$6</formula>
    </cfRule>
    <cfRule type="expression" dxfId="130" priority="11">
      <formula>AND(O35&gt;$E$5,O35&lt;=$E$6)</formula>
    </cfRule>
    <cfRule type="expression" dxfId="129" priority="12">
      <formula>O35&lt;=$E$5</formula>
    </cfRule>
  </conditionalFormatting>
  <conditionalFormatting sqref="P35">
    <cfRule type="expression" dxfId="128" priority="4">
      <formula>P35&lt;=$G$5</formula>
    </cfRule>
    <cfRule type="expression" dxfId="127" priority="5">
      <formula>AND(P35&gt;$G$5,P35&lt;=$G$6)</formula>
    </cfRule>
    <cfRule type="expression" dxfId="126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M13" zoomScale="85" zoomScaleNormal="100" zoomScaleSheetLayoutView="85" workbookViewId="0">
      <selection activeCell="N27" sqref="N27:P38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9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66</v>
      </c>
      <c r="D6" s="182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138</v>
      </c>
      <c r="P14" s="118" t="s">
        <v>138</v>
      </c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19">
        <v>3</v>
      </c>
      <c r="P15" s="119">
        <v>0</v>
      </c>
    </row>
    <row r="16" spans="1:23" ht="13.8" thickBot="1" x14ac:dyDescent="0.3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 t="shared" ref="I16:I38" si="0">$C$10</f>
        <v>3520</v>
      </c>
      <c r="J16" s="99"/>
      <c r="K16" s="99">
        <f t="shared" ref="K16:K38" si="1">$F$10</f>
        <v>20</v>
      </c>
      <c r="L16" s="98"/>
      <c r="M16" s="159"/>
      <c r="N16" s="166">
        <v>43136</v>
      </c>
      <c r="O16" s="119">
        <v>4</v>
      </c>
      <c r="P16" s="119">
        <v>0</v>
      </c>
    </row>
    <row r="17" spans="1:16" ht="13.8" thickBot="1" x14ac:dyDescent="0.3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59"/>
      <c r="N17" s="166">
        <v>43164</v>
      </c>
      <c r="O17" s="119">
        <v>4</v>
      </c>
      <c r="P17" s="119">
        <v>0</v>
      </c>
    </row>
    <row r="18" spans="1:16" ht="13.8" thickBot="1" x14ac:dyDescent="0.3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59"/>
      <c r="N18" s="166">
        <v>43193</v>
      </c>
      <c r="O18" s="119">
        <v>4</v>
      </c>
      <c r="P18" s="119">
        <v>0</v>
      </c>
    </row>
    <row r="19" spans="1:16" ht="13.8" thickBot="1" x14ac:dyDescent="0.3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59"/>
      <c r="N19" s="166">
        <v>43224</v>
      </c>
      <c r="O19" s="119">
        <v>2</v>
      </c>
      <c r="P19" s="119">
        <v>0</v>
      </c>
    </row>
    <row r="20" spans="1:16" ht="13.8" thickBot="1" x14ac:dyDescent="0.3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19">
        <v>2</v>
      </c>
      <c r="P20" s="119">
        <v>0</v>
      </c>
    </row>
    <row r="21" spans="1:16" ht="13.8" thickBot="1" x14ac:dyDescent="0.3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19">
        <v>4</v>
      </c>
      <c r="P21" s="119">
        <v>0</v>
      </c>
    </row>
    <row r="22" spans="1:16" ht="13.8" thickBot="1" x14ac:dyDescent="0.3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71">
        <v>3</v>
      </c>
      <c r="P22" s="119">
        <v>0</v>
      </c>
    </row>
    <row r="23" spans="1:16" ht="13.8" thickBot="1" x14ac:dyDescent="0.3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9</v>
      </c>
      <c r="P23" s="170">
        <v>1</v>
      </c>
    </row>
    <row r="24" spans="1:16" x14ac:dyDescent="0.25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3</v>
      </c>
      <c r="P24" s="170">
        <v>0</v>
      </c>
    </row>
    <row r="25" spans="1:16" x14ac:dyDescent="0.25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6</v>
      </c>
      <c r="P25" s="119">
        <v>0</v>
      </c>
    </row>
    <row r="26" spans="1:16" x14ac:dyDescent="0.25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5</v>
      </c>
      <c r="P26" s="119">
        <v>0</v>
      </c>
    </row>
    <row r="27" spans="1:16" x14ac:dyDescent="0.25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11</v>
      </c>
      <c r="P27" s="99">
        <v>0</v>
      </c>
    </row>
    <row r="28" spans="1:16" x14ac:dyDescent="0.25">
      <c r="A28" s="7">
        <v>5</v>
      </c>
      <c r="B28" s="21"/>
      <c r="C28" s="33">
        <f>ROUNDUP(AVERAGE(O15:O27), 0)</f>
        <v>5</v>
      </c>
      <c r="D28" s="7">
        <f>ROUNDUP(AVERAGE(P15:P26), 0)</f>
        <v>1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8</v>
      </c>
      <c r="P28" s="99">
        <v>0</v>
      </c>
    </row>
    <row r="29" spans="1:16" x14ac:dyDescent="0.25">
      <c r="A29" s="7">
        <v>6</v>
      </c>
      <c r="B29" s="22"/>
      <c r="C29" s="33">
        <f>MIN(O15:O27)</f>
        <v>2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6</v>
      </c>
      <c r="P29" s="99">
        <v>0</v>
      </c>
    </row>
    <row r="30" spans="1:16" x14ac:dyDescent="0.25">
      <c r="A30" s="7">
        <v>7</v>
      </c>
      <c r="B30" s="22"/>
      <c r="C30" s="33">
        <f>MAX(O15:O27)</f>
        <v>11</v>
      </c>
      <c r="D30" s="7">
        <f>MAX(P15:P26)</f>
        <v>1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4</v>
      </c>
      <c r="P30" s="99">
        <v>0</v>
      </c>
    </row>
    <row r="31" spans="1:16" x14ac:dyDescent="0.25">
      <c r="A31" s="7">
        <v>8</v>
      </c>
      <c r="B31" s="22"/>
      <c r="C31" s="32">
        <f>STDEV(O15:O27)</f>
        <v>2.6626572422569885</v>
      </c>
      <c r="D31" s="23">
        <f>STDEV(P15:P26)</f>
        <v>0.28867513459481287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13</v>
      </c>
      <c r="P31" s="99">
        <v>0</v>
      </c>
    </row>
    <row r="32" spans="1:16" x14ac:dyDescent="0.25">
      <c r="A32" s="7">
        <v>9</v>
      </c>
      <c r="B32" s="22"/>
      <c r="C32" s="32">
        <f>IF(C28=0, "NA", C31*100/C28)</f>
        <v>53.253144845139772</v>
      </c>
      <c r="D32" s="23">
        <f>IF(D28=0, "NA", D31*100/D28)</f>
        <v>28.867513459481287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6</v>
      </c>
      <c r="P32" s="99">
        <v>2</v>
      </c>
    </row>
    <row r="33" spans="1:19" x14ac:dyDescent="0.25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0</v>
      </c>
      <c r="P33" s="99">
        <v>0</v>
      </c>
    </row>
    <row r="34" spans="1:19" x14ac:dyDescent="0.25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0</v>
      </c>
      <c r="P34" s="99">
        <v>0</v>
      </c>
    </row>
    <row r="35" spans="1:19" x14ac:dyDescent="0.25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0</v>
      </c>
      <c r="P35" s="99">
        <v>0</v>
      </c>
    </row>
    <row r="36" spans="1:19" x14ac:dyDescent="0.25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5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16</v>
      </c>
      <c r="P37" s="99">
        <v>1</v>
      </c>
    </row>
    <row r="38" spans="1:19" x14ac:dyDescent="0.25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0</v>
      </c>
      <c r="P38" s="99">
        <v>0</v>
      </c>
    </row>
    <row r="39" spans="1:19" x14ac:dyDescent="0.25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5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16</v>
      </c>
      <c r="P40" s="7">
        <f>MAX(P27:P38)</f>
        <v>2</v>
      </c>
    </row>
    <row r="41" spans="1:19" x14ac:dyDescent="0.25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R41" s="6"/>
      <c r="S41" s="6"/>
    </row>
    <row r="42" spans="1:19" x14ac:dyDescent="0.25">
      <c r="A42" s="7">
        <v>19</v>
      </c>
      <c r="H42" s="6"/>
      <c r="I42" s="47"/>
      <c r="J42" s="47"/>
      <c r="K42" s="184"/>
      <c r="L42" s="6"/>
      <c r="M42" s="20"/>
      <c r="N42" s="20" t="s">
        <v>143</v>
      </c>
      <c r="O42" s="6"/>
      <c r="Q42" s="6"/>
      <c r="R42" s="6"/>
      <c r="S42" s="6"/>
    </row>
    <row r="43" spans="1:19" x14ac:dyDescent="0.25">
      <c r="A43" s="7">
        <v>20</v>
      </c>
      <c r="H43" s="6"/>
      <c r="I43" s="47"/>
      <c r="J43" s="47"/>
      <c r="K43" s="184"/>
      <c r="L43" s="6"/>
      <c r="M43" s="20"/>
      <c r="N43" s="20" t="s">
        <v>141</v>
      </c>
      <c r="O43" s="7">
        <f>MAX(O15:O26)</f>
        <v>9</v>
      </c>
      <c r="P43" s="7">
        <f>MAX(P15:P26)</f>
        <v>1</v>
      </c>
      <c r="Q43" s="6"/>
      <c r="R43" s="6"/>
      <c r="S43" s="6"/>
    </row>
    <row r="44" spans="1:19" x14ac:dyDescent="0.25">
      <c r="A44" s="7">
        <v>21</v>
      </c>
      <c r="H44" s="6"/>
      <c r="I44" s="47"/>
      <c r="J44" s="47"/>
      <c r="K44" s="184"/>
      <c r="L44" s="6"/>
      <c r="M44" s="20"/>
      <c r="N44" s="20" t="s">
        <v>142</v>
      </c>
      <c r="O44" s="7">
        <f>MIN(O15:O26)</f>
        <v>2</v>
      </c>
      <c r="P44" s="7">
        <f>MIN(P15:P26)</f>
        <v>0</v>
      </c>
      <c r="Q44" s="6"/>
      <c r="R44" s="6"/>
      <c r="S44" s="6"/>
    </row>
    <row r="45" spans="1:19" x14ac:dyDescent="0.25">
      <c r="A45" s="7">
        <v>22</v>
      </c>
      <c r="H45" s="6"/>
      <c r="I45" s="47"/>
      <c r="J45" s="47"/>
      <c r="K45" s="184"/>
      <c r="L45" s="6"/>
      <c r="M45" s="20"/>
      <c r="N45" s="20"/>
      <c r="O45" s="6"/>
      <c r="P45" s="6"/>
      <c r="Q45" s="6"/>
      <c r="R45" s="6"/>
      <c r="S45" s="6"/>
    </row>
    <row r="46" spans="1:19" x14ac:dyDescent="0.25">
      <c r="A46" s="7">
        <v>23</v>
      </c>
      <c r="H46" s="6"/>
      <c r="I46" s="151"/>
      <c r="J46" s="184"/>
      <c r="K46" s="151"/>
      <c r="L46" s="184"/>
      <c r="M46" s="20"/>
      <c r="N46" s="20"/>
      <c r="O46" s="6"/>
      <c r="P46" s="6"/>
      <c r="Q46" s="6"/>
      <c r="R46" s="6"/>
      <c r="S46" s="6"/>
    </row>
    <row r="47" spans="1:19" x14ac:dyDescent="0.25">
      <c r="A47" s="7">
        <v>24</v>
      </c>
      <c r="H47" s="6"/>
      <c r="I47" s="61"/>
      <c r="J47" s="184"/>
      <c r="K47" s="63"/>
      <c r="L47" s="184"/>
      <c r="M47" s="20"/>
      <c r="N47" s="20"/>
      <c r="O47" s="6"/>
      <c r="P47" s="6"/>
      <c r="Q47" s="6"/>
      <c r="R47" s="6"/>
      <c r="S47" s="6"/>
    </row>
    <row r="48" spans="1:19" x14ac:dyDescent="0.25">
      <c r="A48" s="7">
        <v>25</v>
      </c>
      <c r="H48" s="6"/>
      <c r="I48" s="151"/>
      <c r="J48" s="184"/>
      <c r="K48" s="63"/>
      <c r="L48" s="184"/>
      <c r="M48" s="20"/>
      <c r="N48" s="20"/>
      <c r="O48" s="6"/>
      <c r="P48" s="6"/>
      <c r="Q48" s="6"/>
      <c r="R48" s="6"/>
      <c r="S48" s="6"/>
    </row>
    <row r="49" spans="1:20" x14ac:dyDescent="0.25">
      <c r="A49" s="7" t="s">
        <v>8</v>
      </c>
      <c r="H49" s="6"/>
      <c r="I49" s="61"/>
      <c r="J49" s="184"/>
      <c r="K49" s="63"/>
      <c r="L49" s="184"/>
      <c r="M49" s="44"/>
      <c r="N49" s="44"/>
      <c r="O49" s="6"/>
      <c r="P49" s="6"/>
      <c r="Q49" s="6"/>
      <c r="R49" s="6"/>
      <c r="S49" s="6"/>
    </row>
    <row r="50" spans="1:20" x14ac:dyDescent="0.25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5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5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5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5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5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5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5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5">
      <c r="A58" s="7" t="s">
        <v>10</v>
      </c>
      <c r="H58" s="6"/>
      <c r="I58" s="185"/>
      <c r="J58" s="185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5">
      <c r="A59" s="7" t="s">
        <v>11</v>
      </c>
      <c r="H59" s="6"/>
      <c r="I59" s="151"/>
      <c r="J59" s="184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5">
      <c r="A60" s="7" t="s">
        <v>12</v>
      </c>
      <c r="H60" s="6"/>
      <c r="I60" s="61"/>
      <c r="J60" s="184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5">
      <c r="B61" s="5"/>
      <c r="C61" s="5"/>
      <c r="D61" s="5"/>
      <c r="E61" s="5"/>
      <c r="F61" s="5"/>
      <c r="H61" s="6"/>
      <c r="I61" s="151"/>
      <c r="J61" s="184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5">
      <c r="B62" s="156"/>
      <c r="C62" s="156"/>
      <c r="D62" s="156"/>
      <c r="E62" s="156"/>
      <c r="F62" s="156"/>
      <c r="G62" s="156"/>
      <c r="H62" s="4"/>
      <c r="I62" s="61"/>
      <c r="J62" s="184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5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5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5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5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5">
      <c r="H67" s="4"/>
      <c r="I67" s="84"/>
      <c r="J67" s="63"/>
      <c r="K67" s="42"/>
      <c r="L67" s="139"/>
      <c r="M67" s="142"/>
      <c r="N67" s="139"/>
      <c r="O67" s="142"/>
      <c r="P67" s="184"/>
      <c r="Q67" s="184"/>
      <c r="R67" s="6"/>
      <c r="S67" s="6"/>
      <c r="T67" s="6"/>
    </row>
    <row r="68" spans="1:20" x14ac:dyDescent="0.25">
      <c r="H68" s="4"/>
      <c r="I68" s="151"/>
      <c r="J68" s="64"/>
      <c r="K68" s="184"/>
      <c r="L68" s="139"/>
      <c r="M68" s="142"/>
      <c r="N68" s="139"/>
      <c r="O68" s="142"/>
      <c r="P68" s="184"/>
      <c r="Q68" s="184"/>
      <c r="R68" s="6"/>
      <c r="S68" s="6"/>
      <c r="T68" s="6"/>
    </row>
    <row r="69" spans="1:20" x14ac:dyDescent="0.25">
      <c r="H69" s="4"/>
      <c r="I69" s="151"/>
      <c r="J69" s="64"/>
      <c r="K69" s="184"/>
      <c r="L69" s="139"/>
      <c r="M69" s="142"/>
      <c r="N69" s="139"/>
      <c r="O69" s="142"/>
      <c r="P69" s="184"/>
      <c r="Q69" s="184"/>
      <c r="R69" s="6"/>
      <c r="S69" s="6"/>
      <c r="T69" s="6"/>
    </row>
    <row r="70" spans="1:20" x14ac:dyDescent="0.25">
      <c r="H70" s="4"/>
      <c r="I70" s="6"/>
      <c r="J70" s="6"/>
      <c r="K70" s="184"/>
      <c r="L70" s="139"/>
      <c r="M70" s="142"/>
      <c r="N70" s="139"/>
      <c r="O70" s="142"/>
      <c r="P70" s="184"/>
      <c r="Q70" s="184"/>
      <c r="R70" s="6"/>
      <c r="S70" s="6"/>
      <c r="T70" s="6"/>
    </row>
    <row r="71" spans="1:20" x14ac:dyDescent="0.25">
      <c r="A71" s="26"/>
      <c r="H71" s="4"/>
      <c r="I71" s="155"/>
      <c r="J71" s="155"/>
      <c r="K71" s="184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5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5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5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5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5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5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5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5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5">
      <c r="H80" s="4"/>
      <c r="I80" s="155"/>
      <c r="J80" s="155"/>
      <c r="K80" s="6"/>
      <c r="L80" s="142"/>
      <c r="M80" s="139"/>
      <c r="N80" s="142"/>
      <c r="O80" s="139"/>
      <c r="P80" s="184"/>
      <c r="Q80" s="42"/>
      <c r="R80" s="6"/>
      <c r="S80" s="6"/>
      <c r="T80" s="6"/>
    </row>
    <row r="81" spans="1:23" x14ac:dyDescent="0.25">
      <c r="H81" s="4"/>
      <c r="I81" s="155"/>
      <c r="J81" s="155"/>
      <c r="K81" s="6"/>
      <c r="L81" s="142"/>
      <c r="M81" s="139"/>
      <c r="N81" s="142"/>
      <c r="O81" s="139"/>
      <c r="P81" s="184"/>
      <c r="Q81" s="6"/>
      <c r="R81" s="6"/>
      <c r="S81" s="6"/>
      <c r="T81" s="6"/>
    </row>
    <row r="82" spans="1:23" x14ac:dyDescent="0.25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4"/>
      <c r="Q82" s="6"/>
      <c r="R82" s="6"/>
      <c r="S82" s="6"/>
      <c r="T82" s="6"/>
    </row>
    <row r="83" spans="1:23" s="27" customFormat="1" ht="26.25" customHeight="1" x14ac:dyDescent="0.25">
      <c r="A83" s="192" t="s">
        <v>125</v>
      </c>
      <c r="B83" s="192"/>
      <c r="C83" s="192"/>
      <c r="D83" s="192"/>
      <c r="E83" s="192"/>
      <c r="F83" s="192"/>
      <c r="G83" s="156"/>
      <c r="H83" s="4"/>
      <c r="I83" s="42"/>
      <c r="J83" s="42"/>
      <c r="K83" s="155"/>
      <c r="L83" s="139"/>
      <c r="M83" s="142"/>
      <c r="N83" s="139"/>
      <c r="O83" s="142"/>
      <c r="P83" s="184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5">
      <c r="A84" s="193" t="s">
        <v>126</v>
      </c>
      <c r="B84" s="193"/>
      <c r="C84" s="193"/>
      <c r="D84" s="193"/>
      <c r="E84" s="193"/>
      <c r="F84" s="193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5">
      <c r="B85" s="5"/>
      <c r="C85" s="5"/>
      <c r="D85" s="5"/>
      <c r="E85" s="5"/>
      <c r="F85" s="5"/>
      <c r="H85" s="4"/>
      <c r="I85" s="151"/>
      <c r="J85" s="184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5">
      <c r="A86" s="26"/>
      <c r="B86" s="152"/>
      <c r="C86" s="152"/>
      <c r="D86" s="155"/>
      <c r="E86" s="28"/>
      <c r="F86" s="155"/>
      <c r="G86" s="155"/>
      <c r="H86" s="4"/>
      <c r="I86" s="61"/>
      <c r="J86" s="184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5">
      <c r="B87" s="152"/>
      <c r="C87" s="152"/>
      <c r="D87" s="152"/>
      <c r="E87" s="152"/>
      <c r="F87" s="152"/>
      <c r="G87" s="29"/>
      <c r="H87" s="4"/>
      <c r="I87" s="151"/>
      <c r="J87" s="184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5">
      <c r="B88" s="157"/>
      <c r="C88" s="157"/>
      <c r="D88" s="157"/>
      <c r="E88" s="157"/>
      <c r="F88" s="157"/>
      <c r="G88" s="29"/>
      <c r="H88" s="4"/>
      <c r="I88" s="61"/>
      <c r="J88" s="184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5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5">
      <c r="B90" s="155"/>
      <c r="C90" s="155"/>
      <c r="D90" s="191" t="s">
        <v>3</v>
      </c>
      <c r="E90" s="191"/>
      <c r="F90" s="191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5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5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5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5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5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5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5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5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5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5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5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5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" customHeight="1" x14ac:dyDescent="0.25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5">
      <c r="A104" s="192" t="s">
        <v>127</v>
      </c>
      <c r="B104" s="192"/>
      <c r="C104" s="192"/>
      <c r="D104" s="192"/>
      <c r="E104" s="192"/>
      <c r="F104" s="192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5">
      <c r="A105" s="193" t="s">
        <v>128</v>
      </c>
      <c r="B105" s="193"/>
      <c r="C105" s="193"/>
      <c r="D105" s="193"/>
      <c r="E105" s="193"/>
      <c r="F105" s="193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" customHeight="1" x14ac:dyDescent="0.25">
      <c r="I106" s="155"/>
      <c r="J106" s="155"/>
      <c r="K106" s="155"/>
      <c r="L106" s="139"/>
      <c r="M106" s="142"/>
      <c r="N106" s="139"/>
      <c r="O106" s="142"/>
      <c r="P106" s="184"/>
      <c r="Q106" s="42"/>
      <c r="R106" s="6"/>
      <c r="S106" s="6"/>
    </row>
    <row r="107" spans="1:31" s="28" customFormat="1" ht="15.9" customHeight="1" x14ac:dyDescent="0.25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4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5">
      <c r="A108" s="185" t="s">
        <v>129</v>
      </c>
      <c r="B108" s="185"/>
      <c r="C108" s="185"/>
      <c r="D108" s="185"/>
      <c r="E108" s="185"/>
      <c r="F108" s="185"/>
      <c r="G108" s="5"/>
      <c r="H108" s="5"/>
      <c r="I108" s="155"/>
      <c r="J108" s="155"/>
      <c r="K108" s="155"/>
      <c r="L108" s="139"/>
      <c r="M108" s="142"/>
      <c r="N108" s="139"/>
      <c r="O108" s="142"/>
      <c r="P108" s="184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5">
      <c r="A109" s="194" t="s">
        <v>41</v>
      </c>
      <c r="B109" s="194"/>
      <c r="C109" s="194"/>
      <c r="D109" s="194"/>
      <c r="E109" s="194"/>
      <c r="F109" s="194"/>
      <c r="G109" s="5"/>
      <c r="H109" s="5"/>
      <c r="I109" s="155"/>
      <c r="J109" s="155"/>
      <c r="K109" s="155"/>
      <c r="L109" s="139"/>
      <c r="M109" s="142"/>
      <c r="N109" s="139"/>
      <c r="O109" s="142"/>
      <c r="P109" s="184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" customHeight="1" x14ac:dyDescent="0.25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5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5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5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5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5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5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5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5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5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5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5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5">
      <c r="L122" s="139"/>
      <c r="M122" s="142"/>
      <c r="N122" s="139"/>
      <c r="O122" s="142"/>
    </row>
    <row r="123" spans="9:19" x14ac:dyDescent="0.25">
      <c r="L123" s="139"/>
      <c r="M123" s="142"/>
      <c r="N123" s="139"/>
      <c r="O123" s="142"/>
    </row>
    <row r="124" spans="9:19" x14ac:dyDescent="0.25">
      <c r="L124" s="139"/>
      <c r="M124" s="142"/>
      <c r="N124" s="139"/>
      <c r="O124" s="142"/>
    </row>
    <row r="125" spans="9:19" x14ac:dyDescent="0.25">
      <c r="L125" s="139"/>
      <c r="M125" s="142"/>
      <c r="N125" s="139"/>
      <c r="O125" s="142"/>
    </row>
    <row r="126" spans="9:19" x14ac:dyDescent="0.25">
      <c r="L126" s="139"/>
      <c r="M126" s="142"/>
      <c r="N126" s="139"/>
      <c r="O126" s="142"/>
    </row>
    <row r="127" spans="9:19" x14ac:dyDescent="0.25">
      <c r="L127" s="139"/>
      <c r="M127" s="142"/>
      <c r="N127" s="139"/>
      <c r="O127" s="142"/>
    </row>
    <row r="128" spans="9:19" x14ac:dyDescent="0.25">
      <c r="L128" s="142"/>
      <c r="M128" s="139"/>
      <c r="N128" s="142"/>
      <c r="O128" s="139"/>
    </row>
    <row r="129" spans="12:15" x14ac:dyDescent="0.25">
      <c r="L129" s="139"/>
      <c r="M129" s="142"/>
      <c r="N129" s="139"/>
      <c r="O129" s="142"/>
    </row>
    <row r="130" spans="12:15" x14ac:dyDescent="0.25">
      <c r="L130" s="139"/>
      <c r="M130" s="142"/>
      <c r="N130" s="139"/>
      <c r="O130" s="142"/>
    </row>
    <row r="131" spans="12:15" x14ac:dyDescent="0.25">
      <c r="L131" s="139"/>
      <c r="M131" s="142"/>
      <c r="N131" s="139"/>
      <c r="O131" s="142"/>
    </row>
    <row r="132" spans="12:15" x14ac:dyDescent="0.25">
      <c r="L132" s="139"/>
      <c r="M132" s="142"/>
      <c r="N132" s="139"/>
      <c r="O132" s="142"/>
    </row>
    <row r="133" spans="12:15" x14ac:dyDescent="0.25">
      <c r="L133" s="139"/>
      <c r="M133" s="142"/>
      <c r="N133" s="139"/>
      <c r="O133" s="142"/>
    </row>
    <row r="134" spans="12:15" x14ac:dyDescent="0.25">
      <c r="L134" s="139"/>
      <c r="M134" s="142"/>
      <c r="N134" s="139"/>
      <c r="O134" s="142"/>
    </row>
    <row r="135" spans="12:15" x14ac:dyDescent="0.25">
      <c r="L135" s="139"/>
      <c r="M135" s="142"/>
      <c r="N135" s="139"/>
      <c r="O135" s="142"/>
    </row>
    <row r="136" spans="12:15" x14ac:dyDescent="0.25">
      <c r="L136" s="139"/>
      <c r="M136" s="142"/>
      <c r="N136" s="139"/>
      <c r="O136" s="142"/>
    </row>
    <row r="137" spans="12:15" x14ac:dyDescent="0.25">
      <c r="L137" s="139"/>
      <c r="M137" s="142"/>
      <c r="N137" s="139"/>
      <c r="O137" s="142"/>
    </row>
    <row r="138" spans="12:15" x14ac:dyDescent="0.25">
      <c r="L138" s="139"/>
      <c r="M138" s="142"/>
      <c r="N138" s="139"/>
      <c r="O138" s="142"/>
    </row>
    <row r="139" spans="12:15" x14ac:dyDescent="0.25">
      <c r="L139" s="139"/>
      <c r="M139" s="142"/>
      <c r="N139" s="139"/>
      <c r="O139" s="142"/>
    </row>
    <row r="140" spans="12:15" x14ac:dyDescent="0.25">
      <c r="L140" s="134"/>
      <c r="M140" s="142"/>
      <c r="N140" s="139"/>
      <c r="O140" s="142"/>
    </row>
    <row r="141" spans="12:15" x14ac:dyDescent="0.25">
      <c r="L141" s="134"/>
      <c r="M141" s="142"/>
      <c r="N141" s="139"/>
      <c r="O141" s="142"/>
    </row>
    <row r="142" spans="12:15" x14ac:dyDescent="0.25">
      <c r="L142" s="134"/>
      <c r="M142" s="142"/>
      <c r="N142" s="139"/>
      <c r="O142" s="142"/>
    </row>
    <row r="143" spans="12:15" x14ac:dyDescent="0.25">
      <c r="L143" s="141"/>
      <c r="M143" s="139"/>
      <c r="N143" s="141"/>
      <c r="O143" s="139"/>
    </row>
    <row r="144" spans="12:15" x14ac:dyDescent="0.25">
      <c r="L144" s="141"/>
      <c r="M144" s="139"/>
      <c r="N144" s="141"/>
      <c r="O144" s="139"/>
    </row>
    <row r="145" spans="12:15" x14ac:dyDescent="0.25">
      <c r="L145" s="141"/>
      <c r="M145" s="139"/>
      <c r="N145" s="141"/>
      <c r="O145" s="139"/>
    </row>
    <row r="146" spans="12:15" x14ac:dyDescent="0.25">
      <c r="L146" s="141"/>
      <c r="M146" s="139"/>
      <c r="N146" s="141"/>
      <c r="O146" s="139"/>
    </row>
    <row r="147" spans="12:15" x14ac:dyDescent="0.25">
      <c r="L147" s="134"/>
      <c r="M147" s="142"/>
      <c r="N147" s="139"/>
      <c r="O147" s="142"/>
    </row>
    <row r="148" spans="12:15" x14ac:dyDescent="0.25">
      <c r="L148" s="134"/>
      <c r="M148" s="142"/>
      <c r="N148" s="139"/>
      <c r="O148" s="142"/>
    </row>
    <row r="149" spans="12:15" x14ac:dyDescent="0.25">
      <c r="L149" s="139"/>
      <c r="M149" s="142"/>
      <c r="N149" s="139"/>
      <c r="O149" s="142"/>
    </row>
    <row r="150" spans="12:15" x14ac:dyDescent="0.25">
      <c r="L150" s="139"/>
      <c r="M150" s="142"/>
      <c r="N150" s="139"/>
      <c r="O150" s="142"/>
    </row>
    <row r="151" spans="12:15" x14ac:dyDescent="0.25">
      <c r="L151" s="139"/>
      <c r="M151" s="142"/>
      <c r="N151" s="139"/>
      <c r="O151" s="142"/>
    </row>
    <row r="152" spans="12:15" x14ac:dyDescent="0.25">
      <c r="L152" s="139"/>
      <c r="M152" s="142"/>
      <c r="N152" s="139"/>
      <c r="O152" s="142"/>
    </row>
    <row r="153" spans="12:15" x14ac:dyDescent="0.25">
      <c r="L153" s="139"/>
      <c r="M153" s="142"/>
      <c r="N153" s="139"/>
      <c r="O153" s="142"/>
    </row>
    <row r="154" spans="12:15" x14ac:dyDescent="0.25">
      <c r="L154" s="139"/>
      <c r="M154" s="142"/>
      <c r="N154" s="139"/>
      <c r="O154" s="142"/>
    </row>
    <row r="155" spans="12:15" x14ac:dyDescent="0.25">
      <c r="L155" s="139"/>
      <c r="M155" s="142"/>
      <c r="N155" s="139"/>
      <c r="O155" s="142"/>
    </row>
    <row r="156" spans="12:15" x14ac:dyDescent="0.25">
      <c r="L156" s="139"/>
      <c r="M156" s="142"/>
      <c r="N156" s="139"/>
      <c r="O156" s="142"/>
    </row>
    <row r="157" spans="12:15" x14ac:dyDescent="0.25">
      <c r="L157" s="139"/>
      <c r="M157" s="142"/>
      <c r="N157" s="139"/>
      <c r="O157" s="142"/>
    </row>
    <row r="158" spans="12:15" x14ac:dyDescent="0.25">
      <c r="L158" s="139"/>
      <c r="M158" s="142"/>
      <c r="N158" s="139"/>
      <c r="O158" s="142"/>
    </row>
    <row r="159" spans="12:15" x14ac:dyDescent="0.25">
      <c r="L159" s="139"/>
      <c r="M159" s="142"/>
      <c r="N159" s="139"/>
      <c r="O159" s="142"/>
    </row>
    <row r="160" spans="12:15" x14ac:dyDescent="0.25">
      <c r="L160" s="139"/>
      <c r="M160" s="142"/>
      <c r="N160" s="139"/>
      <c r="O160" s="142"/>
    </row>
    <row r="161" spans="12:15" x14ac:dyDescent="0.25">
      <c r="L161" s="139"/>
      <c r="M161" s="142"/>
      <c r="N161" s="139"/>
      <c r="O161" s="142"/>
    </row>
    <row r="162" spans="12:15" x14ac:dyDescent="0.25">
      <c r="L162" s="139"/>
      <c r="M162" s="142"/>
      <c r="N162" s="139"/>
      <c r="O162" s="142"/>
    </row>
    <row r="163" spans="12:15" x14ac:dyDescent="0.25">
      <c r="L163" s="139"/>
      <c r="M163" s="142"/>
      <c r="N163" s="139"/>
      <c r="O163" s="142"/>
    </row>
    <row r="164" spans="12:15" x14ac:dyDescent="0.25">
      <c r="L164" s="139"/>
      <c r="M164" s="142"/>
      <c r="N164" s="139"/>
      <c r="O164" s="142"/>
    </row>
    <row r="165" spans="12:15" x14ac:dyDescent="0.25">
      <c r="L165" s="139"/>
      <c r="M165" s="142"/>
      <c r="N165" s="139"/>
      <c r="O165" s="142"/>
    </row>
    <row r="166" spans="12:15" x14ac:dyDescent="0.25">
      <c r="L166" s="139"/>
      <c r="M166" s="142"/>
      <c r="N166" s="139"/>
      <c r="O166" s="142"/>
    </row>
    <row r="167" spans="12:15" x14ac:dyDescent="0.25">
      <c r="L167" s="139"/>
      <c r="M167" s="142"/>
      <c r="N167" s="139"/>
      <c r="O167" s="142"/>
    </row>
    <row r="168" spans="12:15" x14ac:dyDescent="0.25">
      <c r="L168" s="139"/>
      <c r="M168" s="142"/>
      <c r="N168" s="139"/>
      <c r="O168" s="142"/>
    </row>
    <row r="169" spans="12:15" x14ac:dyDescent="0.25">
      <c r="L169" s="134"/>
      <c r="M169" s="141"/>
      <c r="N169" s="134"/>
      <c r="O169" s="141"/>
    </row>
    <row r="170" spans="12:15" x14ac:dyDescent="0.25">
      <c r="L170" s="134"/>
      <c r="M170" s="141"/>
      <c r="N170" s="134"/>
      <c r="O170" s="141"/>
    </row>
    <row r="171" spans="12:15" x14ac:dyDescent="0.25">
      <c r="L171" s="134"/>
      <c r="M171" s="141"/>
      <c r="N171" s="134"/>
      <c r="O171" s="141"/>
    </row>
    <row r="172" spans="12:15" x14ac:dyDescent="0.25">
      <c r="L172" s="134"/>
      <c r="M172" s="141"/>
      <c r="N172" s="134"/>
      <c r="O172" s="141"/>
    </row>
    <row r="173" spans="12:15" x14ac:dyDescent="0.25">
      <c r="L173" s="134"/>
      <c r="M173" s="141"/>
      <c r="N173" s="134"/>
      <c r="O173" s="141"/>
    </row>
    <row r="174" spans="12:15" x14ac:dyDescent="0.25">
      <c r="L174" s="134"/>
      <c r="M174" s="141"/>
      <c r="N174" s="134"/>
      <c r="O174" s="141"/>
    </row>
    <row r="175" spans="12:15" x14ac:dyDescent="0.25">
      <c r="L175" s="134"/>
      <c r="M175" s="141"/>
      <c r="N175" s="134"/>
      <c r="O175" s="141"/>
    </row>
    <row r="176" spans="12:15" x14ac:dyDescent="0.25">
      <c r="L176" s="134"/>
      <c r="M176" s="141"/>
      <c r="N176" s="134"/>
      <c r="O176" s="141"/>
    </row>
    <row r="177" spans="12:15" x14ac:dyDescent="0.25">
      <c r="L177" s="134"/>
      <c r="M177" s="141"/>
      <c r="N177" s="134"/>
      <c r="O177" s="141"/>
    </row>
    <row r="178" spans="12:15" x14ac:dyDescent="0.25">
      <c r="L178" s="134"/>
      <c r="M178" s="141"/>
      <c r="N178" s="134"/>
      <c r="O178" s="141"/>
    </row>
    <row r="179" spans="12:15" x14ac:dyDescent="0.25">
      <c r="L179" s="134"/>
      <c r="M179" s="141"/>
      <c r="N179" s="134"/>
      <c r="O179" s="141"/>
    </row>
    <row r="180" spans="12:15" x14ac:dyDescent="0.25">
      <c r="L180" s="134"/>
      <c r="M180" s="141"/>
      <c r="N180" s="134"/>
      <c r="O180" s="141"/>
    </row>
    <row r="181" spans="12:15" x14ac:dyDescent="0.25">
      <c r="L181" s="134"/>
      <c r="M181" s="141"/>
      <c r="N181" s="134"/>
      <c r="O181" s="141"/>
    </row>
    <row r="182" spans="12:15" x14ac:dyDescent="0.25">
      <c r="L182" s="134"/>
      <c r="M182" s="141"/>
      <c r="N182" s="134"/>
      <c r="O182" s="141"/>
    </row>
    <row r="183" spans="12:15" x14ac:dyDescent="0.25">
      <c r="L183" s="134"/>
      <c r="M183" s="141"/>
      <c r="N183" s="134"/>
      <c r="O183" s="141"/>
    </row>
    <row r="184" spans="12:15" x14ac:dyDescent="0.25">
      <c r="L184" s="134"/>
      <c r="M184" s="141"/>
      <c r="N184" s="134"/>
      <c r="O184" s="141"/>
    </row>
    <row r="185" spans="12:15" x14ac:dyDescent="0.25">
      <c r="L185" s="134"/>
      <c r="M185" s="141"/>
      <c r="N185" s="134"/>
      <c r="O185" s="141"/>
    </row>
    <row r="186" spans="12:15" x14ac:dyDescent="0.25">
      <c r="L186" s="134"/>
      <c r="M186" s="141"/>
      <c r="N186" s="134"/>
      <c r="O186" s="141"/>
    </row>
    <row r="187" spans="12:15" x14ac:dyDescent="0.25">
      <c r="L187" s="134"/>
      <c r="M187" s="141"/>
      <c r="N187" s="134"/>
      <c r="O187" s="141"/>
    </row>
    <row r="188" spans="12:15" x14ac:dyDescent="0.25">
      <c r="L188" s="134"/>
      <c r="M188" s="141"/>
      <c r="N188" s="134"/>
      <c r="O188" s="141"/>
    </row>
    <row r="189" spans="12:15" x14ac:dyDescent="0.25">
      <c r="L189" s="134"/>
      <c r="M189" s="141"/>
      <c r="N189" s="134"/>
      <c r="O189" s="141"/>
    </row>
    <row r="190" spans="12:15" x14ac:dyDescent="0.25">
      <c r="L190" s="134"/>
      <c r="M190" s="141"/>
      <c r="N190" s="134"/>
      <c r="O190" s="141"/>
    </row>
    <row r="191" spans="12:15" x14ac:dyDescent="0.25">
      <c r="L191" s="134"/>
      <c r="M191" s="141"/>
      <c r="N191" s="134"/>
      <c r="O191" s="141"/>
    </row>
    <row r="192" spans="12:15" x14ac:dyDescent="0.25">
      <c r="L192" s="134"/>
      <c r="M192" s="141"/>
      <c r="N192" s="134"/>
      <c r="O192" s="141"/>
    </row>
    <row r="193" spans="12:15" x14ac:dyDescent="0.25">
      <c r="L193" s="134"/>
      <c r="M193" s="141"/>
      <c r="N193" s="134"/>
      <c r="O193" s="141"/>
    </row>
    <row r="194" spans="12:15" x14ac:dyDescent="0.25">
      <c r="L194" s="134"/>
      <c r="M194" s="141"/>
      <c r="N194" s="134"/>
      <c r="O194" s="141"/>
    </row>
    <row r="195" spans="12:15" x14ac:dyDescent="0.25">
      <c r="L195" s="134"/>
      <c r="M195" s="141"/>
      <c r="N195" s="134"/>
      <c r="O195" s="141"/>
    </row>
    <row r="196" spans="12:15" x14ac:dyDescent="0.25">
      <c r="L196" s="134"/>
      <c r="M196" s="141"/>
      <c r="N196" s="134"/>
      <c r="O196" s="141"/>
    </row>
    <row r="197" spans="12:15" x14ac:dyDescent="0.25">
      <c r="L197" s="134"/>
      <c r="M197" s="141"/>
      <c r="N197" s="134"/>
      <c r="O197" s="141"/>
    </row>
    <row r="198" spans="12:15" x14ac:dyDescent="0.25">
      <c r="L198" s="134"/>
      <c r="M198" s="141"/>
      <c r="N198" s="134"/>
      <c r="O198" s="141"/>
    </row>
    <row r="199" spans="12:15" x14ac:dyDescent="0.25">
      <c r="L199" s="134"/>
      <c r="M199" s="141"/>
      <c r="N199" s="134"/>
      <c r="O199" s="141"/>
    </row>
    <row r="200" spans="12:15" x14ac:dyDescent="0.25">
      <c r="L200" s="134"/>
      <c r="M200" s="141"/>
      <c r="N200" s="134"/>
      <c r="O200" s="141"/>
    </row>
    <row r="201" spans="12:15" x14ac:dyDescent="0.25">
      <c r="L201" s="134"/>
      <c r="M201" s="141"/>
      <c r="N201" s="134"/>
      <c r="O201" s="141"/>
    </row>
    <row r="202" spans="12:15" x14ac:dyDescent="0.25">
      <c r="L202" s="134"/>
      <c r="M202" s="141"/>
      <c r="N202" s="134"/>
      <c r="O202" s="141"/>
    </row>
    <row r="203" spans="12:15" x14ac:dyDescent="0.25">
      <c r="L203" s="134"/>
      <c r="M203" s="141"/>
      <c r="N203" s="134"/>
      <c r="O203" s="141"/>
    </row>
    <row r="204" spans="12:15" x14ac:dyDescent="0.25">
      <c r="L204" s="134"/>
      <c r="M204" s="141"/>
      <c r="N204" s="134"/>
      <c r="O204" s="141"/>
    </row>
    <row r="205" spans="12:15" x14ac:dyDescent="0.25">
      <c r="L205" s="155"/>
      <c r="M205" s="155"/>
      <c r="N205" s="155"/>
      <c r="O205" s="155"/>
    </row>
    <row r="206" spans="12:15" x14ac:dyDescent="0.25">
      <c r="L206" s="155"/>
      <c r="M206" s="155"/>
      <c r="N206" s="155"/>
      <c r="O206" s="155"/>
    </row>
  </sheetData>
  <mergeCells count="47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P82:P83"/>
    <mergeCell ref="Q67:Q68"/>
    <mergeCell ref="K68:K69"/>
    <mergeCell ref="P69:P70"/>
    <mergeCell ref="Q69:Q70"/>
    <mergeCell ref="K70:K71"/>
    <mergeCell ref="I58:J58"/>
    <mergeCell ref="J59:J60"/>
    <mergeCell ref="J61:J62"/>
    <mergeCell ref="P67:P68"/>
    <mergeCell ref="P80:P81"/>
    <mergeCell ref="A83:F83"/>
    <mergeCell ref="A84:F84"/>
    <mergeCell ref="J85:J86"/>
    <mergeCell ref="D90:F90"/>
    <mergeCell ref="A104:F104"/>
    <mergeCell ref="J87:J88"/>
    <mergeCell ref="A105:F105"/>
    <mergeCell ref="P106:P107"/>
    <mergeCell ref="A108:F108"/>
    <mergeCell ref="P108:P109"/>
    <mergeCell ref="A109:F109"/>
  </mergeCells>
  <conditionalFormatting sqref="O36:O38 O32 O27:O28">
    <cfRule type="expression" dxfId="125" priority="61">
      <formula>O27&gt;$E$6</formula>
    </cfRule>
    <cfRule type="expression" dxfId="124" priority="62">
      <formula>AND(O27&gt;$E$5,O27&lt;=$E$6)</formula>
    </cfRule>
    <cfRule type="expression" dxfId="123" priority="63">
      <formula>O27&lt;=$E$5</formula>
    </cfRule>
  </conditionalFormatting>
  <conditionalFormatting sqref="N27">
    <cfRule type="timePeriod" dxfId="122" priority="60" timePeriod="today">
      <formula>FLOOR(N27,1)=TODAY()</formula>
    </cfRule>
  </conditionalFormatting>
  <conditionalFormatting sqref="O31">
    <cfRule type="expression" dxfId="121" priority="57">
      <formula>O31&lt;=$F$5</formula>
    </cfRule>
    <cfRule type="expression" dxfId="120" priority="58">
      <formula>AND(O31&gt;$F$5,O31&lt;=$F$6)</formula>
    </cfRule>
    <cfRule type="expression" dxfId="119" priority="59">
      <formula>O31&gt;$F$6</formula>
    </cfRule>
  </conditionalFormatting>
  <conditionalFormatting sqref="P27:P28 P32">
    <cfRule type="expression" dxfId="118" priority="54">
      <formula>P27&lt;=$G$5</formula>
    </cfRule>
    <cfRule type="expression" dxfId="117" priority="55">
      <formula>AND(P27&gt;$G$5,P27&lt;=$G$6)</formula>
    </cfRule>
    <cfRule type="expression" dxfId="116" priority="56">
      <formula>P27&gt;$G$6</formula>
    </cfRule>
  </conditionalFormatting>
  <conditionalFormatting sqref="N28">
    <cfRule type="timePeriod" dxfId="115" priority="50" timePeriod="today">
      <formula>FLOOR(N28,1)=TODAY()</formula>
    </cfRule>
  </conditionalFormatting>
  <conditionalFormatting sqref="N36:N38 N31:N32 N29">
    <cfRule type="timePeriod" dxfId="114" priority="49" timePeriod="today">
      <formula>FLOOR(N29,1)=TODAY()</formula>
    </cfRule>
  </conditionalFormatting>
  <conditionalFormatting sqref="O29">
    <cfRule type="expression" dxfId="113" priority="46">
      <formula>O29&lt;=$F$5</formula>
    </cfRule>
    <cfRule type="expression" dxfId="112" priority="47">
      <formula>AND(O29&gt;$F$5,O29&lt;=$F$6)</formula>
    </cfRule>
    <cfRule type="expression" dxfId="111" priority="48">
      <formula>O29&gt;$F$6</formula>
    </cfRule>
  </conditionalFormatting>
  <conditionalFormatting sqref="P36:P38">
    <cfRule type="expression" dxfId="110" priority="43">
      <formula>P36&lt;=$G$5</formula>
    </cfRule>
    <cfRule type="expression" dxfId="109" priority="44">
      <formula>AND(P36&gt;$G$5,P36&lt;=$G$6)</formula>
    </cfRule>
    <cfRule type="expression" dxfId="108" priority="45">
      <formula>P36&gt;$G$6</formula>
    </cfRule>
  </conditionalFormatting>
  <conditionalFormatting sqref="P29 P31">
    <cfRule type="expression" dxfId="107" priority="40">
      <formula>P29&lt;=$H$5</formula>
    </cfRule>
    <cfRule type="expression" dxfId="106" priority="41">
      <formula>AND(P29&gt;$H$5,P29&lt;=$H$6)</formula>
    </cfRule>
    <cfRule type="expression" dxfId="105" priority="42">
      <formula>P29&gt;$H$6</formula>
    </cfRule>
  </conditionalFormatting>
  <conditionalFormatting sqref="N30">
    <cfRule type="timePeriod" dxfId="104" priority="36" timePeriod="today">
      <formula>FLOOR(N30,1)=TODAY()</formula>
    </cfRule>
  </conditionalFormatting>
  <conditionalFormatting sqref="O30">
    <cfRule type="expression" dxfId="103" priority="30">
      <formula>O30&lt;=$F$5</formula>
    </cfRule>
    <cfRule type="expression" dxfId="102" priority="31">
      <formula>AND(O30&gt;$F$5,O30&lt;=$F$6)</formula>
    </cfRule>
    <cfRule type="expression" dxfId="101" priority="32">
      <formula>O30&gt;$F$6</formula>
    </cfRule>
  </conditionalFormatting>
  <conditionalFormatting sqref="P30">
    <cfRule type="expression" dxfId="100" priority="24">
      <formula>P30&lt;=$H$5</formula>
    </cfRule>
    <cfRule type="expression" dxfId="99" priority="25">
      <formula>AND(P30&gt;$H$5,P30&lt;=$H$6)</formula>
    </cfRule>
    <cfRule type="expression" dxfId="98" priority="26">
      <formula>P30&gt;$H$6</formula>
    </cfRule>
  </conditionalFormatting>
  <conditionalFormatting sqref="N33:N34">
    <cfRule type="timePeriod" dxfId="97" priority="23" timePeriod="today">
      <formula>FLOOR(N33,1)=TODAY()</formula>
    </cfRule>
  </conditionalFormatting>
  <conditionalFormatting sqref="O33:O34">
    <cfRule type="expression" dxfId="96" priority="20">
      <formula>O33&gt;$E$6</formula>
    </cfRule>
    <cfRule type="expression" dxfId="95" priority="21">
      <formula>AND(O33&gt;$E$5,O33&lt;=$E$6)</formula>
    </cfRule>
    <cfRule type="expression" dxfId="94" priority="22">
      <formula>O33&lt;=$E$5</formula>
    </cfRule>
  </conditionalFormatting>
  <conditionalFormatting sqref="P33:P34">
    <cfRule type="expression" dxfId="93" priority="14">
      <formula>P33&lt;=$G$5</formula>
    </cfRule>
    <cfRule type="expression" dxfId="92" priority="15">
      <formula>AND(P33&gt;$G$5,P33&lt;=$G$6)</formula>
    </cfRule>
    <cfRule type="expression" dxfId="91" priority="16">
      <formula>P33&gt;$G$6</formula>
    </cfRule>
  </conditionalFormatting>
  <conditionalFormatting sqref="N35">
    <cfRule type="timePeriod" dxfId="90" priority="13" timePeriod="today">
      <formula>FLOOR(N35,1)=TODAY()</formula>
    </cfRule>
  </conditionalFormatting>
  <conditionalFormatting sqref="O35">
    <cfRule type="expression" dxfId="89" priority="10">
      <formula>O35&gt;$E$6</formula>
    </cfRule>
    <cfRule type="expression" dxfId="88" priority="11">
      <formula>AND(O35&gt;$E$5,O35&lt;=$E$6)</formula>
    </cfRule>
    <cfRule type="expression" dxfId="87" priority="12">
      <formula>O35&lt;=$E$5</formula>
    </cfRule>
  </conditionalFormatting>
  <conditionalFormatting sqref="P35">
    <cfRule type="expression" dxfId="86" priority="4">
      <formula>P35&lt;=$G$5</formula>
    </cfRule>
    <cfRule type="expression" dxfId="85" priority="5">
      <formula>AND(P35&gt;$G$5,P35&lt;=$G$6)</formula>
    </cfRule>
    <cfRule type="expression" dxfId="84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M13" zoomScale="80" zoomScaleNormal="100" zoomScaleSheetLayoutView="80" workbookViewId="0">
      <selection activeCell="N27" sqref="N27:P38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9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66</v>
      </c>
      <c r="D6" s="182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139</v>
      </c>
      <c r="P14" s="118" t="s">
        <v>139</v>
      </c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19">
        <v>1</v>
      </c>
      <c r="P15" s="119">
        <v>0</v>
      </c>
    </row>
    <row r="16" spans="1:23" ht="13.8" thickBot="1" x14ac:dyDescent="0.3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 t="shared" ref="I16:I38" si="0">$C$10</f>
        <v>3520</v>
      </c>
      <c r="J16" s="99"/>
      <c r="K16" s="99">
        <f t="shared" ref="K16:K38" si="1">$F$10</f>
        <v>20</v>
      </c>
      <c r="L16" s="98"/>
      <c r="M16" s="159"/>
      <c r="N16" s="166">
        <v>43136</v>
      </c>
      <c r="O16" s="119">
        <v>1</v>
      </c>
      <c r="P16" s="119">
        <v>0</v>
      </c>
    </row>
    <row r="17" spans="1:16" ht="13.8" thickBot="1" x14ac:dyDescent="0.3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59"/>
      <c r="N17" s="166">
        <v>43164</v>
      </c>
      <c r="O17" s="119">
        <v>2</v>
      </c>
      <c r="P17" s="119">
        <v>0</v>
      </c>
    </row>
    <row r="18" spans="1:16" ht="13.8" thickBot="1" x14ac:dyDescent="0.3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59"/>
      <c r="N18" s="166">
        <v>43193</v>
      </c>
      <c r="O18" s="119">
        <v>6</v>
      </c>
      <c r="P18" s="119">
        <v>0</v>
      </c>
    </row>
    <row r="19" spans="1:16" ht="13.8" thickBot="1" x14ac:dyDescent="0.3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59"/>
      <c r="N19" s="166">
        <v>43224</v>
      </c>
      <c r="O19" s="119">
        <v>1</v>
      </c>
      <c r="P19" s="119">
        <v>0</v>
      </c>
    </row>
    <row r="20" spans="1:16" ht="13.8" thickBot="1" x14ac:dyDescent="0.3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19">
        <v>2</v>
      </c>
      <c r="P20" s="119">
        <v>0</v>
      </c>
    </row>
    <row r="21" spans="1:16" ht="13.8" thickBot="1" x14ac:dyDescent="0.3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19">
        <v>0</v>
      </c>
      <c r="P21" s="119">
        <v>0</v>
      </c>
    </row>
    <row r="22" spans="1:16" ht="13.8" thickBot="1" x14ac:dyDescent="0.3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71">
        <v>8</v>
      </c>
      <c r="P22" s="119">
        <v>0</v>
      </c>
    </row>
    <row r="23" spans="1:16" ht="13.8" thickBot="1" x14ac:dyDescent="0.3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7</v>
      </c>
      <c r="P23" s="170">
        <v>0</v>
      </c>
    </row>
    <row r="24" spans="1:16" x14ac:dyDescent="0.25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6</v>
      </c>
      <c r="P24" s="170">
        <v>0</v>
      </c>
    </row>
    <row r="25" spans="1:16" x14ac:dyDescent="0.25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9</v>
      </c>
      <c r="P25" s="119">
        <v>0</v>
      </c>
    </row>
    <row r="26" spans="1:16" x14ac:dyDescent="0.25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6</v>
      </c>
      <c r="P26" s="119">
        <v>0</v>
      </c>
    </row>
    <row r="27" spans="1:16" x14ac:dyDescent="0.25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1</v>
      </c>
      <c r="P27" s="99">
        <v>0</v>
      </c>
    </row>
    <row r="28" spans="1:16" x14ac:dyDescent="0.25">
      <c r="A28" s="7">
        <v>5</v>
      </c>
      <c r="B28" s="21"/>
      <c r="C28" s="33">
        <f>ROUNDUP(AVERAGE(O15:O27), 0)</f>
        <v>4</v>
      </c>
      <c r="D28" s="7">
        <f>ROUNDUP(AVERAGE(P15:P26), 0)</f>
        <v>0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3</v>
      </c>
      <c r="P28" s="99">
        <v>0</v>
      </c>
    </row>
    <row r="29" spans="1:16" x14ac:dyDescent="0.25">
      <c r="A29" s="7">
        <v>6</v>
      </c>
      <c r="B29" s="22"/>
      <c r="C29" s="33">
        <f>MIN(O15:O27)</f>
        <v>0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6</v>
      </c>
      <c r="P29" s="99">
        <v>0</v>
      </c>
    </row>
    <row r="30" spans="1:16" x14ac:dyDescent="0.25">
      <c r="A30" s="7">
        <v>7</v>
      </c>
      <c r="B30" s="22"/>
      <c r="C30" s="33">
        <f>MAX(O15:O27)</f>
        <v>9</v>
      </c>
      <c r="D30" s="7">
        <f>MAX(P15:P26)</f>
        <v>0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5</v>
      </c>
      <c r="P30" s="99">
        <v>0</v>
      </c>
    </row>
    <row r="31" spans="1:16" x14ac:dyDescent="0.25">
      <c r="A31" s="7">
        <v>8</v>
      </c>
      <c r="B31" s="22"/>
      <c r="C31" s="32">
        <f>STDEV(O15:O27)</f>
        <v>3.1844977062365172</v>
      </c>
      <c r="D31" s="23">
        <f>STDEV(P15:P26)</f>
        <v>0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9</v>
      </c>
      <c r="P31" s="99">
        <v>0</v>
      </c>
    </row>
    <row r="32" spans="1:16" x14ac:dyDescent="0.25">
      <c r="A32" s="7">
        <v>9</v>
      </c>
      <c r="B32" s="22"/>
      <c r="C32" s="32">
        <f>IF(C28=0, "NA", C31*100/C28)</f>
        <v>79.612442655912929</v>
      </c>
      <c r="D32" s="23" t="str">
        <f>IF(D28=0, "NA", D31*100/D28)</f>
        <v>NA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5</v>
      </c>
      <c r="P32" s="99">
        <v>0</v>
      </c>
    </row>
    <row r="33" spans="1:19" x14ac:dyDescent="0.25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7</v>
      </c>
      <c r="P33" s="99">
        <v>1</v>
      </c>
    </row>
    <row r="34" spans="1:19" x14ac:dyDescent="0.25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1</v>
      </c>
      <c r="P34" s="99">
        <v>1</v>
      </c>
    </row>
    <row r="35" spans="1:19" x14ac:dyDescent="0.25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36</v>
      </c>
      <c r="P35" s="99">
        <v>14</v>
      </c>
    </row>
    <row r="36" spans="1:19" x14ac:dyDescent="0.25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5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65</v>
      </c>
      <c r="P37" s="99">
        <v>4</v>
      </c>
    </row>
    <row r="38" spans="1:19" x14ac:dyDescent="0.25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0</v>
      </c>
      <c r="P38" s="99">
        <v>0</v>
      </c>
    </row>
    <row r="39" spans="1:19" x14ac:dyDescent="0.25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5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65</v>
      </c>
      <c r="P40" s="7">
        <f>MAX(P27:P38)</f>
        <v>14</v>
      </c>
    </row>
    <row r="41" spans="1:19" x14ac:dyDescent="0.25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R41" s="6"/>
      <c r="S41" s="6"/>
    </row>
    <row r="42" spans="1:19" x14ac:dyDescent="0.25">
      <c r="A42" s="7">
        <v>19</v>
      </c>
      <c r="H42" s="6"/>
      <c r="I42" s="47"/>
      <c r="J42" s="47"/>
      <c r="K42" s="184"/>
      <c r="L42" s="6"/>
      <c r="M42" s="20"/>
      <c r="N42" s="20" t="s">
        <v>143</v>
      </c>
      <c r="O42" s="6"/>
      <c r="Q42" s="6"/>
      <c r="R42" s="6"/>
      <c r="S42" s="6"/>
    </row>
    <row r="43" spans="1:19" x14ac:dyDescent="0.25">
      <c r="A43" s="7">
        <v>20</v>
      </c>
      <c r="H43" s="6"/>
      <c r="I43" s="47"/>
      <c r="J43" s="47"/>
      <c r="K43" s="184"/>
      <c r="L43" s="6"/>
      <c r="M43" s="20"/>
      <c r="N43" s="20" t="s">
        <v>141</v>
      </c>
      <c r="O43" s="7">
        <f>MAX(O15:O26)</f>
        <v>9</v>
      </c>
      <c r="P43" s="7">
        <f>MAX(P15:P26)</f>
        <v>0</v>
      </c>
      <c r="Q43" s="6"/>
      <c r="R43" s="6"/>
      <c r="S43" s="6"/>
    </row>
    <row r="44" spans="1:19" x14ac:dyDescent="0.25">
      <c r="A44" s="7">
        <v>21</v>
      </c>
      <c r="H44" s="6"/>
      <c r="I44" s="47"/>
      <c r="J44" s="47"/>
      <c r="K44" s="184"/>
      <c r="L44" s="6"/>
      <c r="M44" s="20"/>
      <c r="N44" s="20" t="s">
        <v>142</v>
      </c>
      <c r="O44" s="7">
        <f>MIN(O15:O26)</f>
        <v>0</v>
      </c>
      <c r="P44" s="7">
        <f>MIN(P15:P26)</f>
        <v>0</v>
      </c>
      <c r="Q44" s="6"/>
      <c r="R44" s="6"/>
      <c r="S44" s="6"/>
    </row>
    <row r="45" spans="1:19" x14ac:dyDescent="0.25">
      <c r="A45" s="7">
        <v>22</v>
      </c>
      <c r="H45" s="6"/>
      <c r="I45" s="47"/>
      <c r="J45" s="47"/>
      <c r="K45" s="184"/>
      <c r="L45" s="6"/>
      <c r="M45" s="20"/>
      <c r="N45" s="20"/>
      <c r="O45" s="6"/>
      <c r="P45" s="6"/>
      <c r="Q45" s="6"/>
      <c r="R45" s="6"/>
      <c r="S45" s="6"/>
    </row>
    <row r="46" spans="1:19" x14ac:dyDescent="0.25">
      <c r="A46" s="7">
        <v>23</v>
      </c>
      <c r="H46" s="6"/>
      <c r="I46" s="151"/>
      <c r="J46" s="184"/>
      <c r="K46" s="151"/>
      <c r="L46" s="184"/>
      <c r="M46" s="20"/>
      <c r="N46" s="20"/>
      <c r="O46" s="6"/>
      <c r="P46" s="6"/>
      <c r="Q46" s="6"/>
      <c r="R46" s="6"/>
      <c r="S46" s="6"/>
    </row>
    <row r="47" spans="1:19" x14ac:dyDescent="0.25">
      <c r="A47" s="7">
        <v>24</v>
      </c>
      <c r="H47" s="6"/>
      <c r="I47" s="61"/>
      <c r="J47" s="184"/>
      <c r="K47" s="63"/>
      <c r="L47" s="184"/>
      <c r="M47" s="20"/>
      <c r="N47" s="20"/>
      <c r="O47" s="6"/>
      <c r="P47" s="6"/>
      <c r="Q47" s="6"/>
      <c r="R47" s="6"/>
      <c r="S47" s="6"/>
    </row>
    <row r="48" spans="1:19" x14ac:dyDescent="0.25">
      <c r="A48" s="7">
        <v>25</v>
      </c>
      <c r="H48" s="6"/>
      <c r="I48" s="151"/>
      <c r="J48" s="184"/>
      <c r="K48" s="63"/>
      <c r="L48" s="184"/>
      <c r="M48" s="20"/>
      <c r="N48" s="20"/>
      <c r="O48" s="6"/>
      <c r="P48" s="6"/>
      <c r="Q48" s="6"/>
      <c r="R48" s="6"/>
      <c r="S48" s="6"/>
    </row>
    <row r="49" spans="1:20" x14ac:dyDescent="0.25">
      <c r="A49" s="7" t="s">
        <v>8</v>
      </c>
      <c r="H49" s="6"/>
      <c r="I49" s="61"/>
      <c r="J49" s="184"/>
      <c r="K49" s="63"/>
      <c r="L49" s="184"/>
      <c r="M49" s="44"/>
      <c r="N49" s="44"/>
      <c r="O49" s="6"/>
      <c r="P49" s="6"/>
      <c r="Q49" s="6"/>
      <c r="R49" s="6"/>
      <c r="S49" s="6"/>
    </row>
    <row r="50" spans="1:20" x14ac:dyDescent="0.25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5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5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5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5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5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5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5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5">
      <c r="A58" s="7" t="s">
        <v>10</v>
      </c>
      <c r="H58" s="6"/>
      <c r="I58" s="185"/>
      <c r="J58" s="185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5">
      <c r="A59" s="7" t="s">
        <v>11</v>
      </c>
      <c r="H59" s="6"/>
      <c r="I59" s="151"/>
      <c r="J59" s="184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5">
      <c r="A60" s="7" t="s">
        <v>12</v>
      </c>
      <c r="H60" s="6"/>
      <c r="I60" s="61"/>
      <c r="J60" s="184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5">
      <c r="B61" s="5"/>
      <c r="C61" s="5"/>
      <c r="D61" s="5"/>
      <c r="E61" s="5"/>
      <c r="F61" s="5"/>
      <c r="H61" s="6"/>
      <c r="I61" s="151"/>
      <c r="J61" s="184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5">
      <c r="B62" s="156"/>
      <c r="C62" s="156"/>
      <c r="D62" s="156"/>
      <c r="E62" s="156"/>
      <c r="F62" s="156"/>
      <c r="G62" s="156"/>
      <c r="H62" s="4"/>
      <c r="I62" s="61"/>
      <c r="J62" s="184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5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5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5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5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5">
      <c r="H67" s="4"/>
      <c r="I67" s="84"/>
      <c r="J67" s="63"/>
      <c r="K67" s="42"/>
      <c r="L67" s="139"/>
      <c r="M67" s="142"/>
      <c r="N67" s="139"/>
      <c r="O67" s="142"/>
      <c r="P67" s="184"/>
      <c r="Q67" s="184"/>
      <c r="R67" s="6"/>
      <c r="S67" s="6"/>
      <c r="T67" s="6"/>
    </row>
    <row r="68" spans="1:20" x14ac:dyDescent="0.25">
      <c r="H68" s="4"/>
      <c r="I68" s="151"/>
      <c r="J68" s="64"/>
      <c r="K68" s="184"/>
      <c r="L68" s="139"/>
      <c r="M68" s="142"/>
      <c r="N68" s="139"/>
      <c r="O68" s="142"/>
      <c r="P68" s="184"/>
      <c r="Q68" s="184"/>
      <c r="R68" s="6"/>
      <c r="S68" s="6"/>
      <c r="T68" s="6"/>
    </row>
    <row r="69" spans="1:20" x14ac:dyDescent="0.25">
      <c r="H69" s="4"/>
      <c r="I69" s="151"/>
      <c r="J69" s="64"/>
      <c r="K69" s="184"/>
      <c r="L69" s="139"/>
      <c r="M69" s="142"/>
      <c r="N69" s="139"/>
      <c r="O69" s="142"/>
      <c r="P69" s="184"/>
      <c r="Q69" s="184"/>
      <c r="R69" s="6"/>
      <c r="S69" s="6"/>
      <c r="T69" s="6"/>
    </row>
    <row r="70" spans="1:20" x14ac:dyDescent="0.25">
      <c r="H70" s="4"/>
      <c r="I70" s="6"/>
      <c r="J70" s="6"/>
      <c r="K70" s="184"/>
      <c r="L70" s="139"/>
      <c r="M70" s="142"/>
      <c r="N70" s="139"/>
      <c r="O70" s="142"/>
      <c r="P70" s="184"/>
      <c r="Q70" s="184"/>
      <c r="R70" s="6"/>
      <c r="S70" s="6"/>
      <c r="T70" s="6"/>
    </row>
    <row r="71" spans="1:20" x14ac:dyDescent="0.25">
      <c r="A71" s="26"/>
      <c r="H71" s="4"/>
      <c r="I71" s="155"/>
      <c r="J71" s="155"/>
      <c r="K71" s="184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5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5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5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5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5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5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5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5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5">
      <c r="H80" s="4"/>
      <c r="I80" s="155"/>
      <c r="J80" s="155"/>
      <c r="K80" s="6"/>
      <c r="L80" s="142"/>
      <c r="M80" s="139"/>
      <c r="N80" s="142"/>
      <c r="O80" s="139"/>
      <c r="P80" s="184"/>
      <c r="Q80" s="42"/>
      <c r="R80" s="6"/>
      <c r="S80" s="6"/>
      <c r="T80" s="6"/>
    </row>
    <row r="81" spans="1:23" x14ac:dyDescent="0.25">
      <c r="H81" s="4"/>
      <c r="I81" s="155"/>
      <c r="J81" s="155"/>
      <c r="K81" s="6"/>
      <c r="L81" s="142"/>
      <c r="M81" s="139"/>
      <c r="N81" s="142"/>
      <c r="O81" s="139"/>
      <c r="P81" s="184"/>
      <c r="Q81" s="6"/>
      <c r="R81" s="6"/>
      <c r="S81" s="6"/>
      <c r="T81" s="6"/>
    </row>
    <row r="82" spans="1:23" x14ac:dyDescent="0.25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4"/>
      <c r="Q82" s="6"/>
      <c r="R82" s="6"/>
      <c r="S82" s="6"/>
      <c r="T82" s="6"/>
    </row>
    <row r="83" spans="1:23" s="27" customFormat="1" ht="26.25" customHeight="1" x14ac:dyDescent="0.25">
      <c r="A83" s="192" t="s">
        <v>125</v>
      </c>
      <c r="B83" s="192"/>
      <c r="C83" s="192"/>
      <c r="D83" s="192"/>
      <c r="E83" s="192"/>
      <c r="F83" s="192"/>
      <c r="G83" s="156"/>
      <c r="H83" s="4"/>
      <c r="I83" s="42"/>
      <c r="J83" s="42"/>
      <c r="K83" s="155"/>
      <c r="L83" s="139"/>
      <c r="M83" s="142"/>
      <c r="N83" s="139"/>
      <c r="O83" s="142"/>
      <c r="P83" s="184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5">
      <c r="A84" s="193" t="s">
        <v>126</v>
      </c>
      <c r="B84" s="193"/>
      <c r="C84" s="193"/>
      <c r="D84" s="193"/>
      <c r="E84" s="193"/>
      <c r="F84" s="193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5">
      <c r="B85" s="5"/>
      <c r="C85" s="5"/>
      <c r="D85" s="5"/>
      <c r="E85" s="5"/>
      <c r="F85" s="5"/>
      <c r="H85" s="4"/>
      <c r="I85" s="151"/>
      <c r="J85" s="184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5">
      <c r="A86" s="26"/>
      <c r="B86" s="152"/>
      <c r="C86" s="152"/>
      <c r="D86" s="155"/>
      <c r="E86" s="28"/>
      <c r="F86" s="155"/>
      <c r="G86" s="155"/>
      <c r="H86" s="4"/>
      <c r="I86" s="61"/>
      <c r="J86" s="184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5">
      <c r="B87" s="152"/>
      <c r="C87" s="152"/>
      <c r="D87" s="152"/>
      <c r="E87" s="152"/>
      <c r="F87" s="152"/>
      <c r="G87" s="29"/>
      <c r="H87" s="4"/>
      <c r="I87" s="151"/>
      <c r="J87" s="184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5">
      <c r="B88" s="157"/>
      <c r="C88" s="157"/>
      <c r="D88" s="157"/>
      <c r="E88" s="157"/>
      <c r="F88" s="157"/>
      <c r="G88" s="29"/>
      <c r="H88" s="4"/>
      <c r="I88" s="61"/>
      <c r="J88" s="184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5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5">
      <c r="B90" s="155"/>
      <c r="C90" s="155"/>
      <c r="D90" s="191" t="s">
        <v>3</v>
      </c>
      <c r="E90" s="191"/>
      <c r="F90" s="191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5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5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5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5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5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5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5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5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5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5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5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5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" customHeight="1" x14ac:dyDescent="0.25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5">
      <c r="A104" s="192" t="s">
        <v>127</v>
      </c>
      <c r="B104" s="192"/>
      <c r="C104" s="192"/>
      <c r="D104" s="192"/>
      <c r="E104" s="192"/>
      <c r="F104" s="192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5">
      <c r="A105" s="193" t="s">
        <v>128</v>
      </c>
      <c r="B105" s="193"/>
      <c r="C105" s="193"/>
      <c r="D105" s="193"/>
      <c r="E105" s="193"/>
      <c r="F105" s="193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" customHeight="1" x14ac:dyDescent="0.25">
      <c r="I106" s="155"/>
      <c r="J106" s="155"/>
      <c r="K106" s="155"/>
      <c r="L106" s="139"/>
      <c r="M106" s="142"/>
      <c r="N106" s="139"/>
      <c r="O106" s="142"/>
      <c r="P106" s="184"/>
      <c r="Q106" s="42"/>
      <c r="R106" s="6"/>
      <c r="S106" s="6"/>
    </row>
    <row r="107" spans="1:31" s="28" customFormat="1" ht="15.9" customHeight="1" x14ac:dyDescent="0.25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4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5">
      <c r="A108" s="185" t="s">
        <v>129</v>
      </c>
      <c r="B108" s="185"/>
      <c r="C108" s="185"/>
      <c r="D108" s="185"/>
      <c r="E108" s="185"/>
      <c r="F108" s="185"/>
      <c r="G108" s="5"/>
      <c r="H108" s="5"/>
      <c r="I108" s="155"/>
      <c r="J108" s="155"/>
      <c r="K108" s="155"/>
      <c r="L108" s="139"/>
      <c r="M108" s="142"/>
      <c r="N108" s="139"/>
      <c r="O108" s="142"/>
      <c r="P108" s="184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5">
      <c r="A109" s="194" t="s">
        <v>41</v>
      </c>
      <c r="B109" s="194"/>
      <c r="C109" s="194"/>
      <c r="D109" s="194"/>
      <c r="E109" s="194"/>
      <c r="F109" s="194"/>
      <c r="G109" s="5"/>
      <c r="H109" s="5"/>
      <c r="I109" s="155"/>
      <c r="J109" s="155"/>
      <c r="K109" s="155"/>
      <c r="L109" s="139"/>
      <c r="M109" s="142"/>
      <c r="N109" s="139"/>
      <c r="O109" s="142"/>
      <c r="P109" s="184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" customHeight="1" x14ac:dyDescent="0.25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5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5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5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5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5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5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5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5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5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5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5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5">
      <c r="L122" s="139"/>
      <c r="M122" s="142"/>
      <c r="N122" s="139"/>
      <c r="O122" s="142"/>
    </row>
    <row r="123" spans="9:19" x14ac:dyDescent="0.25">
      <c r="L123" s="139"/>
      <c r="M123" s="142"/>
      <c r="N123" s="139"/>
      <c r="O123" s="142"/>
    </row>
    <row r="124" spans="9:19" x14ac:dyDescent="0.25">
      <c r="L124" s="139"/>
      <c r="M124" s="142"/>
      <c r="N124" s="139"/>
      <c r="O124" s="142"/>
    </row>
    <row r="125" spans="9:19" x14ac:dyDescent="0.25">
      <c r="L125" s="139"/>
      <c r="M125" s="142"/>
      <c r="N125" s="139"/>
      <c r="O125" s="142"/>
    </row>
    <row r="126" spans="9:19" x14ac:dyDescent="0.25">
      <c r="L126" s="139"/>
      <c r="M126" s="142"/>
      <c r="N126" s="139"/>
      <c r="O126" s="142"/>
    </row>
    <row r="127" spans="9:19" x14ac:dyDescent="0.25">
      <c r="L127" s="139"/>
      <c r="M127" s="142"/>
      <c r="N127" s="139"/>
      <c r="O127" s="142"/>
    </row>
    <row r="128" spans="9:19" x14ac:dyDescent="0.25">
      <c r="L128" s="142"/>
      <c r="M128" s="139"/>
      <c r="N128" s="142"/>
      <c r="O128" s="139"/>
    </row>
    <row r="129" spans="12:15" x14ac:dyDescent="0.25">
      <c r="L129" s="139"/>
      <c r="M129" s="142"/>
      <c r="N129" s="139"/>
      <c r="O129" s="142"/>
    </row>
    <row r="130" spans="12:15" x14ac:dyDescent="0.25">
      <c r="L130" s="139"/>
      <c r="M130" s="142"/>
      <c r="N130" s="139"/>
      <c r="O130" s="142"/>
    </row>
    <row r="131" spans="12:15" x14ac:dyDescent="0.25">
      <c r="L131" s="139"/>
      <c r="M131" s="142"/>
      <c r="N131" s="139"/>
      <c r="O131" s="142"/>
    </row>
    <row r="132" spans="12:15" x14ac:dyDescent="0.25">
      <c r="L132" s="139"/>
      <c r="M132" s="142"/>
      <c r="N132" s="139"/>
      <c r="O132" s="142"/>
    </row>
    <row r="133" spans="12:15" x14ac:dyDescent="0.25">
      <c r="L133" s="139"/>
      <c r="M133" s="142"/>
      <c r="N133" s="139"/>
      <c r="O133" s="142"/>
    </row>
    <row r="134" spans="12:15" x14ac:dyDescent="0.25">
      <c r="L134" s="139"/>
      <c r="M134" s="142"/>
      <c r="N134" s="139"/>
      <c r="O134" s="142"/>
    </row>
    <row r="135" spans="12:15" x14ac:dyDescent="0.25">
      <c r="L135" s="139"/>
      <c r="M135" s="142"/>
      <c r="N135" s="139"/>
      <c r="O135" s="142"/>
    </row>
    <row r="136" spans="12:15" x14ac:dyDescent="0.25">
      <c r="L136" s="139"/>
      <c r="M136" s="142"/>
      <c r="N136" s="139"/>
      <c r="O136" s="142"/>
    </row>
    <row r="137" spans="12:15" x14ac:dyDescent="0.25">
      <c r="L137" s="139"/>
      <c r="M137" s="142"/>
      <c r="N137" s="139"/>
      <c r="O137" s="142"/>
    </row>
    <row r="138" spans="12:15" x14ac:dyDescent="0.25">
      <c r="L138" s="139"/>
      <c r="M138" s="142"/>
      <c r="N138" s="139"/>
      <c r="O138" s="142"/>
    </row>
    <row r="139" spans="12:15" x14ac:dyDescent="0.25">
      <c r="L139" s="139"/>
      <c r="M139" s="142"/>
      <c r="N139" s="139"/>
      <c r="O139" s="142"/>
    </row>
    <row r="140" spans="12:15" x14ac:dyDescent="0.25">
      <c r="L140" s="134"/>
      <c r="M140" s="142"/>
      <c r="N140" s="139"/>
      <c r="O140" s="142"/>
    </row>
    <row r="141" spans="12:15" x14ac:dyDescent="0.25">
      <c r="L141" s="134"/>
      <c r="M141" s="142"/>
      <c r="N141" s="139"/>
      <c r="O141" s="142"/>
    </row>
    <row r="142" spans="12:15" x14ac:dyDescent="0.25">
      <c r="L142" s="134"/>
      <c r="M142" s="142"/>
      <c r="N142" s="139"/>
      <c r="O142" s="142"/>
    </row>
    <row r="143" spans="12:15" x14ac:dyDescent="0.25">
      <c r="L143" s="141"/>
      <c r="M143" s="139"/>
      <c r="N143" s="141"/>
      <c r="O143" s="139"/>
    </row>
    <row r="144" spans="12:15" x14ac:dyDescent="0.25">
      <c r="L144" s="141"/>
      <c r="M144" s="139"/>
      <c r="N144" s="141"/>
      <c r="O144" s="139"/>
    </row>
    <row r="145" spans="12:15" x14ac:dyDescent="0.25">
      <c r="L145" s="141"/>
      <c r="M145" s="139"/>
      <c r="N145" s="141"/>
      <c r="O145" s="139"/>
    </row>
    <row r="146" spans="12:15" x14ac:dyDescent="0.25">
      <c r="L146" s="141"/>
      <c r="M146" s="139"/>
      <c r="N146" s="141"/>
      <c r="O146" s="139"/>
    </row>
    <row r="147" spans="12:15" x14ac:dyDescent="0.25">
      <c r="L147" s="134"/>
      <c r="M147" s="142"/>
      <c r="N147" s="139"/>
      <c r="O147" s="142"/>
    </row>
    <row r="148" spans="12:15" x14ac:dyDescent="0.25">
      <c r="L148" s="134"/>
      <c r="M148" s="142"/>
      <c r="N148" s="139"/>
      <c r="O148" s="142"/>
    </row>
    <row r="149" spans="12:15" x14ac:dyDescent="0.25">
      <c r="L149" s="139"/>
      <c r="M149" s="142"/>
      <c r="N149" s="139"/>
      <c r="O149" s="142"/>
    </row>
    <row r="150" spans="12:15" x14ac:dyDescent="0.25">
      <c r="L150" s="139"/>
      <c r="M150" s="142"/>
      <c r="N150" s="139"/>
      <c r="O150" s="142"/>
    </row>
    <row r="151" spans="12:15" x14ac:dyDescent="0.25">
      <c r="L151" s="139"/>
      <c r="M151" s="142"/>
      <c r="N151" s="139"/>
      <c r="O151" s="142"/>
    </row>
    <row r="152" spans="12:15" x14ac:dyDescent="0.25">
      <c r="L152" s="139"/>
      <c r="M152" s="142"/>
      <c r="N152" s="139"/>
      <c r="O152" s="142"/>
    </row>
    <row r="153" spans="12:15" x14ac:dyDescent="0.25">
      <c r="L153" s="139"/>
      <c r="M153" s="142"/>
      <c r="N153" s="139"/>
      <c r="O153" s="142"/>
    </row>
    <row r="154" spans="12:15" x14ac:dyDescent="0.25">
      <c r="L154" s="139"/>
      <c r="M154" s="142"/>
      <c r="N154" s="139"/>
      <c r="O154" s="142"/>
    </row>
    <row r="155" spans="12:15" x14ac:dyDescent="0.25">
      <c r="L155" s="139"/>
      <c r="M155" s="142"/>
      <c r="N155" s="139"/>
      <c r="O155" s="142"/>
    </row>
    <row r="156" spans="12:15" x14ac:dyDescent="0.25">
      <c r="L156" s="139"/>
      <c r="M156" s="142"/>
      <c r="N156" s="139"/>
      <c r="O156" s="142"/>
    </row>
    <row r="157" spans="12:15" x14ac:dyDescent="0.25">
      <c r="L157" s="139"/>
      <c r="M157" s="142"/>
      <c r="N157" s="139"/>
      <c r="O157" s="142"/>
    </row>
    <row r="158" spans="12:15" x14ac:dyDescent="0.25">
      <c r="L158" s="139"/>
      <c r="M158" s="142"/>
      <c r="N158" s="139"/>
      <c r="O158" s="142"/>
    </row>
    <row r="159" spans="12:15" x14ac:dyDescent="0.25">
      <c r="L159" s="139"/>
      <c r="M159" s="142"/>
      <c r="N159" s="139"/>
      <c r="O159" s="142"/>
    </row>
    <row r="160" spans="12:15" x14ac:dyDescent="0.25">
      <c r="L160" s="139"/>
      <c r="M160" s="142"/>
      <c r="N160" s="139"/>
      <c r="O160" s="142"/>
    </row>
    <row r="161" spans="12:15" x14ac:dyDescent="0.25">
      <c r="L161" s="139"/>
      <c r="M161" s="142"/>
      <c r="N161" s="139"/>
      <c r="O161" s="142"/>
    </row>
    <row r="162" spans="12:15" x14ac:dyDescent="0.25">
      <c r="L162" s="139"/>
      <c r="M162" s="142"/>
      <c r="N162" s="139"/>
      <c r="O162" s="142"/>
    </row>
    <row r="163" spans="12:15" x14ac:dyDescent="0.25">
      <c r="L163" s="139"/>
      <c r="M163" s="142"/>
      <c r="N163" s="139"/>
      <c r="O163" s="142"/>
    </row>
    <row r="164" spans="12:15" x14ac:dyDescent="0.25">
      <c r="L164" s="139"/>
      <c r="M164" s="142"/>
      <c r="N164" s="139"/>
      <c r="O164" s="142"/>
    </row>
    <row r="165" spans="12:15" x14ac:dyDescent="0.25">
      <c r="L165" s="139"/>
      <c r="M165" s="142"/>
      <c r="N165" s="139"/>
      <c r="O165" s="142"/>
    </row>
    <row r="166" spans="12:15" x14ac:dyDescent="0.25">
      <c r="L166" s="139"/>
      <c r="M166" s="142"/>
      <c r="N166" s="139"/>
      <c r="O166" s="142"/>
    </row>
    <row r="167" spans="12:15" x14ac:dyDescent="0.25">
      <c r="L167" s="139"/>
      <c r="M167" s="142"/>
      <c r="N167" s="139"/>
      <c r="O167" s="142"/>
    </row>
    <row r="168" spans="12:15" x14ac:dyDescent="0.25">
      <c r="L168" s="139"/>
      <c r="M168" s="142"/>
      <c r="N168" s="139"/>
      <c r="O168" s="142"/>
    </row>
    <row r="169" spans="12:15" x14ac:dyDescent="0.25">
      <c r="L169" s="134"/>
      <c r="M169" s="141"/>
      <c r="N169" s="134"/>
      <c r="O169" s="141"/>
    </row>
    <row r="170" spans="12:15" x14ac:dyDescent="0.25">
      <c r="L170" s="134"/>
      <c r="M170" s="141"/>
      <c r="N170" s="134"/>
      <c r="O170" s="141"/>
    </row>
    <row r="171" spans="12:15" x14ac:dyDescent="0.25">
      <c r="L171" s="134"/>
      <c r="M171" s="141"/>
      <c r="N171" s="134"/>
      <c r="O171" s="141"/>
    </row>
    <row r="172" spans="12:15" x14ac:dyDescent="0.25">
      <c r="L172" s="134"/>
      <c r="M172" s="141"/>
      <c r="N172" s="134"/>
      <c r="O172" s="141"/>
    </row>
    <row r="173" spans="12:15" x14ac:dyDescent="0.25">
      <c r="L173" s="134"/>
      <c r="M173" s="141"/>
      <c r="N173" s="134"/>
      <c r="O173" s="141"/>
    </row>
    <row r="174" spans="12:15" x14ac:dyDescent="0.25">
      <c r="L174" s="134"/>
      <c r="M174" s="141"/>
      <c r="N174" s="134"/>
      <c r="O174" s="141"/>
    </row>
    <row r="175" spans="12:15" x14ac:dyDescent="0.25">
      <c r="L175" s="134"/>
      <c r="M175" s="141"/>
      <c r="N175" s="134"/>
      <c r="O175" s="141"/>
    </row>
    <row r="176" spans="12:15" x14ac:dyDescent="0.25">
      <c r="L176" s="134"/>
      <c r="M176" s="141"/>
      <c r="N176" s="134"/>
      <c r="O176" s="141"/>
    </row>
    <row r="177" spans="12:15" x14ac:dyDescent="0.25">
      <c r="L177" s="134"/>
      <c r="M177" s="141"/>
      <c r="N177" s="134"/>
      <c r="O177" s="141"/>
    </row>
    <row r="178" spans="12:15" x14ac:dyDescent="0.25">
      <c r="L178" s="134"/>
      <c r="M178" s="141"/>
      <c r="N178" s="134"/>
      <c r="O178" s="141"/>
    </row>
    <row r="179" spans="12:15" x14ac:dyDescent="0.25">
      <c r="L179" s="134"/>
      <c r="M179" s="141"/>
      <c r="N179" s="134"/>
      <c r="O179" s="141"/>
    </row>
    <row r="180" spans="12:15" x14ac:dyDescent="0.25">
      <c r="L180" s="134"/>
      <c r="M180" s="141"/>
      <c r="N180" s="134"/>
      <c r="O180" s="141"/>
    </row>
    <row r="181" spans="12:15" x14ac:dyDescent="0.25">
      <c r="L181" s="134"/>
      <c r="M181" s="141"/>
      <c r="N181" s="134"/>
      <c r="O181" s="141"/>
    </row>
    <row r="182" spans="12:15" x14ac:dyDescent="0.25">
      <c r="L182" s="134"/>
      <c r="M182" s="141"/>
      <c r="N182" s="134"/>
      <c r="O182" s="141"/>
    </row>
    <row r="183" spans="12:15" x14ac:dyDescent="0.25">
      <c r="L183" s="134"/>
      <c r="M183" s="141"/>
      <c r="N183" s="134"/>
      <c r="O183" s="141"/>
    </row>
    <row r="184" spans="12:15" x14ac:dyDescent="0.25">
      <c r="L184" s="134"/>
      <c r="M184" s="141"/>
      <c r="N184" s="134"/>
      <c r="O184" s="141"/>
    </row>
    <row r="185" spans="12:15" x14ac:dyDescent="0.25">
      <c r="L185" s="134"/>
      <c r="M185" s="141"/>
      <c r="N185" s="134"/>
      <c r="O185" s="141"/>
    </row>
    <row r="186" spans="12:15" x14ac:dyDescent="0.25">
      <c r="L186" s="134"/>
      <c r="M186" s="141"/>
      <c r="N186" s="134"/>
      <c r="O186" s="141"/>
    </row>
    <row r="187" spans="12:15" x14ac:dyDescent="0.25">
      <c r="L187" s="134"/>
      <c r="M187" s="141"/>
      <c r="N187" s="134"/>
      <c r="O187" s="141"/>
    </row>
    <row r="188" spans="12:15" x14ac:dyDescent="0.25">
      <c r="L188" s="134"/>
      <c r="M188" s="141"/>
      <c r="N188" s="134"/>
      <c r="O188" s="141"/>
    </row>
    <row r="189" spans="12:15" x14ac:dyDescent="0.25">
      <c r="L189" s="134"/>
      <c r="M189" s="141"/>
      <c r="N189" s="134"/>
      <c r="O189" s="141"/>
    </row>
    <row r="190" spans="12:15" x14ac:dyDescent="0.25">
      <c r="L190" s="134"/>
      <c r="M190" s="141"/>
      <c r="N190" s="134"/>
      <c r="O190" s="141"/>
    </row>
    <row r="191" spans="12:15" x14ac:dyDescent="0.25">
      <c r="L191" s="134"/>
      <c r="M191" s="141"/>
      <c r="N191" s="134"/>
      <c r="O191" s="141"/>
    </row>
    <row r="192" spans="12:15" x14ac:dyDescent="0.25">
      <c r="L192" s="134"/>
      <c r="M192" s="141"/>
      <c r="N192" s="134"/>
      <c r="O192" s="141"/>
    </row>
    <row r="193" spans="12:15" x14ac:dyDescent="0.25">
      <c r="L193" s="134"/>
      <c r="M193" s="141"/>
      <c r="N193" s="134"/>
      <c r="O193" s="141"/>
    </row>
    <row r="194" spans="12:15" x14ac:dyDescent="0.25">
      <c r="L194" s="134"/>
      <c r="M194" s="141"/>
      <c r="N194" s="134"/>
      <c r="O194" s="141"/>
    </row>
    <row r="195" spans="12:15" x14ac:dyDescent="0.25">
      <c r="L195" s="134"/>
      <c r="M195" s="141"/>
      <c r="N195" s="134"/>
      <c r="O195" s="141"/>
    </row>
    <row r="196" spans="12:15" x14ac:dyDescent="0.25">
      <c r="L196" s="134"/>
      <c r="M196" s="141"/>
      <c r="N196" s="134"/>
      <c r="O196" s="141"/>
    </row>
    <row r="197" spans="12:15" x14ac:dyDescent="0.25">
      <c r="L197" s="134"/>
      <c r="M197" s="141"/>
      <c r="N197" s="134"/>
      <c r="O197" s="141"/>
    </row>
    <row r="198" spans="12:15" x14ac:dyDescent="0.25">
      <c r="L198" s="134"/>
      <c r="M198" s="141"/>
      <c r="N198" s="134"/>
      <c r="O198" s="141"/>
    </row>
    <row r="199" spans="12:15" x14ac:dyDescent="0.25">
      <c r="L199" s="134"/>
      <c r="M199" s="141"/>
      <c r="N199" s="134"/>
      <c r="O199" s="141"/>
    </row>
    <row r="200" spans="12:15" x14ac:dyDescent="0.25">
      <c r="L200" s="134"/>
      <c r="M200" s="141"/>
      <c r="N200" s="134"/>
      <c r="O200" s="141"/>
    </row>
    <row r="201" spans="12:15" x14ac:dyDescent="0.25">
      <c r="L201" s="134"/>
      <c r="M201" s="141"/>
      <c r="N201" s="134"/>
      <c r="O201" s="141"/>
    </row>
    <row r="202" spans="12:15" x14ac:dyDescent="0.25">
      <c r="L202" s="134"/>
      <c r="M202" s="141"/>
      <c r="N202" s="134"/>
      <c r="O202" s="141"/>
    </row>
    <row r="203" spans="12:15" x14ac:dyDescent="0.25">
      <c r="L203" s="134"/>
      <c r="M203" s="141"/>
      <c r="N203" s="134"/>
      <c r="O203" s="141"/>
    </row>
    <row r="204" spans="12:15" x14ac:dyDescent="0.25">
      <c r="L204" s="134"/>
      <c r="M204" s="141"/>
      <c r="N204" s="134"/>
      <c r="O204" s="141"/>
    </row>
    <row r="205" spans="12:15" x14ac:dyDescent="0.25">
      <c r="L205" s="155"/>
      <c r="M205" s="155"/>
      <c r="N205" s="155"/>
      <c r="O205" s="155"/>
    </row>
    <row r="206" spans="12:15" x14ac:dyDescent="0.25">
      <c r="L206" s="155"/>
      <c r="M206" s="155"/>
      <c r="N206" s="155"/>
      <c r="O206" s="155"/>
    </row>
  </sheetData>
  <mergeCells count="47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P82:P83"/>
    <mergeCell ref="Q67:Q68"/>
    <mergeCell ref="K68:K69"/>
    <mergeCell ref="P69:P70"/>
    <mergeCell ref="Q69:Q70"/>
    <mergeCell ref="K70:K71"/>
    <mergeCell ref="I58:J58"/>
    <mergeCell ref="J59:J60"/>
    <mergeCell ref="J61:J62"/>
    <mergeCell ref="P67:P68"/>
    <mergeCell ref="P80:P81"/>
    <mergeCell ref="A83:F83"/>
    <mergeCell ref="A84:F84"/>
    <mergeCell ref="J85:J86"/>
    <mergeCell ref="D90:F90"/>
    <mergeCell ref="A104:F104"/>
    <mergeCell ref="J87:J88"/>
    <mergeCell ref="A105:F105"/>
    <mergeCell ref="P106:P107"/>
    <mergeCell ref="A108:F108"/>
    <mergeCell ref="P108:P109"/>
    <mergeCell ref="A109:F109"/>
  </mergeCells>
  <conditionalFormatting sqref="O36:O38 O32 O27:O28">
    <cfRule type="expression" dxfId="83" priority="61">
      <formula>O27&gt;$E$6</formula>
    </cfRule>
    <cfRule type="expression" dxfId="82" priority="62">
      <formula>AND(O27&gt;$E$5,O27&lt;=$E$6)</formula>
    </cfRule>
    <cfRule type="expression" dxfId="81" priority="63">
      <formula>O27&lt;=$E$5</formula>
    </cfRule>
  </conditionalFormatting>
  <conditionalFormatting sqref="N27">
    <cfRule type="timePeriod" dxfId="80" priority="60" timePeriod="today">
      <formula>FLOOR(N27,1)=TODAY()</formula>
    </cfRule>
  </conditionalFormatting>
  <conditionalFormatting sqref="O31">
    <cfRule type="expression" dxfId="79" priority="57">
      <formula>O31&lt;=$F$5</formula>
    </cfRule>
    <cfRule type="expression" dxfId="78" priority="58">
      <formula>AND(O31&gt;$F$5,O31&lt;=$F$6)</formula>
    </cfRule>
    <cfRule type="expression" dxfId="77" priority="59">
      <formula>O31&gt;$F$6</formula>
    </cfRule>
  </conditionalFormatting>
  <conditionalFormatting sqref="P27:P28 P32">
    <cfRule type="expression" dxfId="76" priority="54">
      <formula>P27&lt;=$G$5</formula>
    </cfRule>
    <cfRule type="expression" dxfId="75" priority="55">
      <formula>AND(P27&gt;$G$5,P27&lt;=$G$6)</formula>
    </cfRule>
    <cfRule type="expression" dxfId="74" priority="56">
      <formula>P27&gt;$G$6</formula>
    </cfRule>
  </conditionalFormatting>
  <conditionalFormatting sqref="N28">
    <cfRule type="timePeriod" dxfId="73" priority="50" timePeriod="today">
      <formula>FLOOR(N28,1)=TODAY()</formula>
    </cfRule>
  </conditionalFormatting>
  <conditionalFormatting sqref="N36:N38 N31:N32 N29">
    <cfRule type="timePeriod" dxfId="72" priority="49" timePeriod="today">
      <formula>FLOOR(N29,1)=TODAY()</formula>
    </cfRule>
  </conditionalFormatting>
  <conditionalFormatting sqref="O29">
    <cfRule type="expression" dxfId="71" priority="46">
      <formula>O29&lt;=$F$5</formula>
    </cfRule>
    <cfRule type="expression" dxfId="70" priority="47">
      <formula>AND(O29&gt;$F$5,O29&lt;=$F$6)</formula>
    </cfRule>
    <cfRule type="expression" dxfId="69" priority="48">
      <formula>O29&gt;$F$6</formula>
    </cfRule>
  </conditionalFormatting>
  <conditionalFormatting sqref="P36:P38">
    <cfRule type="expression" dxfId="68" priority="43">
      <formula>P36&lt;=$G$5</formula>
    </cfRule>
    <cfRule type="expression" dxfId="67" priority="44">
      <formula>AND(P36&gt;$G$5,P36&lt;=$G$6)</formula>
    </cfRule>
    <cfRule type="expression" dxfId="66" priority="45">
      <formula>P36&gt;$G$6</formula>
    </cfRule>
  </conditionalFormatting>
  <conditionalFormatting sqref="P29 P31">
    <cfRule type="expression" dxfId="65" priority="40">
      <formula>P29&lt;=$H$5</formula>
    </cfRule>
    <cfRule type="expression" dxfId="64" priority="41">
      <formula>AND(P29&gt;$H$5,P29&lt;=$H$6)</formula>
    </cfRule>
    <cfRule type="expression" dxfId="63" priority="42">
      <formula>P29&gt;$H$6</formula>
    </cfRule>
  </conditionalFormatting>
  <conditionalFormatting sqref="N30">
    <cfRule type="timePeriod" dxfId="62" priority="36" timePeriod="today">
      <formula>FLOOR(N30,1)=TODAY()</formula>
    </cfRule>
  </conditionalFormatting>
  <conditionalFormatting sqref="O30">
    <cfRule type="expression" dxfId="61" priority="30">
      <formula>O30&lt;=$F$5</formula>
    </cfRule>
    <cfRule type="expression" dxfId="60" priority="31">
      <formula>AND(O30&gt;$F$5,O30&lt;=$F$6)</formula>
    </cfRule>
    <cfRule type="expression" dxfId="59" priority="32">
      <formula>O30&gt;$F$6</formula>
    </cfRule>
  </conditionalFormatting>
  <conditionalFormatting sqref="P30">
    <cfRule type="expression" dxfId="58" priority="24">
      <formula>P30&lt;=$H$5</formula>
    </cfRule>
    <cfRule type="expression" dxfId="57" priority="25">
      <formula>AND(P30&gt;$H$5,P30&lt;=$H$6)</formula>
    </cfRule>
    <cfRule type="expression" dxfId="56" priority="26">
      <formula>P30&gt;$H$6</formula>
    </cfRule>
  </conditionalFormatting>
  <conditionalFormatting sqref="N33:N34">
    <cfRule type="timePeriod" dxfId="55" priority="23" timePeriod="today">
      <formula>FLOOR(N33,1)=TODAY()</formula>
    </cfRule>
  </conditionalFormatting>
  <conditionalFormatting sqref="O33:O34">
    <cfRule type="expression" dxfId="54" priority="20">
      <formula>O33&gt;$E$6</formula>
    </cfRule>
    <cfRule type="expression" dxfId="53" priority="21">
      <formula>AND(O33&gt;$E$5,O33&lt;=$E$6)</formula>
    </cfRule>
    <cfRule type="expression" dxfId="52" priority="22">
      <formula>O33&lt;=$E$5</formula>
    </cfRule>
  </conditionalFormatting>
  <conditionalFormatting sqref="P33:P34">
    <cfRule type="expression" dxfId="51" priority="14">
      <formula>P33&lt;=$G$5</formula>
    </cfRule>
    <cfRule type="expression" dxfId="50" priority="15">
      <formula>AND(P33&gt;$G$5,P33&lt;=$G$6)</formula>
    </cfRule>
    <cfRule type="expression" dxfId="49" priority="16">
      <formula>P33&gt;$G$6</formula>
    </cfRule>
  </conditionalFormatting>
  <conditionalFormatting sqref="N35">
    <cfRule type="timePeriod" dxfId="48" priority="13" timePeriod="today">
      <formula>FLOOR(N35,1)=TODAY()</formula>
    </cfRule>
  </conditionalFormatting>
  <conditionalFormatting sqref="O35">
    <cfRule type="expression" dxfId="47" priority="10">
      <formula>O35&gt;$E$6</formula>
    </cfRule>
    <cfRule type="expression" dxfId="46" priority="11">
      <formula>AND(O35&gt;$E$5,O35&lt;=$E$6)</formula>
    </cfRule>
    <cfRule type="expression" dxfId="45" priority="12">
      <formula>O35&lt;=$E$5</formula>
    </cfRule>
  </conditionalFormatting>
  <conditionalFormatting sqref="P35">
    <cfRule type="expression" dxfId="44" priority="4">
      <formula>P35&lt;=$G$5</formula>
    </cfRule>
    <cfRule type="expression" dxfId="43" priority="5">
      <formula>AND(P35&gt;$G$5,P35&lt;=$G$6)</formula>
    </cfRule>
    <cfRule type="expression" dxfId="42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6"/>
  <sheetViews>
    <sheetView view="pageBreakPreview" topLeftCell="K13" zoomScale="85" zoomScaleNormal="100" zoomScaleSheetLayoutView="85" workbookViewId="0">
      <selection activeCell="O33" sqref="O33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9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154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66</v>
      </c>
      <c r="D6" s="182"/>
      <c r="E6" s="154" t="s">
        <v>6</v>
      </c>
      <c r="F6" s="15">
        <v>21159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154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154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154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154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153"/>
      <c r="B12" s="153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153"/>
      <c r="C13" s="35" t="s">
        <v>73</v>
      </c>
      <c r="D13" s="40" t="s">
        <v>73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4">
        <v>0.5</v>
      </c>
      <c r="P13" s="25">
        <v>5</v>
      </c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1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135</v>
      </c>
      <c r="J14" s="31"/>
      <c r="K14" s="31" t="s">
        <v>130</v>
      </c>
      <c r="L14" s="98"/>
      <c r="M14" s="150"/>
      <c r="N14" s="158" t="s">
        <v>136</v>
      </c>
      <c r="O14" s="118" t="s">
        <v>140</v>
      </c>
      <c r="P14" s="118" t="s">
        <v>140</v>
      </c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149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98"/>
      <c r="M15" s="159"/>
      <c r="N15" s="165">
        <v>43102</v>
      </c>
      <c r="O15" s="119">
        <v>73</v>
      </c>
      <c r="P15" s="119">
        <v>0</v>
      </c>
    </row>
    <row r="16" spans="1:23" ht="13.8" thickBot="1" x14ac:dyDescent="0.3">
      <c r="A16" s="7"/>
      <c r="B16" s="58"/>
      <c r="C16" s="59"/>
      <c r="D16" s="43"/>
      <c r="E16" s="98">
        <v>2816</v>
      </c>
      <c r="F16" s="149">
        <v>16</v>
      </c>
      <c r="G16" s="101"/>
      <c r="H16" s="99"/>
      <c r="I16" s="99">
        <f t="shared" ref="I16:I38" si="0">$C$10</f>
        <v>3520</v>
      </c>
      <c r="J16" s="99"/>
      <c r="K16" s="99">
        <f t="shared" ref="K16:K38" si="1">$F$10</f>
        <v>20</v>
      </c>
      <c r="L16" s="98"/>
      <c r="M16" s="159"/>
      <c r="N16" s="166">
        <v>43136</v>
      </c>
      <c r="O16" s="119">
        <v>2</v>
      </c>
      <c r="P16" s="119">
        <v>0</v>
      </c>
    </row>
    <row r="17" spans="1:16" ht="13.8" thickBot="1" x14ac:dyDescent="0.3">
      <c r="A17" s="7"/>
      <c r="B17" s="58"/>
      <c r="C17" s="59"/>
      <c r="D17" s="43"/>
      <c r="E17" s="98">
        <v>2816</v>
      </c>
      <c r="F17" s="149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98"/>
      <c r="M17" s="159"/>
      <c r="N17" s="166">
        <v>43164</v>
      </c>
      <c r="O17" s="119">
        <v>9</v>
      </c>
      <c r="P17" s="119">
        <v>0</v>
      </c>
    </row>
    <row r="18" spans="1:16" ht="13.8" thickBot="1" x14ac:dyDescent="0.3">
      <c r="A18" s="7"/>
      <c r="B18" s="58"/>
      <c r="C18" s="59"/>
      <c r="D18" s="43"/>
      <c r="E18" s="98">
        <v>2816</v>
      </c>
      <c r="F18" s="149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98"/>
      <c r="M18" s="159"/>
      <c r="N18" s="166">
        <v>43193</v>
      </c>
      <c r="O18" s="119">
        <v>8</v>
      </c>
      <c r="P18" s="119">
        <v>0</v>
      </c>
    </row>
    <row r="19" spans="1:16" ht="13.8" thickBot="1" x14ac:dyDescent="0.3">
      <c r="A19" s="7"/>
      <c r="B19" s="58">
        <f>'ORABS (21173) '!B16</f>
        <v>43202</v>
      </c>
      <c r="C19" s="59">
        <v>0</v>
      </c>
      <c r="D19" s="43">
        <v>0</v>
      </c>
      <c r="E19" s="98">
        <v>2816</v>
      </c>
      <c r="F19" s="149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98"/>
      <c r="M19" s="159"/>
      <c r="N19" s="166">
        <v>43224</v>
      </c>
      <c r="O19" s="119">
        <v>8</v>
      </c>
      <c r="P19" s="119">
        <v>0</v>
      </c>
    </row>
    <row r="20" spans="1:16" ht="13.8" thickBot="1" x14ac:dyDescent="0.3">
      <c r="A20" s="7"/>
      <c r="B20" s="58">
        <f>'ORABS (21173) '!B17</f>
        <v>43224</v>
      </c>
      <c r="C20" s="59">
        <v>0</v>
      </c>
      <c r="D20" s="43">
        <v>0</v>
      </c>
      <c r="E20" s="98">
        <v>2816</v>
      </c>
      <c r="F20" s="149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98"/>
      <c r="M20" s="159"/>
      <c r="N20" s="166">
        <v>43255</v>
      </c>
      <c r="O20" s="119">
        <v>4</v>
      </c>
      <c r="P20" s="119">
        <v>0</v>
      </c>
    </row>
    <row r="21" spans="1:16" ht="13.8" thickBot="1" x14ac:dyDescent="0.3">
      <c r="A21" s="7"/>
      <c r="B21" s="58">
        <f>'ORABS (21173) '!B18</f>
        <v>43231</v>
      </c>
      <c r="C21" s="59">
        <v>1</v>
      </c>
      <c r="D21" s="43">
        <v>0</v>
      </c>
      <c r="E21" s="98">
        <v>2816</v>
      </c>
      <c r="F21" s="149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98"/>
      <c r="M21" s="159"/>
      <c r="N21" s="166">
        <v>43285</v>
      </c>
      <c r="O21" s="119">
        <v>4</v>
      </c>
      <c r="P21" s="119">
        <v>0</v>
      </c>
    </row>
    <row r="22" spans="1:16" ht="13.8" thickBot="1" x14ac:dyDescent="0.3">
      <c r="A22" s="7"/>
      <c r="B22" s="58">
        <f>'ORABS (21173) '!B19</f>
        <v>43251</v>
      </c>
      <c r="C22" s="59">
        <v>0</v>
      </c>
      <c r="D22" s="43">
        <v>0</v>
      </c>
      <c r="E22" s="98">
        <v>2816</v>
      </c>
      <c r="F22" s="149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98"/>
      <c r="M22" s="159"/>
      <c r="N22" s="167">
        <v>43315</v>
      </c>
      <c r="O22" s="171">
        <v>5</v>
      </c>
      <c r="P22" s="119">
        <v>0</v>
      </c>
    </row>
    <row r="23" spans="1:16" ht="13.8" thickBot="1" x14ac:dyDescent="0.3">
      <c r="A23" s="7"/>
      <c r="B23" s="58">
        <f>'ORABS (21173) '!B20</f>
        <v>43272</v>
      </c>
      <c r="C23" s="59">
        <v>0</v>
      </c>
      <c r="D23" s="43">
        <v>0</v>
      </c>
      <c r="E23" s="98">
        <v>2816</v>
      </c>
      <c r="F23" s="149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98"/>
      <c r="M23" s="159"/>
      <c r="N23" s="116">
        <v>43348</v>
      </c>
      <c r="O23" s="119">
        <v>7</v>
      </c>
      <c r="P23" s="170">
        <v>0</v>
      </c>
    </row>
    <row r="24" spans="1:16" x14ac:dyDescent="0.25">
      <c r="A24" s="7"/>
      <c r="E24" s="98">
        <v>2816</v>
      </c>
      <c r="F24" s="149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L24" s="98"/>
      <c r="M24" s="159"/>
      <c r="N24" s="116">
        <v>43377</v>
      </c>
      <c r="O24" s="119">
        <v>6</v>
      </c>
      <c r="P24" s="170">
        <v>0</v>
      </c>
    </row>
    <row r="25" spans="1:16" x14ac:dyDescent="0.25">
      <c r="A25" s="7">
        <v>2</v>
      </c>
      <c r="E25" s="98">
        <v>2816</v>
      </c>
      <c r="F25" s="149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98"/>
      <c r="M25" s="159"/>
      <c r="N25" s="165">
        <v>43410</v>
      </c>
      <c r="O25" s="169">
        <v>12</v>
      </c>
      <c r="P25" s="119">
        <v>0</v>
      </c>
    </row>
    <row r="26" spans="1:16" x14ac:dyDescent="0.25">
      <c r="A26" s="7">
        <v>3</v>
      </c>
      <c r="E26" s="98">
        <v>2816</v>
      </c>
      <c r="F26" s="149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98"/>
      <c r="M26" s="159"/>
      <c r="N26" s="166">
        <v>43438</v>
      </c>
      <c r="O26" s="119">
        <v>5</v>
      </c>
      <c r="P26" s="119">
        <v>0</v>
      </c>
    </row>
    <row r="27" spans="1:16" x14ac:dyDescent="0.25">
      <c r="A27" s="7">
        <v>4</v>
      </c>
      <c r="E27" s="98">
        <v>2816</v>
      </c>
      <c r="F27" s="149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98">
        <v>4000</v>
      </c>
      <c r="M27" s="159">
        <v>25</v>
      </c>
      <c r="N27" s="173">
        <v>43468</v>
      </c>
      <c r="O27" s="99">
        <v>2</v>
      </c>
      <c r="P27" s="99">
        <v>0</v>
      </c>
    </row>
    <row r="28" spans="1:16" x14ac:dyDescent="0.25">
      <c r="A28" s="7">
        <v>5</v>
      </c>
      <c r="B28" s="21"/>
      <c r="C28" s="33">
        <f>ROUNDUP(AVERAGE(O15:O27), 0)</f>
        <v>12</v>
      </c>
      <c r="D28" s="7">
        <f>ROUNDUP(AVERAGE(P15:P26), 0)</f>
        <v>0</v>
      </c>
      <c r="E28" s="98">
        <v>2816</v>
      </c>
      <c r="F28" s="149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98"/>
      <c r="M28" s="159"/>
      <c r="N28" s="173">
        <v>43504</v>
      </c>
      <c r="O28" s="99">
        <v>11</v>
      </c>
      <c r="P28" s="99">
        <v>0</v>
      </c>
    </row>
    <row r="29" spans="1:16" x14ac:dyDescent="0.25">
      <c r="A29" s="7">
        <v>6</v>
      </c>
      <c r="B29" s="22"/>
      <c r="C29" s="33">
        <f>MIN(O15:O27)</f>
        <v>2</v>
      </c>
      <c r="D29" s="7">
        <f>MIN(P15:P26)</f>
        <v>0</v>
      </c>
      <c r="E29" s="98">
        <v>2816</v>
      </c>
      <c r="F29" s="149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98"/>
      <c r="M29" s="159"/>
      <c r="N29" s="173">
        <v>43531</v>
      </c>
      <c r="O29" s="99">
        <v>6</v>
      </c>
      <c r="P29" s="99">
        <v>0</v>
      </c>
    </row>
    <row r="30" spans="1:16" x14ac:dyDescent="0.25">
      <c r="A30" s="7">
        <v>7</v>
      </c>
      <c r="B30" s="22"/>
      <c r="C30" s="33">
        <f>MAX(O15:O27)</f>
        <v>73</v>
      </c>
      <c r="D30" s="7">
        <f>MAX(P15:P26)</f>
        <v>0</v>
      </c>
      <c r="E30" s="98">
        <v>2816</v>
      </c>
      <c r="F30" s="149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98"/>
      <c r="M30" s="159"/>
      <c r="N30" s="173">
        <v>43559</v>
      </c>
      <c r="O30" s="99">
        <v>8</v>
      </c>
      <c r="P30" s="99">
        <v>0</v>
      </c>
    </row>
    <row r="31" spans="1:16" x14ac:dyDescent="0.25">
      <c r="A31" s="7">
        <v>8</v>
      </c>
      <c r="B31" s="22"/>
      <c r="C31" s="32">
        <f>STDEV(O15:O27)</f>
        <v>18.796480849023105</v>
      </c>
      <c r="D31" s="23">
        <f>STDEV(P15:P26)</f>
        <v>0</v>
      </c>
      <c r="E31" s="98">
        <v>2816</v>
      </c>
      <c r="F31" s="149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98"/>
      <c r="M31" s="159"/>
      <c r="N31" s="173">
        <v>43594</v>
      </c>
      <c r="O31" s="99">
        <v>6</v>
      </c>
      <c r="P31" s="99">
        <v>1</v>
      </c>
    </row>
    <row r="32" spans="1:16" x14ac:dyDescent="0.25">
      <c r="A32" s="7">
        <v>9</v>
      </c>
      <c r="B32" s="22"/>
      <c r="C32" s="32">
        <f>IF(C28=0, "NA", C31*100/C28)</f>
        <v>156.63734040852589</v>
      </c>
      <c r="D32" s="23" t="str">
        <f>IF(D28=0, "NA", D31*100/D28)</f>
        <v>NA</v>
      </c>
      <c r="E32" s="98">
        <v>2816</v>
      </c>
      <c r="F32" s="149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98"/>
      <c r="M32" s="159"/>
      <c r="N32" s="173">
        <v>43618</v>
      </c>
      <c r="O32" s="99">
        <v>4</v>
      </c>
      <c r="P32" s="99">
        <v>0</v>
      </c>
    </row>
    <row r="33" spans="1:19" x14ac:dyDescent="0.25">
      <c r="A33" s="7">
        <v>10</v>
      </c>
      <c r="B33" s="66"/>
      <c r="C33" s="66"/>
      <c r="D33" s="66"/>
      <c r="E33" s="98">
        <v>2816</v>
      </c>
      <c r="F33" s="149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98"/>
      <c r="M33" s="159"/>
      <c r="N33" s="173">
        <v>43651</v>
      </c>
      <c r="O33" s="99">
        <v>0</v>
      </c>
      <c r="P33" s="99">
        <v>0</v>
      </c>
    </row>
    <row r="34" spans="1:19" x14ac:dyDescent="0.25">
      <c r="A34" s="7">
        <v>11</v>
      </c>
      <c r="B34" s="68"/>
      <c r="C34" s="68"/>
      <c r="D34" s="68"/>
      <c r="E34" s="98">
        <v>2816</v>
      </c>
      <c r="F34" s="149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98"/>
      <c r="M34" s="159"/>
      <c r="N34" s="173">
        <v>43683</v>
      </c>
      <c r="O34" s="99">
        <v>0</v>
      </c>
      <c r="P34" s="99">
        <v>0</v>
      </c>
    </row>
    <row r="35" spans="1:19" x14ac:dyDescent="0.25">
      <c r="A35" s="7">
        <v>12</v>
      </c>
      <c r="B35" s="22"/>
      <c r="C35" s="7" t="s">
        <v>28</v>
      </c>
      <c r="D35" s="7" t="s">
        <v>28</v>
      </c>
      <c r="E35" s="98">
        <v>2816</v>
      </c>
      <c r="F35" s="149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98"/>
      <c r="M35" s="159"/>
      <c r="N35" s="173">
        <v>43711</v>
      </c>
      <c r="O35" s="99">
        <v>5</v>
      </c>
      <c r="P35" s="99">
        <v>3</v>
      </c>
    </row>
    <row r="36" spans="1:19" x14ac:dyDescent="0.25">
      <c r="A36" s="7">
        <v>13</v>
      </c>
      <c r="B36" s="22"/>
      <c r="C36" s="7" t="s">
        <v>28</v>
      </c>
      <c r="D36" s="7" t="s">
        <v>28</v>
      </c>
      <c r="E36" s="98">
        <v>2816</v>
      </c>
      <c r="F36" s="149">
        <v>16</v>
      </c>
      <c r="G36" s="101"/>
      <c r="H36" s="99"/>
      <c r="I36" s="99">
        <f t="shared" si="0"/>
        <v>3520</v>
      </c>
      <c r="J36" s="99"/>
      <c r="K36" s="99">
        <f t="shared" si="1"/>
        <v>20</v>
      </c>
      <c r="L36" s="98"/>
      <c r="M36" s="159"/>
      <c r="N36" s="173">
        <v>43742</v>
      </c>
      <c r="O36" s="99">
        <v>0</v>
      </c>
      <c r="P36" s="99">
        <v>0</v>
      </c>
    </row>
    <row r="37" spans="1:19" x14ac:dyDescent="0.25">
      <c r="A37" s="7">
        <v>14</v>
      </c>
      <c r="B37" s="22"/>
      <c r="C37" s="7" t="s">
        <v>28</v>
      </c>
      <c r="D37" s="7" t="s">
        <v>28</v>
      </c>
      <c r="E37" s="98">
        <v>2816</v>
      </c>
      <c r="F37" s="149">
        <v>16</v>
      </c>
      <c r="G37" s="101"/>
      <c r="H37" s="99"/>
      <c r="I37" s="99">
        <f t="shared" si="0"/>
        <v>3520</v>
      </c>
      <c r="J37" s="99"/>
      <c r="K37" s="99">
        <f t="shared" si="1"/>
        <v>20</v>
      </c>
      <c r="L37" s="98"/>
      <c r="M37" s="159"/>
      <c r="N37" s="173">
        <v>43774</v>
      </c>
      <c r="O37" s="99">
        <v>10</v>
      </c>
      <c r="P37" s="99">
        <v>5</v>
      </c>
    </row>
    <row r="38" spans="1:19" x14ac:dyDescent="0.25">
      <c r="A38" s="7">
        <v>15</v>
      </c>
      <c r="B38" s="22"/>
      <c r="C38" s="7" t="s">
        <v>28</v>
      </c>
      <c r="D38" s="7" t="s">
        <v>28</v>
      </c>
      <c r="E38" s="98">
        <v>2816</v>
      </c>
      <c r="F38" s="149">
        <v>16</v>
      </c>
      <c r="G38" s="101"/>
      <c r="H38" s="99"/>
      <c r="I38" s="99">
        <f t="shared" si="0"/>
        <v>3520</v>
      </c>
      <c r="J38" s="99"/>
      <c r="K38" s="99">
        <f t="shared" si="1"/>
        <v>20</v>
      </c>
      <c r="L38" s="98"/>
      <c r="M38" s="159"/>
      <c r="N38" s="173">
        <v>43805</v>
      </c>
      <c r="O38" s="99">
        <v>0</v>
      </c>
      <c r="P38" s="99">
        <v>0</v>
      </c>
    </row>
    <row r="39" spans="1:19" x14ac:dyDescent="0.25">
      <c r="A39" s="7">
        <v>16</v>
      </c>
      <c r="B39" s="22"/>
      <c r="C39" s="7" t="s">
        <v>28</v>
      </c>
      <c r="D39" s="7" t="s">
        <v>28</v>
      </c>
      <c r="G39" s="155"/>
      <c r="H39" s="6"/>
      <c r="I39" s="46"/>
      <c r="J39" s="46"/>
      <c r="K39" s="64"/>
      <c r="L39" s="6"/>
      <c r="M39" s="20"/>
      <c r="N39" s="20"/>
      <c r="O39" s="6"/>
    </row>
    <row r="40" spans="1:19" x14ac:dyDescent="0.25">
      <c r="A40" s="7">
        <v>17</v>
      </c>
      <c r="H40" s="6"/>
      <c r="I40" s="47"/>
      <c r="J40" s="47"/>
      <c r="K40" s="42"/>
      <c r="L40" s="6"/>
      <c r="M40" s="20"/>
      <c r="N40" s="20" t="s">
        <v>141</v>
      </c>
      <c r="O40" s="7">
        <f>MAX(O27:O38)</f>
        <v>11</v>
      </c>
      <c r="P40" s="7">
        <f>MAX(P27:P38)</f>
        <v>5</v>
      </c>
    </row>
    <row r="41" spans="1:19" x14ac:dyDescent="0.25">
      <c r="A41" s="7">
        <v>18</v>
      </c>
      <c r="H41" s="6"/>
      <c r="I41" s="47"/>
      <c r="J41" s="47"/>
      <c r="K41" s="42"/>
      <c r="L41" s="6"/>
      <c r="M41" s="20"/>
      <c r="N41" s="20" t="s">
        <v>142</v>
      </c>
      <c r="O41" s="7">
        <f>MIN(O27:O38)</f>
        <v>0</v>
      </c>
      <c r="P41" s="7">
        <f>MIN(P27:P38)</f>
        <v>0</v>
      </c>
      <c r="Q41" s="6"/>
      <c r="R41" s="6"/>
      <c r="S41" s="6"/>
    </row>
    <row r="42" spans="1:19" x14ac:dyDescent="0.25">
      <c r="A42" s="7">
        <v>19</v>
      </c>
      <c r="H42" s="6"/>
      <c r="I42" s="47"/>
      <c r="J42" s="47"/>
      <c r="K42" s="184"/>
      <c r="L42" s="6"/>
      <c r="M42" s="20"/>
      <c r="N42" s="20" t="s">
        <v>143</v>
      </c>
      <c r="O42" s="6"/>
      <c r="Q42" s="6"/>
      <c r="R42" s="6"/>
      <c r="S42" s="6"/>
    </row>
    <row r="43" spans="1:19" x14ac:dyDescent="0.25">
      <c r="A43" s="7">
        <v>20</v>
      </c>
      <c r="H43" s="6"/>
      <c r="I43" s="47"/>
      <c r="J43" s="47"/>
      <c r="K43" s="184"/>
      <c r="L43" s="6"/>
      <c r="M43" s="20"/>
      <c r="N43" s="20" t="s">
        <v>141</v>
      </c>
      <c r="O43" s="7">
        <f>MAX(O15:O26)</f>
        <v>73</v>
      </c>
      <c r="P43" s="7">
        <f>MAX(P15:P26)</f>
        <v>0</v>
      </c>
      <c r="Q43" s="6"/>
      <c r="R43" s="6"/>
      <c r="S43" s="6"/>
    </row>
    <row r="44" spans="1:19" x14ac:dyDescent="0.25">
      <c r="A44" s="7">
        <v>21</v>
      </c>
      <c r="H44" s="6"/>
      <c r="I44" s="47"/>
      <c r="J44" s="47"/>
      <c r="K44" s="184"/>
      <c r="L44" s="6"/>
      <c r="M44" s="20"/>
      <c r="N44" s="20" t="s">
        <v>142</v>
      </c>
      <c r="O44" s="7">
        <f>MIN(O15:O26)</f>
        <v>2</v>
      </c>
      <c r="P44" s="7">
        <f>MIN(P15:P26)</f>
        <v>0</v>
      </c>
      <c r="Q44" s="6"/>
      <c r="R44" s="6"/>
      <c r="S44" s="6"/>
    </row>
    <row r="45" spans="1:19" x14ac:dyDescent="0.25">
      <c r="A45" s="7">
        <v>22</v>
      </c>
      <c r="H45" s="6"/>
      <c r="I45" s="47"/>
      <c r="J45" s="47"/>
      <c r="K45" s="184"/>
      <c r="L45" s="6"/>
      <c r="M45" s="20"/>
      <c r="N45" s="20"/>
      <c r="O45" s="6"/>
      <c r="P45" s="6"/>
      <c r="Q45" s="6"/>
      <c r="R45" s="6"/>
      <c r="S45" s="6"/>
    </row>
    <row r="46" spans="1:19" x14ac:dyDescent="0.25">
      <c r="A46" s="7">
        <v>23</v>
      </c>
      <c r="H46" s="6"/>
      <c r="I46" s="151"/>
      <c r="J46" s="184"/>
      <c r="K46" s="151"/>
      <c r="L46" s="184"/>
      <c r="M46" s="20"/>
      <c r="N46" s="20"/>
      <c r="O46" s="6"/>
      <c r="P46" s="6"/>
      <c r="Q46" s="6"/>
      <c r="R46" s="6"/>
      <c r="S46" s="6"/>
    </row>
    <row r="47" spans="1:19" x14ac:dyDescent="0.25">
      <c r="A47" s="7">
        <v>24</v>
      </c>
      <c r="H47" s="6"/>
      <c r="I47" s="61"/>
      <c r="J47" s="184"/>
      <c r="K47" s="63"/>
      <c r="L47" s="184"/>
      <c r="M47" s="20"/>
      <c r="N47" s="20"/>
      <c r="O47" s="6"/>
      <c r="P47" s="6"/>
      <c r="Q47" s="6"/>
      <c r="R47" s="6"/>
      <c r="S47" s="6"/>
    </row>
    <row r="48" spans="1:19" x14ac:dyDescent="0.25">
      <c r="A48" s="7">
        <v>25</v>
      </c>
      <c r="H48" s="6"/>
      <c r="I48" s="151"/>
      <c r="J48" s="184"/>
      <c r="K48" s="63"/>
      <c r="L48" s="184"/>
      <c r="M48" s="20"/>
      <c r="N48" s="20"/>
      <c r="O48" s="6"/>
      <c r="P48" s="6"/>
      <c r="Q48" s="6"/>
      <c r="R48" s="6"/>
      <c r="S48" s="6"/>
    </row>
    <row r="49" spans="1:20" x14ac:dyDescent="0.25">
      <c r="A49" s="7" t="s">
        <v>8</v>
      </c>
      <c r="H49" s="6"/>
      <c r="I49" s="61"/>
      <c r="J49" s="184"/>
      <c r="K49" s="63"/>
      <c r="L49" s="184"/>
      <c r="M49" s="44"/>
      <c r="N49" s="44"/>
      <c r="O49" s="6"/>
      <c r="P49" s="6"/>
      <c r="Q49" s="6"/>
      <c r="R49" s="6"/>
      <c r="S49" s="6"/>
    </row>
    <row r="50" spans="1:20" x14ac:dyDescent="0.25">
      <c r="A50" s="7" t="s">
        <v>9</v>
      </c>
      <c r="H50" s="6"/>
      <c r="I50" s="151"/>
      <c r="J50" s="151"/>
      <c r="K50" s="63"/>
      <c r="L50" s="139"/>
      <c r="M50" s="142"/>
      <c r="N50" s="139"/>
      <c r="O50" s="142"/>
      <c r="P50" s="6"/>
      <c r="Q50" s="6"/>
      <c r="R50" s="6"/>
      <c r="S50" s="6"/>
    </row>
    <row r="51" spans="1:20" x14ac:dyDescent="0.25">
      <c r="A51" s="7" t="s">
        <v>10</v>
      </c>
      <c r="H51" s="6"/>
      <c r="I51" s="62"/>
      <c r="J51" s="63"/>
      <c r="K51" s="64"/>
      <c r="L51" s="139"/>
      <c r="M51" s="142"/>
      <c r="N51" s="139"/>
      <c r="O51" s="142"/>
      <c r="P51" s="6"/>
      <c r="Q51" s="6"/>
      <c r="R51" s="6"/>
      <c r="S51" s="6"/>
    </row>
    <row r="52" spans="1:20" x14ac:dyDescent="0.25">
      <c r="A52" s="7" t="s">
        <v>11</v>
      </c>
      <c r="H52" s="6"/>
      <c r="I52" s="62"/>
      <c r="J52" s="63"/>
      <c r="K52" s="64"/>
      <c r="L52" s="142"/>
      <c r="M52" s="139"/>
      <c r="N52" s="142"/>
      <c r="O52" s="139"/>
      <c r="P52" s="6"/>
      <c r="Q52" s="6"/>
      <c r="R52" s="6"/>
      <c r="S52" s="6"/>
    </row>
    <row r="53" spans="1:20" x14ac:dyDescent="0.25">
      <c r="A53" s="7" t="s">
        <v>12</v>
      </c>
      <c r="H53" s="6"/>
      <c r="I53" s="62"/>
      <c r="J53" s="63"/>
      <c r="K53" s="6"/>
      <c r="L53" s="139"/>
      <c r="M53" s="142"/>
      <c r="N53" s="139"/>
      <c r="O53" s="142"/>
      <c r="P53" s="6"/>
      <c r="Q53" s="6"/>
      <c r="R53" s="6"/>
      <c r="S53" s="6"/>
    </row>
    <row r="54" spans="1:20" ht="12.75" customHeight="1" x14ac:dyDescent="0.25">
      <c r="A54" s="66" t="s">
        <v>29</v>
      </c>
      <c r="H54" s="6"/>
      <c r="I54" s="62"/>
      <c r="J54" s="63"/>
      <c r="K54" s="155"/>
      <c r="L54" s="139"/>
      <c r="M54" s="142"/>
      <c r="N54" s="139"/>
      <c r="O54" s="142"/>
      <c r="P54" s="6"/>
      <c r="Q54" s="6"/>
      <c r="R54" s="6"/>
      <c r="S54" s="6"/>
    </row>
    <row r="55" spans="1:20" ht="12.75" customHeight="1" x14ac:dyDescent="0.25">
      <c r="A55" s="67" t="s">
        <v>30</v>
      </c>
      <c r="H55" s="6"/>
      <c r="I55" s="151"/>
      <c r="J55" s="64"/>
      <c r="K55" s="155"/>
      <c r="L55" s="139"/>
      <c r="M55" s="142"/>
      <c r="N55" s="139"/>
      <c r="O55" s="142"/>
      <c r="P55" s="6"/>
      <c r="Q55" s="6"/>
      <c r="R55" s="6"/>
      <c r="S55" s="6"/>
    </row>
    <row r="56" spans="1:20" x14ac:dyDescent="0.25">
      <c r="A56" s="7" t="s">
        <v>8</v>
      </c>
      <c r="H56" s="6"/>
      <c r="I56" s="151"/>
      <c r="J56" s="64"/>
      <c r="K56" s="155"/>
      <c r="L56" s="139"/>
      <c r="M56" s="142"/>
      <c r="N56" s="139"/>
      <c r="O56" s="142"/>
      <c r="P56" s="6"/>
      <c r="Q56" s="6"/>
      <c r="R56" s="6"/>
      <c r="S56" s="6"/>
    </row>
    <row r="57" spans="1:20" x14ac:dyDescent="0.25">
      <c r="A57" s="7" t="s">
        <v>9</v>
      </c>
      <c r="H57" s="6"/>
      <c r="I57" s="42"/>
      <c r="J57" s="42"/>
      <c r="K57" s="155"/>
      <c r="L57" s="139"/>
      <c r="M57" s="142"/>
      <c r="N57" s="139"/>
      <c r="O57" s="142"/>
      <c r="P57" s="6"/>
      <c r="Q57" s="6"/>
      <c r="R57" s="6"/>
      <c r="S57" s="6"/>
    </row>
    <row r="58" spans="1:20" x14ac:dyDescent="0.25">
      <c r="A58" s="7" t="s">
        <v>10</v>
      </c>
      <c r="H58" s="6"/>
      <c r="I58" s="185"/>
      <c r="J58" s="185"/>
      <c r="K58" s="155"/>
      <c r="L58" s="139"/>
      <c r="M58" s="142"/>
      <c r="N58" s="139"/>
      <c r="O58" s="142"/>
      <c r="P58" s="6"/>
      <c r="Q58" s="6"/>
      <c r="R58" s="6"/>
      <c r="S58" s="6"/>
      <c r="T58" s="6"/>
    </row>
    <row r="59" spans="1:20" x14ac:dyDescent="0.25">
      <c r="A59" s="7" t="s">
        <v>11</v>
      </c>
      <c r="H59" s="6"/>
      <c r="I59" s="151"/>
      <c r="J59" s="184"/>
      <c r="K59" s="155"/>
      <c r="L59" s="142"/>
      <c r="M59" s="139"/>
      <c r="N59" s="142"/>
      <c r="O59" s="139"/>
      <c r="P59" s="46"/>
      <c r="Q59" s="46"/>
      <c r="R59" s="6"/>
      <c r="S59" s="6"/>
      <c r="T59" s="6"/>
    </row>
    <row r="60" spans="1:20" x14ac:dyDescent="0.25">
      <c r="A60" s="7" t="s">
        <v>12</v>
      </c>
      <c r="H60" s="6"/>
      <c r="I60" s="61"/>
      <c r="J60" s="184"/>
      <c r="K60" s="155"/>
      <c r="L60" s="142"/>
      <c r="M60" s="139"/>
      <c r="N60" s="142"/>
      <c r="O60" s="139"/>
      <c r="P60" s="46"/>
      <c r="Q60" s="46"/>
      <c r="R60" s="6"/>
      <c r="S60" s="6"/>
      <c r="T60" s="6"/>
    </row>
    <row r="61" spans="1:20" x14ac:dyDescent="0.25">
      <c r="B61" s="5"/>
      <c r="C61" s="5"/>
      <c r="D61" s="5"/>
      <c r="E61" s="5"/>
      <c r="F61" s="5"/>
      <c r="H61" s="6"/>
      <c r="I61" s="151"/>
      <c r="J61" s="184"/>
      <c r="K61" s="155"/>
      <c r="L61" s="139"/>
      <c r="M61" s="142"/>
      <c r="N61" s="139"/>
      <c r="O61" s="142"/>
      <c r="P61" s="47"/>
      <c r="Q61" s="47"/>
      <c r="R61" s="6"/>
      <c r="S61" s="6"/>
      <c r="T61" s="6"/>
    </row>
    <row r="62" spans="1:20" x14ac:dyDescent="0.25">
      <c r="B62" s="156"/>
      <c r="C62" s="156"/>
      <c r="D62" s="156"/>
      <c r="E62" s="156"/>
      <c r="F62" s="156"/>
      <c r="G62" s="156"/>
      <c r="H62" s="4"/>
      <c r="I62" s="61"/>
      <c r="J62" s="184"/>
      <c r="K62" s="155"/>
      <c r="L62" s="139"/>
      <c r="M62" s="142"/>
      <c r="N62" s="139"/>
      <c r="O62" s="142"/>
      <c r="P62" s="47"/>
      <c r="Q62" s="47"/>
      <c r="R62" s="6"/>
      <c r="S62" s="6"/>
      <c r="T62" s="6"/>
    </row>
    <row r="63" spans="1:20" x14ac:dyDescent="0.25">
      <c r="B63" s="156"/>
      <c r="C63" s="156"/>
      <c r="D63" s="156"/>
      <c r="E63" s="156"/>
      <c r="F63" s="156"/>
      <c r="G63" s="156"/>
      <c r="H63" s="4"/>
      <c r="I63" s="151"/>
      <c r="J63" s="151"/>
      <c r="K63" s="155"/>
      <c r="L63" s="142"/>
      <c r="M63" s="139"/>
      <c r="N63" s="142"/>
      <c r="O63" s="139"/>
      <c r="P63" s="47"/>
      <c r="Q63" s="47"/>
      <c r="R63" s="6"/>
      <c r="S63" s="6"/>
      <c r="T63" s="6"/>
    </row>
    <row r="64" spans="1:20" x14ac:dyDescent="0.25">
      <c r="H64" s="4"/>
      <c r="I64" s="83"/>
      <c r="J64" s="63"/>
      <c r="K64" s="155"/>
      <c r="L64" s="139"/>
      <c r="M64" s="142"/>
      <c r="N64" s="139"/>
      <c r="O64" s="142"/>
      <c r="P64" s="47"/>
      <c r="Q64" s="47"/>
      <c r="R64" s="6"/>
      <c r="S64" s="6"/>
      <c r="T64" s="6"/>
    </row>
    <row r="65" spans="1:20" x14ac:dyDescent="0.25">
      <c r="H65" s="4"/>
      <c r="I65" s="84"/>
      <c r="J65" s="63"/>
      <c r="K65" s="155"/>
      <c r="L65" s="139"/>
      <c r="M65" s="142"/>
      <c r="N65" s="139"/>
      <c r="O65" s="142"/>
      <c r="P65" s="47"/>
      <c r="Q65" s="47"/>
      <c r="R65" s="6"/>
      <c r="S65" s="6"/>
      <c r="T65" s="6"/>
    </row>
    <row r="66" spans="1:20" x14ac:dyDescent="0.25">
      <c r="H66" s="4"/>
      <c r="I66" s="62"/>
      <c r="J66" s="63"/>
      <c r="K66" s="42"/>
      <c r="L66" s="139"/>
      <c r="M66" s="142"/>
      <c r="N66" s="139"/>
      <c r="O66" s="142"/>
      <c r="P66" s="47"/>
      <c r="Q66" s="47"/>
      <c r="R66" s="6"/>
      <c r="S66" s="6"/>
      <c r="T66" s="6"/>
    </row>
    <row r="67" spans="1:20" x14ac:dyDescent="0.25">
      <c r="H67" s="4"/>
      <c r="I67" s="84"/>
      <c r="J67" s="63"/>
      <c r="K67" s="42"/>
      <c r="L67" s="139"/>
      <c r="M67" s="142"/>
      <c r="N67" s="139"/>
      <c r="O67" s="142"/>
      <c r="P67" s="184"/>
      <c r="Q67" s="184"/>
      <c r="R67" s="6"/>
      <c r="S67" s="6"/>
      <c r="T67" s="6"/>
    </row>
    <row r="68" spans="1:20" x14ac:dyDescent="0.25">
      <c r="H68" s="4"/>
      <c r="I68" s="151"/>
      <c r="J68" s="64"/>
      <c r="K68" s="184"/>
      <c r="L68" s="139"/>
      <c r="M68" s="142"/>
      <c r="N68" s="139"/>
      <c r="O68" s="142"/>
      <c r="P68" s="184"/>
      <c r="Q68" s="184"/>
      <c r="R68" s="6"/>
      <c r="S68" s="6"/>
      <c r="T68" s="6"/>
    </row>
    <row r="69" spans="1:20" x14ac:dyDescent="0.25">
      <c r="H69" s="4"/>
      <c r="I69" s="151"/>
      <c r="J69" s="64"/>
      <c r="K69" s="184"/>
      <c r="L69" s="139"/>
      <c r="M69" s="142"/>
      <c r="N69" s="139"/>
      <c r="O69" s="142"/>
      <c r="P69" s="184"/>
      <c r="Q69" s="184"/>
      <c r="R69" s="6"/>
      <c r="S69" s="6"/>
      <c r="T69" s="6"/>
    </row>
    <row r="70" spans="1:20" x14ac:dyDescent="0.25">
      <c r="H70" s="4"/>
      <c r="I70" s="6"/>
      <c r="J70" s="6"/>
      <c r="K70" s="184"/>
      <c r="L70" s="139"/>
      <c r="M70" s="142"/>
      <c r="N70" s="139"/>
      <c r="O70" s="142"/>
      <c r="P70" s="184"/>
      <c r="Q70" s="184"/>
      <c r="R70" s="6"/>
      <c r="S70" s="6"/>
      <c r="T70" s="6"/>
    </row>
    <row r="71" spans="1:20" x14ac:dyDescent="0.25">
      <c r="A71" s="26"/>
      <c r="H71" s="4"/>
      <c r="I71" s="155"/>
      <c r="J71" s="155"/>
      <c r="K71" s="184"/>
      <c r="L71" s="139"/>
      <c r="M71" s="142"/>
      <c r="N71" s="139"/>
      <c r="O71" s="142"/>
      <c r="P71" s="151"/>
      <c r="Q71" s="151"/>
      <c r="R71" s="6"/>
      <c r="S71" s="6"/>
      <c r="T71" s="6"/>
    </row>
    <row r="72" spans="1:20" x14ac:dyDescent="0.25">
      <c r="H72" s="4"/>
      <c r="I72" s="155"/>
      <c r="J72" s="155"/>
      <c r="K72" s="151"/>
      <c r="L72" s="139"/>
      <c r="M72" s="142"/>
      <c r="N72" s="139"/>
      <c r="O72" s="142"/>
      <c r="P72" s="63"/>
      <c r="Q72" s="63"/>
      <c r="R72" s="6"/>
      <c r="S72" s="6"/>
      <c r="T72" s="6"/>
    </row>
    <row r="73" spans="1:20" x14ac:dyDescent="0.25">
      <c r="H73" s="4"/>
      <c r="I73" s="155"/>
      <c r="J73" s="155"/>
      <c r="K73" s="63"/>
      <c r="L73" s="139"/>
      <c r="M73" s="142"/>
      <c r="N73" s="139"/>
      <c r="O73" s="142"/>
      <c r="P73" s="63"/>
      <c r="Q73" s="63"/>
      <c r="R73" s="6"/>
      <c r="S73" s="6"/>
      <c r="T73" s="6"/>
    </row>
    <row r="74" spans="1:20" x14ac:dyDescent="0.25">
      <c r="H74" s="4"/>
      <c r="I74" s="155"/>
      <c r="J74" s="155"/>
      <c r="K74" s="63"/>
      <c r="L74" s="139"/>
      <c r="M74" s="142"/>
      <c r="N74" s="139"/>
      <c r="O74" s="142"/>
      <c r="P74" s="63"/>
      <c r="Q74" s="63"/>
      <c r="R74" s="6"/>
      <c r="S74" s="6"/>
      <c r="T74" s="6"/>
    </row>
    <row r="75" spans="1:20" x14ac:dyDescent="0.25">
      <c r="H75" s="4"/>
      <c r="I75" s="155"/>
      <c r="J75" s="155"/>
      <c r="K75" s="63"/>
      <c r="L75" s="139"/>
      <c r="M75" s="142"/>
      <c r="N75" s="139"/>
      <c r="O75" s="142"/>
      <c r="P75" s="63"/>
      <c r="Q75" s="63"/>
      <c r="R75" s="6"/>
      <c r="S75" s="6"/>
      <c r="T75" s="6"/>
    </row>
    <row r="76" spans="1:20" x14ac:dyDescent="0.25">
      <c r="H76" s="4"/>
      <c r="I76" s="155"/>
      <c r="J76" s="155"/>
      <c r="K76" s="63"/>
      <c r="L76" s="139"/>
      <c r="M76" s="142"/>
      <c r="N76" s="139"/>
      <c r="O76" s="142"/>
      <c r="P76" s="64"/>
      <c r="Q76" s="64"/>
      <c r="R76" s="6"/>
      <c r="S76" s="6"/>
      <c r="T76" s="6"/>
    </row>
    <row r="77" spans="1:20" x14ac:dyDescent="0.25">
      <c r="H77" s="4"/>
      <c r="I77" s="155"/>
      <c r="J77" s="155"/>
      <c r="K77" s="64"/>
      <c r="L77" s="139"/>
      <c r="M77" s="142"/>
      <c r="N77" s="139"/>
      <c r="O77" s="142"/>
      <c r="P77" s="64"/>
      <c r="Q77" s="64"/>
      <c r="R77" s="6"/>
      <c r="S77" s="6"/>
      <c r="T77" s="6"/>
    </row>
    <row r="78" spans="1:20" x14ac:dyDescent="0.25">
      <c r="H78" s="4"/>
      <c r="I78" s="155"/>
      <c r="J78" s="155"/>
      <c r="K78" s="64"/>
      <c r="L78" s="139"/>
      <c r="M78" s="142"/>
      <c r="N78" s="139"/>
      <c r="O78" s="142"/>
      <c r="P78" s="42"/>
      <c r="Q78" s="42"/>
      <c r="R78" s="6"/>
      <c r="S78" s="6"/>
      <c r="T78" s="6"/>
    </row>
    <row r="79" spans="1:20" x14ac:dyDescent="0.25">
      <c r="H79" s="4"/>
      <c r="I79" s="155"/>
      <c r="J79" s="155"/>
      <c r="K79" s="6"/>
      <c r="L79" s="139"/>
      <c r="M79" s="142"/>
      <c r="N79" s="139"/>
      <c r="O79" s="142"/>
      <c r="P79" s="42"/>
      <c r="Q79" s="42"/>
      <c r="R79" s="6"/>
      <c r="S79" s="6"/>
      <c r="T79" s="6"/>
    </row>
    <row r="80" spans="1:20" x14ac:dyDescent="0.25">
      <c r="H80" s="4"/>
      <c r="I80" s="155"/>
      <c r="J80" s="155"/>
      <c r="K80" s="6"/>
      <c r="L80" s="142"/>
      <c r="M80" s="139"/>
      <c r="N80" s="142"/>
      <c r="O80" s="139"/>
      <c r="P80" s="184"/>
      <c r="Q80" s="42"/>
      <c r="R80" s="6"/>
      <c r="S80" s="6"/>
      <c r="T80" s="6"/>
    </row>
    <row r="81" spans="1:23" x14ac:dyDescent="0.25">
      <c r="H81" s="4"/>
      <c r="I81" s="155"/>
      <c r="J81" s="155"/>
      <c r="K81" s="6"/>
      <c r="L81" s="142"/>
      <c r="M81" s="139"/>
      <c r="N81" s="142"/>
      <c r="O81" s="139"/>
      <c r="P81" s="184"/>
      <c r="Q81" s="6"/>
      <c r="R81" s="6"/>
      <c r="S81" s="6"/>
      <c r="T81" s="6"/>
    </row>
    <row r="82" spans="1:23" x14ac:dyDescent="0.25">
      <c r="A82" s="5"/>
      <c r="B82" s="5"/>
      <c r="C82" s="5"/>
      <c r="D82" s="5"/>
      <c r="E82" s="5"/>
      <c r="F82" s="5"/>
      <c r="H82" s="4"/>
      <c r="I82" s="155"/>
      <c r="J82" s="155"/>
      <c r="K82" s="6"/>
      <c r="L82" s="139"/>
      <c r="M82" s="142"/>
      <c r="N82" s="139"/>
      <c r="O82" s="142"/>
      <c r="P82" s="184"/>
      <c r="Q82" s="6"/>
      <c r="R82" s="6"/>
      <c r="S82" s="6"/>
      <c r="T82" s="6"/>
    </row>
    <row r="83" spans="1:23" s="27" customFormat="1" ht="26.25" customHeight="1" x14ac:dyDescent="0.25">
      <c r="A83" s="192" t="s">
        <v>125</v>
      </c>
      <c r="B83" s="192"/>
      <c r="C83" s="192"/>
      <c r="D83" s="192"/>
      <c r="E83" s="192"/>
      <c r="F83" s="192"/>
      <c r="G83" s="156"/>
      <c r="H83" s="4"/>
      <c r="I83" s="42"/>
      <c r="J83" s="42"/>
      <c r="K83" s="155"/>
      <c r="L83" s="139"/>
      <c r="M83" s="142"/>
      <c r="N83" s="139"/>
      <c r="O83" s="142"/>
      <c r="P83" s="184"/>
      <c r="Q83" s="6"/>
      <c r="R83" s="6"/>
      <c r="S83" s="6"/>
      <c r="T83" s="4"/>
      <c r="U83" s="4"/>
      <c r="V83" s="4"/>
      <c r="W83" s="4"/>
    </row>
    <row r="84" spans="1:23" s="27" customFormat="1" ht="13.5" customHeight="1" x14ac:dyDescent="0.25">
      <c r="A84" s="193" t="s">
        <v>126</v>
      </c>
      <c r="B84" s="193"/>
      <c r="C84" s="193"/>
      <c r="D84" s="193"/>
      <c r="E84" s="193"/>
      <c r="F84" s="193"/>
      <c r="G84" s="156"/>
      <c r="H84" s="4"/>
      <c r="I84" s="79"/>
      <c r="J84" s="42"/>
      <c r="K84" s="155"/>
      <c r="L84" s="139"/>
      <c r="M84" s="142"/>
      <c r="N84" s="139"/>
      <c r="O84" s="142"/>
      <c r="P84" s="151"/>
      <c r="Q84" s="6"/>
      <c r="R84" s="6"/>
      <c r="S84" s="6"/>
      <c r="T84" s="4"/>
      <c r="U84" s="4"/>
      <c r="V84" s="4"/>
      <c r="W84" s="4"/>
    </row>
    <row r="85" spans="1:23" x14ac:dyDescent="0.25">
      <c r="B85" s="5"/>
      <c r="C85" s="5"/>
      <c r="D85" s="5"/>
      <c r="E85" s="5"/>
      <c r="F85" s="5"/>
      <c r="H85" s="4"/>
      <c r="I85" s="151"/>
      <c r="J85" s="184"/>
      <c r="K85" s="155"/>
      <c r="L85" s="139"/>
      <c r="M85" s="142"/>
      <c r="N85" s="139"/>
      <c r="O85" s="142"/>
      <c r="P85" s="63"/>
      <c r="Q85" s="6"/>
      <c r="R85" s="6"/>
      <c r="S85" s="6"/>
    </row>
    <row r="86" spans="1:23" x14ac:dyDescent="0.25">
      <c r="A86" s="26"/>
      <c r="B86" s="152"/>
      <c r="C86" s="152"/>
      <c r="D86" s="155"/>
      <c r="E86" s="28"/>
      <c r="F86" s="155"/>
      <c r="G86" s="155"/>
      <c r="H86" s="4"/>
      <c r="I86" s="61"/>
      <c r="J86" s="184"/>
      <c r="K86" s="155"/>
      <c r="L86" s="139"/>
      <c r="M86" s="142"/>
      <c r="N86" s="139"/>
      <c r="O86" s="142"/>
      <c r="P86" s="63"/>
      <c r="Q86" s="6"/>
      <c r="R86" s="6"/>
      <c r="S86" s="6"/>
    </row>
    <row r="87" spans="1:23" x14ac:dyDescent="0.25">
      <c r="B87" s="152"/>
      <c r="C87" s="152"/>
      <c r="D87" s="152"/>
      <c r="E87" s="152"/>
      <c r="F87" s="152"/>
      <c r="G87" s="29"/>
      <c r="H87" s="4"/>
      <c r="I87" s="151"/>
      <c r="J87" s="184"/>
      <c r="K87" s="155"/>
      <c r="L87" s="139"/>
      <c r="M87" s="142"/>
      <c r="N87" s="139"/>
      <c r="O87" s="142"/>
      <c r="P87" s="63"/>
      <c r="Q87" s="6"/>
      <c r="R87" s="6"/>
      <c r="S87" s="6"/>
    </row>
    <row r="88" spans="1:23" x14ac:dyDescent="0.25">
      <c r="B88" s="157"/>
      <c r="C88" s="157"/>
      <c r="D88" s="157"/>
      <c r="E88" s="157"/>
      <c r="F88" s="157"/>
      <c r="G88" s="29"/>
      <c r="H88" s="4"/>
      <c r="I88" s="61"/>
      <c r="J88" s="184"/>
      <c r="K88" s="155"/>
      <c r="L88" s="142"/>
      <c r="M88" s="139"/>
      <c r="N88" s="142"/>
      <c r="O88" s="139"/>
      <c r="P88" s="63"/>
      <c r="Q88" s="6"/>
      <c r="R88" s="6"/>
      <c r="S88" s="6"/>
    </row>
    <row r="89" spans="1:23" x14ac:dyDescent="0.25">
      <c r="B89" s="28"/>
      <c r="C89" s="28"/>
      <c r="D89" s="28"/>
      <c r="E89" s="28"/>
      <c r="F89" s="155"/>
      <c r="G89" s="155"/>
      <c r="H89" s="4"/>
      <c r="I89" s="151"/>
      <c r="J89" s="151"/>
      <c r="K89" s="155"/>
      <c r="L89" s="142"/>
      <c r="M89" s="139"/>
      <c r="N89" s="142"/>
      <c r="O89" s="139"/>
      <c r="P89" s="64"/>
      <c r="Q89" s="6"/>
      <c r="R89" s="6"/>
      <c r="S89" s="6"/>
    </row>
    <row r="90" spans="1:23" x14ac:dyDescent="0.25">
      <c r="B90" s="155"/>
      <c r="C90" s="155"/>
      <c r="D90" s="191" t="s">
        <v>3</v>
      </c>
      <c r="E90" s="191"/>
      <c r="F90" s="191"/>
      <c r="G90" s="155"/>
      <c r="H90" s="4"/>
      <c r="I90" s="83"/>
      <c r="J90" s="63"/>
      <c r="K90" s="155"/>
      <c r="L90" s="139"/>
      <c r="M90" s="142"/>
      <c r="N90" s="139"/>
      <c r="O90" s="142"/>
      <c r="P90" s="64"/>
      <c r="Q90" s="6"/>
      <c r="R90" s="6"/>
      <c r="S90" s="6"/>
    </row>
    <row r="91" spans="1:23" x14ac:dyDescent="0.25">
      <c r="B91" s="28"/>
      <c r="C91" s="28"/>
      <c r="D91" s="28"/>
      <c r="E91" s="28"/>
      <c r="F91" s="28"/>
      <c r="G91" s="155"/>
      <c r="H91" s="4"/>
      <c r="I91" s="84"/>
      <c r="J91" s="63"/>
      <c r="K91" s="155"/>
      <c r="L91" s="139"/>
      <c r="M91" s="142"/>
      <c r="N91" s="139"/>
      <c r="O91" s="142"/>
      <c r="P91" s="6"/>
      <c r="Q91" s="6"/>
      <c r="R91" s="6"/>
      <c r="S91" s="6"/>
    </row>
    <row r="92" spans="1:23" x14ac:dyDescent="0.25">
      <c r="B92" s="6"/>
      <c r="C92" s="6"/>
      <c r="D92" s="6"/>
      <c r="E92" s="6"/>
      <c r="F92" s="6"/>
      <c r="H92" s="4"/>
      <c r="I92" s="62"/>
      <c r="J92" s="63"/>
      <c r="K92" s="155"/>
      <c r="L92" s="139"/>
      <c r="M92" s="142"/>
      <c r="N92" s="139"/>
      <c r="O92" s="142"/>
      <c r="P92" s="6"/>
      <c r="Q92" s="6"/>
      <c r="R92" s="6"/>
      <c r="S92" s="6"/>
    </row>
    <row r="93" spans="1:23" x14ac:dyDescent="0.25">
      <c r="B93" s="6"/>
      <c r="C93" s="6"/>
      <c r="D93" s="6"/>
      <c r="E93" s="6"/>
      <c r="F93" s="6"/>
      <c r="H93" s="4"/>
      <c r="I93" s="84"/>
      <c r="J93" s="63"/>
      <c r="K93" s="155"/>
      <c r="L93" s="139"/>
      <c r="M93" s="142"/>
      <c r="N93" s="139"/>
      <c r="O93" s="142"/>
      <c r="P93" s="6"/>
      <c r="Q93" s="6"/>
      <c r="R93" s="6"/>
      <c r="S93" s="6"/>
    </row>
    <row r="94" spans="1:23" x14ac:dyDescent="0.25">
      <c r="H94" s="4"/>
      <c r="I94" s="151"/>
      <c r="J94" s="64"/>
      <c r="K94" s="155"/>
      <c r="L94" s="139"/>
      <c r="M94" s="142"/>
      <c r="N94" s="139"/>
      <c r="O94" s="142"/>
      <c r="P94" s="6"/>
      <c r="Q94" s="6"/>
      <c r="R94" s="6"/>
      <c r="S94" s="6"/>
    </row>
    <row r="95" spans="1:23" x14ac:dyDescent="0.25">
      <c r="H95" s="4"/>
      <c r="I95" s="151"/>
      <c r="J95" s="64"/>
      <c r="K95" s="155"/>
      <c r="L95" s="139"/>
      <c r="M95" s="142"/>
      <c r="N95" s="139"/>
      <c r="O95" s="142"/>
      <c r="P95" s="6"/>
      <c r="Q95" s="6"/>
      <c r="R95" s="6"/>
      <c r="S95" s="6"/>
    </row>
    <row r="96" spans="1:23" x14ac:dyDescent="0.25">
      <c r="H96" s="4"/>
      <c r="I96" s="6"/>
      <c r="J96" s="6"/>
      <c r="K96" s="155"/>
      <c r="L96" s="139"/>
      <c r="M96" s="142"/>
      <c r="N96" s="139"/>
      <c r="O96" s="142"/>
      <c r="P96" s="6"/>
      <c r="Q96" s="6"/>
      <c r="R96" s="6"/>
      <c r="S96" s="6"/>
    </row>
    <row r="97" spans="1:31" ht="26.25" customHeight="1" x14ac:dyDescent="0.25">
      <c r="H97" s="4"/>
      <c r="I97" s="6"/>
      <c r="J97" s="6"/>
      <c r="K97" s="155"/>
      <c r="L97" s="139"/>
      <c r="M97" s="142"/>
      <c r="N97" s="139"/>
      <c r="O97" s="142"/>
      <c r="P97" s="6"/>
      <c r="Q97" s="6"/>
      <c r="R97" s="6"/>
      <c r="S97" s="6"/>
    </row>
    <row r="98" spans="1:31" x14ac:dyDescent="0.25">
      <c r="I98" s="6"/>
      <c r="J98" s="6"/>
      <c r="K98" s="155"/>
      <c r="L98" s="142"/>
      <c r="M98" s="139"/>
      <c r="N98" s="142"/>
      <c r="O98" s="139"/>
      <c r="P98" s="6"/>
      <c r="Q98" s="6"/>
      <c r="R98" s="6"/>
      <c r="S98" s="6"/>
    </row>
    <row r="99" spans="1:31" x14ac:dyDescent="0.25">
      <c r="I99" s="6"/>
      <c r="J99" s="6"/>
      <c r="K99" s="155"/>
      <c r="L99" s="142"/>
      <c r="M99" s="139"/>
      <c r="N99" s="142"/>
      <c r="O99" s="139"/>
      <c r="P99" s="6"/>
      <c r="Q99" s="6"/>
      <c r="R99" s="6"/>
      <c r="S99" s="6"/>
    </row>
    <row r="100" spans="1:31" x14ac:dyDescent="0.25">
      <c r="I100" s="155"/>
      <c r="J100" s="155"/>
      <c r="K100" s="155"/>
      <c r="L100" s="139"/>
      <c r="M100" s="142"/>
      <c r="N100" s="139"/>
      <c r="O100" s="142"/>
      <c r="P100" s="6"/>
      <c r="Q100" s="6"/>
      <c r="R100" s="6"/>
      <c r="S100" s="6"/>
    </row>
    <row r="101" spans="1:31" x14ac:dyDescent="0.25">
      <c r="I101" s="155"/>
      <c r="J101" s="155"/>
      <c r="K101" s="155"/>
      <c r="L101" s="139"/>
      <c r="M101" s="142"/>
      <c r="N101" s="139"/>
      <c r="O101" s="142"/>
      <c r="P101" s="6"/>
      <c r="Q101" s="6"/>
      <c r="R101" s="6"/>
      <c r="S101" s="6"/>
    </row>
    <row r="102" spans="1:31" x14ac:dyDescent="0.25">
      <c r="I102" s="155"/>
      <c r="J102" s="155"/>
      <c r="K102" s="155"/>
      <c r="L102" s="139"/>
      <c r="M102" s="142"/>
      <c r="N102" s="139"/>
      <c r="O102" s="142"/>
      <c r="P102" s="6"/>
      <c r="Q102" s="6"/>
      <c r="R102" s="6"/>
      <c r="S102" s="6"/>
    </row>
    <row r="103" spans="1:31" ht="15.9" customHeight="1" x14ac:dyDescent="0.25">
      <c r="A103" s="5"/>
      <c r="I103" s="155"/>
      <c r="J103" s="155"/>
      <c r="K103" s="155"/>
      <c r="L103" s="139"/>
      <c r="M103" s="142"/>
      <c r="N103" s="139"/>
      <c r="O103" s="142"/>
      <c r="P103" s="6"/>
      <c r="Q103" s="6"/>
      <c r="R103" s="6"/>
      <c r="S103" s="6"/>
    </row>
    <row r="104" spans="1:31" s="27" customFormat="1" ht="13.5" customHeight="1" x14ac:dyDescent="0.25">
      <c r="A104" s="192" t="s">
        <v>127</v>
      </c>
      <c r="B104" s="192"/>
      <c r="C104" s="192"/>
      <c r="D104" s="192"/>
      <c r="E104" s="192"/>
      <c r="F104" s="192"/>
      <c r="G104" s="5"/>
      <c r="H104" s="5"/>
      <c r="I104" s="155"/>
      <c r="J104" s="155"/>
      <c r="K104" s="155"/>
      <c r="L104" s="139"/>
      <c r="M104" s="142"/>
      <c r="N104" s="139"/>
      <c r="O104" s="142"/>
      <c r="P104" s="42"/>
      <c r="Q104" s="42"/>
      <c r="R104" s="6"/>
      <c r="S104" s="6"/>
      <c r="T104" s="4"/>
      <c r="U104" s="4"/>
      <c r="V104" s="4"/>
      <c r="W104" s="4"/>
    </row>
    <row r="105" spans="1:31" s="27" customFormat="1" ht="15" customHeight="1" x14ac:dyDescent="0.25">
      <c r="A105" s="193" t="s">
        <v>128</v>
      </c>
      <c r="B105" s="193"/>
      <c r="C105" s="193"/>
      <c r="D105" s="193"/>
      <c r="E105" s="193"/>
      <c r="F105" s="193"/>
      <c r="G105" s="5"/>
      <c r="H105" s="5"/>
      <c r="I105" s="155"/>
      <c r="J105" s="155"/>
      <c r="K105" s="155"/>
      <c r="L105" s="139"/>
      <c r="M105" s="142"/>
      <c r="N105" s="139"/>
      <c r="O105" s="142"/>
      <c r="P105" s="42"/>
      <c r="Q105" s="42"/>
      <c r="R105" s="6"/>
      <c r="S105" s="6"/>
      <c r="T105" s="4"/>
      <c r="U105" s="4"/>
      <c r="V105" s="4"/>
      <c r="W105" s="4"/>
    </row>
    <row r="106" spans="1:31" ht="15.9" customHeight="1" x14ac:dyDescent="0.25">
      <c r="I106" s="155"/>
      <c r="J106" s="155"/>
      <c r="K106" s="155"/>
      <c r="L106" s="139"/>
      <c r="M106" s="142"/>
      <c r="N106" s="139"/>
      <c r="O106" s="142"/>
      <c r="P106" s="184"/>
      <c r="Q106" s="42"/>
      <c r="R106" s="6"/>
      <c r="S106" s="6"/>
    </row>
    <row r="107" spans="1:31" s="28" customFormat="1" ht="15.9" customHeight="1" x14ac:dyDescent="0.25">
      <c r="A107" s="152" t="s">
        <v>21</v>
      </c>
      <c r="B107" s="4"/>
      <c r="C107" s="4"/>
      <c r="D107" s="4"/>
      <c r="E107" s="4"/>
      <c r="F107" s="4"/>
      <c r="G107" s="5"/>
      <c r="H107" s="5"/>
      <c r="I107" s="155"/>
      <c r="J107" s="155"/>
      <c r="K107" s="155"/>
      <c r="L107" s="139"/>
      <c r="M107" s="142"/>
      <c r="N107" s="139"/>
      <c r="O107" s="142"/>
      <c r="P107" s="184"/>
      <c r="Q107" s="6"/>
      <c r="R107" s="6"/>
      <c r="S107" s="6"/>
      <c r="T107" s="4"/>
      <c r="U107" s="4"/>
      <c r="V107" s="4"/>
      <c r="W107" s="4"/>
    </row>
    <row r="108" spans="1:31" s="30" customFormat="1" ht="31.5" customHeight="1" x14ac:dyDescent="0.25">
      <c r="A108" s="185" t="s">
        <v>129</v>
      </c>
      <c r="B108" s="185"/>
      <c r="C108" s="185"/>
      <c r="D108" s="185"/>
      <c r="E108" s="185"/>
      <c r="F108" s="185"/>
      <c r="G108" s="5"/>
      <c r="H108" s="5"/>
      <c r="I108" s="155"/>
      <c r="J108" s="155"/>
      <c r="K108" s="155"/>
      <c r="L108" s="139"/>
      <c r="M108" s="142"/>
      <c r="N108" s="139"/>
      <c r="O108" s="142"/>
      <c r="P108" s="184"/>
      <c r="Q108" s="6"/>
      <c r="R108" s="6"/>
      <c r="S108" s="6"/>
      <c r="T108" s="4"/>
      <c r="U108" s="4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30" customFormat="1" ht="33.75" customHeight="1" x14ac:dyDescent="0.25">
      <c r="A109" s="194" t="s">
        <v>41</v>
      </c>
      <c r="B109" s="194"/>
      <c r="C109" s="194"/>
      <c r="D109" s="194"/>
      <c r="E109" s="194"/>
      <c r="F109" s="194"/>
      <c r="G109" s="5"/>
      <c r="H109" s="5"/>
      <c r="I109" s="155"/>
      <c r="J109" s="155"/>
      <c r="K109" s="155"/>
      <c r="L109" s="139"/>
      <c r="M109" s="142"/>
      <c r="N109" s="139"/>
      <c r="O109" s="142"/>
      <c r="P109" s="184"/>
      <c r="Q109" s="6"/>
      <c r="R109" s="6"/>
      <c r="S109" s="6"/>
      <c r="T109" s="4"/>
      <c r="U109" s="4"/>
      <c r="V109" s="4"/>
      <c r="W109" s="4"/>
      <c r="X109" s="27"/>
      <c r="Y109" s="27"/>
      <c r="Z109" s="27"/>
      <c r="AA109" s="27"/>
      <c r="AB109" s="27"/>
      <c r="AC109" s="27"/>
      <c r="AD109" s="27"/>
      <c r="AE109" s="27"/>
    </row>
    <row r="110" spans="1:31" s="28" customFormat="1" ht="15.9" customHeight="1" x14ac:dyDescent="0.25">
      <c r="B110" s="4"/>
      <c r="C110" s="4"/>
      <c r="D110" s="4"/>
      <c r="E110" s="4"/>
      <c r="F110" s="4"/>
      <c r="G110" s="5"/>
      <c r="H110" s="5"/>
      <c r="I110" s="155"/>
      <c r="J110" s="155"/>
      <c r="K110" s="155"/>
      <c r="L110" s="139"/>
      <c r="M110" s="142"/>
      <c r="N110" s="139"/>
      <c r="O110" s="142"/>
      <c r="P110" s="151"/>
      <c r="Q110" s="6"/>
      <c r="R110" s="6"/>
      <c r="S110" s="6"/>
      <c r="T110" s="4"/>
      <c r="U110" s="4"/>
      <c r="V110" s="4"/>
      <c r="W110" s="4"/>
    </row>
    <row r="111" spans="1:31" s="28" customFormat="1" ht="25.5" customHeight="1" x14ac:dyDescent="0.25">
      <c r="A111" s="155" t="s">
        <v>2</v>
      </c>
      <c r="B111" s="4"/>
      <c r="C111" s="4"/>
      <c r="D111" s="4"/>
      <c r="E111" s="4"/>
      <c r="F111" s="4"/>
      <c r="G111" s="5"/>
      <c r="H111" s="5"/>
      <c r="I111" s="155"/>
      <c r="J111" s="155"/>
      <c r="K111" s="155"/>
      <c r="L111" s="139"/>
      <c r="M111" s="142"/>
      <c r="N111" s="139"/>
      <c r="O111" s="142"/>
      <c r="P111" s="63"/>
      <c r="Q111" s="6"/>
      <c r="R111" s="6"/>
      <c r="S111" s="6"/>
      <c r="T111" s="4"/>
      <c r="U111" s="4"/>
      <c r="V111" s="4"/>
      <c r="W111" s="4"/>
    </row>
    <row r="112" spans="1:31" s="28" customFormat="1" ht="38.1" customHeight="1" x14ac:dyDescent="0.25">
      <c r="B112" s="4"/>
      <c r="C112" s="4"/>
      <c r="D112" s="4"/>
      <c r="E112" s="4"/>
      <c r="F112" s="4"/>
      <c r="G112" s="5"/>
      <c r="H112" s="5"/>
      <c r="I112" s="155"/>
      <c r="J112" s="155"/>
      <c r="K112" s="155"/>
      <c r="L112" s="139"/>
      <c r="M112" s="142"/>
      <c r="N112" s="139"/>
      <c r="O112" s="142"/>
      <c r="P112" s="63"/>
      <c r="Q112" s="6"/>
      <c r="R112" s="6"/>
      <c r="S112" s="6"/>
      <c r="T112" s="4"/>
      <c r="U112" s="4"/>
      <c r="V112" s="4"/>
      <c r="W112" s="4"/>
    </row>
    <row r="113" spans="9:19" x14ac:dyDescent="0.25">
      <c r="I113" s="155"/>
      <c r="J113" s="155"/>
      <c r="K113" s="155"/>
      <c r="L113" s="139"/>
      <c r="M113" s="142"/>
      <c r="N113" s="139"/>
      <c r="O113" s="142"/>
      <c r="P113" s="63"/>
      <c r="Q113" s="6"/>
      <c r="R113" s="6"/>
      <c r="S113" s="6"/>
    </row>
    <row r="114" spans="9:19" x14ac:dyDescent="0.25">
      <c r="I114" s="155"/>
      <c r="J114" s="155"/>
      <c r="K114" s="155"/>
      <c r="L114" s="139"/>
      <c r="M114" s="142"/>
      <c r="N114" s="139"/>
      <c r="O114" s="142"/>
      <c r="P114" s="63"/>
      <c r="Q114" s="6"/>
      <c r="R114" s="6"/>
      <c r="S114" s="6"/>
    </row>
    <row r="115" spans="9:19" x14ac:dyDescent="0.25">
      <c r="I115" s="155"/>
      <c r="J115" s="155"/>
      <c r="K115" s="155"/>
      <c r="L115" s="139"/>
      <c r="M115" s="142"/>
      <c r="N115" s="139"/>
      <c r="O115" s="142"/>
      <c r="P115" s="64"/>
      <c r="Q115" s="6"/>
      <c r="R115" s="6"/>
      <c r="S115" s="6"/>
    </row>
    <row r="116" spans="9:19" x14ac:dyDescent="0.25">
      <c r="I116" s="155"/>
      <c r="J116" s="155"/>
      <c r="K116" s="155"/>
      <c r="L116" s="139"/>
      <c r="M116" s="142"/>
      <c r="N116" s="139"/>
      <c r="O116" s="142"/>
      <c r="P116" s="64"/>
      <c r="Q116" s="6"/>
      <c r="R116" s="6"/>
      <c r="S116" s="6"/>
    </row>
    <row r="117" spans="9:19" x14ac:dyDescent="0.25">
      <c r="I117" s="155"/>
      <c r="J117" s="155"/>
      <c r="K117" s="155"/>
      <c r="L117" s="139"/>
      <c r="M117" s="142"/>
      <c r="N117" s="139"/>
      <c r="O117" s="142"/>
      <c r="P117" s="6"/>
      <c r="Q117" s="6"/>
      <c r="R117" s="6"/>
      <c r="S117" s="6"/>
    </row>
    <row r="118" spans="9:19" x14ac:dyDescent="0.25">
      <c r="I118" s="155"/>
      <c r="J118" s="155"/>
      <c r="K118" s="155"/>
      <c r="L118" s="139"/>
      <c r="M118" s="142"/>
      <c r="N118" s="139"/>
      <c r="O118" s="142"/>
      <c r="P118" s="6"/>
      <c r="Q118" s="6"/>
      <c r="R118" s="6"/>
      <c r="S118" s="6"/>
    </row>
    <row r="119" spans="9:19" x14ac:dyDescent="0.25">
      <c r="I119" s="155"/>
      <c r="J119" s="155"/>
      <c r="K119" s="155"/>
      <c r="L119" s="139"/>
      <c r="M119" s="142"/>
      <c r="N119" s="139"/>
      <c r="O119" s="142"/>
      <c r="P119" s="6"/>
      <c r="Q119" s="6"/>
      <c r="R119" s="6"/>
      <c r="S119" s="6"/>
    </row>
    <row r="120" spans="9:19" x14ac:dyDescent="0.25">
      <c r="I120" s="155"/>
      <c r="J120" s="155"/>
      <c r="K120" s="155"/>
      <c r="L120" s="139"/>
      <c r="M120" s="142"/>
      <c r="N120" s="139"/>
      <c r="O120" s="142"/>
      <c r="P120" s="6"/>
      <c r="Q120" s="6"/>
      <c r="R120" s="6"/>
      <c r="S120" s="6"/>
    </row>
    <row r="121" spans="9:19" x14ac:dyDescent="0.25">
      <c r="I121" s="155"/>
      <c r="J121" s="155"/>
      <c r="K121" s="155"/>
      <c r="L121" s="139"/>
      <c r="M121" s="142"/>
      <c r="N121" s="139"/>
      <c r="O121" s="142"/>
      <c r="P121" s="6"/>
      <c r="Q121" s="6"/>
      <c r="R121" s="6"/>
      <c r="S121" s="6"/>
    </row>
    <row r="122" spans="9:19" x14ac:dyDescent="0.25">
      <c r="L122" s="139"/>
      <c r="M122" s="142"/>
      <c r="N122" s="139"/>
      <c r="O122" s="142"/>
    </row>
    <row r="123" spans="9:19" x14ac:dyDescent="0.25">
      <c r="L123" s="139"/>
      <c r="M123" s="142"/>
      <c r="N123" s="139"/>
      <c r="O123" s="142"/>
    </row>
    <row r="124" spans="9:19" x14ac:dyDescent="0.25">
      <c r="L124" s="139"/>
      <c r="M124" s="142"/>
      <c r="N124" s="139"/>
      <c r="O124" s="142"/>
    </row>
    <row r="125" spans="9:19" x14ac:dyDescent="0.25">
      <c r="L125" s="139"/>
      <c r="M125" s="142"/>
      <c r="N125" s="139"/>
      <c r="O125" s="142"/>
    </row>
    <row r="126" spans="9:19" x14ac:dyDescent="0.25">
      <c r="L126" s="139"/>
      <c r="M126" s="142"/>
      <c r="N126" s="139"/>
      <c r="O126" s="142"/>
    </row>
    <row r="127" spans="9:19" x14ac:dyDescent="0.25">
      <c r="L127" s="139"/>
      <c r="M127" s="142"/>
      <c r="N127" s="139"/>
      <c r="O127" s="142"/>
    </row>
    <row r="128" spans="9:19" x14ac:dyDescent="0.25">
      <c r="L128" s="142"/>
      <c r="M128" s="139"/>
      <c r="N128" s="142"/>
      <c r="O128" s="139"/>
    </row>
    <row r="129" spans="12:15" x14ac:dyDescent="0.25">
      <c r="L129" s="139"/>
      <c r="M129" s="142"/>
      <c r="N129" s="139"/>
      <c r="O129" s="142"/>
    </row>
    <row r="130" spans="12:15" x14ac:dyDescent="0.25">
      <c r="L130" s="139"/>
      <c r="M130" s="142"/>
      <c r="N130" s="139"/>
      <c r="O130" s="142"/>
    </row>
    <row r="131" spans="12:15" x14ac:dyDescent="0.25">
      <c r="L131" s="139"/>
      <c r="M131" s="142"/>
      <c r="N131" s="139"/>
      <c r="O131" s="142"/>
    </row>
    <row r="132" spans="12:15" x14ac:dyDescent="0.25">
      <c r="L132" s="139"/>
      <c r="M132" s="142"/>
      <c r="N132" s="139"/>
      <c r="O132" s="142"/>
    </row>
    <row r="133" spans="12:15" x14ac:dyDescent="0.25">
      <c r="L133" s="139"/>
      <c r="M133" s="142"/>
      <c r="N133" s="139"/>
      <c r="O133" s="142"/>
    </row>
    <row r="134" spans="12:15" x14ac:dyDescent="0.25">
      <c r="L134" s="139"/>
      <c r="M134" s="142"/>
      <c r="N134" s="139"/>
      <c r="O134" s="142"/>
    </row>
    <row r="135" spans="12:15" x14ac:dyDescent="0.25">
      <c r="L135" s="139"/>
      <c r="M135" s="142"/>
      <c r="N135" s="139"/>
      <c r="O135" s="142"/>
    </row>
    <row r="136" spans="12:15" x14ac:dyDescent="0.25">
      <c r="L136" s="139"/>
      <c r="M136" s="142"/>
      <c r="N136" s="139"/>
      <c r="O136" s="142"/>
    </row>
    <row r="137" spans="12:15" x14ac:dyDescent="0.25">
      <c r="L137" s="139"/>
      <c r="M137" s="142"/>
      <c r="N137" s="139"/>
      <c r="O137" s="142"/>
    </row>
    <row r="138" spans="12:15" x14ac:dyDescent="0.25">
      <c r="L138" s="139"/>
      <c r="M138" s="142"/>
      <c r="N138" s="139"/>
      <c r="O138" s="142"/>
    </row>
    <row r="139" spans="12:15" x14ac:dyDescent="0.25">
      <c r="L139" s="139"/>
      <c r="M139" s="142"/>
      <c r="N139" s="139"/>
      <c r="O139" s="142"/>
    </row>
    <row r="140" spans="12:15" x14ac:dyDescent="0.25">
      <c r="L140" s="134"/>
      <c r="M140" s="142"/>
      <c r="N140" s="139"/>
      <c r="O140" s="142"/>
    </row>
    <row r="141" spans="12:15" x14ac:dyDescent="0.25">
      <c r="L141" s="134"/>
      <c r="M141" s="142"/>
      <c r="N141" s="139"/>
      <c r="O141" s="142"/>
    </row>
    <row r="142" spans="12:15" x14ac:dyDescent="0.25">
      <c r="L142" s="134"/>
      <c r="M142" s="142"/>
      <c r="N142" s="139"/>
      <c r="O142" s="142"/>
    </row>
    <row r="143" spans="12:15" x14ac:dyDescent="0.25">
      <c r="L143" s="141"/>
      <c r="M143" s="139"/>
      <c r="N143" s="141"/>
      <c r="O143" s="139"/>
    </row>
    <row r="144" spans="12:15" x14ac:dyDescent="0.25">
      <c r="L144" s="141"/>
      <c r="M144" s="139"/>
      <c r="N144" s="141"/>
      <c r="O144" s="139"/>
    </row>
    <row r="145" spans="12:15" x14ac:dyDescent="0.25">
      <c r="L145" s="141"/>
      <c r="M145" s="139"/>
      <c r="N145" s="141"/>
      <c r="O145" s="139"/>
    </row>
    <row r="146" spans="12:15" x14ac:dyDescent="0.25">
      <c r="L146" s="141"/>
      <c r="M146" s="139"/>
      <c r="N146" s="141"/>
      <c r="O146" s="139"/>
    </row>
    <row r="147" spans="12:15" x14ac:dyDescent="0.25">
      <c r="L147" s="134"/>
      <c r="M147" s="142"/>
      <c r="N147" s="139"/>
      <c r="O147" s="142"/>
    </row>
    <row r="148" spans="12:15" x14ac:dyDescent="0.25">
      <c r="L148" s="134"/>
      <c r="M148" s="142"/>
      <c r="N148" s="139"/>
      <c r="O148" s="142"/>
    </row>
    <row r="149" spans="12:15" x14ac:dyDescent="0.25">
      <c r="L149" s="139"/>
      <c r="M149" s="142"/>
      <c r="N149" s="139"/>
      <c r="O149" s="142"/>
    </row>
    <row r="150" spans="12:15" x14ac:dyDescent="0.25">
      <c r="L150" s="139"/>
      <c r="M150" s="142"/>
      <c r="N150" s="139"/>
      <c r="O150" s="142"/>
    </row>
    <row r="151" spans="12:15" x14ac:dyDescent="0.25">
      <c r="L151" s="139"/>
      <c r="M151" s="142"/>
      <c r="N151" s="139"/>
      <c r="O151" s="142"/>
    </row>
    <row r="152" spans="12:15" x14ac:dyDescent="0.25">
      <c r="L152" s="139"/>
      <c r="M152" s="142"/>
      <c r="N152" s="139"/>
      <c r="O152" s="142"/>
    </row>
    <row r="153" spans="12:15" x14ac:dyDescent="0.25">
      <c r="L153" s="139"/>
      <c r="M153" s="142"/>
      <c r="N153" s="139"/>
      <c r="O153" s="142"/>
    </row>
    <row r="154" spans="12:15" x14ac:dyDescent="0.25">
      <c r="L154" s="139"/>
      <c r="M154" s="142"/>
      <c r="N154" s="139"/>
      <c r="O154" s="142"/>
    </row>
    <row r="155" spans="12:15" x14ac:dyDescent="0.25">
      <c r="L155" s="139"/>
      <c r="M155" s="142"/>
      <c r="N155" s="139"/>
      <c r="O155" s="142"/>
    </row>
    <row r="156" spans="12:15" x14ac:dyDescent="0.25">
      <c r="L156" s="139"/>
      <c r="M156" s="142"/>
      <c r="N156" s="139"/>
      <c r="O156" s="142"/>
    </row>
    <row r="157" spans="12:15" x14ac:dyDescent="0.25">
      <c r="L157" s="139"/>
      <c r="M157" s="142"/>
      <c r="N157" s="139"/>
      <c r="O157" s="142"/>
    </row>
    <row r="158" spans="12:15" x14ac:dyDescent="0.25">
      <c r="L158" s="139"/>
      <c r="M158" s="142"/>
      <c r="N158" s="139"/>
      <c r="O158" s="142"/>
    </row>
    <row r="159" spans="12:15" x14ac:dyDescent="0.25">
      <c r="L159" s="139"/>
      <c r="M159" s="142"/>
      <c r="N159" s="139"/>
      <c r="O159" s="142"/>
    </row>
    <row r="160" spans="12:15" x14ac:dyDescent="0.25">
      <c r="L160" s="139"/>
      <c r="M160" s="142"/>
      <c r="N160" s="139"/>
      <c r="O160" s="142"/>
    </row>
    <row r="161" spans="12:15" x14ac:dyDescent="0.25">
      <c r="L161" s="139"/>
      <c r="M161" s="142"/>
      <c r="N161" s="139"/>
      <c r="O161" s="142"/>
    </row>
    <row r="162" spans="12:15" x14ac:dyDescent="0.25">
      <c r="L162" s="139"/>
      <c r="M162" s="142"/>
      <c r="N162" s="139"/>
      <c r="O162" s="142"/>
    </row>
    <row r="163" spans="12:15" x14ac:dyDescent="0.25">
      <c r="L163" s="139"/>
      <c r="M163" s="142"/>
      <c r="N163" s="139"/>
      <c r="O163" s="142"/>
    </row>
    <row r="164" spans="12:15" x14ac:dyDescent="0.25">
      <c r="L164" s="139"/>
      <c r="M164" s="142"/>
      <c r="N164" s="139"/>
      <c r="O164" s="142"/>
    </row>
    <row r="165" spans="12:15" x14ac:dyDescent="0.25">
      <c r="L165" s="139"/>
      <c r="M165" s="142"/>
      <c r="N165" s="139"/>
      <c r="O165" s="142"/>
    </row>
    <row r="166" spans="12:15" x14ac:dyDescent="0.25">
      <c r="L166" s="139"/>
      <c r="M166" s="142"/>
      <c r="N166" s="139"/>
      <c r="O166" s="142"/>
    </row>
    <row r="167" spans="12:15" x14ac:dyDescent="0.25">
      <c r="L167" s="139"/>
      <c r="M167" s="142"/>
      <c r="N167" s="139"/>
      <c r="O167" s="142"/>
    </row>
    <row r="168" spans="12:15" x14ac:dyDescent="0.25">
      <c r="L168" s="139"/>
      <c r="M168" s="142"/>
      <c r="N168" s="139"/>
      <c r="O168" s="142"/>
    </row>
    <row r="169" spans="12:15" x14ac:dyDescent="0.25">
      <c r="L169" s="134"/>
      <c r="M169" s="141"/>
      <c r="N169" s="134"/>
      <c r="O169" s="141"/>
    </row>
    <row r="170" spans="12:15" x14ac:dyDescent="0.25">
      <c r="L170" s="134"/>
      <c r="M170" s="141"/>
      <c r="N170" s="134"/>
      <c r="O170" s="141"/>
    </row>
    <row r="171" spans="12:15" x14ac:dyDescent="0.25">
      <c r="L171" s="134"/>
      <c r="M171" s="141"/>
      <c r="N171" s="134"/>
      <c r="O171" s="141"/>
    </row>
    <row r="172" spans="12:15" x14ac:dyDescent="0.25">
      <c r="L172" s="134"/>
      <c r="M172" s="141"/>
      <c r="N172" s="134"/>
      <c r="O172" s="141"/>
    </row>
    <row r="173" spans="12:15" x14ac:dyDescent="0.25">
      <c r="L173" s="134"/>
      <c r="M173" s="141"/>
      <c r="N173" s="134"/>
      <c r="O173" s="141"/>
    </row>
    <row r="174" spans="12:15" x14ac:dyDescent="0.25">
      <c r="L174" s="134"/>
      <c r="M174" s="141"/>
      <c r="N174" s="134"/>
      <c r="O174" s="141"/>
    </row>
    <row r="175" spans="12:15" x14ac:dyDescent="0.25">
      <c r="L175" s="134"/>
      <c r="M175" s="141"/>
      <c r="N175" s="134"/>
      <c r="O175" s="141"/>
    </row>
    <row r="176" spans="12:15" x14ac:dyDescent="0.25">
      <c r="L176" s="134"/>
      <c r="M176" s="141"/>
      <c r="N176" s="134"/>
      <c r="O176" s="141"/>
    </row>
    <row r="177" spans="12:15" x14ac:dyDescent="0.25">
      <c r="L177" s="134"/>
      <c r="M177" s="141"/>
      <c r="N177" s="134"/>
      <c r="O177" s="141"/>
    </row>
    <row r="178" spans="12:15" x14ac:dyDescent="0.25">
      <c r="L178" s="134"/>
      <c r="M178" s="141"/>
      <c r="N178" s="134"/>
      <c r="O178" s="141"/>
    </row>
    <row r="179" spans="12:15" x14ac:dyDescent="0.25">
      <c r="L179" s="134"/>
      <c r="M179" s="141"/>
      <c r="N179" s="134"/>
      <c r="O179" s="141"/>
    </row>
    <row r="180" spans="12:15" x14ac:dyDescent="0.25">
      <c r="L180" s="134"/>
      <c r="M180" s="141"/>
      <c r="N180" s="134"/>
      <c r="O180" s="141"/>
    </row>
    <row r="181" spans="12:15" x14ac:dyDescent="0.25">
      <c r="L181" s="134"/>
      <c r="M181" s="141"/>
      <c r="N181" s="134"/>
      <c r="O181" s="141"/>
    </row>
    <row r="182" spans="12:15" x14ac:dyDescent="0.25">
      <c r="L182" s="134"/>
      <c r="M182" s="141"/>
      <c r="N182" s="134"/>
      <c r="O182" s="141"/>
    </row>
    <row r="183" spans="12:15" x14ac:dyDescent="0.25">
      <c r="L183" s="134"/>
      <c r="M183" s="141"/>
      <c r="N183" s="134"/>
      <c r="O183" s="141"/>
    </row>
    <row r="184" spans="12:15" x14ac:dyDescent="0.25">
      <c r="L184" s="134"/>
      <c r="M184" s="141"/>
      <c r="N184" s="134"/>
      <c r="O184" s="141"/>
    </row>
    <row r="185" spans="12:15" x14ac:dyDescent="0.25">
      <c r="L185" s="134"/>
      <c r="M185" s="141"/>
      <c r="N185" s="134"/>
      <c r="O185" s="141"/>
    </row>
    <row r="186" spans="12:15" x14ac:dyDescent="0.25">
      <c r="L186" s="134"/>
      <c r="M186" s="141"/>
      <c r="N186" s="134"/>
      <c r="O186" s="141"/>
    </row>
    <row r="187" spans="12:15" x14ac:dyDescent="0.25">
      <c r="L187" s="134"/>
      <c r="M187" s="141"/>
      <c r="N187" s="134"/>
      <c r="O187" s="141"/>
    </row>
    <row r="188" spans="12:15" x14ac:dyDescent="0.25">
      <c r="L188" s="134"/>
      <c r="M188" s="141"/>
      <c r="N188" s="134"/>
      <c r="O188" s="141"/>
    </row>
    <row r="189" spans="12:15" x14ac:dyDescent="0.25">
      <c r="L189" s="134"/>
      <c r="M189" s="141"/>
      <c r="N189" s="134"/>
      <c r="O189" s="141"/>
    </row>
    <row r="190" spans="12:15" x14ac:dyDescent="0.25">
      <c r="L190" s="134"/>
      <c r="M190" s="141"/>
      <c r="N190" s="134"/>
      <c r="O190" s="141"/>
    </row>
    <row r="191" spans="12:15" x14ac:dyDescent="0.25">
      <c r="L191" s="134"/>
      <c r="M191" s="141"/>
      <c r="N191" s="134"/>
      <c r="O191" s="141"/>
    </row>
    <row r="192" spans="12:15" x14ac:dyDescent="0.25">
      <c r="L192" s="134"/>
      <c r="M192" s="141"/>
      <c r="N192" s="134"/>
      <c r="O192" s="141"/>
    </row>
    <row r="193" spans="12:15" x14ac:dyDescent="0.25">
      <c r="L193" s="134"/>
      <c r="M193" s="141"/>
      <c r="N193" s="134"/>
      <c r="O193" s="141"/>
    </row>
    <row r="194" spans="12:15" x14ac:dyDescent="0.25">
      <c r="L194" s="134"/>
      <c r="M194" s="141"/>
      <c r="N194" s="134"/>
      <c r="O194" s="141"/>
    </row>
    <row r="195" spans="12:15" x14ac:dyDescent="0.25">
      <c r="L195" s="134"/>
      <c r="M195" s="141"/>
      <c r="N195" s="134"/>
      <c r="O195" s="141"/>
    </row>
    <row r="196" spans="12:15" x14ac:dyDescent="0.25">
      <c r="L196" s="134"/>
      <c r="M196" s="141"/>
      <c r="N196" s="134"/>
      <c r="O196" s="141"/>
    </row>
    <row r="197" spans="12:15" x14ac:dyDescent="0.25">
      <c r="L197" s="134"/>
      <c r="M197" s="141"/>
      <c r="N197" s="134"/>
      <c r="O197" s="141"/>
    </row>
    <row r="198" spans="12:15" x14ac:dyDescent="0.25">
      <c r="L198" s="134"/>
      <c r="M198" s="141"/>
      <c r="N198" s="134"/>
      <c r="O198" s="141"/>
    </row>
    <row r="199" spans="12:15" x14ac:dyDescent="0.25">
      <c r="L199" s="134"/>
      <c r="M199" s="141"/>
      <c r="N199" s="134"/>
      <c r="O199" s="141"/>
    </row>
    <row r="200" spans="12:15" x14ac:dyDescent="0.25">
      <c r="L200" s="134"/>
      <c r="M200" s="141"/>
      <c r="N200" s="134"/>
      <c r="O200" s="141"/>
    </row>
    <row r="201" spans="12:15" x14ac:dyDescent="0.25">
      <c r="L201" s="134"/>
      <c r="M201" s="141"/>
      <c r="N201" s="134"/>
      <c r="O201" s="141"/>
    </row>
    <row r="202" spans="12:15" x14ac:dyDescent="0.25">
      <c r="L202" s="134"/>
      <c r="M202" s="141"/>
      <c r="N202" s="134"/>
      <c r="O202" s="141"/>
    </row>
    <row r="203" spans="12:15" x14ac:dyDescent="0.25">
      <c r="L203" s="134"/>
      <c r="M203" s="141"/>
      <c r="N203" s="134"/>
      <c r="O203" s="141"/>
    </row>
    <row r="204" spans="12:15" x14ac:dyDescent="0.25">
      <c r="L204" s="134"/>
      <c r="M204" s="141"/>
      <c r="N204" s="134"/>
      <c r="O204" s="141"/>
    </row>
    <row r="205" spans="12:15" x14ac:dyDescent="0.25">
      <c r="L205" s="155"/>
      <c r="M205" s="155"/>
      <c r="N205" s="155"/>
      <c r="O205" s="155"/>
    </row>
    <row r="206" spans="12:15" x14ac:dyDescent="0.25">
      <c r="L206" s="155"/>
      <c r="M206" s="155"/>
      <c r="N206" s="155"/>
      <c r="O206" s="155"/>
    </row>
  </sheetData>
  <mergeCells count="47">
    <mergeCell ref="A1:F1"/>
    <mergeCell ref="A2:F2"/>
    <mergeCell ref="A4:B4"/>
    <mergeCell ref="C4:F4"/>
    <mergeCell ref="A5:B5"/>
    <mergeCell ref="C5:D5"/>
    <mergeCell ref="A6:B6"/>
    <mergeCell ref="C6:D6"/>
    <mergeCell ref="A7:B7"/>
    <mergeCell ref="C7:D7"/>
    <mergeCell ref="A8:B8"/>
    <mergeCell ref="C8:D8"/>
    <mergeCell ref="J48:J49"/>
    <mergeCell ref="L48:L49"/>
    <mergeCell ref="A9:B9"/>
    <mergeCell ref="C9:D9"/>
    <mergeCell ref="A10:B10"/>
    <mergeCell ref="C10:D10"/>
    <mergeCell ref="A11:F11"/>
    <mergeCell ref="H13:I13"/>
    <mergeCell ref="J13:K13"/>
    <mergeCell ref="K42:K43"/>
    <mergeCell ref="K44:K45"/>
    <mergeCell ref="J46:J47"/>
    <mergeCell ref="L46:L47"/>
    <mergeCell ref="P82:P83"/>
    <mergeCell ref="Q67:Q68"/>
    <mergeCell ref="K68:K69"/>
    <mergeCell ref="P69:P70"/>
    <mergeCell ref="Q69:Q70"/>
    <mergeCell ref="K70:K71"/>
    <mergeCell ref="I58:J58"/>
    <mergeCell ref="J59:J60"/>
    <mergeCell ref="J61:J62"/>
    <mergeCell ref="P67:P68"/>
    <mergeCell ref="P80:P81"/>
    <mergeCell ref="A83:F83"/>
    <mergeCell ref="A84:F84"/>
    <mergeCell ref="J85:J86"/>
    <mergeCell ref="D90:F90"/>
    <mergeCell ref="A104:F104"/>
    <mergeCell ref="J87:J88"/>
    <mergeCell ref="A105:F105"/>
    <mergeCell ref="P106:P107"/>
    <mergeCell ref="A108:F108"/>
    <mergeCell ref="P108:P109"/>
    <mergeCell ref="A109:F109"/>
  </mergeCells>
  <conditionalFormatting sqref="O36:O38 O32 O27:O28">
    <cfRule type="expression" dxfId="41" priority="61">
      <formula>O27&gt;$E$6</formula>
    </cfRule>
    <cfRule type="expression" dxfId="40" priority="62">
      <formula>AND(O27&gt;$E$5,O27&lt;=$E$6)</formula>
    </cfRule>
    <cfRule type="expression" dxfId="39" priority="63">
      <formula>O27&lt;=$E$5</formula>
    </cfRule>
  </conditionalFormatting>
  <conditionalFormatting sqref="N27">
    <cfRule type="timePeriod" dxfId="38" priority="60" timePeriod="today">
      <formula>FLOOR(N27,1)=TODAY()</formula>
    </cfRule>
  </conditionalFormatting>
  <conditionalFormatting sqref="O31">
    <cfRule type="expression" dxfId="37" priority="57">
      <formula>O31&lt;=$F$5</formula>
    </cfRule>
    <cfRule type="expression" dxfId="36" priority="58">
      <formula>AND(O31&gt;$F$5,O31&lt;=$F$6)</formula>
    </cfRule>
    <cfRule type="expression" dxfId="35" priority="59">
      <formula>O31&gt;$F$6</formula>
    </cfRule>
  </conditionalFormatting>
  <conditionalFormatting sqref="P27:P28 P32">
    <cfRule type="expression" dxfId="34" priority="54">
      <formula>P27&lt;=$G$5</formula>
    </cfRule>
    <cfRule type="expression" dxfId="33" priority="55">
      <formula>AND(P27&gt;$G$5,P27&lt;=$G$6)</formula>
    </cfRule>
    <cfRule type="expression" dxfId="32" priority="56">
      <formula>P27&gt;$G$6</formula>
    </cfRule>
  </conditionalFormatting>
  <conditionalFormatting sqref="N28">
    <cfRule type="timePeriod" dxfId="31" priority="50" timePeriod="today">
      <formula>FLOOR(N28,1)=TODAY()</formula>
    </cfRule>
  </conditionalFormatting>
  <conditionalFormatting sqref="N36:N38 N31:N32 N29">
    <cfRule type="timePeriod" dxfId="30" priority="49" timePeriod="today">
      <formula>FLOOR(N29,1)=TODAY()</formula>
    </cfRule>
  </conditionalFormatting>
  <conditionalFormatting sqref="O29">
    <cfRule type="expression" dxfId="29" priority="46">
      <formula>O29&lt;=$F$5</formula>
    </cfRule>
    <cfRule type="expression" dxfId="28" priority="47">
      <formula>AND(O29&gt;$F$5,O29&lt;=$F$6)</formula>
    </cfRule>
    <cfRule type="expression" dxfId="27" priority="48">
      <formula>O29&gt;$F$6</formula>
    </cfRule>
  </conditionalFormatting>
  <conditionalFormatting sqref="P36:P38">
    <cfRule type="expression" dxfId="26" priority="43">
      <formula>P36&lt;=$G$5</formula>
    </cfRule>
    <cfRule type="expression" dxfId="25" priority="44">
      <formula>AND(P36&gt;$G$5,P36&lt;=$G$6)</formula>
    </cfRule>
    <cfRule type="expression" dxfId="24" priority="45">
      <formula>P36&gt;$G$6</formula>
    </cfRule>
  </conditionalFormatting>
  <conditionalFormatting sqref="P29 P31">
    <cfRule type="expression" dxfId="23" priority="40">
      <formula>P29&lt;=$H$5</formula>
    </cfRule>
    <cfRule type="expression" dxfId="22" priority="41">
      <formula>AND(P29&gt;$H$5,P29&lt;=$H$6)</formula>
    </cfRule>
    <cfRule type="expression" dxfId="21" priority="42">
      <formula>P29&gt;$H$6</formula>
    </cfRule>
  </conditionalFormatting>
  <conditionalFormatting sqref="N30">
    <cfRule type="timePeriod" dxfId="20" priority="36" timePeriod="today">
      <formula>FLOOR(N30,1)=TODAY()</formula>
    </cfRule>
  </conditionalFormatting>
  <conditionalFormatting sqref="O30">
    <cfRule type="expression" dxfId="19" priority="30">
      <formula>O30&lt;=$F$5</formula>
    </cfRule>
    <cfRule type="expression" dxfId="18" priority="31">
      <formula>AND(O30&gt;$F$5,O30&lt;=$F$6)</formula>
    </cfRule>
    <cfRule type="expression" dxfId="17" priority="32">
      <formula>O30&gt;$F$6</formula>
    </cfRule>
  </conditionalFormatting>
  <conditionalFormatting sqref="P30">
    <cfRule type="expression" dxfId="16" priority="24">
      <formula>P30&lt;=$H$5</formula>
    </cfRule>
    <cfRule type="expression" dxfId="15" priority="25">
      <formula>AND(P30&gt;$H$5,P30&lt;=$H$6)</formula>
    </cfRule>
    <cfRule type="expression" dxfId="14" priority="26">
      <formula>P30&gt;$H$6</formula>
    </cfRule>
  </conditionalFormatting>
  <conditionalFormatting sqref="N33:N34">
    <cfRule type="timePeriod" dxfId="13" priority="23" timePeriod="today">
      <formula>FLOOR(N33,1)=TODAY()</formula>
    </cfRule>
  </conditionalFormatting>
  <conditionalFormatting sqref="O33:O34">
    <cfRule type="expression" dxfId="12" priority="20">
      <formula>O33&gt;$E$6</formula>
    </cfRule>
    <cfRule type="expression" dxfId="11" priority="21">
      <formula>AND(O33&gt;$E$5,O33&lt;=$E$6)</formula>
    </cfRule>
    <cfRule type="expression" dxfId="10" priority="22">
      <formula>O33&lt;=$E$5</formula>
    </cfRule>
  </conditionalFormatting>
  <conditionalFormatting sqref="P33:P34">
    <cfRule type="expression" dxfId="9" priority="14">
      <formula>P33&lt;=$G$5</formula>
    </cfRule>
    <cfRule type="expression" dxfId="8" priority="15">
      <formula>AND(P33&gt;$G$5,P33&lt;=$G$6)</formula>
    </cfRule>
    <cfRule type="expression" dxfId="7" priority="16">
      <formula>P33&gt;$G$6</formula>
    </cfRule>
  </conditionalFormatting>
  <conditionalFormatting sqref="N35">
    <cfRule type="timePeriod" dxfId="6" priority="13" timePeriod="today">
      <formula>FLOOR(N35,1)=TODAY()</formula>
    </cfRule>
  </conditionalFormatting>
  <conditionalFormatting sqref="O35">
    <cfRule type="expression" dxfId="5" priority="10">
      <formula>O35&gt;$E$6</formula>
    </cfRule>
    <cfRule type="expression" dxfId="4" priority="11">
      <formula>AND(O35&gt;$E$5,O35&lt;=$E$6)</formula>
    </cfRule>
    <cfRule type="expression" dxfId="3" priority="12">
      <formula>O35&lt;=$E$5</formula>
    </cfRule>
  </conditionalFormatting>
  <conditionalFormatting sqref="P35">
    <cfRule type="expression" dxfId="2" priority="4">
      <formula>P35&lt;=$G$5</formula>
    </cfRule>
    <cfRule type="expression" dxfId="1" priority="5">
      <formula>AND(P35&gt;$G$5,P35&lt;=$G$6)</formula>
    </cfRule>
    <cfRule type="expression" dxfId="0" priority="6">
      <formula>P35&gt;$G$6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view="pageBreakPreview" topLeftCell="K4" zoomScale="90" zoomScaleNormal="100" zoomScaleSheetLayoutView="9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.44140625" style="5" customWidth="1"/>
    <col min="12" max="12" width="10.44140625" style="5" customWidth="1"/>
    <col min="13" max="13" width="6.5546875" style="25" customWidth="1"/>
    <col min="14" max="14" width="11.664062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59</v>
      </c>
      <c r="D6" s="182"/>
      <c r="E6" s="49" t="s">
        <v>6</v>
      </c>
      <c r="F6" s="15">
        <v>21166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f>'ORABS (21173) '!C10</f>
        <v>3520</v>
      </c>
      <c r="D10" s="188"/>
      <c r="E10" s="49" t="s">
        <v>24</v>
      </c>
      <c r="F10" s="187">
        <f>'ORABS (21173) '!F10</f>
        <v>2816</v>
      </c>
      <c r="G10" s="188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111" t="s">
        <v>26</v>
      </c>
      <c r="E12" s="90"/>
      <c r="F12" s="90"/>
      <c r="G12" s="89"/>
      <c r="H12" s="89"/>
      <c r="I12" s="89"/>
      <c r="J12" s="89"/>
      <c r="K12" s="89"/>
      <c r="L12" s="3"/>
      <c r="M12" s="60"/>
      <c r="N12" s="60"/>
      <c r="O12" s="60"/>
    </row>
    <row r="13" spans="1:23" s="3" customFormat="1" x14ac:dyDescent="0.25">
      <c r="A13" s="2"/>
      <c r="B13" s="48"/>
      <c r="C13" s="35" t="s">
        <v>50</v>
      </c>
      <c r="D13" s="35" t="s">
        <v>50</v>
      </c>
      <c r="E13" s="89"/>
      <c r="F13" s="90"/>
      <c r="G13" s="40"/>
      <c r="H13" s="183">
        <v>0.5</v>
      </c>
      <c r="I13" s="183"/>
      <c r="J13" s="183">
        <v>5</v>
      </c>
      <c r="K13" s="183"/>
      <c r="L13" s="4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37"/>
      <c r="H14" s="31"/>
      <c r="I14" s="31" t="s">
        <v>132</v>
      </c>
      <c r="J14" s="31"/>
      <c r="K14" s="98" t="s">
        <v>131</v>
      </c>
      <c r="L14" s="4"/>
      <c r="M14" s="2"/>
      <c r="N14" s="2"/>
      <c r="O14" s="6">
        <v>0.5</v>
      </c>
      <c r="P14" s="4">
        <v>5</v>
      </c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20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2816</v>
      </c>
      <c r="L15" s="4"/>
      <c r="M15" s="20"/>
      <c r="N15" s="120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>
        <v>2</v>
      </c>
      <c r="B16" s="58">
        <f>'ORABS (21173) '!B16</f>
        <v>43202</v>
      </c>
      <c r="C16" s="59">
        <v>0</v>
      </c>
      <c r="D16" s="43">
        <v>0</v>
      </c>
      <c r="E16" s="98">
        <v>20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2816</v>
      </c>
      <c r="L16" s="4"/>
      <c r="M16" s="20"/>
      <c r="N16" s="120">
        <f>'ORABS (21173) '!N16</f>
        <v>43137</v>
      </c>
      <c r="O16" s="97">
        <v>7</v>
      </c>
      <c r="P16" s="38">
        <v>0</v>
      </c>
    </row>
    <row r="17" spans="1:19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20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2816</v>
      </c>
      <c r="L17" s="4"/>
      <c r="M17" s="20"/>
      <c r="N17" s="120">
        <f>'ORABS (21173) '!N17</f>
        <v>43143</v>
      </c>
      <c r="O17" s="97">
        <v>0</v>
      </c>
      <c r="P17" s="38">
        <v>0</v>
      </c>
    </row>
    <row r="18" spans="1:19" s="87" customFormat="1" ht="13.8" thickBot="1" x14ac:dyDescent="0.3">
      <c r="A18" s="85"/>
      <c r="B18" s="58">
        <f>'ORABS (21173) '!B18</f>
        <v>43231</v>
      </c>
      <c r="C18" s="59">
        <v>0</v>
      </c>
      <c r="D18" s="43">
        <v>0</v>
      </c>
      <c r="E18" s="112">
        <v>20</v>
      </c>
      <c r="F18" s="102">
        <v>16</v>
      </c>
      <c r="G18" s="103"/>
      <c r="H18" s="104"/>
      <c r="I18" s="104">
        <f t="shared" si="0"/>
        <v>3520</v>
      </c>
      <c r="J18" s="104"/>
      <c r="K18" s="104">
        <f t="shared" si="1"/>
        <v>2816</v>
      </c>
      <c r="M18" s="88"/>
      <c r="N18" s="121">
        <f>'ORABS (21173) '!N18</f>
        <v>43159</v>
      </c>
      <c r="O18" s="100">
        <v>0</v>
      </c>
      <c r="P18" s="86">
        <v>0</v>
      </c>
    </row>
    <row r="19" spans="1:19" ht="13.8" thickBot="1" x14ac:dyDescent="0.3">
      <c r="A19" s="7"/>
      <c r="B19" s="58">
        <f>'ORABS (21173) '!B19</f>
        <v>43251</v>
      </c>
      <c r="C19" s="43">
        <v>0</v>
      </c>
      <c r="D19" s="43">
        <v>0</v>
      </c>
      <c r="E19" s="98">
        <v>20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2816</v>
      </c>
      <c r="L19" s="4"/>
      <c r="M19" s="20"/>
      <c r="N19" s="120">
        <f>'ORABS (21173) '!N19</f>
        <v>43195</v>
      </c>
      <c r="O19" s="97">
        <v>0</v>
      </c>
      <c r="P19" s="38">
        <v>0</v>
      </c>
    </row>
    <row r="20" spans="1:19" ht="13.8" thickBot="1" x14ac:dyDescent="0.3">
      <c r="A20" s="7"/>
      <c r="B20" s="58">
        <f>'ORABS (21173) '!B20</f>
        <v>43272</v>
      </c>
      <c r="C20" s="43">
        <v>0</v>
      </c>
      <c r="D20" s="43">
        <v>0</v>
      </c>
      <c r="E20" s="98">
        <v>20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2816</v>
      </c>
      <c r="L20" s="4"/>
      <c r="M20" s="20"/>
      <c r="N20" s="120">
        <f>'ORABS (21173) '!N20</f>
        <v>43202</v>
      </c>
      <c r="O20" s="97">
        <v>0</v>
      </c>
      <c r="P20" s="38">
        <v>0</v>
      </c>
    </row>
    <row r="21" spans="1:19" x14ac:dyDescent="0.25">
      <c r="A21" s="7"/>
      <c r="E21" s="98">
        <v>20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2816</v>
      </c>
      <c r="L21" s="4"/>
      <c r="M21" s="20"/>
      <c r="N21" s="120">
        <f>'ORABS (21173) '!N21</f>
        <v>43224</v>
      </c>
      <c r="O21" s="97">
        <v>0</v>
      </c>
      <c r="P21" s="38">
        <v>0</v>
      </c>
    </row>
    <row r="22" spans="1:19" x14ac:dyDescent="0.25">
      <c r="A22" s="7"/>
      <c r="E22" s="98">
        <v>20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2816</v>
      </c>
      <c r="L22" s="4"/>
      <c r="M22" s="20"/>
      <c r="N22" s="120">
        <f>'ORABS (21173) '!N22</f>
        <v>43231</v>
      </c>
      <c r="O22" s="97">
        <v>0</v>
      </c>
      <c r="P22" s="38">
        <v>0</v>
      </c>
    </row>
    <row r="23" spans="1:19" x14ac:dyDescent="0.25">
      <c r="A23" s="7">
        <v>3</v>
      </c>
      <c r="E23" s="98">
        <v>20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2816</v>
      </c>
      <c r="L23" s="4"/>
      <c r="M23" s="20"/>
      <c r="N23" s="120">
        <f>'ORABS (21173) '!N23</f>
        <v>43251</v>
      </c>
      <c r="O23" s="38">
        <v>0</v>
      </c>
      <c r="P23" s="38">
        <v>0</v>
      </c>
    </row>
    <row r="24" spans="1:19" x14ac:dyDescent="0.25">
      <c r="A24" s="7">
        <v>4</v>
      </c>
      <c r="E24" s="98">
        <v>20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2816</v>
      </c>
      <c r="N24" s="120">
        <f>'ORABS (21173) '!N24</f>
        <v>43272</v>
      </c>
      <c r="O24" s="38">
        <v>0</v>
      </c>
      <c r="P24" s="38">
        <v>0</v>
      </c>
    </row>
    <row r="25" spans="1:19" ht="13.8" thickBot="1" x14ac:dyDescent="0.3">
      <c r="A25" s="7">
        <v>5</v>
      </c>
      <c r="B25" s="58"/>
      <c r="C25" s="43"/>
      <c r="D25" s="38"/>
      <c r="E25" s="98">
        <v>20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2816</v>
      </c>
      <c r="L25" s="6"/>
      <c r="M25" s="20"/>
      <c r="N25" s="122">
        <v>43314</v>
      </c>
      <c r="O25" s="123">
        <v>0</v>
      </c>
      <c r="P25" s="123">
        <v>0</v>
      </c>
    </row>
    <row r="26" spans="1:19" ht="13.8" thickBot="1" x14ac:dyDescent="0.3">
      <c r="A26" s="7">
        <v>6</v>
      </c>
      <c r="B26" s="58" t="e">
        <f>'ORABS (21173) '!#REF!</f>
        <v>#REF!</v>
      </c>
      <c r="C26" s="43">
        <v>0</v>
      </c>
      <c r="D26" s="38">
        <v>0</v>
      </c>
      <c r="E26" s="98">
        <v>20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2816</v>
      </c>
      <c r="L26" s="6"/>
      <c r="M26" s="20"/>
      <c r="N26" s="116">
        <v>43349</v>
      </c>
      <c r="O26" s="119">
        <v>0</v>
      </c>
      <c r="P26" s="119">
        <v>0</v>
      </c>
    </row>
    <row r="27" spans="1:19" x14ac:dyDescent="0.25">
      <c r="A27" s="7">
        <v>7</v>
      </c>
      <c r="B27" s="21"/>
      <c r="C27" s="33">
        <f>ROUNDUP(AVERAGE(C15:C26), 0)</f>
        <v>0</v>
      </c>
      <c r="D27" s="7">
        <f>ROUNDUP(AVERAGE(D15:D26), 0)</f>
        <v>0</v>
      </c>
      <c r="E27" s="98">
        <v>20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2816</v>
      </c>
      <c r="L27" s="6"/>
      <c r="M27" s="20"/>
      <c r="N27" s="116">
        <v>43356</v>
      </c>
      <c r="O27" s="119">
        <v>0</v>
      </c>
      <c r="P27" s="119">
        <v>0</v>
      </c>
      <c r="Q27" s="6"/>
      <c r="R27" s="6"/>
      <c r="S27" s="6"/>
    </row>
    <row r="28" spans="1:19" x14ac:dyDescent="0.25">
      <c r="A28" s="7">
        <v>8</v>
      </c>
      <c r="B28" s="22"/>
      <c r="C28" s="33">
        <f>MIN(C15:C26)</f>
        <v>0</v>
      </c>
      <c r="D28" s="7">
        <f>MIN(D15:D26)</f>
        <v>0</v>
      </c>
      <c r="E28" s="98">
        <v>20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2816</v>
      </c>
      <c r="L28" s="6"/>
      <c r="M28" s="20"/>
      <c r="N28" s="116">
        <v>43360</v>
      </c>
      <c r="O28" s="119">
        <v>0</v>
      </c>
      <c r="P28" s="119">
        <v>0</v>
      </c>
      <c r="Q28" s="6"/>
      <c r="R28" s="6"/>
      <c r="S28" s="6"/>
    </row>
    <row r="29" spans="1:19" x14ac:dyDescent="0.25">
      <c r="A29" s="7">
        <v>9</v>
      </c>
      <c r="B29" s="22"/>
      <c r="C29" s="33">
        <f>MAX(C15:C26)</f>
        <v>0</v>
      </c>
      <c r="D29" s="7">
        <f>MAX(D15:D26)</f>
        <v>0</v>
      </c>
      <c r="E29" s="98">
        <v>20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2816</v>
      </c>
      <c r="L29" s="4">
        <v>4000</v>
      </c>
      <c r="M29" s="20">
        <v>25</v>
      </c>
      <c r="N29" s="116">
        <v>43372</v>
      </c>
      <c r="O29" s="119">
        <v>8</v>
      </c>
      <c r="P29" s="119">
        <v>1</v>
      </c>
      <c r="Q29" s="6"/>
      <c r="R29" s="6"/>
      <c r="S29" s="6"/>
    </row>
    <row r="30" spans="1:19" x14ac:dyDescent="0.25">
      <c r="A30" s="7">
        <v>10</v>
      </c>
      <c r="B30" s="22"/>
      <c r="C30" s="32">
        <f>STDEV(C15:C26)</f>
        <v>0</v>
      </c>
      <c r="D30" s="23">
        <f>STDEV(D15:D26)</f>
        <v>0</v>
      </c>
      <c r="E30" s="98">
        <v>20</v>
      </c>
      <c r="F30" s="168">
        <v>16</v>
      </c>
      <c r="G30" s="101"/>
      <c r="H30" s="99"/>
      <c r="I30" s="99">
        <f t="shared" si="0"/>
        <v>3520</v>
      </c>
      <c r="J30" s="99"/>
      <c r="K30" s="99">
        <f t="shared" si="1"/>
        <v>2816</v>
      </c>
      <c r="L30" s="124"/>
      <c r="M30" s="20"/>
      <c r="N30" s="173">
        <v>43504</v>
      </c>
      <c r="O30" s="99">
        <v>0</v>
      </c>
      <c r="P30" s="99">
        <v>0</v>
      </c>
      <c r="R30" s="6"/>
      <c r="S30" s="6"/>
    </row>
    <row r="31" spans="1:19" x14ac:dyDescent="0.25">
      <c r="A31" s="7">
        <v>11</v>
      </c>
      <c r="B31" s="22"/>
      <c r="C31" s="32" t="str">
        <f>IF(C27=0, "NA", C30*100/C27)</f>
        <v>NA</v>
      </c>
      <c r="D31" s="23" t="str">
        <f>IF(D27=0, "NA", D30*100/D27)</f>
        <v>NA</v>
      </c>
      <c r="E31" s="98">
        <v>20</v>
      </c>
      <c r="F31" s="168">
        <v>16</v>
      </c>
      <c r="G31" s="101"/>
      <c r="H31" s="99"/>
      <c r="I31" s="99">
        <f t="shared" si="0"/>
        <v>3520</v>
      </c>
      <c r="J31" s="99"/>
      <c r="K31" s="99">
        <f t="shared" si="1"/>
        <v>2816</v>
      </c>
      <c r="L31" s="184"/>
      <c r="M31" s="20"/>
      <c r="N31" s="173">
        <v>43730</v>
      </c>
      <c r="O31" s="99">
        <v>0</v>
      </c>
      <c r="P31" s="99">
        <v>0</v>
      </c>
      <c r="R31" s="6"/>
      <c r="S31" s="6"/>
    </row>
    <row r="32" spans="1:19" x14ac:dyDescent="0.25">
      <c r="A32" s="7">
        <v>12</v>
      </c>
      <c r="B32" s="66"/>
      <c r="C32" s="66"/>
      <c r="D32" s="66"/>
      <c r="E32" s="98">
        <v>20</v>
      </c>
      <c r="F32" s="168">
        <v>16</v>
      </c>
      <c r="G32" s="101"/>
      <c r="H32" s="99"/>
      <c r="I32" s="99">
        <f t="shared" si="0"/>
        <v>3520</v>
      </c>
      <c r="J32" s="99"/>
      <c r="K32" s="99">
        <f t="shared" si="1"/>
        <v>2816</v>
      </c>
      <c r="L32" s="184"/>
      <c r="M32" s="20"/>
      <c r="N32" s="173">
        <v>43737</v>
      </c>
      <c r="O32" s="99">
        <v>0</v>
      </c>
      <c r="P32" s="99">
        <v>0</v>
      </c>
      <c r="R32" s="6"/>
      <c r="S32" s="6"/>
    </row>
    <row r="33" spans="1:19" x14ac:dyDescent="0.25">
      <c r="A33" s="7">
        <v>13</v>
      </c>
      <c r="B33" s="68"/>
      <c r="C33" s="68"/>
      <c r="D33" s="68"/>
      <c r="E33" s="98">
        <v>20</v>
      </c>
      <c r="F33" s="168">
        <v>16</v>
      </c>
      <c r="G33" s="101"/>
      <c r="H33" s="99"/>
      <c r="I33" s="99">
        <f t="shared" si="0"/>
        <v>3520</v>
      </c>
      <c r="J33" s="99"/>
      <c r="K33" s="99">
        <f t="shared" si="1"/>
        <v>2816</v>
      </c>
      <c r="L33" s="75"/>
      <c r="M33" s="20"/>
      <c r="N33" s="173">
        <v>43740</v>
      </c>
      <c r="O33" s="99">
        <v>0</v>
      </c>
      <c r="P33" s="99">
        <v>0</v>
      </c>
      <c r="R33" s="6"/>
      <c r="S33" s="6"/>
    </row>
    <row r="34" spans="1:19" x14ac:dyDescent="0.25">
      <c r="A34" s="7">
        <v>14</v>
      </c>
      <c r="B34" s="22"/>
      <c r="C34" s="7" t="s">
        <v>28</v>
      </c>
      <c r="D34" s="7" t="s">
        <v>28</v>
      </c>
      <c r="E34" s="98">
        <v>20</v>
      </c>
      <c r="F34" s="168">
        <v>16</v>
      </c>
      <c r="G34" s="101"/>
      <c r="H34" s="99"/>
      <c r="I34" s="99">
        <f t="shared" si="0"/>
        <v>3520</v>
      </c>
      <c r="J34" s="99"/>
      <c r="K34" s="99">
        <f t="shared" si="1"/>
        <v>2816</v>
      </c>
      <c r="L34" s="63"/>
      <c r="M34" s="20"/>
      <c r="N34" s="173">
        <v>43750</v>
      </c>
      <c r="O34" s="99">
        <v>0</v>
      </c>
      <c r="P34" s="99">
        <v>0</v>
      </c>
      <c r="R34" s="6"/>
      <c r="S34" s="6"/>
    </row>
    <row r="35" spans="1:19" x14ac:dyDescent="0.25">
      <c r="A35" s="7">
        <v>15</v>
      </c>
      <c r="B35" s="22"/>
      <c r="C35" s="7" t="s">
        <v>28</v>
      </c>
      <c r="D35" s="7" t="s">
        <v>28</v>
      </c>
      <c r="E35" s="98">
        <v>20</v>
      </c>
      <c r="F35" s="168">
        <v>16</v>
      </c>
      <c r="G35" s="101"/>
      <c r="H35" s="99"/>
      <c r="I35" s="99">
        <f t="shared" si="0"/>
        <v>3520</v>
      </c>
      <c r="J35" s="99"/>
      <c r="K35" s="99">
        <f t="shared" si="1"/>
        <v>2816</v>
      </c>
      <c r="L35" s="63"/>
      <c r="M35" s="20"/>
      <c r="N35" s="173">
        <v>43761</v>
      </c>
      <c r="O35" s="99">
        <v>0</v>
      </c>
      <c r="P35" s="99">
        <v>0</v>
      </c>
      <c r="R35" s="6"/>
      <c r="S35" s="6"/>
    </row>
    <row r="36" spans="1:19" x14ac:dyDescent="0.25">
      <c r="A36" s="7">
        <v>16</v>
      </c>
      <c r="B36" s="22"/>
      <c r="C36" s="7" t="s">
        <v>28</v>
      </c>
      <c r="D36" s="7" t="s">
        <v>28</v>
      </c>
      <c r="F36" s="1"/>
      <c r="G36" s="18"/>
      <c r="H36" s="6"/>
      <c r="I36" s="62"/>
      <c r="J36" s="63"/>
      <c r="K36" s="63"/>
      <c r="L36" s="63"/>
      <c r="M36" s="20"/>
      <c r="N36" s="20"/>
      <c r="O36" s="6"/>
      <c r="P36" s="6"/>
      <c r="Q36" s="6"/>
      <c r="R36" s="6"/>
      <c r="S36" s="6"/>
    </row>
    <row r="37" spans="1:19" x14ac:dyDescent="0.25">
      <c r="A37" s="7">
        <v>17</v>
      </c>
      <c r="B37" s="22"/>
      <c r="C37" s="7" t="s">
        <v>28</v>
      </c>
      <c r="D37" s="7" t="s">
        <v>28</v>
      </c>
      <c r="F37" s="1"/>
      <c r="G37" s="18"/>
      <c r="H37" s="6"/>
      <c r="I37" s="62"/>
      <c r="J37" s="63"/>
      <c r="K37" s="63"/>
      <c r="L37" s="63"/>
      <c r="M37" s="20"/>
      <c r="N37" s="20" t="s">
        <v>141</v>
      </c>
      <c r="O37" s="7">
        <f>MAX(O30:O35)</f>
        <v>0</v>
      </c>
      <c r="P37" s="7">
        <f>MAX(P30:P35)</f>
        <v>0</v>
      </c>
      <c r="Q37" s="6"/>
      <c r="R37" s="6"/>
      <c r="S37" s="6"/>
    </row>
    <row r="38" spans="1:19" x14ac:dyDescent="0.25">
      <c r="A38" s="7">
        <v>18</v>
      </c>
      <c r="B38" s="22"/>
      <c r="C38" s="7" t="s">
        <v>28</v>
      </c>
      <c r="D38" s="7" t="s">
        <v>28</v>
      </c>
      <c r="F38" s="1"/>
      <c r="G38" s="18"/>
      <c r="H38" s="6"/>
      <c r="I38" s="75"/>
      <c r="J38" s="64"/>
      <c r="K38" s="64"/>
      <c r="L38" s="64"/>
      <c r="M38" s="20"/>
      <c r="N38" s="20" t="s">
        <v>142</v>
      </c>
      <c r="O38" s="7">
        <f>MIN(O30:O35)</f>
        <v>0</v>
      </c>
      <c r="P38" s="7">
        <f>MIN(P30:P35)</f>
        <v>0</v>
      </c>
      <c r="Q38" s="6"/>
      <c r="R38" s="6"/>
      <c r="S38" s="6"/>
    </row>
    <row r="39" spans="1:19" x14ac:dyDescent="0.25">
      <c r="A39" s="7">
        <v>19</v>
      </c>
      <c r="F39" s="1"/>
      <c r="G39" s="18"/>
      <c r="H39" s="6"/>
      <c r="I39" s="75"/>
      <c r="J39" s="64"/>
      <c r="K39" s="64"/>
      <c r="L39" s="64"/>
      <c r="M39" s="20"/>
      <c r="N39" s="20" t="s">
        <v>143</v>
      </c>
      <c r="O39" s="6"/>
      <c r="Q39" s="6"/>
      <c r="R39" s="6"/>
      <c r="S39" s="6"/>
    </row>
    <row r="40" spans="1:19" x14ac:dyDescent="0.25">
      <c r="A40" s="7">
        <v>20</v>
      </c>
      <c r="F40" s="1"/>
      <c r="G40" s="18"/>
      <c r="H40" s="6"/>
      <c r="I40" s="42"/>
      <c r="J40" s="42"/>
      <c r="K40" s="42"/>
      <c r="L40" s="6"/>
      <c r="M40" s="20"/>
      <c r="N40" s="20" t="s">
        <v>141</v>
      </c>
      <c r="O40" s="7">
        <f>MAX(O15:O29)</f>
        <v>8</v>
      </c>
      <c r="P40" s="7">
        <f>MAX(P15:P29)</f>
        <v>1</v>
      </c>
      <c r="Q40" s="6"/>
      <c r="R40" s="6"/>
      <c r="S40" s="6"/>
    </row>
    <row r="41" spans="1:19" x14ac:dyDescent="0.25">
      <c r="A41" s="7">
        <v>21</v>
      </c>
      <c r="F41" s="1"/>
      <c r="G41" s="18"/>
      <c r="H41" s="6"/>
      <c r="I41" s="42"/>
      <c r="J41" s="42"/>
      <c r="K41" s="42"/>
      <c r="L41" s="6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19" x14ac:dyDescent="0.25">
      <c r="A42" s="7">
        <v>22</v>
      </c>
      <c r="F42" s="1"/>
      <c r="G42" s="18"/>
      <c r="H42" s="6"/>
      <c r="I42" s="79"/>
      <c r="J42" s="6"/>
      <c r="K42" s="6"/>
      <c r="L42" s="6"/>
      <c r="M42" s="20"/>
      <c r="N42" s="20"/>
      <c r="O42" s="6"/>
      <c r="P42" s="6"/>
      <c r="Q42" s="6"/>
      <c r="R42" s="6"/>
      <c r="S42" s="6"/>
    </row>
    <row r="43" spans="1:19" x14ac:dyDescent="0.25">
      <c r="A43" s="7">
        <v>23</v>
      </c>
      <c r="F43" s="1"/>
      <c r="G43" s="18"/>
      <c r="H43" s="6"/>
      <c r="I43" s="75"/>
      <c r="J43" s="184"/>
      <c r="K43" s="184"/>
      <c r="L43" s="184"/>
      <c r="M43" s="20"/>
      <c r="N43" s="20"/>
      <c r="O43" s="6"/>
      <c r="P43" s="6"/>
      <c r="Q43" s="6"/>
      <c r="R43" s="6"/>
      <c r="S43" s="6"/>
    </row>
    <row r="44" spans="1:19" x14ac:dyDescent="0.25">
      <c r="A44" s="7" t="s">
        <v>8</v>
      </c>
      <c r="F44" s="1"/>
      <c r="G44" s="52"/>
      <c r="H44" s="6"/>
      <c r="I44" s="61"/>
      <c r="J44" s="184"/>
      <c r="K44" s="184"/>
      <c r="L44" s="184"/>
      <c r="M44" s="44"/>
      <c r="N44" s="44"/>
      <c r="O44" s="6"/>
      <c r="P44" s="6"/>
      <c r="Q44" s="6"/>
      <c r="R44" s="6"/>
      <c r="S44" s="6"/>
    </row>
    <row r="45" spans="1:19" x14ac:dyDescent="0.25">
      <c r="A45" s="7" t="s">
        <v>9</v>
      </c>
      <c r="F45" s="1"/>
      <c r="G45" s="52"/>
      <c r="H45" s="6"/>
      <c r="I45" s="75"/>
      <c r="J45" s="184"/>
      <c r="K45" s="184"/>
      <c r="L45" s="184"/>
      <c r="M45" s="44"/>
      <c r="N45" s="44"/>
      <c r="O45" s="6"/>
      <c r="P45" s="6"/>
      <c r="Q45" s="6"/>
      <c r="R45" s="6"/>
      <c r="S45" s="6"/>
    </row>
    <row r="46" spans="1:19" x14ac:dyDescent="0.25">
      <c r="A46" s="7" t="s">
        <v>10</v>
      </c>
      <c r="F46" s="1"/>
      <c r="G46" s="52"/>
      <c r="H46" s="6"/>
      <c r="I46" s="61"/>
      <c r="J46" s="184"/>
      <c r="K46" s="184"/>
      <c r="L46" s="184"/>
      <c r="M46" s="44"/>
      <c r="N46" s="44"/>
      <c r="O46" s="6"/>
      <c r="P46" s="6"/>
      <c r="Q46" s="6"/>
      <c r="R46" s="6"/>
      <c r="S46" s="6"/>
    </row>
    <row r="47" spans="1:19" x14ac:dyDescent="0.25">
      <c r="A47" s="7" t="s">
        <v>11</v>
      </c>
      <c r="F47" s="1"/>
      <c r="G47" s="24"/>
      <c r="H47" s="6"/>
      <c r="I47" s="75"/>
      <c r="J47" s="75"/>
      <c r="K47" s="75"/>
      <c r="L47" s="75"/>
      <c r="M47" s="44"/>
      <c r="N47" s="44"/>
      <c r="O47" s="6"/>
      <c r="P47" s="6"/>
      <c r="Q47" s="6"/>
      <c r="R47" s="6"/>
      <c r="S47" s="6"/>
    </row>
    <row r="48" spans="1:19" x14ac:dyDescent="0.25">
      <c r="A48" s="7" t="s">
        <v>12</v>
      </c>
      <c r="F48" s="1"/>
      <c r="G48" s="24"/>
      <c r="H48" s="6"/>
      <c r="I48" s="62"/>
      <c r="J48" s="63"/>
      <c r="K48" s="63"/>
      <c r="L48" s="63"/>
      <c r="M48" s="44"/>
      <c r="N48" s="44"/>
      <c r="O48" s="6"/>
      <c r="P48" s="6"/>
      <c r="Q48" s="6"/>
      <c r="R48" s="6"/>
      <c r="S48" s="6"/>
    </row>
    <row r="49" spans="1:20" ht="12.75" customHeight="1" x14ac:dyDescent="0.25">
      <c r="A49" s="66" t="s">
        <v>29</v>
      </c>
      <c r="H49" s="6"/>
      <c r="I49" s="62"/>
      <c r="J49" s="63"/>
      <c r="K49" s="63"/>
      <c r="L49" s="63"/>
      <c r="M49" s="45"/>
      <c r="N49" s="45"/>
      <c r="O49" s="6"/>
      <c r="P49" s="6"/>
      <c r="Q49" s="6"/>
      <c r="R49" s="6"/>
      <c r="S49" s="6"/>
    </row>
    <row r="50" spans="1:20" ht="12.75" customHeight="1" x14ac:dyDescent="0.25">
      <c r="A50" s="67" t="s">
        <v>30</v>
      </c>
      <c r="H50" s="6"/>
      <c r="I50" s="62"/>
      <c r="J50" s="63"/>
      <c r="K50" s="63"/>
      <c r="L50" s="63"/>
      <c r="M50" s="45"/>
      <c r="N50" s="45"/>
      <c r="O50" s="6"/>
      <c r="P50" s="6"/>
      <c r="Q50" s="6"/>
      <c r="R50" s="6"/>
      <c r="S50" s="6"/>
    </row>
    <row r="51" spans="1:20" x14ac:dyDescent="0.25">
      <c r="A51" s="7" t="s">
        <v>8</v>
      </c>
      <c r="G51" s="52"/>
      <c r="H51" s="6"/>
      <c r="I51" s="62"/>
      <c r="J51" s="63"/>
      <c r="K51" s="63"/>
      <c r="L51" s="63"/>
      <c r="M51" s="6"/>
      <c r="N51" s="6"/>
      <c r="O51" s="6"/>
      <c r="P51" s="6"/>
      <c r="Q51" s="6"/>
      <c r="R51" s="6"/>
      <c r="S51" s="6"/>
    </row>
    <row r="52" spans="1:20" x14ac:dyDescent="0.25">
      <c r="A52" s="7" t="s">
        <v>9</v>
      </c>
      <c r="G52" s="52"/>
      <c r="H52" s="6"/>
      <c r="I52" s="75"/>
      <c r="J52" s="64"/>
      <c r="K52" s="64"/>
      <c r="L52" s="64"/>
      <c r="M52" s="6"/>
      <c r="N52" s="6"/>
      <c r="O52" s="6"/>
      <c r="P52" s="6"/>
      <c r="Q52" s="6"/>
      <c r="R52" s="6"/>
      <c r="S52" s="6"/>
    </row>
    <row r="53" spans="1:20" x14ac:dyDescent="0.25">
      <c r="A53" s="7" t="s">
        <v>10</v>
      </c>
      <c r="G53" s="52"/>
      <c r="H53" s="6"/>
      <c r="I53" s="75"/>
      <c r="J53" s="64"/>
      <c r="K53" s="64"/>
      <c r="L53" s="64"/>
      <c r="M53" s="6"/>
      <c r="N53" s="6"/>
      <c r="O53" s="6"/>
      <c r="P53" s="6"/>
      <c r="Q53" s="6"/>
      <c r="R53" s="6"/>
      <c r="S53" s="6"/>
      <c r="T53" s="6"/>
    </row>
    <row r="54" spans="1:20" x14ac:dyDescent="0.25">
      <c r="A54" s="7" t="s">
        <v>11</v>
      </c>
      <c r="G54" s="52"/>
      <c r="H54" s="6"/>
      <c r="I54" s="6"/>
      <c r="J54" s="6"/>
      <c r="K54" s="6"/>
      <c r="L54" s="6"/>
      <c r="M54" s="6"/>
      <c r="N54" s="6"/>
      <c r="O54" s="46"/>
      <c r="P54" s="46"/>
      <c r="Q54" s="46"/>
      <c r="R54" s="6"/>
      <c r="S54" s="6"/>
      <c r="T54" s="6"/>
    </row>
    <row r="55" spans="1:20" x14ac:dyDescent="0.25">
      <c r="A55" s="7" t="s">
        <v>12</v>
      </c>
      <c r="G55" s="52"/>
      <c r="H55" s="6"/>
      <c r="I55" s="6"/>
      <c r="J55" s="6"/>
      <c r="K55" s="6"/>
      <c r="L55" s="6"/>
      <c r="M55" s="6"/>
      <c r="N55" s="6"/>
      <c r="O55" s="46"/>
      <c r="P55" s="46"/>
      <c r="Q55" s="46"/>
      <c r="R55" s="6"/>
      <c r="S55" s="6"/>
      <c r="T55" s="6"/>
    </row>
    <row r="56" spans="1:20" x14ac:dyDescent="0.25">
      <c r="H56" s="6"/>
      <c r="I56" s="6"/>
      <c r="J56" s="6"/>
      <c r="K56" s="6"/>
      <c r="L56" s="6"/>
      <c r="M56" s="6"/>
      <c r="N56" s="6"/>
      <c r="O56" s="47"/>
      <c r="P56" s="47"/>
      <c r="Q56" s="47"/>
      <c r="R56" s="6"/>
      <c r="S56" s="6"/>
      <c r="T56" s="6"/>
    </row>
    <row r="57" spans="1:20" x14ac:dyDescent="0.25">
      <c r="H57" s="6"/>
      <c r="I57" s="6"/>
      <c r="J57" s="6"/>
      <c r="K57" s="6"/>
      <c r="L57" s="6"/>
      <c r="M57" s="6"/>
      <c r="N57" s="6"/>
      <c r="O57" s="47"/>
      <c r="P57" s="47"/>
      <c r="Q57" s="47"/>
      <c r="R57" s="6"/>
      <c r="S57" s="6"/>
      <c r="T57" s="6"/>
    </row>
    <row r="58" spans="1:20" x14ac:dyDescent="0.25">
      <c r="H58" s="6"/>
      <c r="I58" s="6"/>
      <c r="J58" s="6"/>
      <c r="K58" s="6"/>
      <c r="L58" s="6"/>
      <c r="M58" s="6"/>
      <c r="N58" s="6"/>
      <c r="O58" s="47"/>
      <c r="P58" s="47"/>
      <c r="Q58" s="47"/>
      <c r="R58" s="6"/>
      <c r="S58" s="6"/>
      <c r="T58" s="6"/>
    </row>
    <row r="59" spans="1:20" x14ac:dyDescent="0.25">
      <c r="H59" s="6"/>
      <c r="I59" s="6"/>
      <c r="J59" s="6"/>
      <c r="K59" s="6"/>
      <c r="L59" s="6"/>
      <c r="M59" s="6"/>
      <c r="N59" s="6"/>
      <c r="O59" s="47"/>
      <c r="P59" s="47"/>
      <c r="Q59" s="47"/>
      <c r="R59" s="6"/>
      <c r="S59" s="6"/>
      <c r="T59" s="6"/>
    </row>
    <row r="60" spans="1:20" x14ac:dyDescent="0.25">
      <c r="B60" s="5"/>
      <c r="C60" s="5"/>
      <c r="D60" s="5"/>
      <c r="H60" s="6"/>
      <c r="I60" s="6"/>
      <c r="J60" s="6"/>
      <c r="K60" s="6"/>
      <c r="L60" s="6"/>
      <c r="M60" s="6"/>
      <c r="N60" s="6"/>
      <c r="O60" s="47"/>
      <c r="P60" s="47"/>
      <c r="Q60" s="47"/>
      <c r="R60" s="6"/>
      <c r="S60" s="6"/>
      <c r="T60" s="6"/>
    </row>
    <row r="61" spans="1:20" x14ac:dyDescent="0.25">
      <c r="B61" s="65"/>
      <c r="C61" s="65"/>
      <c r="D61" s="65"/>
      <c r="H61" s="6"/>
      <c r="I61" s="6"/>
      <c r="J61" s="6"/>
      <c r="K61" s="6"/>
      <c r="L61" s="6"/>
      <c r="M61" s="6"/>
      <c r="N61" s="6"/>
      <c r="O61" s="47"/>
      <c r="P61" s="47"/>
      <c r="Q61" s="47"/>
      <c r="R61" s="6"/>
      <c r="S61" s="6"/>
      <c r="T61" s="6"/>
    </row>
    <row r="62" spans="1:20" x14ac:dyDescent="0.25">
      <c r="B62" s="65"/>
      <c r="C62" s="65"/>
      <c r="D62" s="65"/>
      <c r="H62" s="6"/>
      <c r="I62" s="6"/>
      <c r="J62" s="6"/>
      <c r="K62" s="6"/>
      <c r="L62" s="6"/>
      <c r="M62" s="184"/>
      <c r="N62" s="184"/>
      <c r="O62" s="184"/>
      <c r="P62" s="184"/>
      <c r="Q62" s="184"/>
      <c r="R62" s="6"/>
      <c r="S62" s="6"/>
      <c r="T62" s="6"/>
    </row>
    <row r="63" spans="1:20" x14ac:dyDescent="0.25">
      <c r="H63" s="6"/>
      <c r="I63" s="6"/>
      <c r="J63" s="6"/>
      <c r="K63" s="6"/>
      <c r="L63" s="6"/>
      <c r="M63" s="184"/>
      <c r="N63" s="184"/>
      <c r="O63" s="184"/>
      <c r="P63" s="184"/>
      <c r="Q63" s="184"/>
      <c r="R63" s="6"/>
      <c r="S63" s="6"/>
      <c r="T63" s="6"/>
    </row>
    <row r="64" spans="1:20" x14ac:dyDescent="0.25">
      <c r="H64" s="6"/>
      <c r="I64" s="6"/>
      <c r="J64" s="6"/>
      <c r="K64" s="6"/>
      <c r="L64" s="6"/>
      <c r="M64" s="184"/>
      <c r="N64" s="184"/>
      <c r="O64" s="184"/>
      <c r="P64" s="184"/>
      <c r="Q64" s="184"/>
      <c r="R64" s="6"/>
      <c r="S64" s="6"/>
      <c r="T64" s="6"/>
    </row>
    <row r="65" spans="1:23" x14ac:dyDescent="0.25">
      <c r="H65" s="6"/>
      <c r="I65" s="6"/>
      <c r="J65" s="6"/>
      <c r="K65" s="6"/>
      <c r="L65" s="6"/>
      <c r="M65" s="184"/>
      <c r="N65" s="184"/>
      <c r="O65" s="184"/>
      <c r="P65" s="184"/>
      <c r="Q65" s="184"/>
      <c r="R65" s="6"/>
      <c r="S65" s="6"/>
      <c r="T65" s="6"/>
    </row>
    <row r="66" spans="1:23" ht="13.5" customHeight="1" x14ac:dyDescent="0.25">
      <c r="A66" s="26"/>
      <c r="H66" s="6"/>
      <c r="I66" s="6"/>
      <c r="J66" s="6"/>
      <c r="K66" s="6"/>
      <c r="L66" s="6"/>
      <c r="M66" s="75"/>
      <c r="N66" s="75"/>
      <c r="O66" s="75"/>
      <c r="P66" s="75"/>
      <c r="Q66" s="75"/>
      <c r="R66" s="6"/>
      <c r="S66" s="6"/>
      <c r="T66" s="6"/>
    </row>
    <row r="67" spans="1:23" x14ac:dyDescent="0.25">
      <c r="H67" s="6"/>
      <c r="I67" s="6"/>
      <c r="J67" s="6"/>
      <c r="K67" s="6"/>
      <c r="L67" s="6"/>
      <c r="M67" s="63"/>
      <c r="N67" s="63"/>
      <c r="O67" s="63"/>
      <c r="P67" s="63"/>
      <c r="Q67" s="63"/>
      <c r="R67" s="6"/>
      <c r="S67" s="6"/>
      <c r="T67" s="6"/>
    </row>
    <row r="68" spans="1:23" x14ac:dyDescent="0.25">
      <c r="H68" s="6"/>
      <c r="I68" s="6"/>
      <c r="J68" s="6"/>
      <c r="K68" s="6"/>
      <c r="L68" s="6"/>
      <c r="M68" s="63"/>
      <c r="N68" s="63"/>
      <c r="O68" s="63"/>
      <c r="P68" s="63"/>
      <c r="Q68" s="63"/>
      <c r="R68" s="6"/>
      <c r="S68" s="6"/>
      <c r="T68" s="6"/>
    </row>
    <row r="69" spans="1:23" x14ac:dyDescent="0.25">
      <c r="H69" s="6"/>
      <c r="I69" s="6"/>
      <c r="J69" s="6"/>
      <c r="K69" s="6"/>
      <c r="L69" s="6"/>
      <c r="M69" s="63"/>
      <c r="N69" s="63"/>
      <c r="O69" s="63"/>
      <c r="P69" s="63"/>
      <c r="Q69" s="63"/>
      <c r="R69" s="6"/>
      <c r="S69" s="6"/>
      <c r="T69" s="6"/>
    </row>
    <row r="70" spans="1:23" x14ac:dyDescent="0.25">
      <c r="H70" s="6"/>
      <c r="I70" s="6"/>
      <c r="J70" s="6"/>
      <c r="K70" s="6"/>
      <c r="L70" s="6"/>
      <c r="M70" s="63"/>
      <c r="N70" s="63"/>
      <c r="O70" s="63"/>
      <c r="P70" s="63"/>
      <c r="Q70" s="63"/>
      <c r="R70" s="6"/>
      <c r="S70" s="6"/>
      <c r="T70" s="6"/>
    </row>
    <row r="71" spans="1:23" x14ac:dyDescent="0.25">
      <c r="H71" s="6"/>
      <c r="I71" s="6"/>
      <c r="J71" s="6"/>
      <c r="K71" s="6"/>
      <c r="L71" s="6"/>
      <c r="M71" s="64"/>
      <c r="N71" s="64"/>
      <c r="O71" s="64"/>
      <c r="P71" s="64"/>
      <c r="Q71" s="64"/>
      <c r="R71" s="6"/>
      <c r="S71" s="6"/>
      <c r="T71" s="6"/>
    </row>
    <row r="72" spans="1:23" x14ac:dyDescent="0.25">
      <c r="H72" s="6"/>
      <c r="I72" s="6"/>
      <c r="J72" s="6"/>
      <c r="K72" s="6"/>
      <c r="L72" s="6"/>
      <c r="M72" s="64"/>
      <c r="N72" s="64"/>
      <c r="O72" s="64"/>
      <c r="P72" s="64"/>
      <c r="Q72" s="64"/>
      <c r="R72" s="6"/>
      <c r="S72" s="6"/>
      <c r="T72" s="6"/>
    </row>
    <row r="73" spans="1:23" x14ac:dyDescent="0.25">
      <c r="H73" s="6"/>
      <c r="I73" s="6"/>
      <c r="J73" s="6"/>
      <c r="K73" s="6"/>
      <c r="L73" s="6"/>
      <c r="M73" s="6"/>
      <c r="N73" s="6"/>
      <c r="O73" s="42"/>
      <c r="P73" s="42"/>
      <c r="Q73" s="42"/>
      <c r="R73" s="6"/>
      <c r="S73" s="6"/>
      <c r="T73" s="6"/>
    </row>
    <row r="74" spans="1:23" x14ac:dyDescent="0.25">
      <c r="H74" s="6"/>
      <c r="I74" s="6"/>
      <c r="J74" s="6"/>
      <c r="K74" s="6"/>
      <c r="L74" s="6"/>
      <c r="M74" s="6"/>
      <c r="N74" s="6"/>
      <c r="O74" s="42"/>
      <c r="P74" s="42"/>
      <c r="Q74" s="42"/>
      <c r="R74" s="6"/>
      <c r="S74" s="6"/>
      <c r="T74" s="6"/>
    </row>
    <row r="75" spans="1:23" x14ac:dyDescent="0.25"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3" x14ac:dyDescent="0.25">
      <c r="H76" s="6"/>
      <c r="I76" s="6"/>
      <c r="J76" s="6"/>
      <c r="K76" s="6"/>
      <c r="L76" s="6"/>
      <c r="M76" s="184"/>
      <c r="N76" s="184"/>
      <c r="O76" s="184"/>
      <c r="P76" s="184"/>
      <c r="Q76" s="184"/>
      <c r="R76" s="6"/>
      <c r="S76" s="6"/>
      <c r="T76" s="6"/>
    </row>
    <row r="77" spans="1:23" x14ac:dyDescent="0.25">
      <c r="A77" s="5"/>
      <c r="E77" s="5"/>
      <c r="F77" s="5"/>
      <c r="H77" s="6"/>
      <c r="I77" s="6"/>
      <c r="J77" s="6"/>
      <c r="K77" s="6"/>
      <c r="L77" s="6"/>
      <c r="M77" s="184"/>
      <c r="N77" s="184"/>
      <c r="O77" s="184"/>
      <c r="P77" s="184"/>
      <c r="Q77" s="184"/>
      <c r="R77" s="6"/>
      <c r="S77" s="6"/>
      <c r="T77" s="6"/>
    </row>
    <row r="78" spans="1:23" s="27" customFormat="1" ht="12.75" customHeight="1" x14ac:dyDescent="0.25">
      <c r="A78" s="192" t="s">
        <v>33</v>
      </c>
      <c r="B78" s="192"/>
      <c r="C78" s="192"/>
      <c r="D78" s="192"/>
      <c r="E78" s="192"/>
      <c r="F78" s="192"/>
      <c r="G78" s="51"/>
      <c r="H78" s="6"/>
      <c r="I78" s="6"/>
      <c r="J78" s="6"/>
      <c r="K78" s="6"/>
      <c r="L78" s="6"/>
      <c r="M78" s="184"/>
      <c r="N78" s="184"/>
      <c r="O78" s="184"/>
      <c r="P78" s="184"/>
      <c r="Q78" s="184"/>
      <c r="R78" s="6"/>
      <c r="S78" s="6"/>
      <c r="T78" s="4"/>
      <c r="U78" s="4"/>
      <c r="V78" s="4"/>
      <c r="W78" s="4"/>
    </row>
    <row r="79" spans="1:23" s="27" customFormat="1" ht="26.25" customHeight="1" x14ac:dyDescent="0.25">
      <c r="A79" s="193" t="s">
        <v>38</v>
      </c>
      <c r="B79" s="193"/>
      <c r="C79" s="193"/>
      <c r="D79" s="193"/>
      <c r="E79" s="193"/>
      <c r="F79" s="193"/>
      <c r="G79" s="51"/>
      <c r="H79" s="6"/>
      <c r="I79" s="6"/>
      <c r="J79" s="6"/>
      <c r="K79" s="6"/>
      <c r="L79" s="6"/>
      <c r="M79" s="184"/>
      <c r="N79" s="184"/>
      <c r="O79" s="184"/>
      <c r="P79" s="184"/>
      <c r="Q79" s="184"/>
      <c r="R79" s="6"/>
      <c r="S79" s="6"/>
      <c r="T79" s="4"/>
      <c r="U79" s="4"/>
      <c r="V79" s="4"/>
      <c r="W79" s="4"/>
    </row>
    <row r="80" spans="1:23" ht="13.5" customHeight="1" x14ac:dyDescent="0.25">
      <c r="H80" s="6"/>
      <c r="I80" s="6"/>
      <c r="J80" s="6"/>
      <c r="K80" s="6"/>
      <c r="L80" s="6"/>
      <c r="M80" s="75"/>
      <c r="N80" s="75"/>
      <c r="O80" s="75"/>
      <c r="P80" s="75"/>
      <c r="Q80" s="75"/>
      <c r="R80" s="6"/>
      <c r="S80" s="6"/>
    </row>
    <row r="81" spans="1:19" x14ac:dyDescent="0.25">
      <c r="A81" s="26"/>
      <c r="B81" s="5"/>
      <c r="C81" s="5"/>
      <c r="D81" s="5"/>
      <c r="H81" s="74"/>
      <c r="I81" s="6"/>
      <c r="J81" s="6"/>
      <c r="K81" s="6"/>
      <c r="L81" s="6"/>
      <c r="M81" s="63"/>
      <c r="N81" s="63"/>
      <c r="O81" s="63"/>
      <c r="P81" s="63"/>
      <c r="Q81" s="63"/>
      <c r="R81" s="6"/>
      <c r="S81" s="6"/>
    </row>
    <row r="82" spans="1:19" x14ac:dyDescent="0.25">
      <c r="B82" s="65"/>
      <c r="C82" s="65"/>
      <c r="D82" s="65"/>
      <c r="H82" s="74"/>
      <c r="I82" s="6"/>
      <c r="J82" s="6"/>
      <c r="K82" s="6"/>
      <c r="L82" s="6"/>
      <c r="M82" s="63"/>
      <c r="N82" s="63"/>
      <c r="O82" s="63"/>
      <c r="P82" s="63"/>
      <c r="Q82" s="63"/>
      <c r="R82" s="6"/>
      <c r="S82" s="6"/>
    </row>
    <row r="83" spans="1:19" x14ac:dyDescent="0.25">
      <c r="B83" s="65"/>
      <c r="C83" s="65"/>
      <c r="D83" s="65"/>
      <c r="H83" s="74"/>
      <c r="I83" s="74"/>
      <c r="J83" s="74"/>
      <c r="K83" s="74"/>
      <c r="L83" s="74"/>
      <c r="M83" s="63"/>
      <c r="N83" s="63"/>
      <c r="O83" s="63"/>
      <c r="P83" s="63"/>
      <c r="Q83" s="63"/>
      <c r="R83" s="6"/>
      <c r="S83" s="6"/>
    </row>
    <row r="84" spans="1:19" x14ac:dyDescent="0.25">
      <c r="B84" s="5"/>
      <c r="C84" s="5"/>
      <c r="D84" s="5"/>
      <c r="H84" s="74"/>
      <c r="I84" s="74"/>
      <c r="J84" s="74"/>
      <c r="K84" s="74"/>
      <c r="L84" s="74"/>
      <c r="M84" s="63"/>
      <c r="N84" s="63"/>
      <c r="O84" s="63"/>
      <c r="P84" s="63"/>
      <c r="Q84" s="63"/>
      <c r="R84" s="6"/>
      <c r="S84" s="6"/>
    </row>
    <row r="85" spans="1:19" x14ac:dyDescent="0.25">
      <c r="B85" s="69"/>
      <c r="C85" s="69"/>
      <c r="D85" s="52"/>
      <c r="H85" s="74"/>
      <c r="I85" s="74"/>
      <c r="J85" s="74"/>
      <c r="K85" s="74"/>
      <c r="L85" s="74"/>
      <c r="M85" s="64"/>
      <c r="N85" s="64"/>
      <c r="O85" s="64"/>
      <c r="P85" s="64"/>
      <c r="Q85" s="64"/>
      <c r="R85" s="6"/>
      <c r="S85" s="6"/>
    </row>
    <row r="86" spans="1:19" x14ac:dyDescent="0.25">
      <c r="B86" s="69"/>
      <c r="C86" s="69"/>
      <c r="D86" s="69"/>
      <c r="H86" s="74"/>
      <c r="I86" s="74"/>
      <c r="J86" s="74"/>
      <c r="K86" s="74"/>
      <c r="L86" s="74"/>
      <c r="M86" s="64"/>
      <c r="N86" s="64"/>
      <c r="O86" s="64"/>
      <c r="P86" s="64"/>
      <c r="Q86" s="64"/>
      <c r="R86" s="6"/>
      <c r="S86" s="6"/>
    </row>
    <row r="87" spans="1:19" x14ac:dyDescent="0.25">
      <c r="B87" s="70"/>
      <c r="C87" s="70"/>
      <c r="D87" s="70"/>
      <c r="H87" s="74"/>
      <c r="I87" s="74"/>
      <c r="J87" s="74"/>
      <c r="K87" s="74"/>
      <c r="L87" s="74"/>
      <c r="M87" s="6"/>
      <c r="N87" s="6"/>
      <c r="O87" s="6"/>
      <c r="P87" s="6"/>
      <c r="Q87" s="6"/>
      <c r="R87" s="6"/>
      <c r="S87" s="6"/>
    </row>
    <row r="88" spans="1:19" x14ac:dyDescent="0.25">
      <c r="B88" s="28"/>
      <c r="C88" s="28"/>
      <c r="D88" s="28"/>
      <c r="H88" s="74"/>
      <c r="I88" s="74"/>
      <c r="J88" s="74"/>
      <c r="K88" s="74"/>
      <c r="L88" s="74"/>
      <c r="M88" s="6"/>
      <c r="N88" s="6"/>
      <c r="O88" s="6"/>
      <c r="P88" s="6"/>
      <c r="Q88" s="6"/>
      <c r="R88" s="6"/>
      <c r="S88" s="6"/>
    </row>
    <row r="89" spans="1:19" ht="26.4" x14ac:dyDescent="0.25">
      <c r="B89" s="71"/>
      <c r="C89" s="71"/>
      <c r="D89" s="71" t="s">
        <v>3</v>
      </c>
      <c r="H89" s="74"/>
      <c r="I89" s="74"/>
      <c r="J89" s="74"/>
      <c r="K89" s="74"/>
      <c r="L89" s="74"/>
      <c r="M89" s="6"/>
      <c r="N89" s="6"/>
      <c r="O89" s="6"/>
      <c r="P89" s="6"/>
      <c r="Q89" s="6"/>
      <c r="R89" s="6"/>
      <c r="S89" s="6"/>
    </row>
    <row r="90" spans="1:19" x14ac:dyDescent="0.25">
      <c r="B90" s="28"/>
      <c r="C90" s="28"/>
      <c r="D90" s="28"/>
      <c r="H90" s="74"/>
      <c r="I90" s="74"/>
      <c r="J90" s="74"/>
      <c r="K90" s="74"/>
      <c r="L90" s="74"/>
      <c r="M90" s="6"/>
      <c r="N90" s="6"/>
      <c r="O90" s="6"/>
      <c r="P90" s="6"/>
      <c r="Q90" s="6"/>
      <c r="R90" s="6"/>
      <c r="S90" s="6"/>
    </row>
    <row r="91" spans="1:19" x14ac:dyDescent="0.25">
      <c r="B91" s="6"/>
      <c r="C91" s="6"/>
      <c r="D91" s="6"/>
      <c r="H91" s="74"/>
      <c r="I91" s="74"/>
      <c r="J91" s="74"/>
      <c r="K91" s="74"/>
      <c r="L91" s="74"/>
      <c r="M91" s="6"/>
      <c r="N91" s="6"/>
      <c r="O91" s="6"/>
      <c r="P91" s="6"/>
      <c r="Q91" s="6"/>
      <c r="R91" s="6"/>
      <c r="S91" s="6"/>
    </row>
    <row r="92" spans="1:19" x14ac:dyDescent="0.25">
      <c r="B92" s="6"/>
      <c r="C92" s="6"/>
      <c r="D92" s="6"/>
      <c r="H92" s="74"/>
      <c r="I92" s="74"/>
      <c r="J92" s="74"/>
      <c r="K92" s="74"/>
      <c r="L92" s="74"/>
      <c r="M92" s="6"/>
      <c r="N92" s="6"/>
      <c r="O92" s="6"/>
      <c r="P92" s="6"/>
      <c r="Q92" s="6"/>
      <c r="R92" s="6"/>
      <c r="S92" s="6"/>
    </row>
    <row r="93" spans="1:19" x14ac:dyDescent="0.25">
      <c r="H93" s="74"/>
      <c r="I93" s="74"/>
      <c r="J93" s="74"/>
      <c r="K93" s="74"/>
      <c r="L93" s="74"/>
      <c r="M93" s="6"/>
      <c r="N93" s="6"/>
      <c r="O93" s="6"/>
      <c r="P93" s="6"/>
      <c r="Q93" s="6"/>
      <c r="R93" s="6"/>
      <c r="S93" s="6"/>
    </row>
    <row r="94" spans="1:19" x14ac:dyDescent="0.25">
      <c r="H94" s="74"/>
      <c r="I94" s="74"/>
      <c r="J94" s="74"/>
      <c r="K94" s="74"/>
      <c r="L94" s="74"/>
      <c r="M94" s="6"/>
      <c r="N94" s="6"/>
      <c r="O94" s="6"/>
      <c r="P94" s="6"/>
      <c r="Q94" s="6"/>
      <c r="R94" s="6"/>
      <c r="S94" s="6"/>
    </row>
    <row r="95" spans="1:19" x14ac:dyDescent="0.25">
      <c r="H95" s="74"/>
      <c r="I95" s="74"/>
      <c r="J95" s="74"/>
      <c r="K95" s="74"/>
      <c r="L95" s="74"/>
      <c r="M95" s="6"/>
      <c r="N95" s="6"/>
      <c r="O95" s="6"/>
      <c r="P95" s="6"/>
      <c r="Q95" s="6"/>
      <c r="R95" s="6"/>
      <c r="S95" s="6"/>
    </row>
    <row r="96" spans="1:19" x14ac:dyDescent="0.25">
      <c r="M96" s="4"/>
    </row>
    <row r="97" spans="1:31" x14ac:dyDescent="0.25">
      <c r="M97" s="4"/>
    </row>
    <row r="98" spans="1:31" ht="15.9" customHeight="1" x14ac:dyDescent="0.25">
      <c r="A98" s="5"/>
      <c r="E98" s="5"/>
      <c r="F98" s="5"/>
      <c r="M98" s="4"/>
    </row>
    <row r="99" spans="1:31" s="27" customFormat="1" ht="13.5" customHeight="1" x14ac:dyDescent="0.25">
      <c r="A99" s="192" t="s">
        <v>34</v>
      </c>
      <c r="B99" s="192"/>
      <c r="C99" s="192"/>
      <c r="D99" s="192"/>
      <c r="E99" s="192"/>
      <c r="F99" s="192"/>
      <c r="G99" s="51"/>
      <c r="H99" s="5"/>
      <c r="I99" s="5"/>
      <c r="J99" s="5"/>
      <c r="K99" s="5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31" s="27" customFormat="1" ht="15" customHeight="1" x14ac:dyDescent="0.25">
      <c r="A100" s="193" t="s">
        <v>39</v>
      </c>
      <c r="B100" s="193"/>
      <c r="C100" s="193"/>
      <c r="D100" s="193"/>
      <c r="E100" s="193"/>
      <c r="F100" s="193"/>
      <c r="G100" s="51"/>
      <c r="H100" s="5"/>
      <c r="I100" s="5"/>
      <c r="J100" s="5"/>
      <c r="K100" s="5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31" ht="15.9" customHeight="1" x14ac:dyDescent="0.25">
      <c r="E101" s="5"/>
      <c r="F101" s="5"/>
      <c r="M101" s="4"/>
    </row>
    <row r="102" spans="1:31" s="28" customFormat="1" ht="15.9" customHeight="1" x14ac:dyDescent="0.25">
      <c r="A102" s="185" t="s">
        <v>21</v>
      </c>
      <c r="B102" s="185"/>
      <c r="C102" s="185"/>
      <c r="D102" s="185"/>
      <c r="E102" s="185"/>
      <c r="F102" s="185"/>
      <c r="G102" s="52"/>
      <c r="H102" s="5"/>
      <c r="I102" s="5"/>
      <c r="J102" s="5"/>
      <c r="K102" s="5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31" s="30" customFormat="1" ht="31.5" customHeight="1" x14ac:dyDescent="0.25">
      <c r="A103" s="185" t="s">
        <v>40</v>
      </c>
      <c r="B103" s="185"/>
      <c r="C103" s="185"/>
      <c r="D103" s="185"/>
      <c r="E103" s="185"/>
      <c r="F103" s="185"/>
      <c r="G103" s="29"/>
      <c r="H103" s="5"/>
      <c r="I103" s="5"/>
      <c r="J103" s="5"/>
      <c r="K103" s="5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27"/>
      <c r="Y103" s="27"/>
      <c r="Z103" s="27"/>
      <c r="AA103" s="27"/>
      <c r="AB103" s="27"/>
      <c r="AC103" s="27"/>
      <c r="AD103" s="27"/>
      <c r="AE103" s="27"/>
    </row>
    <row r="104" spans="1:31" s="30" customFormat="1" ht="33.75" customHeight="1" x14ac:dyDescent="0.25">
      <c r="A104" s="194" t="s">
        <v>41</v>
      </c>
      <c r="B104" s="194"/>
      <c r="C104" s="194"/>
      <c r="D104" s="194"/>
      <c r="E104" s="194"/>
      <c r="F104" s="194"/>
      <c r="G104" s="29"/>
      <c r="H104" s="5"/>
      <c r="I104" s="5"/>
      <c r="J104" s="5"/>
      <c r="K104" s="5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27"/>
      <c r="Y104" s="27"/>
      <c r="Z104" s="27"/>
      <c r="AA104" s="27"/>
      <c r="AB104" s="27"/>
      <c r="AC104" s="27"/>
      <c r="AD104" s="27"/>
      <c r="AE104" s="27"/>
    </row>
    <row r="105" spans="1:31" s="28" customFormat="1" ht="15.9" customHeight="1" x14ac:dyDescent="0.25">
      <c r="B105" s="4"/>
      <c r="C105" s="4"/>
      <c r="D105" s="4"/>
      <c r="F105" s="52"/>
      <c r="G105" s="52"/>
      <c r="H105" s="5"/>
      <c r="I105" s="5"/>
      <c r="J105" s="5"/>
      <c r="K105" s="5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31" s="28" customFormat="1" ht="25.5" customHeight="1" x14ac:dyDescent="0.25">
      <c r="A106" s="191" t="s">
        <v>2</v>
      </c>
      <c r="B106" s="191"/>
      <c r="C106" s="191"/>
      <c r="D106" s="191"/>
      <c r="E106" s="191"/>
      <c r="F106" s="191"/>
      <c r="G106" s="52"/>
      <c r="H106" s="5"/>
      <c r="I106" s="5"/>
      <c r="J106" s="5"/>
      <c r="K106" s="5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31" s="28" customFormat="1" ht="38.1" customHeight="1" x14ac:dyDescent="0.25">
      <c r="B107" s="4"/>
      <c r="C107" s="4"/>
      <c r="D107" s="4"/>
      <c r="G107" s="52"/>
      <c r="H107" s="5"/>
      <c r="I107" s="5"/>
      <c r="J107" s="5"/>
      <c r="K107" s="5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31" x14ac:dyDescent="0.25">
      <c r="E108" s="6"/>
      <c r="F108" s="6"/>
      <c r="M108" s="4"/>
    </row>
    <row r="109" spans="1:31" x14ac:dyDescent="0.25">
      <c r="E109" s="6"/>
      <c r="F109" s="6"/>
      <c r="M109" s="4"/>
    </row>
    <row r="110" spans="1:31" x14ac:dyDescent="0.25">
      <c r="M110" s="4"/>
    </row>
    <row r="111" spans="1:31" x14ac:dyDescent="0.25">
      <c r="M111" s="4"/>
    </row>
    <row r="112" spans="1:31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</sheetData>
  <mergeCells count="55">
    <mergeCell ref="A102:F102"/>
    <mergeCell ref="A103:F103"/>
    <mergeCell ref="A104:F104"/>
    <mergeCell ref="A106:F106"/>
    <mergeCell ref="F10:G10"/>
    <mergeCell ref="A78:F78"/>
    <mergeCell ref="A79:F79"/>
    <mergeCell ref="A99:F99"/>
    <mergeCell ref="A100:F100"/>
    <mergeCell ref="P78:P79"/>
    <mergeCell ref="Q78:Q79"/>
    <mergeCell ref="L43:L44"/>
    <mergeCell ref="M76:M77"/>
    <mergeCell ref="N76:N77"/>
    <mergeCell ref="O76:O77"/>
    <mergeCell ref="P76:P77"/>
    <mergeCell ref="O62:O63"/>
    <mergeCell ref="P62:P63"/>
    <mergeCell ref="M62:M63"/>
    <mergeCell ref="N62:N63"/>
    <mergeCell ref="M78:M79"/>
    <mergeCell ref="N78:N79"/>
    <mergeCell ref="O78:O79"/>
    <mergeCell ref="Q62:Q63"/>
    <mergeCell ref="Q76:Q77"/>
    <mergeCell ref="O64:O65"/>
    <mergeCell ref="P64:P65"/>
    <mergeCell ref="Q64:Q65"/>
    <mergeCell ref="H13:I13"/>
    <mergeCell ref="J13:K13"/>
    <mergeCell ref="L31:L32"/>
    <mergeCell ref="M64:M65"/>
    <mergeCell ref="N64:N65"/>
    <mergeCell ref="J43:J44"/>
    <mergeCell ref="K43:K44"/>
    <mergeCell ref="J45:J46"/>
    <mergeCell ref="K45:K46"/>
    <mergeCell ref="L45:L46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A1:F1"/>
    <mergeCell ref="A2:F2"/>
    <mergeCell ref="A4:B4"/>
    <mergeCell ref="C4:F4"/>
    <mergeCell ref="A5:B5"/>
    <mergeCell ref="C5:D5"/>
  </mergeCells>
  <conditionalFormatting sqref="O30">
    <cfRule type="expression" dxfId="483" priority="28">
      <formula>O30&gt;$E$6</formula>
    </cfRule>
    <cfRule type="expression" dxfId="482" priority="29">
      <formula>AND(O30&gt;$E$5,O30&lt;=$E$6)</formula>
    </cfRule>
    <cfRule type="expression" dxfId="481" priority="30">
      <formula>O30&lt;=$E$5</formula>
    </cfRule>
  </conditionalFormatting>
  <conditionalFormatting sqref="N30">
    <cfRule type="timePeriod" dxfId="480" priority="27" timePeriod="today">
      <formula>FLOOR(N30,1)=TODAY()</formula>
    </cfRule>
  </conditionalFormatting>
  <conditionalFormatting sqref="P30">
    <cfRule type="expression" dxfId="479" priority="21">
      <formula>P30&lt;=$G$5</formula>
    </cfRule>
    <cfRule type="expression" dxfId="478" priority="22">
      <formula>AND(P30&gt;$G$5,P30&lt;=$G$6)</formula>
    </cfRule>
    <cfRule type="expression" dxfId="477" priority="23">
      <formula>P30&gt;$G$6</formula>
    </cfRule>
  </conditionalFormatting>
  <conditionalFormatting sqref="N31:N32">
    <cfRule type="timePeriod" dxfId="476" priority="20" timePeriod="today">
      <formula>FLOOR(N31,1)=TODAY()</formula>
    </cfRule>
  </conditionalFormatting>
  <conditionalFormatting sqref="O31:O32">
    <cfRule type="expression" dxfId="475" priority="17">
      <formula>O31&gt;$E$6</formula>
    </cfRule>
    <cfRule type="expression" dxfId="474" priority="18">
      <formula>AND(O31&gt;$E$5,O31&lt;=$E$6)</formula>
    </cfRule>
    <cfRule type="expression" dxfId="473" priority="19">
      <formula>O31&lt;=$E$5</formula>
    </cfRule>
  </conditionalFormatting>
  <conditionalFormatting sqref="P31:P32">
    <cfRule type="expression" dxfId="472" priority="11">
      <formula>P31&lt;=$G$5</formula>
    </cfRule>
    <cfRule type="expression" dxfId="471" priority="12">
      <formula>AND(P31&gt;$G$5,P31&lt;=$G$6)</formula>
    </cfRule>
    <cfRule type="expression" dxfId="470" priority="13">
      <formula>P31&gt;$G$6</formula>
    </cfRule>
  </conditionalFormatting>
  <conditionalFormatting sqref="N33:N35">
    <cfRule type="timePeriod" dxfId="469" priority="10" timePeriod="today">
      <formula>FLOOR(N33,1)=TODAY()</formula>
    </cfRule>
  </conditionalFormatting>
  <conditionalFormatting sqref="O33:O35">
    <cfRule type="expression" dxfId="468" priority="7">
      <formula>O33&gt;$E$6</formula>
    </cfRule>
    <cfRule type="expression" dxfId="467" priority="8">
      <formula>AND(O33&gt;$E$5,O33&lt;=$E$6)</formula>
    </cfRule>
    <cfRule type="expression" dxfId="466" priority="9">
      <formula>O33&lt;=$E$5</formula>
    </cfRule>
  </conditionalFormatting>
  <conditionalFormatting sqref="P33:P35">
    <cfRule type="expression" dxfId="465" priority="1">
      <formula>P33&lt;=$G$5</formula>
    </cfRule>
    <cfRule type="expression" dxfId="464" priority="2">
      <formula>AND(P33&gt;$G$5,P33&lt;=$G$6)</formula>
    </cfRule>
    <cfRule type="expression" dxfId="463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1"/>
  <sheetViews>
    <sheetView view="pageBreakPreview" topLeftCell="M19" zoomScale="85" zoomScaleNormal="55" zoomScaleSheetLayoutView="85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11.5546875" style="5" customWidth="1"/>
    <col min="12" max="12" width="10.44140625" style="5" customWidth="1"/>
    <col min="13" max="13" width="6.5546875" style="25" customWidth="1"/>
    <col min="14" max="14" width="12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43</v>
      </c>
      <c r="D6" s="182"/>
      <c r="E6" s="49" t="s">
        <v>6</v>
      </c>
      <c r="F6" s="15">
        <v>21167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f>'ORABS (21173) '!C10</f>
        <v>3520</v>
      </c>
      <c r="D10" s="188"/>
      <c r="E10" s="49" t="s">
        <v>24</v>
      </c>
      <c r="F10" s="187">
        <f>'ORABS (21173) '!F10</f>
        <v>2816</v>
      </c>
      <c r="G10" s="188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2"/>
      <c r="M12" s="60"/>
      <c r="N12" s="60"/>
    </row>
    <row r="13" spans="1:23" s="3" customFormat="1" x14ac:dyDescent="0.25">
      <c r="A13" s="2"/>
      <c r="B13" s="48"/>
      <c r="C13" s="35" t="s">
        <v>51</v>
      </c>
      <c r="D13" s="40" t="s">
        <v>51</v>
      </c>
      <c r="F13" s="90"/>
      <c r="G13" s="40"/>
      <c r="H13" s="90">
        <v>0.5</v>
      </c>
      <c r="I13" s="90"/>
      <c r="J13" s="90">
        <v>5</v>
      </c>
      <c r="K13" s="90"/>
      <c r="L13" s="98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37"/>
      <c r="H14" s="31"/>
      <c r="I14" s="31" t="s">
        <v>132</v>
      </c>
      <c r="J14" s="31"/>
      <c r="K14" s="98" t="s">
        <v>131</v>
      </c>
      <c r="L14" s="98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20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2816</v>
      </c>
      <c r="L15" s="98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20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2816</v>
      </c>
      <c r="L16" s="98"/>
      <c r="M16" s="20"/>
      <c r="N16" s="96">
        <f>'ORABS (21173) '!N16</f>
        <v>43137</v>
      </c>
      <c r="O16" s="97">
        <v>15</v>
      </c>
      <c r="P16" s="38">
        <v>0</v>
      </c>
    </row>
    <row r="17" spans="1:16" s="93" customFormat="1" ht="13.8" thickBot="1" x14ac:dyDescent="0.3">
      <c r="A17" s="91"/>
      <c r="B17" s="58">
        <f>'ORABS (21173) '!B17</f>
        <v>43224</v>
      </c>
      <c r="C17" s="59">
        <v>0</v>
      </c>
      <c r="D17" s="43">
        <v>0</v>
      </c>
      <c r="E17" s="108">
        <v>20</v>
      </c>
      <c r="F17" s="105">
        <v>16</v>
      </c>
      <c r="G17" s="106"/>
      <c r="H17" s="107"/>
      <c r="I17" s="107">
        <f t="shared" si="0"/>
        <v>3520</v>
      </c>
      <c r="J17" s="107"/>
      <c r="K17" s="107">
        <f t="shared" si="1"/>
        <v>2816</v>
      </c>
      <c r="L17" s="108"/>
      <c r="M17" s="94"/>
      <c r="N17" s="109">
        <f>'ORABS (21173) '!N17</f>
        <v>43143</v>
      </c>
      <c r="O17" s="110">
        <v>3</v>
      </c>
      <c r="P17" s="92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20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2816</v>
      </c>
      <c r="L18" s="98"/>
      <c r="M18" s="20"/>
      <c r="N18" s="96">
        <f>'ORABS (21173) '!N18</f>
        <v>43159</v>
      </c>
      <c r="O18" s="97">
        <v>0</v>
      </c>
      <c r="P18" s="38">
        <v>0</v>
      </c>
    </row>
    <row r="19" spans="1:16" ht="12" customHeight="1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20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2816</v>
      </c>
      <c r="L19" s="98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20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2816</v>
      </c>
      <c r="L20" s="98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20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2816</v>
      </c>
      <c r="L21" s="98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20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2816</v>
      </c>
      <c r="L22" s="98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20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2816</v>
      </c>
      <c r="L23" s="98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20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2816</v>
      </c>
      <c r="L24" s="98"/>
      <c r="M24" s="20"/>
      <c r="N24" s="96">
        <f>'ORABS (21173) '!N24</f>
        <v>43272</v>
      </c>
      <c r="O24" s="97">
        <v>0</v>
      </c>
      <c r="P24" s="38">
        <v>0</v>
      </c>
    </row>
    <row r="25" spans="1:16" x14ac:dyDescent="0.25">
      <c r="A25" s="7">
        <v>5</v>
      </c>
      <c r="B25" s="21"/>
      <c r="C25" s="33">
        <f>ROUNDUP(AVERAGE(O15:O24), 0)</f>
        <v>2</v>
      </c>
      <c r="D25" s="7">
        <f>ROUNDUP(AVERAGE(P15:P24), 0)</f>
        <v>0</v>
      </c>
      <c r="E25" s="98">
        <v>20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2816</v>
      </c>
      <c r="L25" s="98"/>
      <c r="M25" s="20"/>
      <c r="N25" s="125">
        <v>43314</v>
      </c>
      <c r="O25" s="118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20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2816</v>
      </c>
      <c r="L26" s="98"/>
      <c r="M26" s="20"/>
      <c r="N26" s="12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15</v>
      </c>
      <c r="D27" s="7">
        <f>MAX(P15:P24)</f>
        <v>0</v>
      </c>
      <c r="E27" s="98">
        <v>20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2816</v>
      </c>
      <c r="L27" s="98"/>
      <c r="M27" s="20"/>
      <c r="N27" s="12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4.7328638264796927</v>
      </c>
      <c r="D28" s="23">
        <f>STDEV(P15:P24)</f>
        <v>0</v>
      </c>
      <c r="E28" s="98">
        <v>20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2816</v>
      </c>
      <c r="L28" s="98"/>
      <c r="M28" s="20"/>
      <c r="N28" s="126">
        <v>43360</v>
      </c>
      <c r="O28" s="119">
        <v>6</v>
      </c>
      <c r="P28" s="119">
        <v>2</v>
      </c>
    </row>
    <row r="29" spans="1:16" x14ac:dyDescent="0.25">
      <c r="A29" s="7">
        <v>9</v>
      </c>
      <c r="B29" s="22"/>
      <c r="C29" s="32">
        <f>IF(C25=0, "NA", C28*100/C25)</f>
        <v>236.64319132398464</v>
      </c>
      <c r="D29" s="23" t="str">
        <f>IF(D25=0, "NA", D28*100/D25)</f>
        <v>NA</v>
      </c>
      <c r="E29" s="98">
        <v>20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2816</v>
      </c>
      <c r="L29" s="98">
        <v>4000</v>
      </c>
      <c r="M29" s="20">
        <v>25</v>
      </c>
      <c r="N29" s="126">
        <v>43372</v>
      </c>
      <c r="O29" s="119">
        <v>4</v>
      </c>
      <c r="P29" s="119">
        <v>2</v>
      </c>
    </row>
    <row r="30" spans="1:16" x14ac:dyDescent="0.25">
      <c r="A30" s="7">
        <v>10</v>
      </c>
      <c r="B30" s="66"/>
      <c r="C30" s="66"/>
      <c r="D30" s="66"/>
      <c r="E30" s="98">
        <v>20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2816</v>
      </c>
      <c r="L30" s="98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20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2816</v>
      </c>
      <c r="L31" s="98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20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2816</v>
      </c>
      <c r="L32" s="98"/>
      <c r="M32" s="20"/>
      <c r="N32" s="173">
        <v>43737</v>
      </c>
      <c r="O32" s="99">
        <v>0</v>
      </c>
      <c r="P32" s="99">
        <v>0</v>
      </c>
    </row>
    <row r="33" spans="1:27" x14ac:dyDescent="0.25">
      <c r="A33" s="7">
        <v>13</v>
      </c>
      <c r="B33" s="22"/>
      <c r="C33" s="7" t="s">
        <v>28</v>
      </c>
      <c r="D33" s="7" t="s">
        <v>28</v>
      </c>
      <c r="E33" s="98">
        <v>20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2816</v>
      </c>
      <c r="L33" s="98"/>
      <c r="M33" s="20"/>
      <c r="N33" s="173">
        <v>43740</v>
      </c>
      <c r="O33" s="99">
        <v>0</v>
      </c>
      <c r="P33" s="99">
        <v>0</v>
      </c>
    </row>
    <row r="34" spans="1:27" x14ac:dyDescent="0.25">
      <c r="A34" s="7">
        <v>14</v>
      </c>
      <c r="B34" s="22"/>
      <c r="C34" s="7" t="s">
        <v>28</v>
      </c>
      <c r="D34" s="7" t="s">
        <v>28</v>
      </c>
      <c r="E34" s="98">
        <v>20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2816</v>
      </c>
      <c r="L34" s="98"/>
      <c r="M34" s="20"/>
      <c r="N34" s="173">
        <v>43750</v>
      </c>
      <c r="O34" s="99">
        <v>0</v>
      </c>
      <c r="P34" s="99">
        <v>0</v>
      </c>
    </row>
    <row r="35" spans="1:27" x14ac:dyDescent="0.25">
      <c r="A35" s="7">
        <v>15</v>
      </c>
      <c r="B35" s="22"/>
      <c r="C35" s="7" t="s">
        <v>28</v>
      </c>
      <c r="D35" s="7" t="s">
        <v>28</v>
      </c>
      <c r="E35" s="98">
        <v>20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2816</v>
      </c>
      <c r="L35" s="98"/>
      <c r="M35" s="20"/>
      <c r="N35" s="173">
        <v>43761</v>
      </c>
      <c r="O35" s="99">
        <v>0</v>
      </c>
      <c r="P35" s="99">
        <v>0</v>
      </c>
    </row>
    <row r="36" spans="1:27" x14ac:dyDescent="0.25">
      <c r="A36" s="7">
        <v>16</v>
      </c>
      <c r="B36" s="22"/>
      <c r="C36" s="7" t="s">
        <v>28</v>
      </c>
      <c r="D36" s="7" t="s">
        <v>28</v>
      </c>
      <c r="G36" s="52"/>
      <c r="H36" s="6"/>
      <c r="I36" s="46"/>
      <c r="J36" s="19"/>
      <c r="K36" s="47"/>
      <c r="L36" s="6"/>
      <c r="M36" s="20"/>
      <c r="N36" s="20"/>
    </row>
    <row r="37" spans="1:27" x14ac:dyDescent="0.25">
      <c r="A37" s="7">
        <v>17</v>
      </c>
      <c r="H37" s="6"/>
      <c r="I37" s="47"/>
      <c r="J37" s="19"/>
      <c r="K37" s="47"/>
      <c r="L37" s="6"/>
      <c r="M37" s="20"/>
      <c r="N37" s="20" t="s">
        <v>141</v>
      </c>
      <c r="O37" s="7">
        <f>MAX(O30:O35)</f>
        <v>0</v>
      </c>
      <c r="P37" s="7">
        <f>MAX(P30:P35)</f>
        <v>0</v>
      </c>
    </row>
    <row r="38" spans="1:27" x14ac:dyDescent="0.25">
      <c r="A38" s="7">
        <v>18</v>
      </c>
      <c r="H38" s="6"/>
      <c r="I38" s="47"/>
      <c r="J38" s="19"/>
      <c r="K38" s="47"/>
      <c r="L38" s="6"/>
      <c r="M38" s="20"/>
      <c r="N38" s="20" t="s">
        <v>142</v>
      </c>
      <c r="O38" s="7">
        <f>MIN(O30:O35)</f>
        <v>0</v>
      </c>
      <c r="P38" s="7">
        <f>MIN(P30:P35)</f>
        <v>0</v>
      </c>
    </row>
    <row r="39" spans="1:27" x14ac:dyDescent="0.25">
      <c r="A39" s="7">
        <v>19</v>
      </c>
      <c r="H39" s="6"/>
      <c r="I39" s="47"/>
      <c r="J39" s="19"/>
      <c r="K39" s="47"/>
      <c r="L39" s="6"/>
      <c r="M39" s="20"/>
      <c r="N39" s="20" t="s">
        <v>143</v>
      </c>
      <c r="O39" s="6"/>
    </row>
    <row r="40" spans="1:27" x14ac:dyDescent="0.25">
      <c r="A40" s="7">
        <v>20</v>
      </c>
      <c r="H40" s="6"/>
      <c r="I40" s="47"/>
      <c r="J40" s="19"/>
      <c r="K40" s="47"/>
      <c r="L40" s="6"/>
      <c r="M40" s="20"/>
      <c r="N40" s="20" t="s">
        <v>141</v>
      </c>
      <c r="O40" s="7">
        <f>MAX(O15:O29)</f>
        <v>15</v>
      </c>
      <c r="P40" s="7">
        <f>MAX(P15:P29)</f>
        <v>2</v>
      </c>
    </row>
    <row r="41" spans="1:27" x14ac:dyDescent="0.25">
      <c r="A41" s="7">
        <v>21</v>
      </c>
      <c r="H41" s="6"/>
      <c r="I41" s="47"/>
      <c r="J41" s="81"/>
      <c r="K41" s="184"/>
      <c r="L41" s="6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7">
        <v>22</v>
      </c>
      <c r="H42" s="6"/>
      <c r="I42" s="73"/>
      <c r="J42" s="81"/>
      <c r="K42" s="184"/>
      <c r="L42" s="6"/>
      <c r="M42" s="20"/>
      <c r="N42" s="20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s="7">
        <v>23</v>
      </c>
      <c r="H43" s="6"/>
      <c r="I43" s="75"/>
      <c r="J43" s="81"/>
      <c r="K43" s="184"/>
      <c r="L43" s="6"/>
      <c r="M43" s="20"/>
      <c r="N43" s="2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A44" s="7">
        <v>24</v>
      </c>
      <c r="H44" s="6"/>
      <c r="I44" s="61"/>
      <c r="J44" s="81"/>
      <c r="K44" s="184"/>
      <c r="L44" s="6"/>
      <c r="M44" s="20"/>
      <c r="N44" s="20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x14ac:dyDescent="0.25">
      <c r="A45" s="7">
        <v>25</v>
      </c>
      <c r="H45" s="6"/>
      <c r="I45" s="75"/>
      <c r="J45" s="81"/>
      <c r="K45" s="75"/>
      <c r="L45" s="6"/>
      <c r="M45" s="20"/>
      <c r="N45" s="20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7">
        <v>26</v>
      </c>
      <c r="H46" s="6"/>
      <c r="I46" s="61"/>
      <c r="J46" s="81"/>
      <c r="K46" s="63"/>
      <c r="L46" s="6"/>
      <c r="M46" s="20"/>
      <c r="N46" s="20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A47" s="7">
        <v>27</v>
      </c>
      <c r="H47" s="6"/>
      <c r="I47" s="75"/>
      <c r="J47" s="81"/>
      <c r="K47" s="63"/>
      <c r="L47" s="6"/>
      <c r="M47" s="20"/>
      <c r="N47" s="20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A48" s="7" t="s">
        <v>8</v>
      </c>
      <c r="H48" s="6"/>
      <c r="I48" s="62"/>
      <c r="J48" s="81"/>
      <c r="K48" s="63"/>
      <c r="L48" s="6"/>
      <c r="M48" s="44"/>
      <c r="N48" s="44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A49" s="7" t="s">
        <v>9</v>
      </c>
      <c r="H49" s="6"/>
      <c r="I49" s="62"/>
      <c r="J49" s="74"/>
      <c r="K49" s="63"/>
      <c r="L49" s="6"/>
      <c r="M49" s="44"/>
      <c r="N49" s="44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5">
      <c r="A50" s="7" t="s">
        <v>10</v>
      </c>
      <c r="H50" s="6"/>
      <c r="I50" s="62"/>
      <c r="J50" s="74"/>
      <c r="K50" s="64"/>
      <c r="L50" s="6"/>
      <c r="M50" s="44"/>
      <c r="N50" s="44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5">
      <c r="A51" s="7" t="s">
        <v>11</v>
      </c>
      <c r="H51" s="6"/>
      <c r="I51" s="62"/>
      <c r="J51" s="74"/>
      <c r="K51" s="64"/>
      <c r="L51" s="6"/>
      <c r="M51" s="44"/>
      <c r="N51" s="44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5">
      <c r="A52" s="7" t="s">
        <v>12</v>
      </c>
      <c r="H52" s="6"/>
      <c r="I52" s="75"/>
      <c r="J52" s="74"/>
      <c r="K52" s="42"/>
      <c r="L52" s="6"/>
      <c r="M52" s="44"/>
      <c r="N52" s="44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2.75" customHeight="1" x14ac:dyDescent="0.25">
      <c r="A53" s="66" t="s">
        <v>29</v>
      </c>
      <c r="H53" s="6"/>
      <c r="I53" s="75"/>
      <c r="J53" s="6"/>
      <c r="K53" s="6"/>
      <c r="L53" s="6"/>
      <c r="M53" s="45"/>
      <c r="N53" s="45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2.75" customHeight="1" x14ac:dyDescent="0.25">
      <c r="A54" s="67" t="s">
        <v>30</v>
      </c>
      <c r="H54" s="6"/>
      <c r="I54" s="42"/>
      <c r="J54" s="6"/>
      <c r="K54" s="184"/>
      <c r="L54" s="6"/>
      <c r="M54" s="45"/>
      <c r="N54" s="45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7" t="s">
        <v>8</v>
      </c>
      <c r="H55" s="6"/>
      <c r="I55" s="79"/>
      <c r="J55" s="6"/>
      <c r="K55" s="18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7" t="s">
        <v>9</v>
      </c>
      <c r="H56" s="6"/>
      <c r="I56" s="75"/>
      <c r="J56" s="6"/>
      <c r="K56" s="18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A57" s="7" t="s">
        <v>10</v>
      </c>
      <c r="H57" s="6"/>
      <c r="I57" s="61"/>
      <c r="J57" s="6"/>
      <c r="K57" s="18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7" t="s">
        <v>11</v>
      </c>
      <c r="B58" s="5"/>
      <c r="C58" s="5"/>
      <c r="D58" s="5"/>
      <c r="E58" s="5"/>
      <c r="F58" s="5"/>
      <c r="H58" s="6"/>
      <c r="I58" s="75"/>
      <c r="J58" s="46"/>
      <c r="K58" s="75"/>
      <c r="L58" s="6"/>
      <c r="M58" s="6"/>
      <c r="N58" s="6"/>
      <c r="O58" s="46"/>
      <c r="P58" s="46"/>
      <c r="Q58" s="4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5">
      <c r="A59" s="7" t="s">
        <v>12</v>
      </c>
      <c r="B59" s="65"/>
      <c r="C59" s="65"/>
      <c r="D59" s="65"/>
      <c r="E59" s="65"/>
      <c r="F59" s="65"/>
      <c r="G59" s="51"/>
      <c r="H59" s="6"/>
      <c r="I59" s="61"/>
      <c r="J59" s="46"/>
      <c r="K59" s="63"/>
      <c r="L59" s="6"/>
      <c r="M59" s="6"/>
      <c r="N59" s="6"/>
      <c r="O59" s="46"/>
      <c r="P59" s="46"/>
      <c r="Q59" s="4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B60" s="65"/>
      <c r="C60" s="65"/>
      <c r="D60" s="65"/>
      <c r="E60" s="65"/>
      <c r="F60" s="65"/>
      <c r="G60" s="51"/>
      <c r="H60" s="6"/>
      <c r="I60" s="75"/>
      <c r="J60" s="47"/>
      <c r="K60" s="63"/>
      <c r="L60" s="6"/>
      <c r="M60" s="6"/>
      <c r="N60" s="6"/>
      <c r="O60" s="47"/>
      <c r="P60" s="47"/>
      <c r="Q60" s="47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5">
      <c r="H61" s="6"/>
      <c r="I61" s="62"/>
      <c r="J61" s="47"/>
      <c r="K61" s="63"/>
      <c r="L61" s="6"/>
      <c r="M61" s="6"/>
      <c r="N61" s="6"/>
      <c r="O61" s="47"/>
      <c r="P61" s="47"/>
      <c r="Q61" s="47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5">
      <c r="H62" s="6"/>
      <c r="I62" s="62"/>
      <c r="J62" s="47"/>
      <c r="K62" s="63"/>
      <c r="L62" s="6"/>
      <c r="M62" s="6"/>
      <c r="N62" s="6"/>
      <c r="O62" s="47"/>
      <c r="P62" s="47"/>
      <c r="Q62" s="47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H63" s="6"/>
      <c r="I63" s="62"/>
      <c r="J63" s="47"/>
      <c r="K63" s="64"/>
      <c r="L63" s="6"/>
      <c r="M63" s="6"/>
      <c r="N63" s="6"/>
      <c r="O63" s="47"/>
      <c r="P63" s="47"/>
      <c r="Q63" s="47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H64" s="6"/>
      <c r="I64" s="62"/>
      <c r="J64" s="47"/>
      <c r="K64" s="64"/>
      <c r="L64" s="6"/>
      <c r="M64" s="6"/>
      <c r="N64" s="6"/>
      <c r="O64" s="47"/>
      <c r="P64" s="47"/>
      <c r="Q64" s="47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H65" s="6"/>
      <c r="I65" s="75"/>
      <c r="J65" s="73"/>
      <c r="K65" s="6"/>
      <c r="L65" s="6"/>
      <c r="M65" s="6"/>
      <c r="N65" s="6"/>
      <c r="O65" s="47"/>
      <c r="P65" s="47"/>
      <c r="Q65" s="47"/>
      <c r="R65" s="134"/>
      <c r="S65" s="135"/>
      <c r="T65" s="134"/>
      <c r="U65" s="135"/>
      <c r="V65" s="6"/>
      <c r="W65" s="6"/>
      <c r="X65" s="6"/>
      <c r="Y65" s="6"/>
      <c r="Z65" s="6"/>
      <c r="AA65" s="6"/>
    </row>
    <row r="66" spans="1:27" x14ac:dyDescent="0.25">
      <c r="H66" s="6"/>
      <c r="I66" s="75"/>
      <c r="J66" s="184"/>
      <c r="K66" s="6"/>
      <c r="L66" s="184"/>
      <c r="M66" s="184"/>
      <c r="N66" s="184"/>
      <c r="O66" s="184"/>
      <c r="P66" s="184"/>
      <c r="Q66" s="184"/>
      <c r="R66" s="134"/>
      <c r="S66" s="135"/>
      <c r="T66" s="134"/>
      <c r="U66" s="135"/>
      <c r="V66" s="6"/>
      <c r="W66" s="6"/>
      <c r="X66" s="6"/>
      <c r="Y66" s="6"/>
      <c r="Z66" s="6"/>
      <c r="AA66" s="6"/>
    </row>
    <row r="67" spans="1:27" x14ac:dyDescent="0.25">
      <c r="H67" s="6"/>
      <c r="I67" s="6"/>
      <c r="J67" s="184"/>
      <c r="K67" s="6"/>
      <c r="L67" s="184"/>
      <c r="M67" s="184"/>
      <c r="N67" s="184"/>
      <c r="O67" s="184"/>
      <c r="P67" s="184"/>
      <c r="Q67" s="184"/>
      <c r="R67" s="135"/>
      <c r="S67" s="135"/>
      <c r="T67" s="135"/>
      <c r="U67" s="135"/>
      <c r="V67" s="6"/>
      <c r="W67" s="6"/>
      <c r="X67" s="6"/>
      <c r="Y67" s="6"/>
      <c r="Z67" s="6"/>
      <c r="AA67" s="6"/>
    </row>
    <row r="68" spans="1:27" x14ac:dyDescent="0.25">
      <c r="H68" s="6"/>
      <c r="I68" s="6"/>
      <c r="J68" s="184"/>
      <c r="K68" s="6"/>
      <c r="L68" s="184"/>
      <c r="M68" s="184"/>
      <c r="N68" s="184"/>
      <c r="O68" s="184"/>
      <c r="P68" s="184"/>
      <c r="Q68" s="184"/>
      <c r="R68" s="134"/>
      <c r="S68" s="135"/>
      <c r="T68" s="134"/>
      <c r="U68" s="135"/>
      <c r="V68" s="6"/>
      <c r="W68" s="6"/>
      <c r="X68" s="6"/>
      <c r="Y68" s="6"/>
      <c r="Z68" s="6"/>
      <c r="AA68" s="6"/>
    </row>
    <row r="69" spans="1:27" x14ac:dyDescent="0.25">
      <c r="H69" s="6"/>
      <c r="I69" s="6"/>
      <c r="J69" s="184"/>
      <c r="K69" s="6"/>
      <c r="L69" s="184"/>
      <c r="M69" s="184"/>
      <c r="N69" s="184"/>
      <c r="O69" s="184"/>
      <c r="P69" s="184"/>
      <c r="Q69" s="184"/>
      <c r="R69" s="134"/>
      <c r="S69" s="135"/>
      <c r="T69" s="134"/>
      <c r="U69" s="135"/>
      <c r="V69" s="6"/>
      <c r="W69" s="6"/>
      <c r="X69" s="6"/>
      <c r="Y69" s="6"/>
      <c r="Z69" s="6"/>
      <c r="AA69" s="6"/>
    </row>
    <row r="70" spans="1:27" ht="13.5" customHeight="1" x14ac:dyDescent="0.25">
      <c r="A70" s="26"/>
      <c r="H70" s="6"/>
      <c r="I70" s="6"/>
      <c r="J70" s="75"/>
      <c r="K70" s="6"/>
      <c r="L70" s="75"/>
      <c r="M70" s="75"/>
      <c r="N70" s="75"/>
      <c r="O70" s="75"/>
      <c r="P70" s="75"/>
      <c r="Q70" s="75"/>
      <c r="R70" s="134"/>
      <c r="S70" s="135"/>
      <c r="T70" s="134"/>
      <c r="U70" s="135"/>
      <c r="V70" s="6"/>
      <c r="W70" s="6"/>
      <c r="X70" s="6"/>
      <c r="Y70" s="6"/>
      <c r="Z70" s="6"/>
      <c r="AA70" s="6"/>
    </row>
    <row r="71" spans="1:27" x14ac:dyDescent="0.25">
      <c r="H71" s="6"/>
      <c r="I71" s="6"/>
      <c r="J71" s="63"/>
      <c r="K71" s="6"/>
      <c r="L71" s="63"/>
      <c r="M71" s="63"/>
      <c r="N71" s="63"/>
      <c r="O71" s="63"/>
      <c r="P71" s="63"/>
      <c r="Q71" s="63"/>
      <c r="R71" s="134"/>
      <c r="S71" s="135"/>
      <c r="T71" s="134"/>
      <c r="U71" s="135"/>
      <c r="V71" s="6"/>
      <c r="W71" s="6"/>
      <c r="X71" s="6"/>
      <c r="Y71" s="6"/>
      <c r="Z71" s="6"/>
      <c r="AA71" s="6"/>
    </row>
    <row r="72" spans="1:27" x14ac:dyDescent="0.25">
      <c r="H72" s="6"/>
      <c r="I72" s="6"/>
      <c r="J72" s="63"/>
      <c r="K72" s="6"/>
      <c r="L72" s="63"/>
      <c r="M72" s="63"/>
      <c r="N72" s="63"/>
      <c r="O72" s="63"/>
      <c r="P72" s="63"/>
      <c r="Q72" s="63"/>
      <c r="R72" s="134"/>
      <c r="S72" s="135"/>
      <c r="T72" s="134"/>
      <c r="U72" s="135"/>
      <c r="V72" s="6"/>
      <c r="W72" s="6"/>
      <c r="X72" s="6"/>
      <c r="Y72" s="6"/>
      <c r="Z72" s="6"/>
      <c r="AA72" s="6"/>
    </row>
    <row r="73" spans="1:27" x14ac:dyDescent="0.25">
      <c r="H73" s="6"/>
      <c r="I73" s="6"/>
      <c r="J73" s="63"/>
      <c r="K73" s="6"/>
      <c r="L73" s="63"/>
      <c r="M73" s="63"/>
      <c r="N73" s="63"/>
      <c r="O73" s="63"/>
      <c r="P73" s="63"/>
      <c r="Q73" s="63"/>
      <c r="R73" s="134"/>
      <c r="S73" s="135"/>
      <c r="T73" s="134"/>
      <c r="U73" s="135"/>
      <c r="V73" s="6"/>
      <c r="W73" s="6"/>
      <c r="X73" s="6"/>
      <c r="Y73" s="6"/>
      <c r="Z73" s="6"/>
      <c r="AA73" s="6"/>
    </row>
    <row r="74" spans="1:27" x14ac:dyDescent="0.25">
      <c r="H74" s="6"/>
      <c r="I74" s="6"/>
      <c r="J74" s="63"/>
      <c r="K74" s="6"/>
      <c r="L74" s="63"/>
      <c r="M74" s="63"/>
      <c r="N74" s="63"/>
      <c r="O74" s="63"/>
      <c r="P74" s="63"/>
      <c r="Q74" s="63"/>
      <c r="R74" s="135"/>
      <c r="S74" s="135"/>
      <c r="T74" s="135"/>
      <c r="U74" s="135"/>
      <c r="V74" s="6"/>
      <c r="W74" s="6"/>
      <c r="X74" s="6"/>
      <c r="Y74" s="6"/>
      <c r="Z74" s="6"/>
      <c r="AA74" s="6"/>
    </row>
    <row r="75" spans="1:27" x14ac:dyDescent="0.25">
      <c r="H75" s="6"/>
      <c r="I75" s="6"/>
      <c r="J75" s="64"/>
      <c r="K75" s="6"/>
      <c r="L75" s="64"/>
      <c r="M75" s="64"/>
      <c r="N75" s="64"/>
      <c r="O75" s="64"/>
      <c r="P75" s="64"/>
      <c r="Q75" s="64"/>
      <c r="R75" s="135"/>
      <c r="S75" s="135"/>
      <c r="T75" s="135"/>
      <c r="U75" s="135"/>
      <c r="V75" s="6"/>
      <c r="W75" s="6"/>
      <c r="X75" s="6"/>
      <c r="Y75" s="6"/>
      <c r="Z75" s="6"/>
      <c r="AA75" s="6"/>
    </row>
    <row r="76" spans="1:27" x14ac:dyDescent="0.25">
      <c r="H76" s="6"/>
      <c r="I76" s="6"/>
      <c r="J76" s="64"/>
      <c r="K76" s="6"/>
      <c r="L76" s="64"/>
      <c r="M76" s="64"/>
      <c r="N76" s="64"/>
      <c r="O76" s="64"/>
      <c r="P76" s="64"/>
      <c r="Q76" s="64"/>
      <c r="R76" s="134"/>
      <c r="S76" s="135"/>
      <c r="T76" s="134"/>
      <c r="U76" s="135"/>
      <c r="V76" s="6"/>
      <c r="W76" s="6"/>
      <c r="X76" s="6"/>
      <c r="Y76" s="6"/>
      <c r="Z76" s="6"/>
      <c r="AA76" s="6"/>
    </row>
    <row r="77" spans="1:27" x14ac:dyDescent="0.25">
      <c r="H77" s="6"/>
      <c r="I77" s="6"/>
      <c r="J77" s="42"/>
      <c r="K77" s="6"/>
      <c r="L77" s="6"/>
      <c r="M77" s="6"/>
      <c r="N77" s="6"/>
      <c r="O77" s="42"/>
      <c r="P77" s="42"/>
      <c r="Q77" s="42"/>
      <c r="R77" s="134"/>
      <c r="S77" s="135"/>
      <c r="T77" s="134"/>
      <c r="U77" s="135"/>
      <c r="V77" s="6"/>
      <c r="W77" s="6"/>
      <c r="X77" s="6"/>
      <c r="Y77" s="6"/>
      <c r="Z77" s="6"/>
      <c r="AA77" s="6"/>
    </row>
    <row r="78" spans="1:27" x14ac:dyDescent="0.25">
      <c r="H78" s="6"/>
      <c r="I78" s="6"/>
      <c r="J78" s="6"/>
      <c r="K78" s="6"/>
      <c r="L78" s="6"/>
      <c r="M78" s="6"/>
      <c r="N78" s="6"/>
      <c r="O78" s="6"/>
      <c r="P78" s="6"/>
      <c r="Q78" s="6"/>
      <c r="R78" s="135"/>
      <c r="S78" s="135"/>
      <c r="T78" s="135"/>
      <c r="U78" s="135"/>
      <c r="V78" s="6"/>
      <c r="W78" s="6"/>
      <c r="X78" s="6"/>
      <c r="Y78" s="6"/>
      <c r="Z78" s="6"/>
      <c r="AA78" s="6"/>
    </row>
    <row r="79" spans="1:27" x14ac:dyDescent="0.25">
      <c r="B79" s="5"/>
      <c r="C79" s="5"/>
      <c r="D79" s="5"/>
      <c r="E79" s="5"/>
      <c r="F79" s="5"/>
      <c r="H79" s="6"/>
      <c r="I79" s="6"/>
      <c r="J79" s="184"/>
      <c r="K79" s="6"/>
      <c r="L79" s="184"/>
      <c r="M79" s="184"/>
      <c r="N79" s="184"/>
      <c r="O79" s="184"/>
      <c r="P79" s="184"/>
      <c r="Q79" s="184"/>
      <c r="R79" s="134"/>
      <c r="S79" s="135"/>
      <c r="T79" s="134"/>
      <c r="U79" s="135"/>
      <c r="V79" s="6"/>
      <c r="W79" s="6"/>
      <c r="X79" s="6"/>
      <c r="Y79" s="6"/>
      <c r="Z79" s="6"/>
      <c r="AA79" s="6"/>
    </row>
    <row r="80" spans="1:27" x14ac:dyDescent="0.25">
      <c r="B80" s="65"/>
      <c r="C80" s="65"/>
      <c r="D80" s="65"/>
      <c r="E80" s="65"/>
      <c r="F80" s="65"/>
      <c r="G80" s="51"/>
      <c r="H80" s="6"/>
      <c r="I80" s="6"/>
      <c r="J80" s="184"/>
      <c r="K80" s="6"/>
      <c r="L80" s="184"/>
      <c r="M80" s="184"/>
      <c r="N80" s="184"/>
      <c r="O80" s="184"/>
      <c r="P80" s="184"/>
      <c r="Q80" s="184"/>
      <c r="R80" s="134"/>
      <c r="S80" s="135"/>
      <c r="T80" s="134"/>
      <c r="U80" s="135"/>
      <c r="V80" s="6"/>
      <c r="W80" s="6"/>
      <c r="X80" s="6"/>
      <c r="Y80" s="6"/>
      <c r="Z80" s="6"/>
      <c r="AA80" s="6"/>
    </row>
    <row r="81" spans="1:27" x14ac:dyDescent="0.25">
      <c r="A81" s="5"/>
      <c r="B81" s="65"/>
      <c r="C81" s="65"/>
      <c r="D81" s="65"/>
      <c r="E81" s="65"/>
      <c r="F81" s="65"/>
      <c r="G81" s="51"/>
      <c r="H81" s="6"/>
      <c r="I81" s="6"/>
      <c r="J81" s="184"/>
      <c r="K81" s="6"/>
      <c r="L81" s="184"/>
      <c r="M81" s="184"/>
      <c r="N81" s="184"/>
      <c r="O81" s="184"/>
      <c r="P81" s="184"/>
      <c r="Q81" s="184"/>
      <c r="R81" s="134"/>
      <c r="S81" s="135"/>
      <c r="T81" s="134"/>
      <c r="U81" s="135"/>
      <c r="V81" s="6"/>
      <c r="W81" s="6"/>
      <c r="X81" s="6"/>
      <c r="Y81" s="6"/>
      <c r="Z81" s="6"/>
      <c r="AA81" s="6"/>
    </row>
    <row r="82" spans="1:27" s="27" customFormat="1" ht="26.25" customHeight="1" x14ac:dyDescent="0.25">
      <c r="A82" s="192" t="s">
        <v>33</v>
      </c>
      <c r="B82" s="192"/>
      <c r="C82" s="192"/>
      <c r="D82" s="192"/>
      <c r="E82" s="192"/>
      <c r="F82" s="192"/>
      <c r="G82" s="5"/>
      <c r="H82" s="6"/>
      <c r="I82" s="6"/>
      <c r="J82" s="184"/>
      <c r="K82" s="6"/>
      <c r="L82" s="184"/>
      <c r="M82" s="184"/>
      <c r="N82" s="184"/>
      <c r="O82" s="184"/>
      <c r="P82" s="184"/>
      <c r="Q82" s="184"/>
      <c r="R82" s="134"/>
      <c r="S82" s="135"/>
      <c r="T82" s="134"/>
      <c r="U82" s="135"/>
      <c r="V82" s="6"/>
      <c r="W82" s="6"/>
      <c r="X82" s="82"/>
      <c r="Y82" s="82"/>
      <c r="Z82" s="82"/>
      <c r="AA82" s="82"/>
    </row>
    <row r="83" spans="1:27" s="27" customFormat="1" ht="13.5" customHeight="1" x14ac:dyDescent="0.25">
      <c r="A83" s="193" t="s">
        <v>38</v>
      </c>
      <c r="B83" s="193"/>
      <c r="C83" s="193"/>
      <c r="D83" s="193"/>
      <c r="E83" s="193"/>
      <c r="F83" s="193"/>
      <c r="G83" s="52"/>
      <c r="H83" s="6"/>
      <c r="I83" s="6"/>
      <c r="J83" s="75"/>
      <c r="K83" s="6"/>
      <c r="L83" s="75"/>
      <c r="M83" s="75"/>
      <c r="N83" s="75"/>
      <c r="O83" s="75"/>
      <c r="P83" s="75"/>
      <c r="Q83" s="75"/>
      <c r="R83" s="134"/>
      <c r="S83" s="135"/>
      <c r="T83" s="134"/>
      <c r="U83" s="135"/>
      <c r="V83" s="6"/>
      <c r="W83" s="6"/>
      <c r="X83" s="82"/>
      <c r="Y83" s="82"/>
      <c r="Z83" s="82"/>
      <c r="AA83" s="82"/>
    </row>
    <row r="84" spans="1:27" x14ac:dyDescent="0.25">
      <c r="B84" s="69"/>
      <c r="C84" s="69"/>
      <c r="D84" s="69"/>
      <c r="E84" s="69"/>
      <c r="F84" s="69"/>
      <c r="G84" s="29"/>
      <c r="H84" s="6"/>
      <c r="I84" s="6"/>
      <c r="J84" s="63"/>
      <c r="K84" s="6"/>
      <c r="L84" s="63"/>
      <c r="M84" s="63"/>
      <c r="N84" s="63"/>
      <c r="O84" s="63"/>
      <c r="P84" s="63"/>
      <c r="Q84" s="63"/>
      <c r="R84" s="134"/>
      <c r="S84" s="135"/>
      <c r="T84" s="134"/>
      <c r="U84" s="135"/>
      <c r="V84" s="6"/>
      <c r="W84" s="6"/>
      <c r="X84" s="6"/>
      <c r="Y84" s="6"/>
      <c r="Z84" s="6"/>
      <c r="AA84" s="6"/>
    </row>
    <row r="85" spans="1:27" x14ac:dyDescent="0.25">
      <c r="A85" s="26"/>
      <c r="B85" s="70"/>
      <c r="C85" s="70"/>
      <c r="D85" s="70"/>
      <c r="E85" s="70"/>
      <c r="F85" s="70"/>
      <c r="G85" s="29"/>
      <c r="H85" s="6"/>
      <c r="I85" s="6"/>
      <c r="J85" s="63"/>
      <c r="K85" s="6"/>
      <c r="L85" s="63"/>
      <c r="M85" s="63"/>
      <c r="N85" s="63"/>
      <c r="O85" s="63"/>
      <c r="P85" s="63"/>
      <c r="Q85" s="63"/>
      <c r="R85" s="134"/>
      <c r="S85" s="135"/>
      <c r="T85" s="134"/>
      <c r="U85" s="135"/>
      <c r="V85" s="6"/>
      <c r="W85" s="6"/>
      <c r="X85" s="6"/>
      <c r="Y85" s="6"/>
      <c r="Z85" s="6"/>
      <c r="AA85" s="6"/>
    </row>
    <row r="86" spans="1:27" x14ac:dyDescent="0.25">
      <c r="B86" s="28"/>
      <c r="C86" s="28"/>
      <c r="D86" s="28"/>
      <c r="E86" s="28"/>
      <c r="F86" s="52"/>
      <c r="G86" s="52"/>
      <c r="H86" s="6"/>
      <c r="I86" s="6"/>
      <c r="J86" s="63"/>
      <c r="K86" s="6"/>
      <c r="L86" s="63"/>
      <c r="M86" s="63"/>
      <c r="N86" s="63"/>
      <c r="O86" s="63"/>
      <c r="P86" s="63"/>
      <c r="Q86" s="63"/>
      <c r="R86" s="134"/>
      <c r="S86" s="135"/>
      <c r="T86" s="134"/>
      <c r="U86" s="135"/>
      <c r="V86" s="6"/>
      <c r="W86" s="6"/>
      <c r="X86" s="6"/>
      <c r="Y86" s="6"/>
      <c r="Z86" s="6"/>
      <c r="AA86" s="6"/>
    </row>
    <row r="87" spans="1:27" x14ac:dyDescent="0.25">
      <c r="B87" s="71"/>
      <c r="C87" s="71"/>
      <c r="D87" s="191" t="s">
        <v>3</v>
      </c>
      <c r="E87" s="191"/>
      <c r="F87" s="191"/>
      <c r="G87" s="52"/>
      <c r="H87" s="6"/>
      <c r="I87" s="6"/>
      <c r="J87" s="63"/>
      <c r="K87" s="6"/>
      <c r="L87" s="63"/>
      <c r="M87" s="63"/>
      <c r="N87" s="63"/>
      <c r="O87" s="63"/>
      <c r="P87" s="63"/>
      <c r="Q87" s="63"/>
      <c r="R87" s="134"/>
      <c r="S87" s="135"/>
      <c r="T87" s="134"/>
      <c r="U87" s="135"/>
      <c r="V87" s="6"/>
      <c r="W87" s="6"/>
      <c r="X87" s="6"/>
      <c r="Y87" s="6"/>
      <c r="Z87" s="6"/>
      <c r="AA87" s="6"/>
    </row>
    <row r="88" spans="1:27" x14ac:dyDescent="0.25">
      <c r="B88" s="28"/>
      <c r="C88" s="28"/>
      <c r="D88" s="28"/>
      <c r="E88" s="28"/>
      <c r="F88" s="28"/>
      <c r="G88" s="52"/>
      <c r="H88" s="6"/>
      <c r="I88" s="6"/>
      <c r="J88" s="64"/>
      <c r="K88" s="6"/>
      <c r="L88" s="64"/>
      <c r="M88" s="64"/>
      <c r="N88" s="64"/>
      <c r="O88" s="64"/>
      <c r="P88" s="64"/>
      <c r="Q88" s="64"/>
      <c r="R88" s="134"/>
      <c r="S88" s="135"/>
      <c r="T88" s="134"/>
      <c r="U88" s="135"/>
      <c r="V88" s="6"/>
      <c r="W88" s="6"/>
      <c r="X88" s="6"/>
      <c r="Y88" s="6"/>
      <c r="Z88" s="6"/>
      <c r="AA88" s="6"/>
    </row>
    <row r="89" spans="1:27" x14ac:dyDescent="0.25">
      <c r="B89" s="6"/>
      <c r="C89" s="6"/>
      <c r="D89" s="6"/>
      <c r="E89" s="6"/>
      <c r="F89" s="6"/>
      <c r="H89" s="6"/>
      <c r="I89" s="6"/>
      <c r="J89" s="64"/>
      <c r="K89" s="6"/>
      <c r="L89" s="64"/>
      <c r="M89" s="64"/>
      <c r="N89" s="64"/>
      <c r="O89" s="64"/>
      <c r="P89" s="64"/>
      <c r="Q89" s="64"/>
      <c r="R89" s="134"/>
      <c r="S89" s="135"/>
      <c r="T89" s="134"/>
      <c r="U89" s="135"/>
      <c r="V89" s="6"/>
      <c r="W89" s="6"/>
      <c r="X89" s="6"/>
      <c r="Y89" s="6"/>
      <c r="Z89" s="6"/>
      <c r="AA89" s="6"/>
    </row>
    <row r="90" spans="1:27" x14ac:dyDescent="0.25"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134"/>
      <c r="S90" s="135"/>
      <c r="T90" s="134"/>
      <c r="U90" s="135"/>
      <c r="V90" s="6"/>
      <c r="W90" s="6"/>
      <c r="X90" s="6"/>
      <c r="Y90" s="6"/>
      <c r="Z90" s="6"/>
      <c r="AA90" s="6"/>
    </row>
    <row r="91" spans="1:27" x14ac:dyDescent="0.25">
      <c r="H91" s="6"/>
      <c r="I91" s="6"/>
      <c r="J91" s="6"/>
      <c r="K91" s="6"/>
      <c r="L91" s="6"/>
      <c r="M91" s="6"/>
      <c r="N91" s="6"/>
      <c r="O91" s="6"/>
      <c r="P91" s="6"/>
      <c r="Q91" s="6"/>
      <c r="R91" s="134"/>
      <c r="S91" s="135"/>
      <c r="T91" s="134"/>
      <c r="U91" s="135"/>
      <c r="V91" s="6"/>
      <c r="W91" s="6"/>
      <c r="X91" s="6"/>
      <c r="Y91" s="6"/>
      <c r="Z91" s="6"/>
      <c r="AA91" s="6"/>
    </row>
    <row r="92" spans="1:27" x14ac:dyDescent="0.25">
      <c r="H92" s="6"/>
      <c r="I92" s="6"/>
      <c r="J92" s="6"/>
      <c r="K92" s="6"/>
      <c r="L92" s="6"/>
      <c r="M92" s="6"/>
      <c r="N92" s="6"/>
      <c r="O92" s="6"/>
      <c r="P92" s="6"/>
      <c r="Q92" s="6"/>
      <c r="R92" s="134"/>
      <c r="S92" s="135"/>
      <c r="T92" s="134"/>
      <c r="U92" s="135"/>
      <c r="V92" s="6"/>
      <c r="W92" s="6"/>
      <c r="X92" s="6"/>
      <c r="Y92" s="6"/>
      <c r="Z92" s="6"/>
      <c r="AA92" s="6"/>
    </row>
    <row r="93" spans="1:27" x14ac:dyDescent="0.25">
      <c r="H93" s="6"/>
      <c r="I93" s="6"/>
      <c r="J93" s="6"/>
      <c r="K93" s="6"/>
      <c r="L93" s="6"/>
      <c r="M93" s="6"/>
      <c r="N93" s="6"/>
      <c r="O93" s="6"/>
      <c r="P93" s="6"/>
      <c r="Q93" s="6"/>
      <c r="R93" s="134"/>
      <c r="S93" s="135"/>
      <c r="T93" s="134"/>
      <c r="U93" s="135"/>
      <c r="V93" s="6"/>
      <c r="W93" s="6"/>
      <c r="X93" s="6"/>
      <c r="Y93" s="6"/>
      <c r="Z93" s="6"/>
      <c r="AA93" s="6"/>
    </row>
    <row r="94" spans="1:27" x14ac:dyDescent="0.25">
      <c r="H94" s="6"/>
      <c r="I94" s="6"/>
      <c r="J94" s="6"/>
      <c r="K94" s="6"/>
      <c r="L94" s="6"/>
      <c r="M94" s="6"/>
      <c r="N94" s="6"/>
      <c r="O94" s="6"/>
      <c r="P94" s="6"/>
      <c r="Q94" s="6"/>
      <c r="R94" s="134"/>
      <c r="S94" s="135"/>
      <c r="T94" s="134"/>
      <c r="U94" s="135"/>
      <c r="V94" s="6"/>
      <c r="W94" s="6"/>
      <c r="X94" s="6"/>
      <c r="Y94" s="6"/>
      <c r="Z94" s="6"/>
      <c r="AA94" s="6"/>
    </row>
    <row r="95" spans="1:27" x14ac:dyDescent="0.25">
      <c r="H95" s="74"/>
      <c r="I95" s="6"/>
      <c r="J95" s="6"/>
      <c r="K95" s="74"/>
      <c r="L95" s="6"/>
      <c r="M95" s="6"/>
      <c r="N95" s="6"/>
      <c r="O95" s="6"/>
      <c r="P95" s="6"/>
      <c r="Q95" s="6"/>
      <c r="R95" s="135"/>
      <c r="S95" s="134"/>
      <c r="T95" s="135"/>
      <c r="U95" s="134"/>
      <c r="V95" s="6"/>
      <c r="W95" s="6"/>
      <c r="X95" s="6"/>
      <c r="Y95" s="6"/>
      <c r="Z95" s="6"/>
      <c r="AA95" s="6"/>
    </row>
    <row r="96" spans="1:27" x14ac:dyDescent="0.25">
      <c r="H96" s="74"/>
      <c r="I96" s="6"/>
      <c r="J96" s="6"/>
      <c r="K96" s="74"/>
      <c r="L96" s="6"/>
      <c r="M96" s="6"/>
      <c r="N96" s="6"/>
      <c r="O96" s="6"/>
      <c r="P96" s="6"/>
      <c r="Q96" s="6"/>
      <c r="R96" s="135"/>
      <c r="S96" s="134"/>
      <c r="T96" s="135"/>
      <c r="U96" s="134"/>
      <c r="V96" s="6"/>
      <c r="W96" s="6"/>
      <c r="X96" s="6"/>
      <c r="Y96" s="6"/>
      <c r="Z96" s="6"/>
      <c r="AA96" s="6"/>
    </row>
    <row r="97" spans="1:31" ht="13.8" x14ac:dyDescent="0.25">
      <c r="H97" s="74"/>
      <c r="I97" s="74"/>
      <c r="J97" s="6"/>
      <c r="K97" s="74"/>
      <c r="L97" s="6"/>
      <c r="M97" s="6"/>
      <c r="N97" s="6"/>
      <c r="O97" s="6"/>
      <c r="P97" s="6"/>
      <c r="Q97" s="6"/>
      <c r="R97" s="136"/>
      <c r="S97" s="137"/>
      <c r="T97" s="134"/>
      <c r="U97" s="137"/>
      <c r="V97" s="6"/>
      <c r="W97" s="6"/>
      <c r="X97" s="6"/>
      <c r="Y97" s="6"/>
      <c r="Z97" s="6"/>
      <c r="AA97" s="6"/>
    </row>
    <row r="98" spans="1:31" ht="13.8" x14ac:dyDescent="0.25">
      <c r="H98" s="74"/>
      <c r="I98" s="74"/>
      <c r="J98" s="6"/>
      <c r="K98" s="74"/>
      <c r="L98" s="6"/>
      <c r="M98" s="6"/>
      <c r="N98" s="6"/>
      <c r="O98" s="6"/>
      <c r="P98" s="6"/>
      <c r="Q98" s="6"/>
      <c r="R98" s="136"/>
      <c r="S98" s="137"/>
      <c r="T98" s="134"/>
      <c r="U98" s="137"/>
      <c r="V98" s="6"/>
      <c r="W98" s="6"/>
      <c r="X98" s="6"/>
      <c r="Y98" s="6"/>
      <c r="Z98" s="6"/>
      <c r="AA98" s="6"/>
    </row>
    <row r="99" spans="1:31" ht="13.8" x14ac:dyDescent="0.25">
      <c r="H99" s="74"/>
      <c r="I99" s="74"/>
      <c r="J99" s="6"/>
      <c r="K99" s="74"/>
      <c r="L99" s="6"/>
      <c r="M99" s="6"/>
      <c r="N99" s="6"/>
      <c r="O99" s="6"/>
      <c r="P99" s="6"/>
      <c r="Q99" s="6"/>
      <c r="R99" s="136"/>
      <c r="S99" s="137"/>
      <c r="T99" s="134"/>
      <c r="U99" s="137"/>
      <c r="V99" s="6"/>
      <c r="W99" s="6"/>
      <c r="X99" s="6"/>
      <c r="Y99" s="6"/>
      <c r="Z99" s="6"/>
      <c r="AA99" s="6"/>
    </row>
    <row r="100" spans="1:31" ht="13.8" x14ac:dyDescent="0.25">
      <c r="H100" s="74"/>
      <c r="I100" s="74"/>
      <c r="J100" s="6"/>
      <c r="K100" s="74"/>
      <c r="L100" s="6"/>
      <c r="M100" s="6"/>
      <c r="N100" s="6"/>
      <c r="O100" s="6"/>
      <c r="P100" s="6"/>
      <c r="Q100" s="6"/>
      <c r="R100" s="136"/>
      <c r="S100" s="137"/>
      <c r="T100" s="134"/>
      <c r="U100" s="137"/>
      <c r="V100" s="6"/>
      <c r="W100" s="6"/>
      <c r="X100" s="6"/>
      <c r="Y100" s="6"/>
      <c r="Z100" s="6"/>
      <c r="AA100" s="6"/>
    </row>
    <row r="101" spans="1:31" ht="13.8" x14ac:dyDescent="0.25">
      <c r="H101" s="74"/>
      <c r="I101" s="74"/>
      <c r="J101" s="6"/>
      <c r="K101" s="74"/>
      <c r="L101" s="6"/>
      <c r="M101" s="6"/>
      <c r="N101" s="6"/>
      <c r="O101" s="6"/>
      <c r="P101" s="6"/>
      <c r="Q101" s="6"/>
      <c r="R101" s="136"/>
      <c r="S101" s="137"/>
      <c r="T101" s="134"/>
      <c r="U101" s="137"/>
      <c r="V101" s="6"/>
      <c r="W101" s="6"/>
      <c r="X101" s="6"/>
      <c r="Y101" s="6"/>
      <c r="Z101" s="6"/>
      <c r="AA101" s="6"/>
    </row>
    <row r="102" spans="1:31" ht="15.9" customHeight="1" x14ac:dyDescent="0.25">
      <c r="A102" s="5"/>
      <c r="H102" s="74"/>
      <c r="I102" s="74"/>
      <c r="J102" s="6"/>
      <c r="K102" s="74"/>
      <c r="L102" s="6"/>
      <c r="M102" s="6"/>
      <c r="N102" s="6"/>
      <c r="O102" s="6"/>
      <c r="P102" s="6"/>
      <c r="Q102" s="6"/>
      <c r="R102" s="136"/>
      <c r="S102" s="137"/>
      <c r="T102" s="134"/>
      <c r="U102" s="137"/>
      <c r="V102" s="6"/>
      <c r="W102" s="6"/>
      <c r="X102" s="6"/>
      <c r="Y102" s="6"/>
      <c r="Z102" s="6"/>
      <c r="AA102" s="6"/>
    </row>
    <row r="103" spans="1:31" s="27" customFormat="1" ht="13.5" customHeight="1" x14ac:dyDescent="0.25">
      <c r="A103" s="192" t="s">
        <v>34</v>
      </c>
      <c r="B103" s="192"/>
      <c r="C103" s="192"/>
      <c r="D103" s="192"/>
      <c r="E103" s="192"/>
      <c r="F103" s="192"/>
      <c r="G103" s="5"/>
      <c r="H103" s="74"/>
      <c r="I103" s="74"/>
      <c r="J103" s="6"/>
      <c r="K103" s="74"/>
      <c r="L103" s="6"/>
      <c r="M103" s="6"/>
      <c r="N103" s="6"/>
      <c r="O103" s="6"/>
      <c r="P103" s="6"/>
      <c r="Q103" s="6"/>
      <c r="R103" s="138"/>
      <c r="S103" s="139"/>
      <c r="T103" s="135"/>
      <c r="U103" s="139"/>
      <c r="V103" s="6"/>
      <c r="W103" s="6"/>
      <c r="X103" s="82"/>
      <c r="Y103" s="82"/>
      <c r="Z103" s="82"/>
      <c r="AA103" s="82"/>
    </row>
    <row r="104" spans="1:31" s="27" customFormat="1" ht="15" customHeight="1" x14ac:dyDescent="0.25">
      <c r="A104" s="193" t="s">
        <v>39</v>
      </c>
      <c r="B104" s="193"/>
      <c r="C104" s="193"/>
      <c r="D104" s="193"/>
      <c r="E104" s="193"/>
      <c r="F104" s="193"/>
      <c r="G104" s="5"/>
      <c r="H104" s="74"/>
      <c r="I104" s="74"/>
      <c r="J104" s="6"/>
      <c r="K104" s="74"/>
      <c r="L104" s="6"/>
      <c r="M104" s="6"/>
      <c r="N104" s="6"/>
      <c r="O104" s="6"/>
      <c r="P104" s="6"/>
      <c r="Q104" s="6"/>
      <c r="R104" s="138"/>
      <c r="S104" s="139"/>
      <c r="T104" s="135"/>
      <c r="U104" s="139"/>
      <c r="V104" s="6"/>
      <c r="W104" s="6"/>
      <c r="X104" s="82"/>
      <c r="Y104" s="82"/>
      <c r="Z104" s="82"/>
      <c r="AA104" s="82"/>
    </row>
    <row r="105" spans="1:31" ht="15.9" customHeight="1" x14ac:dyDescent="0.25">
      <c r="J105" s="4"/>
      <c r="L105" s="4"/>
      <c r="M105" s="4"/>
      <c r="R105" s="136"/>
      <c r="S105" s="137"/>
      <c r="T105" s="134"/>
      <c r="U105" s="137"/>
    </row>
    <row r="106" spans="1:31" s="28" customFormat="1" ht="15.9" customHeight="1" x14ac:dyDescent="0.25">
      <c r="A106" s="185" t="s">
        <v>21</v>
      </c>
      <c r="B106" s="185"/>
      <c r="C106" s="185"/>
      <c r="D106" s="185"/>
      <c r="E106" s="185"/>
      <c r="F106" s="185"/>
      <c r="G106" s="5"/>
      <c r="H106" s="5"/>
      <c r="I106" s="5"/>
      <c r="J106" s="4"/>
      <c r="K106" s="5"/>
      <c r="L106" s="4"/>
      <c r="M106" s="4"/>
      <c r="N106" s="4"/>
      <c r="O106" s="4"/>
      <c r="P106" s="4"/>
      <c r="Q106" s="4"/>
      <c r="R106" s="136"/>
      <c r="S106" s="137"/>
      <c r="T106" s="134"/>
      <c r="U106" s="137"/>
      <c r="V106" s="4"/>
      <c r="W106" s="4"/>
    </row>
    <row r="107" spans="1:31" s="30" customFormat="1" ht="31.5" customHeight="1" x14ac:dyDescent="0.25">
      <c r="A107" s="185" t="s">
        <v>40</v>
      </c>
      <c r="B107" s="185"/>
      <c r="C107" s="185"/>
      <c r="D107" s="185"/>
      <c r="E107" s="185"/>
      <c r="F107" s="185"/>
      <c r="G107" s="5"/>
      <c r="H107" s="5"/>
      <c r="I107" s="5"/>
      <c r="J107" s="4"/>
      <c r="K107" s="5"/>
      <c r="L107" s="4"/>
      <c r="M107" s="4"/>
      <c r="N107" s="4"/>
      <c r="O107" s="4"/>
      <c r="P107" s="4"/>
      <c r="Q107" s="4"/>
      <c r="R107" s="136"/>
      <c r="S107" s="137"/>
      <c r="T107" s="134"/>
      <c r="U107" s="137"/>
      <c r="V107" s="4"/>
      <c r="W107" s="4"/>
      <c r="X107" s="27"/>
      <c r="Y107" s="27"/>
      <c r="Z107" s="27"/>
      <c r="AA107" s="27"/>
      <c r="AB107" s="27"/>
      <c r="AC107" s="27"/>
      <c r="AD107" s="27"/>
      <c r="AE107" s="27"/>
    </row>
    <row r="108" spans="1:31" s="30" customFormat="1" ht="33.75" customHeight="1" x14ac:dyDescent="0.25">
      <c r="A108" s="194" t="s">
        <v>41</v>
      </c>
      <c r="B108" s="194"/>
      <c r="C108" s="194"/>
      <c r="D108" s="194"/>
      <c r="E108" s="194"/>
      <c r="F108" s="194"/>
      <c r="G108" s="5"/>
      <c r="H108" s="5"/>
      <c r="I108" s="5"/>
      <c r="J108" s="4"/>
      <c r="K108" s="5"/>
      <c r="L108" s="4"/>
      <c r="M108" s="4"/>
      <c r="N108" s="4"/>
      <c r="O108" s="4"/>
      <c r="P108" s="4"/>
      <c r="Q108" s="4"/>
      <c r="R108" s="136"/>
      <c r="S108" s="137"/>
      <c r="T108" s="134"/>
      <c r="U108" s="137"/>
      <c r="V108" s="4"/>
      <c r="W108" s="4"/>
      <c r="X108" s="27"/>
      <c r="Y108" s="27"/>
      <c r="Z108" s="27"/>
      <c r="AA108" s="27"/>
      <c r="AB108" s="27"/>
      <c r="AC108" s="27"/>
      <c r="AD108" s="27"/>
      <c r="AE108" s="27"/>
    </row>
    <row r="109" spans="1:31" s="28" customFormat="1" ht="15.9" customHeight="1" x14ac:dyDescent="0.25">
      <c r="B109" s="4"/>
      <c r="C109" s="4"/>
      <c r="D109" s="4"/>
      <c r="E109" s="4"/>
      <c r="F109" s="4"/>
      <c r="G109" s="5"/>
      <c r="H109" s="5"/>
      <c r="I109" s="5"/>
      <c r="J109" s="4"/>
      <c r="K109" s="5"/>
      <c r="L109" s="4"/>
      <c r="M109" s="4"/>
      <c r="N109" s="4"/>
      <c r="O109" s="4"/>
      <c r="P109" s="4"/>
      <c r="Q109" s="4"/>
      <c r="R109" s="136"/>
      <c r="S109" s="137"/>
      <c r="T109" s="134"/>
      <c r="U109" s="137"/>
      <c r="V109" s="4"/>
      <c r="W109" s="4"/>
    </row>
    <row r="110" spans="1:31" s="28" customFormat="1" ht="25.5" customHeight="1" x14ac:dyDescent="0.25">
      <c r="A110" s="71" t="s">
        <v>2</v>
      </c>
      <c r="B110" s="4"/>
      <c r="C110" s="4"/>
      <c r="D110" s="4"/>
      <c r="E110" s="4"/>
      <c r="F110" s="4"/>
      <c r="G110" s="5"/>
      <c r="H110" s="5"/>
      <c r="I110" s="5"/>
      <c r="J110" s="4"/>
      <c r="K110" s="5"/>
      <c r="L110" s="4"/>
      <c r="M110" s="4"/>
      <c r="N110" s="4"/>
      <c r="O110" s="4"/>
      <c r="P110" s="4"/>
      <c r="Q110" s="4"/>
      <c r="R110" s="136"/>
      <c r="S110" s="137"/>
      <c r="T110" s="134"/>
      <c r="U110" s="137"/>
      <c r="V110" s="4"/>
      <c r="W110" s="4"/>
    </row>
    <row r="111" spans="1:31" s="28" customFormat="1" ht="38.1" customHeight="1" x14ac:dyDescent="0.25">
      <c r="B111" s="4"/>
      <c r="C111" s="4"/>
      <c r="D111" s="4"/>
      <c r="E111" s="4"/>
      <c r="F111" s="4"/>
      <c r="G111" s="5"/>
      <c r="H111" s="5"/>
      <c r="I111" s="5"/>
      <c r="J111" s="4"/>
      <c r="K111" s="5"/>
      <c r="L111" s="4"/>
      <c r="M111" s="4"/>
      <c r="N111" s="4"/>
      <c r="O111" s="4"/>
      <c r="P111" s="4"/>
      <c r="Q111" s="4"/>
      <c r="R111" s="136"/>
      <c r="S111" s="137"/>
      <c r="T111" s="134"/>
      <c r="U111" s="137"/>
      <c r="V111" s="4"/>
      <c r="W111" s="4"/>
    </row>
    <row r="112" spans="1:31" ht="13.8" x14ac:dyDescent="0.25">
      <c r="J112" s="4"/>
      <c r="L112" s="4"/>
      <c r="M112" s="4"/>
      <c r="R112" s="136"/>
      <c r="S112" s="137"/>
      <c r="T112" s="134"/>
      <c r="U112" s="137"/>
    </row>
    <row r="113" spans="10:21" ht="13.8" x14ac:dyDescent="0.25">
      <c r="J113" s="4"/>
      <c r="L113" s="4"/>
      <c r="M113" s="4"/>
      <c r="R113" s="138"/>
      <c r="S113" s="139"/>
      <c r="T113" s="135"/>
      <c r="U113" s="139"/>
    </row>
    <row r="114" spans="10:21" ht="13.8" x14ac:dyDescent="0.25">
      <c r="J114" s="4"/>
      <c r="L114" s="4"/>
      <c r="M114" s="4"/>
      <c r="R114" s="136"/>
      <c r="S114" s="137"/>
      <c r="T114" s="134"/>
      <c r="U114" s="137"/>
    </row>
    <row r="115" spans="10:21" ht="13.8" x14ac:dyDescent="0.25">
      <c r="J115" s="4"/>
      <c r="L115" s="4"/>
      <c r="M115" s="4"/>
      <c r="R115" s="136"/>
      <c r="S115" s="137"/>
      <c r="T115" s="134"/>
      <c r="U115" s="137"/>
    </row>
    <row r="116" spans="10:21" ht="13.8" x14ac:dyDescent="0.25">
      <c r="J116" s="4"/>
      <c r="L116" s="4"/>
      <c r="M116" s="4"/>
      <c r="R116" s="136"/>
      <c r="S116" s="137"/>
      <c r="T116" s="134"/>
      <c r="U116" s="137"/>
    </row>
    <row r="117" spans="10:21" ht="13.8" x14ac:dyDescent="0.25">
      <c r="J117" s="4"/>
      <c r="L117" s="4"/>
      <c r="M117" s="4"/>
      <c r="R117" s="136"/>
      <c r="S117" s="137"/>
      <c r="T117" s="134"/>
      <c r="U117" s="137"/>
    </row>
    <row r="118" spans="10:21" ht="13.8" x14ac:dyDescent="0.25">
      <c r="J118" s="4"/>
      <c r="L118" s="4"/>
      <c r="M118" s="4"/>
      <c r="R118" s="136"/>
      <c r="S118" s="137"/>
      <c r="T118" s="134"/>
      <c r="U118" s="137"/>
    </row>
    <row r="119" spans="10:21" ht="13.8" x14ac:dyDescent="0.25">
      <c r="J119" s="4"/>
      <c r="L119" s="4"/>
      <c r="M119" s="4"/>
      <c r="R119" s="136"/>
      <c r="S119" s="137"/>
      <c r="T119" s="134"/>
      <c r="U119" s="137"/>
    </row>
    <row r="120" spans="10:21" ht="13.8" x14ac:dyDescent="0.25">
      <c r="R120" s="136"/>
      <c r="S120" s="137"/>
      <c r="T120" s="134"/>
      <c r="U120" s="137"/>
    </row>
    <row r="121" spans="10:21" ht="13.8" x14ac:dyDescent="0.25">
      <c r="R121" s="136"/>
      <c r="S121" s="137"/>
      <c r="T121" s="134"/>
      <c r="U121" s="137"/>
    </row>
    <row r="122" spans="10:21" ht="13.8" x14ac:dyDescent="0.25">
      <c r="R122" s="138"/>
      <c r="S122" s="139"/>
      <c r="T122" s="135"/>
      <c r="U122" s="139"/>
    </row>
    <row r="123" spans="10:21" ht="13.8" x14ac:dyDescent="0.25">
      <c r="R123" s="136"/>
      <c r="S123" s="137"/>
      <c r="T123" s="134"/>
      <c r="U123" s="137"/>
    </row>
    <row r="124" spans="10:21" ht="13.8" x14ac:dyDescent="0.25">
      <c r="R124" s="136"/>
      <c r="S124" s="137"/>
      <c r="T124" s="134"/>
      <c r="U124" s="137"/>
    </row>
    <row r="125" spans="10:21" ht="13.8" x14ac:dyDescent="0.25">
      <c r="R125" s="136"/>
      <c r="S125" s="137"/>
      <c r="T125" s="134"/>
      <c r="U125" s="137"/>
    </row>
    <row r="126" spans="10:21" ht="13.8" x14ac:dyDescent="0.25">
      <c r="R126" s="136"/>
      <c r="S126" s="137"/>
      <c r="T126" s="134"/>
      <c r="U126" s="137"/>
    </row>
    <row r="127" spans="10:21" ht="13.8" x14ac:dyDescent="0.25">
      <c r="R127" s="136"/>
      <c r="S127" s="137"/>
      <c r="T127" s="134"/>
      <c r="U127" s="137"/>
    </row>
    <row r="128" spans="10:21" ht="13.8" x14ac:dyDescent="0.25">
      <c r="R128" s="136"/>
      <c r="S128" s="137"/>
      <c r="T128" s="134"/>
      <c r="U128" s="137"/>
    </row>
    <row r="129" spans="18:21" ht="13.8" x14ac:dyDescent="0.25">
      <c r="R129" s="136"/>
      <c r="S129" s="137"/>
      <c r="T129" s="134"/>
      <c r="U129" s="137"/>
    </row>
    <row r="130" spans="18:21" ht="13.8" x14ac:dyDescent="0.25">
      <c r="R130" s="136"/>
      <c r="S130" s="137"/>
      <c r="T130" s="134"/>
      <c r="U130" s="137"/>
    </row>
    <row r="131" spans="18:21" ht="13.8" x14ac:dyDescent="0.25">
      <c r="R131" s="136"/>
      <c r="S131" s="137"/>
      <c r="T131" s="134"/>
      <c r="U131" s="137"/>
    </row>
    <row r="132" spans="18:21" ht="13.8" x14ac:dyDescent="0.25">
      <c r="R132" s="136"/>
      <c r="S132" s="137"/>
      <c r="T132" s="134"/>
      <c r="U132" s="137"/>
    </row>
    <row r="133" spans="18:21" ht="13.8" x14ac:dyDescent="0.25">
      <c r="R133" s="136"/>
      <c r="S133" s="137"/>
      <c r="T133" s="134"/>
      <c r="U133" s="137"/>
    </row>
    <row r="134" spans="18:21" ht="13.8" x14ac:dyDescent="0.25">
      <c r="R134" s="136"/>
      <c r="S134" s="137"/>
      <c r="T134" s="134"/>
      <c r="U134" s="137"/>
    </row>
    <row r="135" spans="18:21" ht="13.8" x14ac:dyDescent="0.25">
      <c r="R135" s="136"/>
      <c r="S135" s="137"/>
      <c r="T135" s="134"/>
      <c r="U135" s="137"/>
    </row>
    <row r="136" spans="18:21" ht="13.8" x14ac:dyDescent="0.25">
      <c r="R136" s="136"/>
      <c r="S136" s="137"/>
      <c r="T136" s="134"/>
      <c r="U136" s="137"/>
    </row>
    <row r="137" spans="18:21" ht="13.8" x14ac:dyDescent="0.25">
      <c r="R137" s="136"/>
      <c r="S137" s="137"/>
      <c r="T137" s="134"/>
      <c r="U137" s="137"/>
    </row>
    <row r="138" spans="18:21" ht="13.8" x14ac:dyDescent="0.25">
      <c r="R138" s="136"/>
      <c r="S138" s="137"/>
      <c r="T138" s="134"/>
      <c r="U138" s="137"/>
    </row>
    <row r="139" spans="18:21" ht="13.8" x14ac:dyDescent="0.25">
      <c r="R139" s="136"/>
      <c r="S139" s="137"/>
      <c r="T139" s="134"/>
      <c r="U139" s="137"/>
    </row>
    <row r="140" spans="18:21" ht="13.8" x14ac:dyDescent="0.25">
      <c r="R140" s="136"/>
      <c r="S140" s="137"/>
      <c r="T140" s="134"/>
      <c r="U140" s="137"/>
    </row>
    <row r="141" spans="18:21" ht="13.8" x14ac:dyDescent="0.25">
      <c r="R141" s="136"/>
      <c r="S141" s="137"/>
      <c r="T141" s="134"/>
      <c r="U141" s="137"/>
    </row>
    <row r="142" spans="18:21" ht="13.8" x14ac:dyDescent="0.25">
      <c r="R142" s="136"/>
      <c r="S142" s="137"/>
      <c r="T142" s="134"/>
      <c r="U142" s="137"/>
    </row>
    <row r="143" spans="18:21" ht="13.8" x14ac:dyDescent="0.25">
      <c r="R143" s="138"/>
      <c r="S143" s="139"/>
      <c r="T143" s="135"/>
      <c r="U143" s="137"/>
    </row>
    <row r="144" spans="18:21" ht="13.8" x14ac:dyDescent="0.25">
      <c r="R144" s="136"/>
      <c r="S144" s="137"/>
      <c r="T144" s="134"/>
      <c r="U144" s="137"/>
    </row>
    <row r="145" spans="18:21" ht="13.8" x14ac:dyDescent="0.25">
      <c r="R145" s="136"/>
      <c r="S145" s="137"/>
      <c r="T145" s="134"/>
      <c r="U145" s="137"/>
    </row>
    <row r="146" spans="18:21" ht="13.8" x14ac:dyDescent="0.25">
      <c r="R146" s="136"/>
      <c r="S146" s="137"/>
      <c r="T146" s="134"/>
      <c r="U146" s="137"/>
    </row>
    <row r="147" spans="18:21" ht="13.8" x14ac:dyDescent="0.25">
      <c r="R147" s="136"/>
      <c r="S147" s="137"/>
      <c r="T147" s="134"/>
      <c r="U147" s="137"/>
    </row>
    <row r="148" spans="18:21" ht="13.8" x14ac:dyDescent="0.25">
      <c r="R148" s="136"/>
      <c r="S148" s="137"/>
      <c r="T148" s="134"/>
      <c r="U148" s="137"/>
    </row>
    <row r="149" spans="18:21" ht="13.8" x14ac:dyDescent="0.25">
      <c r="R149" s="136"/>
      <c r="S149" s="137"/>
      <c r="T149" s="134"/>
      <c r="U149" s="137"/>
    </row>
    <row r="150" spans="18:21" ht="13.8" x14ac:dyDescent="0.25">
      <c r="R150" s="136"/>
      <c r="S150" s="137"/>
      <c r="T150" s="134"/>
      <c r="U150" s="137"/>
    </row>
    <row r="151" spans="18:21" ht="13.8" x14ac:dyDescent="0.25">
      <c r="R151" s="136"/>
      <c r="S151" s="137"/>
      <c r="T151" s="134"/>
      <c r="U151" s="137"/>
    </row>
    <row r="152" spans="18:21" ht="13.8" x14ac:dyDescent="0.25">
      <c r="R152" s="136"/>
      <c r="S152" s="137"/>
      <c r="T152" s="134"/>
      <c r="U152" s="137"/>
    </row>
    <row r="153" spans="18:21" ht="13.8" x14ac:dyDescent="0.25">
      <c r="R153" s="136"/>
      <c r="S153" s="137"/>
      <c r="T153" s="134"/>
      <c r="U153" s="137"/>
    </row>
    <row r="154" spans="18:21" ht="13.8" x14ac:dyDescent="0.25">
      <c r="R154" s="136"/>
      <c r="S154" s="137"/>
      <c r="T154" s="134"/>
      <c r="U154" s="137"/>
    </row>
    <row r="155" spans="18:21" ht="13.8" x14ac:dyDescent="0.25">
      <c r="R155" s="136"/>
      <c r="S155" s="137"/>
      <c r="T155" s="134"/>
      <c r="U155" s="137"/>
    </row>
    <row r="156" spans="18:21" ht="13.8" x14ac:dyDescent="0.25">
      <c r="R156" s="136"/>
      <c r="S156" s="137"/>
      <c r="T156" s="134"/>
      <c r="U156" s="137"/>
    </row>
    <row r="157" spans="18:21" ht="13.8" x14ac:dyDescent="0.25">
      <c r="R157" s="136"/>
      <c r="S157" s="137"/>
      <c r="T157" s="134"/>
      <c r="U157" s="137"/>
    </row>
    <row r="158" spans="18:21" x14ac:dyDescent="0.25">
      <c r="R158" s="135"/>
      <c r="S158" s="139"/>
      <c r="T158" s="135"/>
      <c r="U158" s="139"/>
    </row>
    <row r="159" spans="18:21" x14ac:dyDescent="0.25">
      <c r="R159" s="135"/>
      <c r="S159" s="139"/>
      <c r="T159" s="135"/>
      <c r="U159" s="139"/>
    </row>
    <row r="160" spans="18:21" x14ac:dyDescent="0.25">
      <c r="R160" s="135"/>
      <c r="S160" s="139"/>
      <c r="T160" s="135"/>
      <c r="U160" s="139"/>
    </row>
    <row r="161" spans="18:21" x14ac:dyDescent="0.25">
      <c r="R161" s="135"/>
      <c r="S161" s="139"/>
      <c r="T161" s="135"/>
      <c r="U161" s="139"/>
    </row>
    <row r="162" spans="18:21" x14ac:dyDescent="0.25">
      <c r="R162" s="134"/>
      <c r="S162" s="137"/>
      <c r="T162" s="134"/>
      <c r="U162" s="137"/>
    </row>
    <row r="163" spans="18:21" x14ac:dyDescent="0.25">
      <c r="R163" s="134"/>
      <c r="S163" s="137"/>
      <c r="T163" s="134"/>
      <c r="U163" s="137"/>
    </row>
    <row r="164" spans="18:21" x14ac:dyDescent="0.25">
      <c r="R164" s="134"/>
      <c r="S164" s="137"/>
      <c r="T164" s="134"/>
      <c r="U164" s="137"/>
    </row>
    <row r="165" spans="18:21" x14ac:dyDescent="0.25">
      <c r="R165" s="134"/>
      <c r="S165" s="137"/>
      <c r="T165" s="134"/>
      <c r="U165" s="137"/>
    </row>
    <row r="166" spans="18:21" x14ac:dyDescent="0.25">
      <c r="R166" s="134"/>
      <c r="S166" s="137"/>
      <c r="T166" s="134"/>
      <c r="U166" s="137"/>
    </row>
    <row r="167" spans="18:21" x14ac:dyDescent="0.25">
      <c r="R167" s="134"/>
      <c r="S167" s="137"/>
      <c r="T167" s="134"/>
      <c r="U167" s="137"/>
    </row>
    <row r="168" spans="18:21" x14ac:dyDescent="0.25">
      <c r="R168" s="134"/>
      <c r="S168" s="137"/>
      <c r="T168" s="134"/>
      <c r="U168" s="137"/>
    </row>
    <row r="169" spans="18:21" x14ac:dyDescent="0.25">
      <c r="R169" s="134"/>
      <c r="S169" s="137"/>
      <c r="T169" s="134"/>
      <c r="U169" s="137"/>
    </row>
    <row r="170" spans="18:21" x14ac:dyDescent="0.25">
      <c r="R170" s="134"/>
      <c r="S170" s="137"/>
      <c r="T170" s="139"/>
      <c r="U170" s="137"/>
    </row>
    <row r="171" spans="18:21" x14ac:dyDescent="0.25">
      <c r="R171" s="134"/>
      <c r="S171" s="137"/>
      <c r="T171" s="139"/>
      <c r="U171" s="137"/>
    </row>
    <row r="172" spans="18:21" x14ac:dyDescent="0.25">
      <c r="R172" s="134"/>
      <c r="S172" s="137"/>
      <c r="T172" s="139"/>
      <c r="U172" s="137"/>
    </row>
    <row r="173" spans="18:21" x14ac:dyDescent="0.25">
      <c r="R173" s="134"/>
      <c r="S173" s="137"/>
      <c r="T173" s="139"/>
      <c r="U173" s="137"/>
    </row>
    <row r="174" spans="18:21" x14ac:dyDescent="0.25">
      <c r="R174" s="134"/>
      <c r="S174" s="137"/>
      <c r="T174" s="139"/>
      <c r="U174" s="137"/>
    </row>
    <row r="175" spans="18:21" x14ac:dyDescent="0.25">
      <c r="R175" s="134"/>
      <c r="S175" s="137"/>
      <c r="T175" s="139"/>
      <c r="U175" s="137"/>
    </row>
    <row r="176" spans="18:21" x14ac:dyDescent="0.25">
      <c r="R176" s="134"/>
      <c r="S176" s="137"/>
      <c r="T176" s="139"/>
      <c r="U176" s="137"/>
    </row>
    <row r="177" spans="18:21" x14ac:dyDescent="0.25">
      <c r="R177" s="134"/>
      <c r="S177" s="137"/>
      <c r="T177" s="139"/>
      <c r="U177" s="137"/>
    </row>
    <row r="178" spans="18:21" x14ac:dyDescent="0.25">
      <c r="R178" s="134"/>
      <c r="S178" s="137"/>
      <c r="T178" s="139"/>
      <c r="U178" s="137"/>
    </row>
    <row r="179" spans="18:21" x14ac:dyDescent="0.25">
      <c r="R179" s="134"/>
      <c r="S179" s="137"/>
      <c r="T179" s="139"/>
      <c r="U179" s="137"/>
    </row>
    <row r="180" spans="18:21" x14ac:dyDescent="0.25">
      <c r="R180" s="134"/>
      <c r="S180" s="137"/>
      <c r="T180" s="139"/>
      <c r="U180" s="137"/>
    </row>
    <row r="181" spans="18:21" x14ac:dyDescent="0.25">
      <c r="R181" s="134"/>
      <c r="S181" s="137"/>
      <c r="T181" s="139"/>
      <c r="U181" s="137"/>
    </row>
    <row r="182" spans="18:21" x14ac:dyDescent="0.25">
      <c r="R182" s="134"/>
      <c r="S182" s="137"/>
      <c r="T182" s="139"/>
      <c r="U182" s="137"/>
    </row>
    <row r="183" spans="18:21" x14ac:dyDescent="0.25">
      <c r="R183" s="134"/>
      <c r="S183" s="137"/>
      <c r="T183" s="139"/>
      <c r="U183" s="137"/>
    </row>
    <row r="184" spans="18:21" x14ac:dyDescent="0.25">
      <c r="R184" s="134"/>
      <c r="S184" s="135"/>
      <c r="T184" s="139"/>
      <c r="U184" s="135"/>
    </row>
    <row r="185" spans="18:21" x14ac:dyDescent="0.25">
      <c r="R185" s="134"/>
      <c r="S185" s="135"/>
      <c r="T185" s="139"/>
      <c r="U185" s="135"/>
    </row>
    <row r="186" spans="18:21" x14ac:dyDescent="0.25">
      <c r="R186" s="134"/>
      <c r="S186" s="135"/>
      <c r="T186" s="139"/>
      <c r="U186" s="135"/>
    </row>
    <row r="187" spans="18:21" x14ac:dyDescent="0.25">
      <c r="R187" s="134"/>
      <c r="S187" s="135"/>
      <c r="T187" s="139"/>
      <c r="U187" s="135"/>
    </row>
    <row r="188" spans="18:21" ht="13.8" x14ac:dyDescent="0.25">
      <c r="R188" s="136"/>
      <c r="S188" s="135"/>
      <c r="T188" s="139"/>
      <c r="U188" s="135"/>
    </row>
    <row r="189" spans="18:21" ht="13.8" x14ac:dyDescent="0.25">
      <c r="R189" s="136"/>
      <c r="S189" s="135"/>
      <c r="T189" s="139"/>
      <c r="U189" s="135"/>
    </row>
    <row r="190" spans="18:21" ht="13.8" x14ac:dyDescent="0.25">
      <c r="R190" s="136"/>
      <c r="S190" s="135"/>
      <c r="T190" s="139"/>
      <c r="U190" s="135"/>
    </row>
    <row r="191" spans="18:21" ht="13.8" x14ac:dyDescent="0.25">
      <c r="R191" s="136"/>
      <c r="S191" s="135"/>
      <c r="T191" s="134"/>
      <c r="U191" s="135"/>
    </row>
    <row r="192" spans="18:21" ht="13.8" x14ac:dyDescent="0.25">
      <c r="R192" s="136"/>
      <c r="S192" s="135"/>
      <c r="T192" s="134"/>
      <c r="U192" s="135"/>
    </row>
    <row r="193" spans="18:21" ht="13.8" x14ac:dyDescent="0.25">
      <c r="R193" s="136"/>
      <c r="S193" s="135"/>
      <c r="T193" s="134"/>
      <c r="U193" s="135"/>
    </row>
    <row r="194" spans="18:21" ht="13.8" x14ac:dyDescent="0.25">
      <c r="R194" s="136"/>
      <c r="S194" s="135"/>
      <c r="T194" s="134"/>
      <c r="U194" s="135"/>
    </row>
    <row r="195" spans="18:21" ht="13.8" x14ac:dyDescent="0.25">
      <c r="R195" s="136"/>
      <c r="S195" s="135"/>
      <c r="T195" s="134"/>
      <c r="U195" s="135"/>
    </row>
    <row r="196" spans="18:21" ht="13.8" x14ac:dyDescent="0.25">
      <c r="R196" s="136"/>
      <c r="S196" s="135"/>
      <c r="T196" s="134"/>
      <c r="U196" s="135"/>
    </row>
    <row r="197" spans="18:21" ht="13.8" x14ac:dyDescent="0.25">
      <c r="R197" s="136"/>
      <c r="S197" s="135"/>
      <c r="T197" s="134"/>
      <c r="U197" s="135"/>
    </row>
    <row r="198" spans="18:21" ht="13.8" x14ac:dyDescent="0.25">
      <c r="R198" s="136"/>
      <c r="S198" s="135"/>
      <c r="T198" s="134"/>
      <c r="U198" s="135"/>
    </row>
    <row r="199" spans="18:21" ht="13.8" x14ac:dyDescent="0.25">
      <c r="R199" s="136"/>
      <c r="S199" s="135"/>
      <c r="T199" s="134"/>
      <c r="U199" s="135"/>
    </row>
    <row r="200" spans="18:21" ht="13.8" x14ac:dyDescent="0.25">
      <c r="R200" s="136"/>
      <c r="S200" s="135"/>
      <c r="T200" s="134"/>
      <c r="U200" s="135"/>
    </row>
    <row r="201" spans="18:21" ht="13.8" x14ac:dyDescent="0.25">
      <c r="R201" s="136"/>
      <c r="S201" s="135"/>
      <c r="T201" s="134"/>
      <c r="U201" s="135"/>
    </row>
    <row r="202" spans="18:21" ht="13.8" x14ac:dyDescent="0.25">
      <c r="R202" s="136"/>
      <c r="S202" s="135"/>
      <c r="T202" s="134"/>
      <c r="U202" s="135"/>
    </row>
    <row r="203" spans="18:21" ht="13.8" x14ac:dyDescent="0.25">
      <c r="R203" s="136"/>
      <c r="S203" s="135"/>
      <c r="T203" s="134"/>
      <c r="U203" s="135"/>
    </row>
    <row r="204" spans="18:21" ht="13.8" x14ac:dyDescent="0.25">
      <c r="R204" s="136"/>
      <c r="S204" s="135"/>
      <c r="T204" s="134"/>
      <c r="U204" s="135"/>
    </row>
    <row r="205" spans="18:21" ht="13.8" x14ac:dyDescent="0.25">
      <c r="R205" s="136"/>
      <c r="S205" s="135"/>
      <c r="T205" s="134"/>
      <c r="U205" s="135"/>
    </row>
    <row r="206" spans="18:21" ht="13.8" x14ac:dyDescent="0.25">
      <c r="R206" s="136"/>
      <c r="S206" s="135"/>
      <c r="T206" s="134"/>
      <c r="U206" s="135"/>
    </row>
    <row r="207" spans="18:21" ht="13.8" x14ac:dyDescent="0.25">
      <c r="R207" s="136"/>
      <c r="S207" s="135"/>
      <c r="T207" s="134"/>
      <c r="U207" s="135"/>
    </row>
    <row r="208" spans="18:21" ht="13.8" x14ac:dyDescent="0.25">
      <c r="R208" s="136"/>
      <c r="S208" s="135"/>
      <c r="T208" s="134"/>
      <c r="U208" s="135"/>
    </row>
    <row r="209" spans="18:21" ht="13.8" x14ac:dyDescent="0.25">
      <c r="R209" s="136"/>
      <c r="S209" s="135"/>
      <c r="T209" s="134"/>
      <c r="U209" s="135"/>
    </row>
    <row r="210" spans="18:21" ht="13.8" x14ac:dyDescent="0.25">
      <c r="R210" s="136"/>
      <c r="S210" s="135"/>
      <c r="T210" s="134"/>
      <c r="U210" s="135"/>
    </row>
    <row r="211" spans="18:21" ht="13.8" x14ac:dyDescent="0.25">
      <c r="R211" s="136"/>
      <c r="S211" s="135"/>
      <c r="T211" s="134"/>
      <c r="U211" s="135"/>
    </row>
    <row r="212" spans="18:21" ht="13.8" x14ac:dyDescent="0.25">
      <c r="R212" s="136"/>
      <c r="S212" s="135"/>
      <c r="T212" s="134"/>
      <c r="U212" s="135"/>
    </row>
    <row r="213" spans="18:21" ht="13.8" x14ac:dyDescent="0.25">
      <c r="R213" s="136"/>
      <c r="S213" s="135"/>
      <c r="T213" s="134"/>
      <c r="U213" s="135"/>
    </row>
    <row r="214" spans="18:21" ht="13.8" x14ac:dyDescent="0.25">
      <c r="R214" s="136"/>
      <c r="S214" s="135"/>
      <c r="T214" s="134"/>
      <c r="U214" s="135"/>
    </row>
    <row r="215" spans="18:21" ht="13.8" x14ac:dyDescent="0.25">
      <c r="R215" s="136"/>
      <c r="S215" s="135"/>
      <c r="T215" s="140"/>
      <c r="U215" s="135"/>
    </row>
    <row r="216" spans="18:21" ht="13.8" x14ac:dyDescent="0.25">
      <c r="R216" s="136"/>
      <c r="S216" s="135"/>
      <c r="T216" s="140"/>
      <c r="U216" s="135"/>
    </row>
    <row r="217" spans="18:21" ht="13.8" x14ac:dyDescent="0.25">
      <c r="R217" s="136"/>
      <c r="S217" s="135"/>
      <c r="T217" s="140"/>
      <c r="U217" s="135"/>
    </row>
    <row r="218" spans="18:21" ht="13.8" x14ac:dyDescent="0.25">
      <c r="R218" s="136"/>
      <c r="S218" s="135"/>
      <c r="T218" s="140"/>
      <c r="U218" s="135"/>
    </row>
    <row r="219" spans="18:21" ht="13.8" x14ac:dyDescent="0.25">
      <c r="R219" s="136"/>
      <c r="S219" s="135"/>
      <c r="T219" s="140"/>
      <c r="U219" s="135"/>
    </row>
    <row r="220" spans="18:21" x14ac:dyDescent="0.25">
      <c r="R220" s="6"/>
      <c r="S220" s="6"/>
      <c r="T220" s="6"/>
      <c r="U220" s="6"/>
    </row>
    <row r="221" spans="18:21" x14ac:dyDescent="0.25">
      <c r="R221" s="6"/>
      <c r="S221" s="6"/>
      <c r="T221" s="6"/>
      <c r="U221" s="6"/>
    </row>
  </sheetData>
  <mergeCells count="58">
    <mergeCell ref="A103:F103"/>
    <mergeCell ref="A104:F104"/>
    <mergeCell ref="A106:F106"/>
    <mergeCell ref="A107:F107"/>
    <mergeCell ref="A108:F108"/>
    <mergeCell ref="P66:P67"/>
    <mergeCell ref="Q66:Q67"/>
    <mergeCell ref="L66:L67"/>
    <mergeCell ref="Q79:Q80"/>
    <mergeCell ref="J81:J82"/>
    <mergeCell ref="L81:L82"/>
    <mergeCell ref="J79:J80"/>
    <mergeCell ref="M66:M67"/>
    <mergeCell ref="N66:N67"/>
    <mergeCell ref="O66:O67"/>
    <mergeCell ref="M81:M82"/>
    <mergeCell ref="N81:N82"/>
    <mergeCell ref="O81:O82"/>
    <mergeCell ref="P81:P82"/>
    <mergeCell ref="Q81:Q82"/>
    <mergeCell ref="L79:L80"/>
    <mergeCell ref="D87:F87"/>
    <mergeCell ref="O68:O69"/>
    <mergeCell ref="P68:P69"/>
    <mergeCell ref="Q68:Q69"/>
    <mergeCell ref="J68:J69"/>
    <mergeCell ref="M79:M80"/>
    <mergeCell ref="N79:N80"/>
    <mergeCell ref="O79:O80"/>
    <mergeCell ref="P79:P80"/>
    <mergeCell ref="A82:F82"/>
    <mergeCell ref="A83:F83"/>
    <mergeCell ref="K43:K44"/>
    <mergeCell ref="L68:L69"/>
    <mergeCell ref="M68:M69"/>
    <mergeCell ref="N68:N69"/>
    <mergeCell ref="A9:B9"/>
    <mergeCell ref="C9:D9"/>
    <mergeCell ref="A10:B10"/>
    <mergeCell ref="C10:D10"/>
    <mergeCell ref="A11:F11"/>
    <mergeCell ref="J66:J67"/>
    <mergeCell ref="K41:K42"/>
    <mergeCell ref="K54:K55"/>
    <mergeCell ref="K56:K57"/>
    <mergeCell ref="F10:G10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O30">
    <cfRule type="expression" dxfId="462" priority="28">
      <formula>O30&gt;$E$6</formula>
    </cfRule>
    <cfRule type="expression" dxfId="461" priority="29">
      <formula>AND(O30&gt;$E$5,O30&lt;=$E$6)</formula>
    </cfRule>
    <cfRule type="expression" dxfId="460" priority="30">
      <formula>O30&lt;=$E$5</formula>
    </cfRule>
  </conditionalFormatting>
  <conditionalFormatting sqref="N30">
    <cfRule type="timePeriod" dxfId="459" priority="27" timePeriod="today">
      <formula>FLOOR(N30,1)=TODAY()</formula>
    </cfRule>
  </conditionalFormatting>
  <conditionalFormatting sqref="P30">
    <cfRule type="expression" dxfId="458" priority="21">
      <formula>P30&lt;=$G$5</formula>
    </cfRule>
    <cfRule type="expression" dxfId="457" priority="22">
      <formula>AND(P30&gt;$G$5,P30&lt;=$G$6)</formula>
    </cfRule>
    <cfRule type="expression" dxfId="456" priority="23">
      <formula>P30&gt;$G$6</formula>
    </cfRule>
  </conditionalFormatting>
  <conditionalFormatting sqref="N31:N32">
    <cfRule type="timePeriod" dxfId="455" priority="20" timePeriod="today">
      <formula>FLOOR(N31,1)=TODAY()</formula>
    </cfRule>
  </conditionalFormatting>
  <conditionalFormatting sqref="O31:O32">
    <cfRule type="expression" dxfId="454" priority="17">
      <formula>O31&gt;$E$6</formula>
    </cfRule>
    <cfRule type="expression" dxfId="453" priority="18">
      <formula>AND(O31&gt;$E$5,O31&lt;=$E$6)</formula>
    </cfRule>
    <cfRule type="expression" dxfId="452" priority="19">
      <formula>O31&lt;=$E$5</formula>
    </cfRule>
  </conditionalFormatting>
  <conditionalFormatting sqref="P31:P32">
    <cfRule type="expression" dxfId="451" priority="11">
      <formula>P31&lt;=$G$5</formula>
    </cfRule>
    <cfRule type="expression" dxfId="450" priority="12">
      <formula>AND(P31&gt;$G$5,P31&lt;=$G$6)</formula>
    </cfRule>
    <cfRule type="expression" dxfId="449" priority="13">
      <formula>P31&gt;$G$6</formula>
    </cfRule>
  </conditionalFormatting>
  <conditionalFormatting sqref="N33:N35">
    <cfRule type="timePeriod" dxfId="448" priority="10" timePeriod="today">
      <formula>FLOOR(N33,1)=TODAY()</formula>
    </cfRule>
  </conditionalFormatting>
  <conditionalFormatting sqref="O33:O35">
    <cfRule type="expression" dxfId="447" priority="7">
      <formula>O33&gt;$E$6</formula>
    </cfRule>
    <cfRule type="expression" dxfId="446" priority="8">
      <formula>AND(O33&gt;$E$5,O33&lt;=$E$6)</formula>
    </cfRule>
    <cfRule type="expression" dxfId="445" priority="9">
      <formula>O33&lt;=$E$5</formula>
    </cfRule>
  </conditionalFormatting>
  <conditionalFormatting sqref="P33:P35">
    <cfRule type="expression" dxfId="444" priority="1">
      <formula>P33&lt;=$G$5</formula>
    </cfRule>
    <cfRule type="expression" dxfId="443" priority="2">
      <formula>AND(P33&gt;$G$5,P33&lt;=$G$6)</formula>
    </cfRule>
    <cfRule type="expression" dxfId="442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"/>
  <sheetViews>
    <sheetView view="pageBreakPreview" topLeftCell="N22" zoomScale="90" zoomScaleNormal="100" zoomScaleSheetLayoutView="9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2" width="10.44140625" style="5" customWidth="1"/>
    <col min="13" max="13" width="6.5546875" style="25" customWidth="1"/>
    <col min="14" max="14" width="11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44</v>
      </c>
      <c r="D6" s="182"/>
      <c r="E6" s="49" t="s">
        <v>6</v>
      </c>
      <c r="F6" s="15">
        <v>21168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f>'ORABS (21173) '!C10</f>
        <v>3520</v>
      </c>
      <c r="D10" s="188"/>
      <c r="E10" s="49" t="s">
        <v>24</v>
      </c>
      <c r="F10" s="187">
        <f>'ORABS (21173) '!F10</f>
        <v>2816</v>
      </c>
      <c r="G10" s="188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2"/>
      <c r="N11" s="60"/>
      <c r="O11" s="60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48"/>
      <c r="C13" s="35" t="s">
        <v>52</v>
      </c>
      <c r="D13" s="40" t="s">
        <v>52</v>
      </c>
      <c r="F13" s="90"/>
      <c r="G13" s="40"/>
      <c r="H13" s="183">
        <v>0.5</v>
      </c>
      <c r="I13" s="183"/>
      <c r="J13" s="183">
        <v>5</v>
      </c>
      <c r="K13" s="183"/>
      <c r="L13" s="4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31" t="s">
        <v>132</v>
      </c>
      <c r="F14" s="98" t="s">
        <v>131</v>
      </c>
      <c r="G14" s="37"/>
      <c r="H14" s="31"/>
      <c r="I14" s="31" t="s">
        <v>132</v>
      </c>
      <c r="J14" s="31"/>
      <c r="K14" s="98" t="s">
        <v>131</v>
      </c>
      <c r="L14" s="4"/>
      <c r="M14" s="2"/>
      <c r="N14" s="2"/>
      <c r="O14" s="6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20</v>
      </c>
      <c r="F15" s="95">
        <v>16</v>
      </c>
      <c r="G15" s="101"/>
      <c r="H15" s="99"/>
      <c r="I15" s="99">
        <f>$C$10</f>
        <v>3520</v>
      </c>
      <c r="J15" s="99"/>
      <c r="K15" s="99">
        <f>$F$10</f>
        <v>2816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20</v>
      </c>
      <c r="F16" s="95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2816</v>
      </c>
      <c r="L16" s="4"/>
      <c r="M16" s="20"/>
      <c r="N16" s="96">
        <f>'ORABS (21173) '!N16</f>
        <v>43137</v>
      </c>
      <c r="O16" s="97">
        <v>10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20</v>
      </c>
      <c r="F17" s="95">
        <v>16</v>
      </c>
      <c r="G17" s="101"/>
      <c r="H17" s="99"/>
      <c r="I17" s="99">
        <f t="shared" si="0"/>
        <v>3520</v>
      </c>
      <c r="J17" s="99"/>
      <c r="K17" s="99">
        <f t="shared" si="1"/>
        <v>2816</v>
      </c>
      <c r="L17" s="4"/>
      <c r="M17" s="20"/>
      <c r="N17" s="96">
        <f>'ORABS (21173) '!N17</f>
        <v>43143</v>
      </c>
      <c r="O17" s="97">
        <v>1</v>
      </c>
      <c r="P17" s="38">
        <v>1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20</v>
      </c>
      <c r="F18" s="95">
        <v>16</v>
      </c>
      <c r="G18" s="101"/>
      <c r="H18" s="99"/>
      <c r="I18" s="99">
        <f t="shared" si="0"/>
        <v>3520</v>
      </c>
      <c r="J18" s="99"/>
      <c r="K18" s="99">
        <f t="shared" si="1"/>
        <v>2816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10</v>
      </c>
      <c r="D19" s="43">
        <v>0</v>
      </c>
      <c r="E19" s="98">
        <v>20</v>
      </c>
      <c r="F19" s="95">
        <v>16</v>
      </c>
      <c r="G19" s="101"/>
      <c r="H19" s="99"/>
      <c r="I19" s="99">
        <f t="shared" si="0"/>
        <v>3520</v>
      </c>
      <c r="J19" s="99"/>
      <c r="K19" s="99">
        <f t="shared" si="1"/>
        <v>2816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1</v>
      </c>
      <c r="D20" s="43">
        <v>1</v>
      </c>
      <c r="E20" s="98">
        <v>20</v>
      </c>
      <c r="F20" s="95">
        <v>16</v>
      </c>
      <c r="G20" s="101"/>
      <c r="H20" s="99"/>
      <c r="I20" s="99">
        <f t="shared" si="0"/>
        <v>3520</v>
      </c>
      <c r="J20" s="99"/>
      <c r="K20" s="99">
        <f t="shared" si="1"/>
        <v>2816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20</v>
      </c>
      <c r="F21" s="95">
        <v>16</v>
      </c>
      <c r="G21" s="101"/>
      <c r="H21" s="99"/>
      <c r="I21" s="99">
        <f t="shared" si="0"/>
        <v>3520</v>
      </c>
      <c r="J21" s="99"/>
      <c r="K21" s="99">
        <f t="shared" si="1"/>
        <v>2816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20</v>
      </c>
      <c r="F22" s="95">
        <v>16</v>
      </c>
      <c r="G22" s="101"/>
      <c r="H22" s="99"/>
      <c r="I22" s="99">
        <f t="shared" si="0"/>
        <v>3520</v>
      </c>
      <c r="J22" s="99"/>
      <c r="K22" s="99">
        <f t="shared" si="1"/>
        <v>2816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20</v>
      </c>
      <c r="F23" s="95">
        <v>16</v>
      </c>
      <c r="G23" s="101"/>
      <c r="H23" s="99"/>
      <c r="I23" s="99">
        <f t="shared" si="0"/>
        <v>3520</v>
      </c>
      <c r="J23" s="99"/>
      <c r="K23" s="99">
        <f t="shared" si="1"/>
        <v>2816</v>
      </c>
      <c r="L23" s="4"/>
      <c r="M23" s="20"/>
      <c r="N23" s="96">
        <f>'ORABS (21173) '!N23</f>
        <v>43251</v>
      </c>
      <c r="O23" s="97">
        <v>10</v>
      </c>
      <c r="P23" s="38">
        <v>0</v>
      </c>
    </row>
    <row r="24" spans="1:16" x14ac:dyDescent="0.25">
      <c r="A24" s="7">
        <v>4</v>
      </c>
      <c r="E24" s="98">
        <v>20</v>
      </c>
      <c r="F24" s="95">
        <v>16</v>
      </c>
      <c r="G24" s="101"/>
      <c r="H24" s="99"/>
      <c r="I24" s="99">
        <f t="shared" si="0"/>
        <v>3520</v>
      </c>
      <c r="J24" s="99"/>
      <c r="K24" s="99">
        <f t="shared" si="1"/>
        <v>2816</v>
      </c>
      <c r="N24" s="96">
        <f>'ORABS (21173) '!N24</f>
        <v>43272</v>
      </c>
      <c r="O24" s="97">
        <v>1</v>
      </c>
      <c r="P24" s="38">
        <v>1</v>
      </c>
    </row>
    <row r="25" spans="1:16" x14ac:dyDescent="0.25">
      <c r="A25" s="7">
        <v>5</v>
      </c>
      <c r="B25" s="21"/>
      <c r="C25" s="33">
        <f>ROUNDUP(AVERAGE(O15:O24), 0)</f>
        <v>3</v>
      </c>
      <c r="D25" s="33">
        <f>ROUNDUP(AVERAGE(P15:P24), 0)</f>
        <v>1</v>
      </c>
      <c r="E25" s="98">
        <v>20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2816</v>
      </c>
      <c r="L25" s="4"/>
      <c r="M25" s="20"/>
      <c r="N25" s="130">
        <v>43314</v>
      </c>
      <c r="O25" s="118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33">
        <f>MIN(P15:P24)</f>
        <v>0</v>
      </c>
      <c r="E26" s="98">
        <v>20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2816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10</v>
      </c>
      <c r="D27" s="33">
        <f>MAX(P15:P24)</f>
        <v>1</v>
      </c>
      <c r="E27" s="98">
        <v>20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2816</v>
      </c>
      <c r="L27" s="4"/>
      <c r="M27" s="20"/>
      <c r="N27" s="11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4.1311822359545776</v>
      </c>
      <c r="D28" s="32">
        <f>STDEV(P15:P24)</f>
        <v>0.4216370213557839</v>
      </c>
      <c r="E28" s="98">
        <v>20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2816</v>
      </c>
      <c r="L28" s="4"/>
      <c r="M28" s="20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137.70607453181927</v>
      </c>
      <c r="D29" s="32">
        <f>IF(D25=0, "NA", D28*100/D25)</f>
        <v>42.16370213557839</v>
      </c>
      <c r="E29" s="98">
        <v>20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2816</v>
      </c>
      <c r="L29" s="4">
        <v>4000</v>
      </c>
      <c r="M29" s="20">
        <v>25</v>
      </c>
      <c r="N29" s="116">
        <v>43372</v>
      </c>
      <c r="O29" s="119">
        <v>13</v>
      </c>
      <c r="P29" s="119">
        <v>4</v>
      </c>
    </row>
    <row r="30" spans="1:16" x14ac:dyDescent="0.25">
      <c r="A30" s="7">
        <v>10</v>
      </c>
      <c r="B30" s="66"/>
      <c r="C30" s="66"/>
      <c r="D30" s="66"/>
      <c r="E30" s="98">
        <v>20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2816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20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2816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20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2816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5">
      <c r="A33" s="7">
        <v>13</v>
      </c>
      <c r="B33" s="22"/>
      <c r="C33" s="7" t="s">
        <v>28</v>
      </c>
      <c r="D33" s="7" t="s">
        <v>28</v>
      </c>
      <c r="E33" s="98">
        <v>20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2816</v>
      </c>
      <c r="L33" s="4"/>
      <c r="M33" s="20"/>
      <c r="N33" s="173">
        <v>43740</v>
      </c>
      <c r="O33" s="99">
        <v>0</v>
      </c>
      <c r="P33" s="99">
        <v>0</v>
      </c>
    </row>
    <row r="34" spans="1:20" x14ac:dyDescent="0.25">
      <c r="A34" s="7">
        <v>14</v>
      </c>
      <c r="B34" s="22"/>
      <c r="C34" s="7" t="s">
        <v>28</v>
      </c>
      <c r="D34" s="7" t="s">
        <v>28</v>
      </c>
      <c r="E34" s="98">
        <v>20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2816</v>
      </c>
      <c r="L34" s="6"/>
      <c r="M34" s="20"/>
      <c r="N34" s="173">
        <v>43750</v>
      </c>
      <c r="O34" s="99">
        <v>0</v>
      </c>
      <c r="P34" s="99">
        <v>0</v>
      </c>
    </row>
    <row r="35" spans="1:20" x14ac:dyDescent="0.25">
      <c r="A35" s="7">
        <v>15</v>
      </c>
      <c r="B35" s="22"/>
      <c r="C35" s="7" t="s">
        <v>28</v>
      </c>
      <c r="D35" s="7" t="s">
        <v>28</v>
      </c>
      <c r="E35" s="98">
        <v>20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2816</v>
      </c>
      <c r="L35" s="6"/>
      <c r="M35" s="20"/>
      <c r="N35" s="173">
        <v>43761</v>
      </c>
      <c r="O35" s="99">
        <v>0</v>
      </c>
      <c r="P35" s="99">
        <v>0</v>
      </c>
    </row>
    <row r="36" spans="1:20" x14ac:dyDescent="0.25">
      <c r="A36" s="7">
        <v>16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20"/>
      <c r="N36" s="20"/>
      <c r="O36" s="6"/>
    </row>
    <row r="37" spans="1:20" x14ac:dyDescent="0.25">
      <c r="A37" s="7">
        <v>17</v>
      </c>
      <c r="H37" s="6"/>
      <c r="I37" s="47"/>
      <c r="J37" s="47"/>
      <c r="K37" s="47"/>
      <c r="L37" s="6"/>
      <c r="M37" s="20"/>
      <c r="N37" s="20" t="s">
        <v>141</v>
      </c>
      <c r="O37" s="7">
        <f>MAX(O30:O35)</f>
        <v>0</v>
      </c>
      <c r="P37" s="7">
        <f>MAX(P30:P35)</f>
        <v>0</v>
      </c>
    </row>
    <row r="38" spans="1:20" x14ac:dyDescent="0.25">
      <c r="A38" s="7">
        <v>18</v>
      </c>
      <c r="H38" s="6"/>
      <c r="I38" s="47"/>
      <c r="J38" s="47"/>
      <c r="K38" s="47"/>
      <c r="L38" s="6"/>
      <c r="M38" s="20"/>
      <c r="N38" s="20" t="s">
        <v>142</v>
      </c>
      <c r="O38" s="7">
        <f>MIN(O30:O35)</f>
        <v>0</v>
      </c>
      <c r="P38" s="7">
        <f>MIN(P30:P35)</f>
        <v>0</v>
      </c>
    </row>
    <row r="39" spans="1:20" x14ac:dyDescent="0.25">
      <c r="A39" s="7">
        <v>19</v>
      </c>
      <c r="H39" s="6"/>
      <c r="I39" s="47"/>
      <c r="J39" s="47"/>
      <c r="K39" s="47"/>
      <c r="L39" s="6"/>
      <c r="M39" s="20"/>
      <c r="N39" s="20" t="s">
        <v>143</v>
      </c>
      <c r="O39" s="6"/>
    </row>
    <row r="40" spans="1:20" x14ac:dyDescent="0.25">
      <c r="A40" s="7">
        <v>20</v>
      </c>
      <c r="H40" s="6"/>
      <c r="I40" s="47"/>
      <c r="J40" s="47"/>
      <c r="K40" s="47"/>
      <c r="L40" s="6"/>
      <c r="M40" s="20"/>
      <c r="N40" s="20" t="s">
        <v>141</v>
      </c>
      <c r="O40" s="7">
        <f>MAX(O15:O29)</f>
        <v>13</v>
      </c>
      <c r="P40" s="7">
        <f>MAX(P15:P29)</f>
        <v>4</v>
      </c>
    </row>
    <row r="41" spans="1:20" x14ac:dyDescent="0.25">
      <c r="A41" s="7">
        <v>21</v>
      </c>
      <c r="H41" s="6"/>
      <c r="I41" s="47"/>
      <c r="J41" s="47"/>
      <c r="K41" s="47"/>
      <c r="L41" s="6"/>
      <c r="M41" s="20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  <c r="T41" s="6"/>
    </row>
    <row r="42" spans="1:20" x14ac:dyDescent="0.25">
      <c r="A42" s="7">
        <v>22</v>
      </c>
      <c r="H42" s="6"/>
      <c r="I42" s="185"/>
      <c r="J42" s="185"/>
      <c r="K42" s="47"/>
      <c r="L42" s="6"/>
      <c r="M42" s="20"/>
      <c r="N42" s="20"/>
      <c r="O42" s="6"/>
      <c r="P42" s="6"/>
      <c r="Q42" s="6"/>
      <c r="R42" s="6"/>
      <c r="S42" s="6"/>
      <c r="T42" s="6"/>
    </row>
    <row r="43" spans="1:20" x14ac:dyDescent="0.25">
      <c r="A43" s="7" t="s">
        <v>8</v>
      </c>
      <c r="H43" s="6"/>
      <c r="I43" s="75"/>
      <c r="J43" s="184"/>
      <c r="K43" s="184"/>
      <c r="L43" s="184"/>
      <c r="M43" s="44"/>
      <c r="N43" s="44"/>
      <c r="O43" s="6"/>
      <c r="P43" s="6"/>
      <c r="Q43" s="6"/>
      <c r="R43" s="6"/>
      <c r="S43" s="6"/>
      <c r="T43" s="6"/>
    </row>
    <row r="44" spans="1:20" x14ac:dyDescent="0.25">
      <c r="A44" s="7" t="s">
        <v>9</v>
      </c>
      <c r="H44" s="6"/>
      <c r="I44" s="61"/>
      <c r="J44" s="184"/>
      <c r="K44" s="184"/>
      <c r="L44" s="184"/>
      <c r="M44" s="44"/>
      <c r="N44" s="44"/>
      <c r="O44" s="6"/>
      <c r="P44" s="6"/>
      <c r="Q44" s="6"/>
      <c r="R44" s="6"/>
      <c r="S44" s="6"/>
      <c r="T44" s="6"/>
    </row>
    <row r="45" spans="1:20" x14ac:dyDescent="0.25">
      <c r="A45" s="7" t="s">
        <v>10</v>
      </c>
      <c r="H45" s="6"/>
      <c r="I45" s="75"/>
      <c r="J45" s="184"/>
      <c r="K45" s="184"/>
      <c r="L45" s="184"/>
      <c r="M45" s="44"/>
      <c r="N45" s="44"/>
      <c r="O45" s="6"/>
      <c r="P45" s="6"/>
      <c r="Q45" s="6"/>
      <c r="R45" s="6"/>
      <c r="S45" s="6"/>
      <c r="T45" s="6"/>
    </row>
    <row r="46" spans="1:20" x14ac:dyDescent="0.25">
      <c r="A46" s="7" t="s">
        <v>11</v>
      </c>
      <c r="H46" s="6"/>
      <c r="I46" s="61"/>
      <c r="J46" s="184"/>
      <c r="K46" s="184"/>
      <c r="L46" s="184"/>
      <c r="M46" s="44"/>
      <c r="N46" s="44"/>
      <c r="O46" s="6"/>
      <c r="P46" s="6"/>
      <c r="Q46" s="6"/>
      <c r="R46" s="6"/>
      <c r="S46" s="6"/>
      <c r="T46" s="6"/>
    </row>
    <row r="47" spans="1:20" x14ac:dyDescent="0.25">
      <c r="A47" s="7" t="s">
        <v>12</v>
      </c>
      <c r="H47" s="6"/>
      <c r="I47" s="75"/>
      <c r="J47" s="75"/>
      <c r="K47" s="75"/>
      <c r="L47" s="75"/>
      <c r="M47" s="44"/>
      <c r="N47" s="44"/>
      <c r="O47" s="6"/>
      <c r="P47" s="6"/>
      <c r="Q47" s="6"/>
      <c r="R47" s="6"/>
      <c r="S47" s="6"/>
      <c r="T47" s="6"/>
    </row>
    <row r="48" spans="1:20" ht="12.75" customHeight="1" x14ac:dyDescent="0.25">
      <c r="A48" s="66" t="s">
        <v>29</v>
      </c>
      <c r="H48" s="6"/>
      <c r="I48" s="62"/>
      <c r="J48" s="63"/>
      <c r="K48" s="63"/>
      <c r="L48" s="63"/>
      <c r="M48" s="45"/>
      <c r="N48" s="45"/>
      <c r="O48" s="6"/>
      <c r="P48" s="6"/>
      <c r="Q48" s="6"/>
      <c r="R48" s="6"/>
      <c r="S48" s="6"/>
      <c r="T48" s="6"/>
    </row>
    <row r="49" spans="1:20" ht="12.75" customHeight="1" x14ac:dyDescent="0.25">
      <c r="A49" s="67" t="s">
        <v>30</v>
      </c>
      <c r="H49" s="6"/>
      <c r="I49" s="62"/>
      <c r="J49" s="63"/>
      <c r="K49" s="63"/>
      <c r="L49" s="63"/>
      <c r="M49" s="45"/>
      <c r="N49" s="45"/>
      <c r="O49" s="6"/>
      <c r="P49" s="6"/>
      <c r="Q49" s="6"/>
      <c r="R49" s="6"/>
      <c r="S49" s="6"/>
      <c r="T49" s="6"/>
    </row>
    <row r="50" spans="1:20" x14ac:dyDescent="0.25">
      <c r="A50" s="7" t="s">
        <v>8</v>
      </c>
      <c r="H50" s="6"/>
      <c r="I50" s="62"/>
      <c r="J50" s="63"/>
      <c r="K50" s="63"/>
      <c r="L50" s="63"/>
      <c r="M50" s="6"/>
      <c r="N50" s="6"/>
      <c r="O50" s="6"/>
      <c r="P50" s="6"/>
      <c r="Q50" s="6"/>
      <c r="R50" s="6"/>
      <c r="S50" s="6"/>
      <c r="T50" s="6"/>
    </row>
    <row r="51" spans="1:20" x14ac:dyDescent="0.25">
      <c r="A51" s="7" t="s">
        <v>9</v>
      </c>
      <c r="H51" s="6"/>
      <c r="I51" s="62"/>
      <c r="J51" s="63"/>
      <c r="K51" s="63"/>
      <c r="L51" s="63"/>
      <c r="M51" s="6"/>
      <c r="N51" s="6"/>
      <c r="O51" s="6"/>
      <c r="P51" s="6"/>
      <c r="Q51" s="6"/>
      <c r="R51" s="6"/>
      <c r="S51" s="6"/>
      <c r="T51" s="6"/>
    </row>
    <row r="52" spans="1:20" x14ac:dyDescent="0.25">
      <c r="A52" s="7" t="s">
        <v>10</v>
      </c>
      <c r="H52" s="6"/>
      <c r="I52" s="75"/>
      <c r="J52" s="64"/>
      <c r="K52" s="64"/>
      <c r="L52" s="64"/>
      <c r="M52" s="6"/>
      <c r="N52" s="6"/>
      <c r="O52" s="6"/>
      <c r="P52" s="6"/>
      <c r="Q52" s="6"/>
      <c r="R52" s="6"/>
      <c r="S52" s="6"/>
      <c r="T52" s="6"/>
    </row>
    <row r="53" spans="1:20" x14ac:dyDescent="0.25">
      <c r="A53" s="7" t="s">
        <v>11</v>
      </c>
      <c r="H53" s="6"/>
      <c r="I53" s="75"/>
      <c r="J53" s="64"/>
      <c r="K53" s="64"/>
      <c r="L53" s="64"/>
      <c r="M53" s="6"/>
      <c r="N53" s="6"/>
      <c r="O53" s="46"/>
      <c r="P53" s="46"/>
      <c r="Q53" s="46"/>
      <c r="R53" s="6"/>
      <c r="S53" s="6"/>
      <c r="T53" s="6"/>
    </row>
    <row r="54" spans="1:20" x14ac:dyDescent="0.25">
      <c r="A54" s="7" t="s">
        <v>12</v>
      </c>
      <c r="H54" s="6"/>
      <c r="I54" s="42"/>
      <c r="J54" s="42"/>
      <c r="K54" s="42"/>
      <c r="L54" s="6"/>
      <c r="M54" s="6"/>
      <c r="N54" s="6"/>
      <c r="O54" s="46"/>
      <c r="P54" s="46"/>
      <c r="Q54" s="46"/>
      <c r="R54" s="6"/>
      <c r="S54" s="6"/>
      <c r="T54" s="6"/>
    </row>
    <row r="55" spans="1:20" x14ac:dyDescent="0.25">
      <c r="H55" s="6"/>
      <c r="I55" s="79"/>
      <c r="J55" s="6"/>
      <c r="K55" s="6"/>
      <c r="L55" s="6"/>
      <c r="M55" s="6"/>
      <c r="N55" s="6"/>
      <c r="O55" s="47"/>
      <c r="P55" s="47"/>
      <c r="Q55" s="47"/>
      <c r="R55" s="6"/>
      <c r="S55" s="6"/>
      <c r="T55" s="6"/>
    </row>
    <row r="56" spans="1:20" x14ac:dyDescent="0.25">
      <c r="H56" s="6"/>
      <c r="I56" s="75"/>
      <c r="J56" s="184"/>
      <c r="K56" s="184"/>
      <c r="L56" s="184"/>
      <c r="M56" s="6"/>
      <c r="N56" s="6"/>
      <c r="O56" s="47"/>
      <c r="P56" s="47"/>
      <c r="Q56" s="47"/>
      <c r="R56" s="6"/>
      <c r="S56" s="6"/>
      <c r="T56" s="6"/>
    </row>
    <row r="57" spans="1:20" x14ac:dyDescent="0.25">
      <c r="H57" s="6"/>
      <c r="I57" s="61"/>
      <c r="J57" s="184"/>
      <c r="K57" s="184"/>
      <c r="L57" s="184"/>
      <c r="M57" s="6"/>
      <c r="N57" s="6"/>
      <c r="O57" s="47"/>
      <c r="P57" s="47"/>
      <c r="Q57" s="47"/>
      <c r="R57" s="6"/>
      <c r="S57" s="6"/>
      <c r="T57" s="6"/>
    </row>
    <row r="58" spans="1:20" x14ac:dyDescent="0.25">
      <c r="B58" s="5"/>
      <c r="C58" s="5"/>
      <c r="D58" s="5"/>
      <c r="E58" s="5"/>
      <c r="F58" s="5"/>
      <c r="H58" s="6"/>
      <c r="I58" s="75"/>
      <c r="J58" s="184"/>
      <c r="K58" s="184"/>
      <c r="L58" s="184"/>
      <c r="M58" s="6"/>
      <c r="N58" s="6"/>
      <c r="O58" s="47"/>
      <c r="P58" s="47"/>
      <c r="Q58" s="47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51"/>
      <c r="H59" s="6"/>
      <c r="I59" s="61"/>
      <c r="J59" s="184"/>
      <c r="K59" s="184"/>
      <c r="L59" s="184"/>
      <c r="M59" s="6"/>
      <c r="N59" s="6"/>
      <c r="O59" s="47"/>
      <c r="P59" s="47"/>
      <c r="Q59" s="47"/>
      <c r="R59" s="6"/>
      <c r="S59" s="6"/>
      <c r="T59" s="6"/>
    </row>
    <row r="60" spans="1:20" x14ac:dyDescent="0.25">
      <c r="B60" s="65"/>
      <c r="C60" s="65"/>
      <c r="D60" s="65"/>
      <c r="E60" s="65"/>
      <c r="F60" s="65"/>
      <c r="G60" s="51"/>
      <c r="H60" s="6"/>
      <c r="I60" s="75"/>
      <c r="J60" s="75"/>
      <c r="K60" s="75"/>
      <c r="L60" s="75"/>
      <c r="M60" s="6"/>
      <c r="N60" s="6"/>
      <c r="O60" s="47"/>
      <c r="P60" s="47"/>
      <c r="Q60" s="47"/>
      <c r="R60" s="6"/>
      <c r="S60" s="6"/>
      <c r="T60" s="6"/>
    </row>
    <row r="61" spans="1:20" x14ac:dyDescent="0.25">
      <c r="H61" s="6"/>
      <c r="I61" s="62"/>
      <c r="J61" s="63"/>
      <c r="K61" s="63"/>
      <c r="L61" s="63"/>
      <c r="M61" s="184"/>
      <c r="N61" s="184"/>
      <c r="O61" s="184"/>
      <c r="P61" s="184"/>
      <c r="Q61" s="184"/>
      <c r="R61" s="6"/>
      <c r="S61" s="6"/>
      <c r="T61" s="6"/>
    </row>
    <row r="62" spans="1:20" x14ac:dyDescent="0.25">
      <c r="H62" s="6"/>
      <c r="I62" s="62"/>
      <c r="J62" s="63"/>
      <c r="K62" s="63"/>
      <c r="L62" s="63"/>
      <c r="M62" s="184"/>
      <c r="N62" s="184"/>
      <c r="O62" s="184"/>
      <c r="P62" s="184"/>
      <c r="Q62" s="184"/>
      <c r="R62" s="6"/>
      <c r="S62" s="6"/>
      <c r="T62" s="6"/>
    </row>
    <row r="63" spans="1:20" x14ac:dyDescent="0.25">
      <c r="H63" s="6"/>
      <c r="I63" s="62"/>
      <c r="J63" s="63"/>
      <c r="K63" s="63"/>
      <c r="L63" s="63"/>
      <c r="M63" s="184"/>
      <c r="N63" s="184"/>
      <c r="O63" s="184"/>
      <c r="P63" s="184"/>
      <c r="Q63" s="184"/>
      <c r="R63" s="6"/>
      <c r="S63" s="6"/>
      <c r="T63" s="6"/>
    </row>
    <row r="64" spans="1:20" x14ac:dyDescent="0.25">
      <c r="H64" s="6"/>
      <c r="I64" s="62"/>
      <c r="J64" s="63"/>
      <c r="K64" s="63"/>
      <c r="L64" s="63"/>
      <c r="M64" s="184"/>
      <c r="N64" s="184"/>
      <c r="O64" s="184"/>
      <c r="P64" s="184"/>
      <c r="Q64" s="184"/>
      <c r="R64" s="6"/>
      <c r="S64" s="6"/>
      <c r="T64" s="6"/>
    </row>
    <row r="65" spans="1:23" ht="13.5" customHeight="1" x14ac:dyDescent="0.25">
      <c r="A65" s="26"/>
      <c r="H65" s="6"/>
      <c r="I65" s="75"/>
      <c r="J65" s="64"/>
      <c r="K65" s="64"/>
      <c r="L65" s="64"/>
      <c r="M65" s="75"/>
      <c r="N65" s="75"/>
      <c r="O65" s="75"/>
      <c r="P65" s="75"/>
      <c r="Q65" s="75"/>
      <c r="R65" s="6"/>
      <c r="S65" s="6"/>
      <c r="T65" s="6"/>
    </row>
    <row r="66" spans="1:23" x14ac:dyDescent="0.25">
      <c r="H66" s="6"/>
      <c r="I66" s="75"/>
      <c r="J66" s="64"/>
      <c r="K66" s="64"/>
      <c r="L66" s="64"/>
      <c r="M66" s="63"/>
      <c r="N66" s="63"/>
      <c r="O66" s="63"/>
      <c r="P66" s="63"/>
      <c r="Q66" s="63"/>
      <c r="R66" s="6"/>
      <c r="S66" s="6"/>
      <c r="T66" s="6"/>
    </row>
    <row r="67" spans="1:23" x14ac:dyDescent="0.25">
      <c r="H67" s="6"/>
      <c r="I67" s="6"/>
      <c r="J67" s="6"/>
      <c r="K67" s="6"/>
      <c r="L67" s="6"/>
      <c r="M67" s="63"/>
      <c r="N67" s="63"/>
      <c r="O67" s="63"/>
      <c r="P67" s="63"/>
      <c r="Q67" s="63"/>
      <c r="R67" s="6"/>
      <c r="S67" s="6"/>
      <c r="T67" s="6"/>
    </row>
    <row r="68" spans="1:23" x14ac:dyDescent="0.25">
      <c r="H68" s="6"/>
      <c r="I68" s="6"/>
      <c r="J68" s="6"/>
      <c r="K68" s="6"/>
      <c r="L68" s="6"/>
      <c r="M68" s="63"/>
      <c r="N68" s="63"/>
      <c r="O68" s="63"/>
      <c r="P68" s="63"/>
      <c r="Q68" s="63"/>
      <c r="R68" s="6"/>
      <c r="S68" s="6"/>
      <c r="T68" s="6"/>
    </row>
    <row r="69" spans="1:23" x14ac:dyDescent="0.25">
      <c r="H69" s="6"/>
      <c r="I69" s="6"/>
      <c r="J69" s="6"/>
      <c r="K69" s="6"/>
      <c r="L69" s="6"/>
      <c r="M69" s="63"/>
      <c r="N69" s="63"/>
      <c r="O69" s="63"/>
      <c r="P69" s="63"/>
      <c r="Q69" s="63"/>
      <c r="R69" s="6"/>
      <c r="S69" s="6"/>
      <c r="T69" s="6"/>
    </row>
    <row r="70" spans="1:23" x14ac:dyDescent="0.25">
      <c r="H70" s="6"/>
      <c r="I70" s="6"/>
      <c r="J70" s="6"/>
      <c r="K70" s="6"/>
      <c r="L70" s="6"/>
      <c r="M70" s="64"/>
      <c r="N70" s="64"/>
      <c r="O70" s="64"/>
      <c r="P70" s="64"/>
      <c r="Q70" s="64"/>
      <c r="R70" s="6"/>
      <c r="S70" s="6"/>
      <c r="T70" s="6"/>
    </row>
    <row r="71" spans="1:23" x14ac:dyDescent="0.25">
      <c r="H71" s="6"/>
      <c r="I71" s="6"/>
      <c r="J71" s="6"/>
      <c r="K71" s="6"/>
      <c r="L71" s="6"/>
      <c r="M71" s="64"/>
      <c r="N71" s="64"/>
      <c r="O71" s="64"/>
      <c r="P71" s="64"/>
      <c r="Q71" s="64"/>
      <c r="R71" s="6"/>
      <c r="S71" s="6"/>
      <c r="T71" s="6"/>
    </row>
    <row r="72" spans="1:23" x14ac:dyDescent="0.25">
      <c r="H72" s="6"/>
      <c r="I72" s="6"/>
      <c r="J72" s="6"/>
      <c r="K72" s="6"/>
      <c r="L72" s="6"/>
      <c r="M72" s="6"/>
      <c r="N72" s="6"/>
      <c r="O72" s="42"/>
      <c r="P72" s="42"/>
      <c r="Q72" s="42"/>
      <c r="R72" s="6"/>
      <c r="S72" s="6"/>
      <c r="T72" s="6"/>
    </row>
    <row r="73" spans="1:23" x14ac:dyDescent="0.25"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3" x14ac:dyDescent="0.25">
      <c r="H74" s="6"/>
      <c r="I74" s="6"/>
      <c r="J74" s="6"/>
      <c r="K74" s="6"/>
      <c r="L74" s="6"/>
      <c r="M74" s="184"/>
      <c r="N74" s="184"/>
      <c r="O74" s="184"/>
      <c r="P74" s="184"/>
      <c r="Q74" s="184"/>
      <c r="R74" s="6"/>
      <c r="S74" s="6"/>
      <c r="T74" s="6"/>
    </row>
    <row r="75" spans="1:23" x14ac:dyDescent="0.25">
      <c r="H75" s="6"/>
      <c r="I75" s="6"/>
      <c r="J75" s="6"/>
      <c r="K75" s="6"/>
      <c r="L75" s="6"/>
      <c r="M75" s="184"/>
      <c r="N75" s="184"/>
      <c r="O75" s="184"/>
      <c r="P75" s="184"/>
      <c r="Q75" s="184"/>
      <c r="R75" s="6"/>
      <c r="S75" s="6"/>
      <c r="T75" s="6"/>
    </row>
    <row r="76" spans="1:23" x14ac:dyDescent="0.25">
      <c r="A76" s="5"/>
      <c r="H76" s="6"/>
      <c r="I76" s="6"/>
      <c r="J76" s="6"/>
      <c r="K76" s="6"/>
      <c r="L76" s="6"/>
      <c r="M76" s="184"/>
      <c r="N76" s="184"/>
      <c r="O76" s="184"/>
      <c r="P76" s="184"/>
      <c r="Q76" s="184"/>
      <c r="R76" s="6"/>
      <c r="S76" s="6"/>
      <c r="T76" s="6"/>
    </row>
    <row r="77" spans="1:23" s="27" customFormat="1" ht="26.25" customHeight="1" x14ac:dyDescent="0.25">
      <c r="A77" s="192" t="s">
        <v>33</v>
      </c>
      <c r="B77" s="192"/>
      <c r="C77" s="192"/>
      <c r="D77" s="192"/>
      <c r="E77" s="192"/>
      <c r="F77" s="192"/>
      <c r="G77" s="5"/>
      <c r="H77" s="6"/>
      <c r="I77" s="6"/>
      <c r="J77" s="6"/>
      <c r="K77" s="6"/>
      <c r="L77" s="6"/>
      <c r="M77" s="184"/>
      <c r="N77" s="184"/>
      <c r="O77" s="184"/>
      <c r="P77" s="184"/>
      <c r="Q77" s="184"/>
      <c r="R77" s="6"/>
      <c r="S77" s="6"/>
      <c r="T77" s="6"/>
      <c r="U77" s="4"/>
      <c r="V77" s="4"/>
      <c r="W77" s="4"/>
    </row>
    <row r="78" spans="1:23" s="27" customFormat="1" ht="13.5" customHeight="1" x14ac:dyDescent="0.25">
      <c r="A78" s="193" t="s">
        <v>38</v>
      </c>
      <c r="B78" s="193"/>
      <c r="C78" s="193"/>
      <c r="D78" s="193"/>
      <c r="E78" s="193"/>
      <c r="F78" s="193"/>
      <c r="G78" s="5"/>
      <c r="H78" s="6"/>
      <c r="I78" s="6"/>
      <c r="J78" s="6"/>
      <c r="K78" s="6"/>
      <c r="L78" s="6"/>
      <c r="M78" s="75"/>
      <c r="N78" s="75"/>
      <c r="O78" s="75"/>
      <c r="P78" s="75"/>
      <c r="Q78" s="75"/>
      <c r="R78" s="6"/>
      <c r="S78" s="6"/>
      <c r="T78" s="6"/>
      <c r="U78" s="4"/>
      <c r="V78" s="4"/>
      <c r="W78" s="4"/>
    </row>
    <row r="79" spans="1:23" x14ac:dyDescent="0.25">
      <c r="B79" s="5"/>
      <c r="C79" s="5"/>
      <c r="D79" s="5"/>
      <c r="E79" s="5"/>
      <c r="F79" s="5"/>
      <c r="H79" s="6"/>
      <c r="I79" s="6"/>
      <c r="J79" s="6"/>
      <c r="K79" s="6"/>
      <c r="L79" s="6"/>
      <c r="M79" s="63"/>
      <c r="N79" s="63"/>
      <c r="O79" s="63"/>
      <c r="P79" s="63"/>
      <c r="Q79" s="63"/>
      <c r="R79" s="6"/>
      <c r="S79" s="6"/>
      <c r="T79" s="6"/>
    </row>
    <row r="80" spans="1:23" x14ac:dyDescent="0.25">
      <c r="A80" s="26"/>
      <c r="B80" s="65"/>
      <c r="C80" s="65"/>
      <c r="D80" s="65"/>
      <c r="E80" s="65"/>
      <c r="F80" s="65"/>
      <c r="G80" s="51"/>
      <c r="H80" s="6"/>
      <c r="I80" s="6"/>
      <c r="J80" s="6"/>
      <c r="K80" s="6"/>
      <c r="L80" s="6"/>
      <c r="M80" s="63"/>
      <c r="N80" s="63"/>
      <c r="O80" s="63"/>
      <c r="P80" s="63"/>
      <c r="Q80" s="63"/>
      <c r="R80" s="6"/>
      <c r="S80" s="6"/>
      <c r="T80" s="6"/>
    </row>
    <row r="81" spans="2:20" x14ac:dyDescent="0.25">
      <c r="B81" s="65"/>
      <c r="C81" s="65"/>
      <c r="D81" s="65"/>
      <c r="E81" s="65"/>
      <c r="F81" s="65"/>
      <c r="G81" s="51"/>
      <c r="H81" s="6"/>
      <c r="I81" s="6"/>
      <c r="J81" s="6"/>
      <c r="K81" s="6"/>
      <c r="L81" s="6"/>
      <c r="M81" s="63"/>
      <c r="N81" s="63"/>
      <c r="O81" s="63"/>
      <c r="P81" s="63"/>
      <c r="Q81" s="63"/>
      <c r="R81" s="6"/>
      <c r="S81" s="6"/>
      <c r="T81" s="6"/>
    </row>
    <row r="82" spans="2:20" x14ac:dyDescent="0.25">
      <c r="B82" s="5"/>
      <c r="C82" s="5"/>
      <c r="D82" s="5"/>
      <c r="E82" s="5"/>
      <c r="F82" s="5"/>
      <c r="H82" s="6"/>
      <c r="I82" s="6"/>
      <c r="J82" s="6"/>
      <c r="K82" s="6"/>
      <c r="L82" s="6"/>
      <c r="M82" s="63"/>
      <c r="N82" s="63"/>
      <c r="O82" s="63"/>
      <c r="P82" s="63"/>
      <c r="Q82" s="63"/>
      <c r="R82" s="6"/>
      <c r="S82" s="6"/>
      <c r="T82" s="6"/>
    </row>
    <row r="83" spans="2:20" x14ac:dyDescent="0.25">
      <c r="B83" s="69"/>
      <c r="C83" s="69"/>
      <c r="D83" s="52"/>
      <c r="E83" s="28"/>
      <c r="F83" s="52"/>
      <c r="G83" s="52"/>
      <c r="H83" s="6"/>
      <c r="I83" s="6"/>
      <c r="J83" s="6"/>
      <c r="K83" s="6"/>
      <c r="L83" s="6"/>
      <c r="M83" s="64"/>
      <c r="N83" s="64"/>
      <c r="O83" s="64"/>
      <c r="P83" s="64"/>
      <c r="Q83" s="64"/>
      <c r="R83" s="6"/>
      <c r="S83" s="6"/>
      <c r="T83" s="6"/>
    </row>
    <row r="84" spans="2:20" x14ac:dyDescent="0.25">
      <c r="B84" s="69"/>
      <c r="C84" s="69"/>
      <c r="D84" s="69"/>
      <c r="E84" s="69"/>
      <c r="F84" s="69"/>
      <c r="G84" s="29"/>
      <c r="H84" s="6"/>
      <c r="I84" s="6"/>
      <c r="J84" s="6"/>
      <c r="K84" s="6"/>
      <c r="L84" s="6"/>
      <c r="M84" s="64"/>
      <c r="N84" s="64"/>
      <c r="O84" s="64"/>
      <c r="P84" s="64"/>
      <c r="Q84" s="64"/>
      <c r="R84" s="6"/>
      <c r="S84" s="6"/>
      <c r="T84" s="6"/>
    </row>
    <row r="85" spans="2:20" x14ac:dyDescent="0.25">
      <c r="B85" s="70"/>
      <c r="C85" s="70"/>
      <c r="D85" s="70"/>
      <c r="E85" s="70"/>
      <c r="F85" s="70"/>
      <c r="G85" s="2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5">
      <c r="B86" s="28"/>
      <c r="C86" s="28"/>
      <c r="D86" s="28"/>
      <c r="E86" s="28"/>
      <c r="F86" s="52"/>
      <c r="G86" s="52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5">
      <c r="B87" s="71"/>
      <c r="C87" s="71"/>
      <c r="D87" s="191" t="s">
        <v>3</v>
      </c>
      <c r="E87" s="191"/>
      <c r="F87" s="191"/>
      <c r="G87" s="52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5">
      <c r="B88" s="28"/>
      <c r="C88" s="28"/>
      <c r="D88" s="28"/>
      <c r="E88" s="28"/>
      <c r="F88" s="28"/>
      <c r="G88" s="52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5">
      <c r="B89" s="6"/>
      <c r="C89" s="6"/>
      <c r="D89" s="6"/>
      <c r="E89" s="6"/>
      <c r="F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5"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5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5"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5"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5"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5">
      <c r="H95" s="74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5">
      <c r="H96" s="74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31" ht="15.9" customHeight="1" x14ac:dyDescent="0.25">
      <c r="A97" s="5"/>
      <c r="H97" s="74"/>
      <c r="I97" s="74"/>
      <c r="J97" s="74"/>
      <c r="K97" s="74"/>
      <c r="L97" s="74"/>
      <c r="M97" s="6"/>
      <c r="N97" s="6"/>
      <c r="O97" s="6"/>
      <c r="P97" s="6"/>
      <c r="Q97" s="6"/>
      <c r="R97" s="6"/>
      <c r="S97" s="6"/>
      <c r="T97" s="6"/>
    </row>
    <row r="98" spans="1:31" s="27" customFormat="1" ht="13.5" customHeight="1" x14ac:dyDescent="0.25">
      <c r="A98" s="192" t="s">
        <v>34</v>
      </c>
      <c r="B98" s="192"/>
      <c r="C98" s="192"/>
      <c r="D98" s="192"/>
      <c r="E98" s="192"/>
      <c r="F98" s="192"/>
      <c r="G98" s="5"/>
      <c r="H98" s="74"/>
      <c r="I98" s="74"/>
      <c r="J98" s="74"/>
      <c r="K98" s="74"/>
      <c r="L98" s="74"/>
      <c r="M98" s="6"/>
      <c r="N98" s="6"/>
      <c r="O98" s="6"/>
      <c r="P98" s="6"/>
      <c r="Q98" s="6"/>
      <c r="R98" s="6"/>
      <c r="S98" s="6"/>
      <c r="T98" s="6"/>
      <c r="U98" s="4"/>
      <c r="V98" s="4"/>
      <c r="W98" s="4"/>
    </row>
    <row r="99" spans="1:31" s="27" customFormat="1" ht="15" customHeight="1" x14ac:dyDescent="0.25">
      <c r="A99" s="193" t="s">
        <v>39</v>
      </c>
      <c r="B99" s="193"/>
      <c r="C99" s="193"/>
      <c r="D99" s="193"/>
      <c r="E99" s="193"/>
      <c r="F99" s="193"/>
      <c r="G99" s="5"/>
      <c r="H99" s="74"/>
      <c r="I99" s="74"/>
      <c r="J99" s="74"/>
      <c r="K99" s="74"/>
      <c r="L99" s="74"/>
      <c r="M99" s="6"/>
      <c r="N99" s="6"/>
      <c r="O99" s="6"/>
      <c r="P99" s="6"/>
      <c r="Q99" s="6"/>
      <c r="R99" s="6"/>
      <c r="S99" s="6"/>
      <c r="T99" s="6"/>
      <c r="U99" s="4"/>
      <c r="V99" s="4"/>
      <c r="W99" s="4"/>
    </row>
    <row r="100" spans="1:31" ht="15.9" customHeight="1" x14ac:dyDescent="0.25">
      <c r="H100" s="74"/>
      <c r="I100" s="74"/>
      <c r="J100" s="74"/>
      <c r="K100" s="74"/>
      <c r="L100" s="74"/>
      <c r="M100" s="6"/>
      <c r="N100" s="6"/>
      <c r="O100" s="6"/>
      <c r="P100" s="6"/>
      <c r="Q100" s="6"/>
      <c r="R100" s="6"/>
      <c r="S100" s="6"/>
      <c r="T100" s="6"/>
    </row>
    <row r="101" spans="1:31" s="28" customFormat="1" ht="15.9" customHeight="1" x14ac:dyDescent="0.25">
      <c r="A101" s="191" t="s">
        <v>21</v>
      </c>
      <c r="B101" s="191"/>
      <c r="C101" s="191"/>
      <c r="D101" s="191"/>
      <c r="E101" s="191"/>
      <c r="F101" s="191"/>
      <c r="G101" s="5"/>
      <c r="H101" s="74"/>
      <c r="I101" s="74"/>
      <c r="J101" s="74"/>
      <c r="K101" s="74"/>
      <c r="L101" s="74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4"/>
    </row>
    <row r="102" spans="1:31" s="30" customFormat="1" ht="31.5" customHeight="1" x14ac:dyDescent="0.25">
      <c r="A102" s="185" t="s">
        <v>40</v>
      </c>
      <c r="B102" s="185"/>
      <c r="C102" s="185"/>
      <c r="D102" s="185"/>
      <c r="E102" s="185"/>
      <c r="F102" s="185"/>
      <c r="G102" s="5"/>
      <c r="H102" s="74"/>
      <c r="I102" s="74"/>
      <c r="J102" s="74"/>
      <c r="K102" s="74"/>
      <c r="L102" s="74"/>
      <c r="M102" s="6"/>
      <c r="N102" s="6"/>
      <c r="O102" s="6"/>
      <c r="P102" s="6"/>
      <c r="Q102" s="6"/>
      <c r="R102" s="6"/>
      <c r="S102" s="6"/>
      <c r="T102" s="6"/>
      <c r="U102" s="4"/>
      <c r="V102" s="4"/>
      <c r="W102" s="4"/>
      <c r="X102" s="27"/>
      <c r="Y102" s="27"/>
      <c r="Z102" s="27"/>
      <c r="AA102" s="27"/>
      <c r="AB102" s="27"/>
      <c r="AC102" s="27"/>
      <c r="AD102" s="27"/>
      <c r="AE102" s="27"/>
    </row>
    <row r="103" spans="1:31" s="30" customFormat="1" ht="33.75" customHeight="1" x14ac:dyDescent="0.25">
      <c r="A103" s="194" t="s">
        <v>41</v>
      </c>
      <c r="B103" s="194"/>
      <c r="C103" s="194"/>
      <c r="D103" s="194"/>
      <c r="E103" s="194"/>
      <c r="F103" s="194"/>
      <c r="G103" s="5"/>
      <c r="H103" s="74"/>
      <c r="I103" s="74"/>
      <c r="J103" s="74"/>
      <c r="K103" s="74"/>
      <c r="L103" s="74"/>
      <c r="M103" s="6"/>
      <c r="N103" s="6"/>
      <c r="O103" s="6"/>
      <c r="P103" s="6"/>
      <c r="Q103" s="6"/>
      <c r="R103" s="6"/>
      <c r="S103" s="6"/>
      <c r="T103" s="6"/>
      <c r="U103" s="4"/>
      <c r="V103" s="4"/>
      <c r="W103" s="4"/>
      <c r="X103" s="27"/>
      <c r="Y103" s="27"/>
      <c r="Z103" s="27"/>
      <c r="AA103" s="27"/>
      <c r="AB103" s="27"/>
      <c r="AC103" s="27"/>
      <c r="AD103" s="27"/>
      <c r="AE103" s="27"/>
    </row>
    <row r="104" spans="1:31" s="28" customFormat="1" ht="15.9" customHeight="1" x14ac:dyDescent="0.25">
      <c r="B104" s="4"/>
      <c r="C104" s="4"/>
      <c r="D104" s="4"/>
      <c r="E104" s="4"/>
      <c r="F104" s="4"/>
      <c r="G104" s="5"/>
      <c r="H104" s="74"/>
      <c r="I104" s="74"/>
      <c r="J104" s="74"/>
      <c r="K104" s="74"/>
      <c r="L104" s="74"/>
      <c r="M104" s="6"/>
      <c r="N104" s="6"/>
      <c r="O104" s="6"/>
      <c r="P104" s="6"/>
      <c r="Q104" s="6"/>
      <c r="R104" s="6"/>
      <c r="S104" s="6"/>
      <c r="T104" s="6"/>
      <c r="U104" s="4"/>
      <c r="V104" s="4"/>
      <c r="W104" s="4"/>
    </row>
    <row r="105" spans="1:31" s="28" customFormat="1" ht="25.5" customHeight="1" x14ac:dyDescent="0.25">
      <c r="A105" s="71" t="s">
        <v>2</v>
      </c>
      <c r="B105" s="4"/>
      <c r="C105" s="4"/>
      <c r="D105" s="4"/>
      <c r="E105" s="4"/>
      <c r="F105" s="4"/>
      <c r="G105" s="5"/>
      <c r="H105" s="74"/>
      <c r="I105" s="74"/>
      <c r="J105" s="74"/>
      <c r="K105" s="74"/>
      <c r="L105" s="74"/>
      <c r="M105" s="6"/>
      <c r="N105" s="6"/>
      <c r="O105" s="6"/>
      <c r="P105" s="6"/>
      <c r="Q105" s="6"/>
      <c r="R105" s="6"/>
      <c r="S105" s="6"/>
      <c r="T105" s="6"/>
      <c r="U105" s="4"/>
      <c r="V105" s="4"/>
      <c r="W105" s="4"/>
    </row>
    <row r="106" spans="1:31" s="28" customFormat="1" ht="38.1" customHeight="1" x14ac:dyDescent="0.25">
      <c r="B106" s="4"/>
      <c r="C106" s="4"/>
      <c r="D106" s="4"/>
      <c r="E106" s="4"/>
      <c r="F106" s="4"/>
      <c r="G106" s="5"/>
      <c r="H106" s="74"/>
      <c r="I106" s="74"/>
      <c r="J106" s="74"/>
      <c r="K106" s="74"/>
      <c r="L106" s="74"/>
      <c r="M106" s="6"/>
      <c r="N106" s="6"/>
      <c r="O106" s="6"/>
      <c r="P106" s="6"/>
      <c r="Q106" s="6"/>
      <c r="R106" s="6"/>
      <c r="S106" s="6"/>
      <c r="T106" s="6"/>
      <c r="U106" s="4"/>
      <c r="V106" s="4"/>
      <c r="W106" s="4"/>
    </row>
    <row r="107" spans="1:31" x14ac:dyDescent="0.25">
      <c r="H107" s="74"/>
      <c r="I107" s="74"/>
      <c r="J107" s="74"/>
      <c r="K107" s="74"/>
      <c r="L107" s="74"/>
      <c r="M107" s="6"/>
      <c r="N107" s="6"/>
      <c r="O107" s="6"/>
      <c r="P107" s="6"/>
      <c r="Q107" s="6"/>
      <c r="R107" s="6"/>
      <c r="S107" s="6"/>
      <c r="T107" s="6"/>
    </row>
    <row r="108" spans="1:31" x14ac:dyDescent="0.25">
      <c r="H108" s="74"/>
      <c r="I108" s="74"/>
      <c r="J108" s="74"/>
      <c r="K108" s="74"/>
      <c r="L108" s="74"/>
      <c r="M108" s="6"/>
      <c r="N108" s="6"/>
      <c r="O108" s="6"/>
      <c r="P108" s="6"/>
      <c r="Q108" s="6"/>
      <c r="R108" s="6"/>
      <c r="S108" s="6"/>
      <c r="T108" s="6"/>
    </row>
    <row r="109" spans="1:31" x14ac:dyDescent="0.25">
      <c r="H109" s="74"/>
      <c r="I109" s="74"/>
      <c r="J109" s="74"/>
      <c r="K109" s="74"/>
      <c r="L109" s="74"/>
      <c r="M109" s="6"/>
      <c r="N109" s="6"/>
      <c r="O109" s="6"/>
      <c r="P109" s="6"/>
      <c r="Q109" s="6"/>
      <c r="R109" s="6"/>
      <c r="S109" s="6"/>
      <c r="T109" s="6"/>
    </row>
    <row r="110" spans="1:31" x14ac:dyDescent="0.25">
      <c r="H110" s="74"/>
      <c r="I110" s="74"/>
      <c r="J110" s="74"/>
      <c r="K110" s="74"/>
      <c r="L110" s="74"/>
      <c r="M110" s="6"/>
      <c r="N110" s="6"/>
      <c r="O110" s="6"/>
      <c r="P110" s="6"/>
      <c r="Q110" s="6"/>
      <c r="R110" s="6"/>
      <c r="S110" s="6"/>
      <c r="T110" s="6"/>
    </row>
    <row r="111" spans="1:31" x14ac:dyDescent="0.25">
      <c r="H111" s="74"/>
      <c r="I111" s="74"/>
      <c r="J111" s="74"/>
      <c r="K111" s="74"/>
      <c r="L111" s="74"/>
      <c r="M111" s="6"/>
      <c r="N111" s="6"/>
      <c r="O111" s="6"/>
      <c r="P111" s="6"/>
      <c r="Q111" s="6"/>
      <c r="R111" s="6"/>
      <c r="S111" s="6"/>
      <c r="T111" s="6"/>
    </row>
    <row r="112" spans="1:31" x14ac:dyDescent="0.25">
      <c r="H112" s="74"/>
      <c r="I112" s="74"/>
      <c r="J112" s="74"/>
      <c r="K112" s="74"/>
      <c r="L112" s="74"/>
      <c r="M112" s="6"/>
      <c r="N112" s="6"/>
      <c r="O112" s="6"/>
      <c r="P112" s="6"/>
      <c r="Q112" s="6"/>
      <c r="R112" s="6"/>
      <c r="S112" s="6"/>
      <c r="T112" s="6"/>
    </row>
    <row r="113" spans="13:13" x14ac:dyDescent="0.25">
      <c r="M113" s="4"/>
    </row>
    <row r="114" spans="13:13" x14ac:dyDescent="0.25">
      <c r="M114" s="4"/>
    </row>
  </sheetData>
  <mergeCells count="61">
    <mergeCell ref="A101:F101"/>
    <mergeCell ref="A102:F102"/>
    <mergeCell ref="A103:F103"/>
    <mergeCell ref="F10:G10"/>
    <mergeCell ref="A77:F77"/>
    <mergeCell ref="A78:F78"/>
    <mergeCell ref="A98:F98"/>
    <mergeCell ref="A99:F99"/>
    <mergeCell ref="D87:F87"/>
    <mergeCell ref="L43:L44"/>
    <mergeCell ref="Q74:Q75"/>
    <mergeCell ref="J58:J59"/>
    <mergeCell ref="K58:K59"/>
    <mergeCell ref="L58:L59"/>
    <mergeCell ref="J56:J57"/>
    <mergeCell ref="K56:K57"/>
    <mergeCell ref="M61:M62"/>
    <mergeCell ref="N61:N62"/>
    <mergeCell ref="L56:L57"/>
    <mergeCell ref="M74:M75"/>
    <mergeCell ref="N74:N75"/>
    <mergeCell ref="O74:O75"/>
    <mergeCell ref="P74:P75"/>
    <mergeCell ref="O61:O62"/>
    <mergeCell ref="P61:P62"/>
    <mergeCell ref="O63:O64"/>
    <mergeCell ref="P63:P64"/>
    <mergeCell ref="Q63:Q64"/>
    <mergeCell ref="J45:J46"/>
    <mergeCell ref="K45:K46"/>
    <mergeCell ref="L45:L46"/>
    <mergeCell ref="M63:M64"/>
    <mergeCell ref="N63:N64"/>
    <mergeCell ref="Q61:Q62"/>
    <mergeCell ref="M76:M77"/>
    <mergeCell ref="N76:N77"/>
    <mergeCell ref="O76:O77"/>
    <mergeCell ref="P76:P77"/>
    <mergeCell ref="Q76:Q77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A1:F1"/>
    <mergeCell ref="A2:F2"/>
    <mergeCell ref="A4:B4"/>
    <mergeCell ref="C4:F4"/>
    <mergeCell ref="A5:B5"/>
    <mergeCell ref="C5:D5"/>
  </mergeCells>
  <conditionalFormatting sqref="O30">
    <cfRule type="expression" dxfId="441" priority="37">
      <formula>O30&gt;$E$6</formula>
    </cfRule>
    <cfRule type="expression" dxfId="440" priority="38">
      <formula>AND(O30&gt;$E$5,O30&lt;=$E$6)</formula>
    </cfRule>
    <cfRule type="expression" dxfId="439" priority="39">
      <formula>O30&lt;=$E$5</formula>
    </cfRule>
  </conditionalFormatting>
  <conditionalFormatting sqref="N30">
    <cfRule type="timePeriod" dxfId="438" priority="36" timePeriod="today">
      <formula>FLOOR(N30,1)=TODAY()</formula>
    </cfRule>
  </conditionalFormatting>
  <conditionalFormatting sqref="N31:N32">
    <cfRule type="timePeriod" dxfId="437" priority="29" timePeriod="today">
      <formula>FLOOR(N31,1)=TODAY()</formula>
    </cfRule>
  </conditionalFormatting>
  <conditionalFormatting sqref="O31:O32">
    <cfRule type="expression" dxfId="436" priority="26">
      <formula>O31&gt;$E$6</formula>
    </cfRule>
    <cfRule type="expression" dxfId="435" priority="27">
      <formula>AND(O31&gt;$E$5,O31&lt;=$E$6)</formula>
    </cfRule>
    <cfRule type="expression" dxfId="434" priority="28">
      <formula>O31&lt;=$E$5</formula>
    </cfRule>
  </conditionalFormatting>
  <conditionalFormatting sqref="N33:N35">
    <cfRule type="timePeriod" dxfId="433" priority="19" timePeriod="today">
      <formula>FLOOR(N33,1)=TODAY()</formula>
    </cfRule>
  </conditionalFormatting>
  <conditionalFormatting sqref="O33:O35">
    <cfRule type="expression" dxfId="432" priority="16">
      <formula>O33&gt;$E$6</formula>
    </cfRule>
    <cfRule type="expression" dxfId="431" priority="17">
      <formula>AND(O33&gt;$E$5,O33&lt;=$E$6)</formula>
    </cfRule>
    <cfRule type="expression" dxfId="430" priority="18">
      <formula>O33&lt;=$E$5</formula>
    </cfRule>
  </conditionalFormatting>
  <conditionalFormatting sqref="P30">
    <cfRule type="expression" dxfId="429" priority="7">
      <formula>P30&lt;=$G$5</formula>
    </cfRule>
    <cfRule type="expression" dxfId="428" priority="8">
      <formula>AND(P30&gt;$G$5,P30&lt;=$G$6)</formula>
    </cfRule>
    <cfRule type="expression" dxfId="427" priority="9">
      <formula>P30&gt;$G$6</formula>
    </cfRule>
  </conditionalFormatting>
  <conditionalFormatting sqref="P31:P32">
    <cfRule type="expression" dxfId="426" priority="4">
      <formula>P31&lt;=$G$5</formula>
    </cfRule>
    <cfRule type="expression" dxfId="425" priority="5">
      <formula>AND(P31&gt;$G$5,P31&lt;=$G$6)</formula>
    </cfRule>
    <cfRule type="expression" dxfId="424" priority="6">
      <formula>P31&gt;$G$6</formula>
    </cfRule>
  </conditionalFormatting>
  <conditionalFormatting sqref="P33:P35">
    <cfRule type="expression" dxfId="423" priority="1">
      <formula>P33&lt;=$G$5</formula>
    </cfRule>
    <cfRule type="expression" dxfId="422" priority="2">
      <formula>AND(P33&gt;$G$5,P33&lt;=$G$6)</formula>
    </cfRule>
    <cfRule type="expression" dxfId="421" priority="3">
      <formula>P33&gt;$G$6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view="pageBreakPreview" topLeftCell="K14" zoomScale="85" zoomScaleNormal="85" zoomScaleSheetLayoutView="85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12.44140625" style="5" customWidth="1"/>
    <col min="12" max="12" width="10.44140625" style="5" customWidth="1"/>
    <col min="13" max="13" width="6.5546875" style="25" customWidth="1"/>
    <col min="14" max="14" width="12.664062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45</v>
      </c>
      <c r="D6" s="182"/>
      <c r="E6" s="49" t="s">
        <v>6</v>
      </c>
      <c r="F6" s="15">
        <v>21170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 t="e">
        <f>#REF!</f>
        <v>#REF!</v>
      </c>
      <c r="D10" s="188"/>
      <c r="E10" s="49" t="s">
        <v>24</v>
      </c>
      <c r="F10" s="39" t="e">
        <f>#REF!</f>
        <v>#REF!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48"/>
      <c r="C13" s="35" t="s">
        <v>53</v>
      </c>
      <c r="D13" s="35" t="s">
        <v>53</v>
      </c>
      <c r="E13" s="89"/>
      <c r="F13" s="90"/>
      <c r="G13" s="40"/>
      <c r="H13" s="183">
        <v>0.5</v>
      </c>
      <c r="I13" s="183"/>
      <c r="J13" s="183">
        <v>5</v>
      </c>
      <c r="K13" s="183"/>
      <c r="L13" s="4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98" t="s">
        <v>130</v>
      </c>
      <c r="J14" s="31"/>
      <c r="K14" s="98" t="s">
        <v>131</v>
      </c>
      <c r="L14" s="4"/>
      <c r="M14" s="2"/>
      <c r="N14" s="2"/>
      <c r="O14" s="6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v>3520</v>
      </c>
      <c r="J15" s="99"/>
      <c r="K15" s="99"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v>3520</v>
      </c>
      <c r="J16" s="99"/>
      <c r="K16" s="99">
        <v>20</v>
      </c>
      <c r="L16" s="4"/>
      <c r="M16" s="20"/>
      <c r="N16" s="96">
        <f>'ORABS (21173) '!N16</f>
        <v>43137</v>
      </c>
      <c r="O16" s="97">
        <v>14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v>3520</v>
      </c>
      <c r="J17" s="99"/>
      <c r="K17" s="99">
        <v>20</v>
      </c>
      <c r="L17" s="4"/>
      <c r="M17" s="20"/>
      <c r="N17" s="96">
        <f>'ORABS (21173) '!N17</f>
        <v>43143</v>
      </c>
      <c r="O17" s="97">
        <v>1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v>3520</v>
      </c>
      <c r="J18" s="99"/>
      <c r="K18" s="99"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v>3520</v>
      </c>
      <c r="J19" s="99"/>
      <c r="K19" s="99"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v>3520</v>
      </c>
      <c r="J20" s="99"/>
      <c r="K20" s="99"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v>3520</v>
      </c>
      <c r="J21" s="99"/>
      <c r="K21" s="99"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v>3520</v>
      </c>
      <c r="J22" s="99"/>
      <c r="K22" s="99"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v>3520</v>
      </c>
      <c r="J23" s="99"/>
      <c r="K23" s="99"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v>3520</v>
      </c>
      <c r="J24" s="99"/>
      <c r="K24" s="99"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5">
      <c r="A25" s="7">
        <v>5</v>
      </c>
      <c r="B25" s="21"/>
      <c r="C25" s="33">
        <f>ROUNDUP(AVERAGE(O15:O24), 0)</f>
        <v>2</v>
      </c>
      <c r="D25" s="33">
        <f>ROUNDUP(AVERAGE(P15:P24), 0)</f>
        <v>0</v>
      </c>
      <c r="E25" s="98">
        <v>2816</v>
      </c>
      <c r="F25" s="95">
        <v>16</v>
      </c>
      <c r="G25" s="101"/>
      <c r="H25" s="99"/>
      <c r="I25" s="99">
        <v>3520</v>
      </c>
      <c r="J25" s="99"/>
      <c r="K25" s="99">
        <v>20</v>
      </c>
      <c r="L25" s="4"/>
      <c r="M25" s="20"/>
      <c r="N25" s="129">
        <v>43314</v>
      </c>
      <c r="O25" s="7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33">
        <f>MIN(P15:P24)</f>
        <v>0</v>
      </c>
      <c r="E26" s="98">
        <v>2816</v>
      </c>
      <c r="F26" s="95">
        <v>16</v>
      </c>
      <c r="G26" s="101"/>
      <c r="H26" s="99"/>
      <c r="I26" s="99">
        <v>3520</v>
      </c>
      <c r="J26" s="99"/>
      <c r="K26" s="99">
        <v>20</v>
      </c>
      <c r="L26" s="4"/>
      <c r="M26" s="20"/>
      <c r="N26" s="12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14</v>
      </c>
      <c r="D27" s="33">
        <f>MAX(P15:P24)</f>
        <v>0</v>
      </c>
      <c r="E27" s="98">
        <v>2816</v>
      </c>
      <c r="F27" s="95">
        <v>16</v>
      </c>
      <c r="G27" s="101"/>
      <c r="H27" s="99"/>
      <c r="I27" s="99">
        <v>3520</v>
      </c>
      <c r="J27" s="99"/>
      <c r="K27" s="99">
        <v>20</v>
      </c>
      <c r="L27" s="4"/>
      <c r="M27" s="20"/>
      <c r="N27" s="12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4.4032816045409691</v>
      </c>
      <c r="D28" s="32">
        <f>STDEV(P15:P24)</f>
        <v>0</v>
      </c>
      <c r="E28" s="98">
        <v>2816</v>
      </c>
      <c r="F28" s="95">
        <v>16</v>
      </c>
      <c r="G28" s="101"/>
      <c r="H28" s="99"/>
      <c r="I28" s="99">
        <v>3520</v>
      </c>
      <c r="J28" s="99"/>
      <c r="K28" s="99">
        <v>20</v>
      </c>
      <c r="L28" s="4"/>
      <c r="M28" s="20"/>
      <c r="N28" s="12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220.16408022704846</v>
      </c>
      <c r="D29" s="32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v>3520</v>
      </c>
      <c r="J29" s="99"/>
      <c r="K29" s="99">
        <v>20</v>
      </c>
      <c r="L29" s="4">
        <v>4000</v>
      </c>
      <c r="M29" s="20">
        <v>25</v>
      </c>
      <c r="N29" s="126">
        <v>43372</v>
      </c>
      <c r="O29" s="119">
        <v>4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v>3520</v>
      </c>
      <c r="J30" s="99"/>
      <c r="K30" s="99"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v>3520</v>
      </c>
      <c r="J31" s="99"/>
      <c r="K31" s="99"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v>3520</v>
      </c>
      <c r="J32" s="99"/>
      <c r="K32" s="99"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5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v>3520</v>
      </c>
      <c r="J33" s="99"/>
      <c r="K33" s="99">
        <v>20</v>
      </c>
      <c r="L33" s="4"/>
      <c r="M33" s="44"/>
      <c r="N33" s="173">
        <v>43740</v>
      </c>
      <c r="O33" s="99">
        <v>0</v>
      </c>
      <c r="P33" s="99">
        <v>0</v>
      </c>
    </row>
    <row r="34" spans="1:20" x14ac:dyDescent="0.25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v>3520</v>
      </c>
      <c r="J34" s="99"/>
      <c r="K34" s="99">
        <v>20</v>
      </c>
      <c r="L34" s="6"/>
      <c r="M34" s="44"/>
      <c r="N34" s="173">
        <v>43750</v>
      </c>
      <c r="O34" s="99">
        <v>0</v>
      </c>
      <c r="P34" s="99">
        <v>0</v>
      </c>
    </row>
    <row r="35" spans="1:20" x14ac:dyDescent="0.25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v>3520</v>
      </c>
      <c r="J35" s="99"/>
      <c r="K35" s="99">
        <v>20</v>
      </c>
      <c r="L35" s="6"/>
      <c r="M35" s="44"/>
      <c r="N35" s="173">
        <v>43761</v>
      </c>
      <c r="O35" s="99">
        <v>0</v>
      </c>
      <c r="P35" s="99">
        <v>0</v>
      </c>
    </row>
    <row r="36" spans="1:20" x14ac:dyDescent="0.25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44"/>
      <c r="N36" s="44"/>
      <c r="O36" s="6"/>
    </row>
    <row r="37" spans="1:20" x14ac:dyDescent="0.25">
      <c r="A37" s="7" t="s">
        <v>12</v>
      </c>
      <c r="H37" s="6"/>
      <c r="I37" s="47"/>
      <c r="J37" s="47"/>
      <c r="K37" s="47"/>
      <c r="L37" s="6"/>
      <c r="M37" s="44"/>
      <c r="N37" s="20" t="s">
        <v>141</v>
      </c>
      <c r="O37" s="7">
        <f>MAX(O30:O35)</f>
        <v>0</v>
      </c>
      <c r="P37" s="7">
        <f>MAX(P30:P35)</f>
        <v>0</v>
      </c>
    </row>
    <row r="38" spans="1:20" ht="12.75" customHeight="1" x14ac:dyDescent="0.25">
      <c r="A38" s="66" t="s">
        <v>29</v>
      </c>
      <c r="H38" s="6"/>
      <c r="I38" s="47"/>
      <c r="J38" s="47"/>
      <c r="K38" s="47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5">
      <c r="A39" s="67" t="s">
        <v>30</v>
      </c>
      <c r="H39" s="6"/>
      <c r="I39" s="47"/>
      <c r="J39" s="47"/>
      <c r="K39" s="47"/>
      <c r="L39" s="6"/>
      <c r="M39" s="45"/>
      <c r="N39" s="20" t="s">
        <v>143</v>
      </c>
      <c r="O39" s="6"/>
    </row>
    <row r="40" spans="1:20" x14ac:dyDescent="0.25">
      <c r="A40" s="7" t="s">
        <v>8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14</v>
      </c>
      <c r="P40" s="7">
        <f>MAX(P15:P29)</f>
        <v>0</v>
      </c>
    </row>
    <row r="41" spans="1:20" x14ac:dyDescent="0.25">
      <c r="A41" s="7" t="s">
        <v>9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</row>
    <row r="42" spans="1:20" x14ac:dyDescent="0.25">
      <c r="A42" s="7" t="s">
        <v>10</v>
      </c>
      <c r="H42" s="6"/>
      <c r="I42" s="185"/>
      <c r="J42" s="185"/>
      <c r="K42" s="47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7" t="s">
        <v>11</v>
      </c>
      <c r="H43" s="6"/>
      <c r="I43" s="75"/>
      <c r="J43" s="184"/>
      <c r="K43" s="184"/>
      <c r="L43" s="184"/>
      <c r="M43" s="6"/>
      <c r="N43" s="6"/>
      <c r="O43" s="46"/>
      <c r="P43" s="46"/>
      <c r="Q43" s="46"/>
      <c r="R43" s="6"/>
      <c r="S43" s="6"/>
      <c r="T43" s="6"/>
    </row>
    <row r="44" spans="1:20" x14ac:dyDescent="0.25">
      <c r="A44" s="7" t="s">
        <v>12</v>
      </c>
      <c r="H44" s="6"/>
      <c r="I44" s="61"/>
      <c r="J44" s="184"/>
      <c r="K44" s="184"/>
      <c r="L44" s="184"/>
      <c r="M44" s="6"/>
      <c r="N44" s="6"/>
      <c r="O44" s="46"/>
      <c r="P44" s="46"/>
      <c r="Q44" s="46"/>
      <c r="R44" s="6"/>
      <c r="S44" s="6"/>
      <c r="T44" s="6"/>
    </row>
    <row r="45" spans="1:20" x14ac:dyDescent="0.25">
      <c r="H45" s="6"/>
      <c r="I45" s="75"/>
      <c r="J45" s="184"/>
      <c r="K45" s="184"/>
      <c r="L45" s="184"/>
      <c r="M45" s="6"/>
      <c r="N45" s="6"/>
      <c r="O45" s="47"/>
      <c r="P45" s="47"/>
      <c r="Q45" s="47"/>
      <c r="R45" s="6"/>
      <c r="S45" s="6"/>
      <c r="T45" s="6"/>
    </row>
    <row r="46" spans="1:20" x14ac:dyDescent="0.25">
      <c r="H46" s="6"/>
      <c r="I46" s="61"/>
      <c r="J46" s="184"/>
      <c r="K46" s="184"/>
      <c r="L46" s="184"/>
      <c r="M46" s="6"/>
      <c r="N46" s="6"/>
      <c r="O46" s="47"/>
      <c r="P46" s="47"/>
      <c r="Q46" s="47"/>
      <c r="R46" s="6"/>
      <c r="S46" s="6"/>
      <c r="T46" s="6"/>
    </row>
    <row r="47" spans="1:20" x14ac:dyDescent="0.25">
      <c r="H47" s="6"/>
      <c r="I47" s="75"/>
      <c r="J47" s="75"/>
      <c r="K47" s="75"/>
      <c r="L47" s="75"/>
      <c r="M47" s="6"/>
      <c r="N47" s="6"/>
      <c r="O47" s="47"/>
      <c r="P47" s="47"/>
      <c r="Q47" s="47"/>
      <c r="R47" s="6"/>
      <c r="S47" s="6"/>
      <c r="T47" s="6"/>
    </row>
    <row r="48" spans="1:20" x14ac:dyDescent="0.25">
      <c r="H48" s="6"/>
      <c r="I48" s="62"/>
      <c r="J48" s="63"/>
      <c r="K48" s="63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5">
      <c r="H49" s="6"/>
      <c r="I49" s="62"/>
      <c r="J49" s="63"/>
      <c r="K49" s="63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5">
      <c r="H50" s="6"/>
      <c r="I50" s="62"/>
      <c r="J50" s="63"/>
      <c r="K50" s="63"/>
      <c r="L50" s="63"/>
      <c r="M50" s="6"/>
      <c r="N50" s="6"/>
      <c r="O50" s="47"/>
      <c r="P50" s="47"/>
      <c r="Q50" s="47"/>
      <c r="R50" s="6"/>
      <c r="S50" s="6"/>
      <c r="T50" s="6"/>
    </row>
    <row r="51" spans="1:20" x14ac:dyDescent="0.25">
      <c r="H51" s="6"/>
      <c r="I51" s="62"/>
      <c r="J51" s="63"/>
      <c r="K51" s="63"/>
      <c r="L51" s="63"/>
      <c r="M51" s="184"/>
      <c r="N51" s="184"/>
      <c r="O51" s="184"/>
      <c r="P51" s="184"/>
      <c r="Q51" s="184"/>
      <c r="R51" s="6"/>
      <c r="S51" s="6"/>
      <c r="T51" s="6"/>
    </row>
    <row r="52" spans="1:20" x14ac:dyDescent="0.25">
      <c r="H52" s="6"/>
      <c r="I52" s="75"/>
      <c r="J52" s="64"/>
      <c r="K52" s="64"/>
      <c r="L52" s="64"/>
      <c r="M52" s="184"/>
      <c r="N52" s="184"/>
      <c r="O52" s="184"/>
      <c r="P52" s="184"/>
      <c r="Q52" s="184"/>
      <c r="R52" s="6"/>
      <c r="S52" s="6"/>
      <c r="T52" s="6"/>
    </row>
    <row r="53" spans="1:20" x14ac:dyDescent="0.25">
      <c r="H53" s="6"/>
      <c r="I53" s="75"/>
      <c r="J53" s="64"/>
      <c r="K53" s="64"/>
      <c r="L53" s="64"/>
      <c r="M53" s="184"/>
      <c r="N53" s="184"/>
      <c r="O53" s="184"/>
      <c r="P53" s="184"/>
      <c r="Q53" s="184"/>
      <c r="R53" s="6"/>
      <c r="S53" s="6"/>
      <c r="T53" s="6"/>
    </row>
    <row r="54" spans="1:20" x14ac:dyDescent="0.25">
      <c r="H54" s="6"/>
      <c r="I54" s="42"/>
      <c r="J54" s="42"/>
      <c r="K54" s="42"/>
      <c r="L54" s="6"/>
      <c r="M54" s="184"/>
      <c r="N54" s="184"/>
      <c r="O54" s="184"/>
      <c r="P54" s="184"/>
      <c r="Q54" s="184"/>
      <c r="R54" s="6"/>
      <c r="S54" s="6"/>
      <c r="T54" s="6"/>
    </row>
    <row r="55" spans="1:20" ht="13.5" customHeight="1" x14ac:dyDescent="0.25">
      <c r="A55" s="26"/>
      <c r="H55" s="6"/>
      <c r="I55" s="79"/>
      <c r="J55" s="6"/>
      <c r="K55" s="6"/>
      <c r="L55" s="6"/>
      <c r="M55" s="75"/>
      <c r="N55" s="75"/>
      <c r="O55" s="75"/>
      <c r="P55" s="75"/>
      <c r="Q55" s="75"/>
      <c r="R55" s="6"/>
      <c r="S55" s="6"/>
      <c r="T55" s="6"/>
    </row>
    <row r="56" spans="1:20" x14ac:dyDescent="0.25">
      <c r="H56" s="6"/>
      <c r="I56" s="75"/>
      <c r="J56" s="184"/>
      <c r="K56" s="184"/>
      <c r="L56" s="184"/>
      <c r="M56" s="63"/>
      <c r="N56" s="141"/>
      <c r="O56" s="141"/>
      <c r="P56" s="141"/>
      <c r="Q56" s="141"/>
      <c r="R56" s="6"/>
      <c r="S56" s="6"/>
      <c r="T56" s="6"/>
    </row>
    <row r="57" spans="1:20" x14ac:dyDescent="0.25">
      <c r="H57" s="6"/>
      <c r="I57" s="61"/>
      <c r="J57" s="184"/>
      <c r="K57" s="184"/>
      <c r="L57" s="184"/>
      <c r="M57" s="63"/>
      <c r="N57" s="141"/>
      <c r="O57" s="141"/>
      <c r="P57" s="141"/>
      <c r="Q57" s="141"/>
      <c r="R57" s="6"/>
      <c r="S57" s="6"/>
      <c r="T57" s="6"/>
    </row>
    <row r="58" spans="1:20" x14ac:dyDescent="0.25">
      <c r="B58" s="5"/>
      <c r="C58" s="5"/>
      <c r="D58" s="5"/>
      <c r="E58" s="5"/>
      <c r="F58" s="5"/>
      <c r="H58" s="6"/>
      <c r="I58" s="75"/>
      <c r="J58" s="184"/>
      <c r="K58" s="184"/>
      <c r="L58" s="184"/>
      <c r="M58" s="63"/>
      <c r="N58" s="141"/>
      <c r="O58" s="141"/>
      <c r="P58" s="141"/>
      <c r="Q58" s="141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51"/>
      <c r="H59" s="6"/>
      <c r="I59" s="61"/>
      <c r="J59" s="184"/>
      <c r="K59" s="184"/>
      <c r="L59" s="184"/>
      <c r="M59" s="63"/>
      <c r="N59" s="141"/>
      <c r="O59" s="141"/>
      <c r="P59" s="141"/>
      <c r="Q59" s="141"/>
      <c r="R59" s="6"/>
      <c r="S59" s="6"/>
      <c r="T59" s="6"/>
    </row>
    <row r="60" spans="1:20" x14ac:dyDescent="0.25">
      <c r="B60" s="65"/>
      <c r="C60" s="65"/>
      <c r="D60" s="65"/>
      <c r="E60" s="65"/>
      <c r="F60" s="65"/>
      <c r="G60" s="51"/>
      <c r="H60" s="6"/>
      <c r="I60" s="75"/>
      <c r="J60" s="75"/>
      <c r="K60" s="75"/>
      <c r="L60" s="75"/>
      <c r="M60" s="64"/>
      <c r="N60" s="141"/>
      <c r="O60" s="141"/>
      <c r="P60" s="141"/>
      <c r="Q60" s="141"/>
      <c r="R60" s="6"/>
      <c r="S60" s="6"/>
      <c r="T60" s="6"/>
    </row>
    <row r="61" spans="1:20" x14ac:dyDescent="0.25">
      <c r="H61" s="6"/>
      <c r="I61" s="62"/>
      <c r="J61" s="63"/>
      <c r="K61" s="63"/>
      <c r="L61" s="63"/>
      <c r="M61" s="64"/>
      <c r="N61" s="141"/>
      <c r="O61" s="141"/>
      <c r="P61" s="141"/>
      <c r="Q61" s="141"/>
      <c r="R61" s="6"/>
      <c r="S61" s="6"/>
      <c r="T61" s="6"/>
    </row>
    <row r="62" spans="1:20" x14ac:dyDescent="0.25">
      <c r="H62" s="6"/>
      <c r="I62" s="62"/>
      <c r="J62" s="63"/>
      <c r="K62" s="63"/>
      <c r="L62" s="63"/>
      <c r="M62" s="6"/>
      <c r="N62" s="141"/>
      <c r="O62" s="141"/>
      <c r="P62" s="141"/>
      <c r="Q62" s="141"/>
      <c r="R62" s="6"/>
      <c r="S62" s="6"/>
      <c r="T62" s="6"/>
    </row>
    <row r="63" spans="1:20" x14ac:dyDescent="0.25">
      <c r="H63" s="6"/>
      <c r="I63" s="62"/>
      <c r="J63" s="63"/>
      <c r="K63" s="63"/>
      <c r="L63" s="63"/>
      <c r="M63" s="6"/>
      <c r="N63" s="141"/>
      <c r="O63" s="141"/>
      <c r="P63" s="141"/>
      <c r="Q63" s="141"/>
      <c r="R63" s="6"/>
      <c r="S63" s="6"/>
      <c r="T63" s="6"/>
    </row>
    <row r="64" spans="1:20" x14ac:dyDescent="0.25">
      <c r="H64" s="6"/>
      <c r="I64" s="62"/>
      <c r="J64" s="63"/>
      <c r="K64" s="63"/>
      <c r="L64" s="63"/>
      <c r="M64" s="184"/>
      <c r="N64" s="141"/>
      <c r="O64" s="141"/>
      <c r="P64" s="141"/>
      <c r="Q64" s="141"/>
      <c r="R64" s="6"/>
      <c r="S64" s="6"/>
      <c r="T64" s="6"/>
    </row>
    <row r="65" spans="1:23" x14ac:dyDescent="0.25">
      <c r="H65" s="6"/>
      <c r="I65" s="75"/>
      <c r="J65" s="64"/>
      <c r="K65" s="64"/>
      <c r="L65" s="64"/>
      <c r="M65" s="184"/>
      <c r="N65" s="141"/>
      <c r="O65" s="141"/>
      <c r="P65" s="141"/>
      <c r="Q65" s="141"/>
      <c r="R65" s="6"/>
      <c r="S65" s="6"/>
      <c r="T65" s="6"/>
    </row>
    <row r="66" spans="1:23" x14ac:dyDescent="0.25">
      <c r="A66" s="5"/>
      <c r="H66" s="6"/>
      <c r="I66" s="75"/>
      <c r="J66" s="64"/>
      <c r="K66" s="64"/>
      <c r="L66" s="64"/>
      <c r="M66" s="184"/>
      <c r="N66" s="141"/>
      <c r="O66" s="141"/>
      <c r="P66" s="141"/>
      <c r="Q66" s="141"/>
      <c r="R66" s="6"/>
      <c r="S66" s="6"/>
      <c r="T66" s="6"/>
    </row>
    <row r="67" spans="1:23" s="27" customFormat="1" ht="26.25" customHeight="1" x14ac:dyDescent="0.25">
      <c r="A67" s="192" t="s">
        <v>74</v>
      </c>
      <c r="B67" s="192"/>
      <c r="C67" s="192"/>
      <c r="D67" s="192"/>
      <c r="E67" s="192"/>
      <c r="F67" s="192"/>
      <c r="G67" s="5"/>
      <c r="H67" s="6"/>
      <c r="I67" s="6"/>
      <c r="J67" s="6"/>
      <c r="K67" s="6"/>
      <c r="L67" s="6"/>
      <c r="M67" s="184"/>
      <c r="N67" s="141"/>
      <c r="O67" s="141"/>
      <c r="P67" s="141"/>
      <c r="Q67" s="141"/>
      <c r="R67" s="6"/>
      <c r="S67" s="4"/>
      <c r="T67" s="4"/>
      <c r="U67" s="4"/>
      <c r="V67" s="4"/>
      <c r="W67" s="4"/>
    </row>
    <row r="68" spans="1:23" s="27" customFormat="1" ht="13.5" customHeight="1" x14ac:dyDescent="0.25">
      <c r="A68" s="193" t="s">
        <v>75</v>
      </c>
      <c r="B68" s="193"/>
      <c r="C68" s="193"/>
      <c r="D68" s="193"/>
      <c r="E68" s="193"/>
      <c r="F68" s="193"/>
      <c r="G68" s="5"/>
      <c r="H68" s="6"/>
      <c r="I68" s="6"/>
      <c r="J68" s="6"/>
      <c r="K68" s="6"/>
      <c r="L68" s="6"/>
      <c r="M68" s="75"/>
      <c r="N68" s="141"/>
      <c r="O68" s="141"/>
      <c r="P68" s="141"/>
      <c r="Q68" s="141"/>
      <c r="R68" s="6"/>
      <c r="S68" s="4"/>
      <c r="T68" s="4"/>
      <c r="U68" s="4"/>
      <c r="V68" s="4"/>
      <c r="W68" s="4"/>
    </row>
    <row r="69" spans="1:23" x14ac:dyDescent="0.25">
      <c r="H69" s="6"/>
      <c r="I69" s="6"/>
      <c r="J69" s="6"/>
      <c r="K69" s="6"/>
      <c r="L69" s="6"/>
      <c r="M69" s="63"/>
      <c r="N69" s="141"/>
      <c r="O69" s="141"/>
      <c r="P69" s="141"/>
      <c r="Q69" s="141"/>
      <c r="R69" s="6"/>
    </row>
    <row r="70" spans="1:23" x14ac:dyDescent="0.25">
      <c r="A70" s="26"/>
      <c r="H70" s="6"/>
      <c r="I70" s="6"/>
      <c r="J70" s="6"/>
      <c r="K70" s="6"/>
      <c r="L70" s="6"/>
      <c r="M70" s="63"/>
      <c r="N70" s="141"/>
      <c r="O70" s="141"/>
      <c r="P70" s="141"/>
      <c r="Q70" s="141"/>
      <c r="R70" s="6"/>
    </row>
    <row r="71" spans="1:23" x14ac:dyDescent="0.25">
      <c r="H71" s="6"/>
      <c r="I71" s="6"/>
      <c r="J71" s="6"/>
      <c r="K71" s="6"/>
      <c r="L71" s="6"/>
      <c r="M71" s="63"/>
      <c r="N71" s="141"/>
      <c r="O71" s="141"/>
      <c r="P71" s="141"/>
      <c r="Q71" s="141"/>
      <c r="R71" s="6"/>
    </row>
    <row r="72" spans="1:23" x14ac:dyDescent="0.25">
      <c r="H72" s="6"/>
      <c r="I72" s="6"/>
      <c r="J72" s="6"/>
      <c r="K72" s="6"/>
      <c r="L72" s="6"/>
      <c r="M72" s="63"/>
      <c r="N72" s="141"/>
      <c r="O72" s="141"/>
      <c r="P72" s="141"/>
      <c r="Q72" s="141"/>
      <c r="R72" s="6"/>
    </row>
    <row r="73" spans="1:23" x14ac:dyDescent="0.25">
      <c r="H73" s="6"/>
      <c r="I73" s="6"/>
      <c r="J73" s="6"/>
      <c r="K73" s="6"/>
      <c r="L73" s="6"/>
      <c r="M73" s="64"/>
      <c r="N73" s="141"/>
      <c r="O73" s="141"/>
      <c r="P73" s="141"/>
      <c r="Q73" s="141"/>
      <c r="R73" s="6"/>
    </row>
    <row r="74" spans="1:23" x14ac:dyDescent="0.25">
      <c r="H74" s="6"/>
      <c r="I74" s="6"/>
      <c r="J74" s="6"/>
      <c r="K74" s="6"/>
      <c r="L74" s="6"/>
      <c r="M74" s="64"/>
      <c r="N74" s="141"/>
      <c r="O74" s="141"/>
      <c r="P74" s="141"/>
      <c r="Q74" s="141"/>
      <c r="R74" s="6"/>
    </row>
    <row r="75" spans="1:23" x14ac:dyDescent="0.25">
      <c r="H75" s="6"/>
      <c r="I75" s="6"/>
      <c r="J75" s="6"/>
      <c r="K75" s="6"/>
      <c r="L75" s="6"/>
      <c r="M75" s="6"/>
      <c r="N75" s="141"/>
      <c r="O75" s="141"/>
      <c r="P75" s="141"/>
      <c r="Q75" s="141"/>
      <c r="R75" s="6"/>
    </row>
    <row r="76" spans="1:23" x14ac:dyDescent="0.25">
      <c r="H76" s="6"/>
      <c r="I76" s="6"/>
      <c r="J76" s="6"/>
      <c r="K76" s="6"/>
      <c r="L76" s="6"/>
      <c r="M76" s="6"/>
      <c r="N76" s="141"/>
      <c r="O76" s="141"/>
      <c r="P76" s="141"/>
      <c r="Q76" s="141"/>
      <c r="R76" s="6"/>
    </row>
    <row r="77" spans="1:23" x14ac:dyDescent="0.25">
      <c r="H77" s="6"/>
      <c r="I77" s="6"/>
      <c r="J77" s="6"/>
      <c r="K77" s="6"/>
      <c r="L77" s="6"/>
      <c r="M77" s="6"/>
      <c r="N77" s="141"/>
      <c r="O77" s="141"/>
      <c r="P77" s="141"/>
      <c r="Q77" s="141"/>
      <c r="R77" s="6"/>
    </row>
    <row r="78" spans="1:23" x14ac:dyDescent="0.25">
      <c r="H78" s="6"/>
      <c r="I78" s="6"/>
      <c r="J78" s="6"/>
      <c r="K78" s="6"/>
      <c r="L78" s="6"/>
      <c r="M78" s="6"/>
      <c r="N78" s="141"/>
      <c r="O78" s="141"/>
      <c r="P78" s="141"/>
      <c r="Q78" s="141"/>
      <c r="R78" s="6"/>
    </row>
    <row r="79" spans="1:23" x14ac:dyDescent="0.25">
      <c r="B79" s="5"/>
      <c r="C79" s="5"/>
      <c r="D79" s="5"/>
      <c r="E79" s="5"/>
      <c r="F79" s="5"/>
      <c r="H79" s="6"/>
      <c r="I79" s="6"/>
      <c r="J79" s="6"/>
      <c r="K79" s="6"/>
      <c r="L79" s="6"/>
      <c r="M79" s="6"/>
      <c r="N79" s="141"/>
      <c r="O79" s="141"/>
      <c r="P79" s="141"/>
      <c r="Q79" s="141"/>
      <c r="R79" s="6"/>
    </row>
    <row r="80" spans="1:23" x14ac:dyDescent="0.25">
      <c r="B80" s="65"/>
      <c r="C80" s="65"/>
      <c r="D80" s="65"/>
      <c r="E80" s="65"/>
      <c r="F80" s="65"/>
      <c r="G80" s="51"/>
      <c r="H80" s="6"/>
      <c r="I80" s="6"/>
      <c r="J80" s="6"/>
      <c r="K80" s="6"/>
      <c r="L80" s="6"/>
      <c r="M80" s="6"/>
      <c r="N80" s="141"/>
      <c r="O80" s="141"/>
      <c r="P80" s="141"/>
      <c r="Q80" s="141"/>
      <c r="R80" s="6"/>
    </row>
    <row r="81" spans="1:31" x14ac:dyDescent="0.25">
      <c r="B81" s="65"/>
      <c r="C81" s="65"/>
      <c r="D81" s="65"/>
      <c r="E81" s="65"/>
      <c r="F81" s="65"/>
      <c r="G81" s="51"/>
      <c r="H81" s="6"/>
      <c r="I81" s="6"/>
      <c r="J81" s="6"/>
      <c r="K81" s="6"/>
      <c r="L81" s="6"/>
      <c r="M81" s="6"/>
      <c r="N81" s="141"/>
      <c r="O81" s="141"/>
      <c r="P81" s="141"/>
      <c r="Q81" s="141"/>
      <c r="R81" s="6"/>
    </row>
    <row r="82" spans="1:31" x14ac:dyDescent="0.25">
      <c r="B82" s="5"/>
      <c r="C82" s="5"/>
      <c r="D82" s="5"/>
      <c r="E82" s="5"/>
      <c r="F82" s="5"/>
      <c r="H82" s="6"/>
      <c r="I82" s="6"/>
      <c r="J82" s="6"/>
      <c r="K82" s="6"/>
      <c r="L82" s="6"/>
      <c r="M82" s="6"/>
      <c r="N82" s="141"/>
      <c r="O82" s="141"/>
      <c r="P82" s="141"/>
      <c r="Q82" s="141"/>
      <c r="R82" s="6"/>
    </row>
    <row r="83" spans="1:31" x14ac:dyDescent="0.25">
      <c r="B83" s="69"/>
      <c r="C83" s="69"/>
      <c r="D83" s="52"/>
      <c r="E83" s="28"/>
      <c r="F83" s="52"/>
      <c r="G83" s="52"/>
      <c r="H83" s="6"/>
      <c r="I83" s="6"/>
      <c r="J83" s="6"/>
      <c r="K83" s="6"/>
      <c r="L83" s="6"/>
      <c r="M83" s="6"/>
      <c r="N83" s="141"/>
      <c r="O83" s="141"/>
      <c r="P83" s="141"/>
      <c r="Q83" s="141"/>
      <c r="R83" s="6"/>
    </row>
    <row r="84" spans="1:31" x14ac:dyDescent="0.25">
      <c r="B84" s="69"/>
      <c r="C84" s="69"/>
      <c r="D84" s="69"/>
      <c r="E84" s="69"/>
      <c r="F84" s="69"/>
      <c r="G84" s="29"/>
      <c r="H84" s="6"/>
      <c r="I84" s="6"/>
      <c r="J84" s="6"/>
      <c r="K84" s="6"/>
      <c r="L84" s="6"/>
      <c r="M84" s="6"/>
      <c r="N84" s="141"/>
      <c r="O84" s="141"/>
      <c r="P84" s="141"/>
      <c r="Q84" s="141"/>
      <c r="R84" s="6"/>
    </row>
    <row r="85" spans="1:31" x14ac:dyDescent="0.25">
      <c r="B85" s="70"/>
      <c r="C85" s="70"/>
      <c r="D85" s="70"/>
      <c r="E85" s="70"/>
      <c r="F85" s="70"/>
      <c r="G85" s="29"/>
      <c r="H85" s="6"/>
      <c r="I85" s="6"/>
      <c r="J85" s="6"/>
      <c r="K85" s="6"/>
      <c r="L85" s="6"/>
      <c r="M85" s="6"/>
      <c r="N85" s="141"/>
      <c r="O85" s="141"/>
      <c r="P85" s="141"/>
      <c r="Q85" s="141"/>
      <c r="R85" s="6"/>
    </row>
    <row r="86" spans="1:31" x14ac:dyDescent="0.25">
      <c r="B86" s="28"/>
      <c r="C86" s="28"/>
      <c r="D86" s="28"/>
      <c r="E86" s="28"/>
      <c r="F86" s="52"/>
      <c r="G86" s="52"/>
      <c r="H86" s="6"/>
      <c r="I86" s="6"/>
      <c r="J86" s="6"/>
      <c r="K86" s="6"/>
      <c r="L86" s="6"/>
      <c r="M86" s="6"/>
      <c r="N86" s="141"/>
      <c r="O86" s="141"/>
      <c r="P86" s="141"/>
      <c r="Q86" s="141"/>
      <c r="R86" s="6"/>
    </row>
    <row r="87" spans="1:31" ht="15.9" customHeight="1" x14ac:dyDescent="0.25">
      <c r="A87" s="5"/>
      <c r="B87" s="71"/>
      <c r="C87" s="71"/>
      <c r="D87" s="191" t="s">
        <v>3</v>
      </c>
      <c r="E87" s="191"/>
      <c r="F87" s="191"/>
      <c r="G87" s="52"/>
      <c r="H87" s="6"/>
      <c r="I87" s="6"/>
      <c r="J87" s="6"/>
      <c r="K87" s="6"/>
      <c r="L87" s="6"/>
      <c r="M87" s="6"/>
      <c r="N87" s="141"/>
      <c r="O87" s="141"/>
      <c r="P87" s="141"/>
      <c r="Q87" s="141"/>
      <c r="R87" s="6"/>
    </row>
    <row r="88" spans="1:31" s="27" customFormat="1" ht="13.5" customHeight="1" x14ac:dyDescent="0.25">
      <c r="A88" s="192" t="s">
        <v>78</v>
      </c>
      <c r="B88" s="192"/>
      <c r="C88" s="192"/>
      <c r="D88" s="192"/>
      <c r="E88" s="192"/>
      <c r="F88" s="192"/>
      <c r="G88" s="52"/>
      <c r="H88" s="6"/>
      <c r="I88" s="6"/>
      <c r="J88" s="6"/>
      <c r="K88" s="6"/>
      <c r="L88" s="6"/>
      <c r="M88" s="6"/>
      <c r="N88" s="141"/>
      <c r="O88" s="142"/>
      <c r="P88" s="141"/>
      <c r="Q88" s="142"/>
      <c r="R88" s="6"/>
      <c r="S88" s="4"/>
      <c r="T88" s="4"/>
      <c r="U88" s="4"/>
      <c r="V88" s="4"/>
      <c r="W88" s="4"/>
    </row>
    <row r="89" spans="1:31" s="27" customFormat="1" ht="15" customHeight="1" x14ac:dyDescent="0.25">
      <c r="A89" s="193" t="s">
        <v>76</v>
      </c>
      <c r="B89" s="193"/>
      <c r="C89" s="193"/>
      <c r="D89" s="193"/>
      <c r="E89" s="193"/>
      <c r="F89" s="193"/>
      <c r="G89" s="5"/>
      <c r="H89" s="6"/>
      <c r="I89" s="6"/>
      <c r="J89" s="6"/>
      <c r="K89" s="6"/>
      <c r="L89" s="6"/>
      <c r="M89" s="6"/>
      <c r="N89" s="141"/>
      <c r="O89" s="142"/>
      <c r="P89" s="141"/>
      <c r="Q89" s="142"/>
      <c r="R89" s="6"/>
      <c r="S89" s="4"/>
      <c r="T89" s="4"/>
      <c r="U89" s="4"/>
      <c r="V89" s="4"/>
      <c r="W89" s="4"/>
    </row>
    <row r="90" spans="1:31" ht="15.9" customHeight="1" x14ac:dyDescent="0.25">
      <c r="B90" s="6"/>
      <c r="C90" s="6"/>
      <c r="D90" s="6"/>
      <c r="E90" s="6"/>
      <c r="F90" s="6"/>
      <c r="H90" s="6"/>
      <c r="I90" s="6"/>
      <c r="J90" s="6"/>
      <c r="K90" s="6"/>
      <c r="L90" s="6"/>
      <c r="M90" s="6"/>
      <c r="N90" s="141"/>
      <c r="O90" s="142"/>
      <c r="P90" s="141"/>
      <c r="Q90" s="142"/>
      <c r="R90" s="6"/>
    </row>
    <row r="91" spans="1:31" s="28" customFormat="1" ht="15.9" customHeight="1" x14ac:dyDescent="0.25">
      <c r="A91" s="69" t="s">
        <v>21</v>
      </c>
      <c r="B91" s="4"/>
      <c r="C91" s="4"/>
      <c r="D91" s="4"/>
      <c r="E91" s="4"/>
      <c r="F91" s="4"/>
      <c r="G91" s="5"/>
      <c r="H91" s="6"/>
      <c r="I91" s="6"/>
      <c r="J91" s="6"/>
      <c r="K91" s="6"/>
      <c r="L91" s="6"/>
      <c r="M91" s="6"/>
      <c r="N91" s="141"/>
      <c r="O91" s="142"/>
      <c r="P91" s="141"/>
      <c r="Q91" s="142"/>
      <c r="R91" s="6"/>
      <c r="S91" s="4"/>
      <c r="T91" s="4"/>
      <c r="U91" s="4"/>
      <c r="V91" s="4"/>
      <c r="W91" s="4"/>
    </row>
    <row r="92" spans="1:31" s="30" customFormat="1" ht="31.5" customHeight="1" x14ac:dyDescent="0.25">
      <c r="A92" s="196" t="s">
        <v>77</v>
      </c>
      <c r="B92" s="196"/>
      <c r="C92" s="196"/>
      <c r="D92" s="196"/>
      <c r="E92" s="196"/>
      <c r="F92" s="196"/>
      <c r="G92" s="5"/>
      <c r="H92" s="6"/>
      <c r="I92" s="6"/>
      <c r="J92" s="6"/>
      <c r="K92" s="6"/>
      <c r="L92" s="6"/>
      <c r="M92" s="6"/>
      <c r="N92" s="142"/>
      <c r="O92" s="142"/>
      <c r="P92" s="141"/>
      <c r="Q92" s="142"/>
      <c r="R92" s="6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5">
      <c r="A93" s="195" t="s">
        <v>79</v>
      </c>
      <c r="B93" s="195"/>
      <c r="C93" s="195"/>
      <c r="D93" s="195"/>
      <c r="E93" s="195"/>
      <c r="F93" s="195"/>
      <c r="G93" s="5"/>
      <c r="H93" s="4"/>
      <c r="I93" s="4"/>
      <c r="J93" s="4"/>
      <c r="K93" s="4"/>
      <c r="L93" s="4"/>
      <c r="M93" s="4"/>
      <c r="N93" s="142"/>
      <c r="O93" s="142"/>
      <c r="P93" s="141"/>
      <c r="Q93" s="142"/>
      <c r="R93" s="4"/>
      <c r="S93" s="4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" customHeight="1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142"/>
      <c r="O94" s="142"/>
      <c r="P94" s="141"/>
      <c r="Q94" s="142"/>
      <c r="R94" s="4"/>
      <c r="S94" s="4"/>
      <c r="T94" s="4"/>
      <c r="U94" s="4"/>
      <c r="V94" s="4"/>
      <c r="W94" s="4"/>
    </row>
    <row r="95" spans="1:31" s="28" customFormat="1" ht="25.5" customHeight="1" x14ac:dyDescent="0.25">
      <c r="A95" s="71" t="s">
        <v>2</v>
      </c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4"/>
      <c r="N95" s="142"/>
      <c r="O95" s="142"/>
      <c r="P95" s="141"/>
      <c r="Q95" s="142"/>
      <c r="R95" s="4"/>
      <c r="S95" s="4"/>
      <c r="T95" s="4"/>
      <c r="U95" s="4"/>
      <c r="V95" s="4"/>
      <c r="W95" s="4"/>
    </row>
    <row r="96" spans="1:31" s="28" customFormat="1" ht="38.1" customHeight="1" x14ac:dyDescent="0.25"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4"/>
      <c r="N96" s="142"/>
      <c r="O96" s="142"/>
      <c r="P96" s="141"/>
      <c r="Q96" s="142"/>
      <c r="R96" s="4"/>
      <c r="S96" s="4"/>
      <c r="T96" s="4"/>
      <c r="U96" s="4"/>
      <c r="V96" s="4"/>
      <c r="W96" s="4"/>
    </row>
    <row r="97" spans="13:17" x14ac:dyDescent="0.25">
      <c r="M97" s="4"/>
      <c r="N97" s="142"/>
      <c r="O97" s="142"/>
      <c r="P97" s="141"/>
      <c r="Q97" s="142"/>
    </row>
    <row r="98" spans="13:17" x14ac:dyDescent="0.25">
      <c r="M98" s="4"/>
      <c r="N98" s="142"/>
      <c r="O98" s="142"/>
      <c r="P98" s="141"/>
      <c r="Q98" s="142"/>
    </row>
    <row r="99" spans="13:17" x14ac:dyDescent="0.25">
      <c r="M99" s="4"/>
      <c r="N99" s="142"/>
      <c r="O99" s="142"/>
      <c r="P99" s="141"/>
      <c r="Q99" s="142"/>
    </row>
    <row r="100" spans="13:17" x14ac:dyDescent="0.25">
      <c r="M100" s="4"/>
      <c r="N100" s="142"/>
      <c r="O100" s="142"/>
      <c r="P100" s="141"/>
      <c r="Q100" s="142"/>
    </row>
    <row r="101" spans="13:17" x14ac:dyDescent="0.25">
      <c r="M101" s="4"/>
      <c r="N101" s="142"/>
      <c r="O101" s="142"/>
      <c r="P101" s="141"/>
      <c r="Q101" s="142"/>
    </row>
    <row r="102" spans="13:17" x14ac:dyDescent="0.25">
      <c r="M102" s="4"/>
      <c r="N102" s="142"/>
      <c r="O102" s="142"/>
      <c r="P102" s="141"/>
      <c r="Q102" s="142"/>
    </row>
    <row r="103" spans="13:17" x14ac:dyDescent="0.25">
      <c r="M103" s="4"/>
      <c r="N103" s="142"/>
      <c r="O103" s="142"/>
      <c r="P103" s="141"/>
      <c r="Q103" s="142"/>
    </row>
    <row r="104" spans="13:17" x14ac:dyDescent="0.25">
      <c r="M104" s="4"/>
      <c r="N104" s="142"/>
      <c r="O104" s="142"/>
      <c r="P104" s="141"/>
      <c r="Q104" s="142"/>
    </row>
    <row r="105" spans="13:17" x14ac:dyDescent="0.25">
      <c r="N105" s="142"/>
      <c r="O105" s="142"/>
      <c r="P105" s="141"/>
      <c r="Q105" s="142"/>
    </row>
    <row r="106" spans="13:17" x14ac:dyDescent="0.25">
      <c r="N106" s="142"/>
      <c r="O106" s="142"/>
      <c r="P106" s="141"/>
      <c r="Q106" s="142"/>
    </row>
    <row r="107" spans="13:17" x14ac:dyDescent="0.25">
      <c r="N107" s="142"/>
      <c r="O107" s="142"/>
      <c r="P107" s="141"/>
      <c r="Q107" s="142"/>
    </row>
    <row r="108" spans="13:17" x14ac:dyDescent="0.25">
      <c r="N108" s="142"/>
      <c r="O108" s="142"/>
      <c r="P108" s="141"/>
      <c r="Q108" s="142"/>
    </row>
    <row r="109" spans="13:17" x14ac:dyDescent="0.25">
      <c r="N109" s="142"/>
      <c r="O109" s="142"/>
      <c r="P109" s="141"/>
      <c r="Q109" s="142"/>
    </row>
    <row r="110" spans="13:17" x14ac:dyDescent="0.25">
      <c r="N110" s="142"/>
      <c r="O110" s="142"/>
      <c r="P110" s="141"/>
      <c r="Q110" s="142"/>
    </row>
    <row r="111" spans="13:17" x14ac:dyDescent="0.25">
      <c r="N111" s="142"/>
      <c r="O111" s="142"/>
      <c r="P111" s="141"/>
      <c r="Q111" s="142"/>
    </row>
    <row r="112" spans="13:17" x14ac:dyDescent="0.25">
      <c r="N112" s="142"/>
      <c r="O112" s="142"/>
      <c r="P112" s="141"/>
      <c r="Q112" s="142"/>
    </row>
    <row r="113" spans="14:17" x14ac:dyDescent="0.25">
      <c r="N113" s="142"/>
      <c r="O113" s="142"/>
      <c r="P113" s="141"/>
      <c r="Q113" s="142"/>
    </row>
    <row r="114" spans="14:17" x14ac:dyDescent="0.25">
      <c r="N114" s="142"/>
      <c r="O114" s="142"/>
      <c r="P114" s="141"/>
      <c r="Q114" s="142"/>
    </row>
    <row r="115" spans="14:17" x14ac:dyDescent="0.25">
      <c r="N115" s="142"/>
      <c r="O115" s="142"/>
      <c r="P115" s="141"/>
      <c r="Q115" s="142"/>
    </row>
    <row r="116" spans="14:17" x14ac:dyDescent="0.25">
      <c r="N116" s="142"/>
      <c r="O116" s="142"/>
      <c r="P116" s="141"/>
      <c r="Q116" s="142"/>
    </row>
    <row r="117" spans="14:17" x14ac:dyDescent="0.25">
      <c r="N117" s="142"/>
      <c r="O117" s="142"/>
      <c r="P117" s="141"/>
      <c r="Q117" s="142"/>
    </row>
    <row r="118" spans="14:17" x14ac:dyDescent="0.25">
      <c r="N118" s="142"/>
      <c r="O118" s="142"/>
      <c r="P118" s="141"/>
      <c r="Q118" s="142"/>
    </row>
    <row r="119" spans="14:17" x14ac:dyDescent="0.25">
      <c r="N119" s="142"/>
      <c r="O119" s="142"/>
      <c r="P119" s="141"/>
      <c r="Q119" s="142"/>
    </row>
    <row r="120" spans="14:17" x14ac:dyDescent="0.25">
      <c r="N120" s="142"/>
      <c r="O120" s="142"/>
      <c r="P120" s="141"/>
      <c r="Q120" s="142"/>
    </row>
    <row r="121" spans="14:17" x14ac:dyDescent="0.25">
      <c r="N121" s="142"/>
      <c r="O121" s="142"/>
      <c r="P121" s="141"/>
      <c r="Q121" s="142"/>
    </row>
    <row r="122" spans="14:17" x14ac:dyDescent="0.25">
      <c r="N122" s="142"/>
      <c r="O122" s="142"/>
      <c r="P122" s="141"/>
      <c r="Q122" s="142"/>
    </row>
    <row r="123" spans="14:17" x14ac:dyDescent="0.25">
      <c r="N123" s="142"/>
      <c r="O123" s="142"/>
      <c r="P123" s="141"/>
      <c r="Q123" s="142"/>
    </row>
    <row r="124" spans="14:17" x14ac:dyDescent="0.25">
      <c r="N124" s="142"/>
      <c r="O124" s="142"/>
      <c r="P124" s="141"/>
      <c r="Q124" s="142"/>
    </row>
    <row r="125" spans="14:17" x14ac:dyDescent="0.25">
      <c r="N125" s="142"/>
      <c r="O125" s="142"/>
      <c r="P125" s="141"/>
      <c r="Q125" s="142"/>
    </row>
    <row r="126" spans="14:17" x14ac:dyDescent="0.25">
      <c r="N126" s="142"/>
      <c r="O126" s="142"/>
      <c r="P126" s="141"/>
      <c r="Q126" s="142"/>
    </row>
    <row r="127" spans="14:17" x14ac:dyDescent="0.25">
      <c r="N127" s="142"/>
      <c r="O127" s="142"/>
      <c r="P127" s="141"/>
      <c r="Q127" s="142"/>
    </row>
    <row r="128" spans="14:17" x14ac:dyDescent="0.25">
      <c r="N128" s="142"/>
      <c r="O128" s="142"/>
      <c r="P128" s="141"/>
      <c r="Q128" s="142"/>
    </row>
    <row r="129" spans="14:17" x14ac:dyDescent="0.25">
      <c r="N129" s="142"/>
      <c r="O129" s="142"/>
      <c r="P129" s="141"/>
      <c r="Q129" s="142"/>
    </row>
    <row r="130" spans="14:17" x14ac:dyDescent="0.25">
      <c r="N130" s="142"/>
      <c r="O130" s="142"/>
      <c r="P130" s="141"/>
      <c r="Q130" s="142"/>
    </row>
    <row r="131" spans="14:17" x14ac:dyDescent="0.25">
      <c r="N131" s="142"/>
      <c r="O131" s="142"/>
      <c r="P131" s="141"/>
      <c r="Q131" s="142"/>
    </row>
    <row r="132" spans="14:17" x14ac:dyDescent="0.25">
      <c r="N132" s="142"/>
      <c r="O132" s="142"/>
      <c r="P132" s="141"/>
      <c r="Q132" s="142"/>
    </row>
    <row r="133" spans="14:17" x14ac:dyDescent="0.25">
      <c r="N133" s="142"/>
      <c r="O133" s="142"/>
      <c r="P133" s="141"/>
      <c r="Q133" s="142"/>
    </row>
    <row r="134" spans="14:17" x14ac:dyDescent="0.25">
      <c r="N134" s="142"/>
      <c r="O134" s="142"/>
      <c r="P134" s="141"/>
      <c r="Q134" s="142"/>
    </row>
    <row r="135" spans="14:17" x14ac:dyDescent="0.25">
      <c r="N135" s="142"/>
      <c r="O135" s="142"/>
      <c r="P135" s="141"/>
      <c r="Q135" s="142"/>
    </row>
    <row r="136" spans="14:17" x14ac:dyDescent="0.25">
      <c r="N136" s="142"/>
      <c r="O136" s="142"/>
      <c r="P136" s="141"/>
      <c r="Q136" s="142"/>
    </row>
    <row r="137" spans="14:17" x14ac:dyDescent="0.25">
      <c r="N137" s="142"/>
      <c r="O137" s="142"/>
      <c r="P137" s="141"/>
      <c r="Q137" s="142"/>
    </row>
    <row r="138" spans="14:17" x14ac:dyDescent="0.25">
      <c r="N138" s="142"/>
      <c r="O138" s="142"/>
      <c r="P138" s="141"/>
      <c r="Q138" s="142"/>
    </row>
    <row r="139" spans="14:17" x14ac:dyDescent="0.25">
      <c r="N139" s="142"/>
      <c r="O139" s="142"/>
      <c r="P139" s="141"/>
      <c r="Q139" s="142"/>
    </row>
    <row r="140" spans="14:17" x14ac:dyDescent="0.25">
      <c r="N140" s="142"/>
      <c r="O140" s="142"/>
      <c r="P140" s="141"/>
      <c r="Q140" s="142"/>
    </row>
    <row r="141" spans="14:17" x14ac:dyDescent="0.25">
      <c r="N141" s="142"/>
      <c r="O141" s="142"/>
      <c r="P141" s="141"/>
      <c r="Q141" s="142"/>
    </row>
    <row r="142" spans="14:17" x14ac:dyDescent="0.25">
      <c r="N142" s="142"/>
      <c r="O142" s="142"/>
      <c r="P142" s="141"/>
      <c r="Q142" s="142"/>
    </row>
    <row r="143" spans="14:17" x14ac:dyDescent="0.25">
      <c r="N143" s="142"/>
      <c r="O143" s="142"/>
      <c r="P143" s="141"/>
      <c r="Q143" s="142"/>
    </row>
    <row r="144" spans="14:17" x14ac:dyDescent="0.25">
      <c r="N144" s="142"/>
      <c r="O144" s="142"/>
      <c r="P144" s="141"/>
      <c r="Q144" s="142"/>
    </row>
    <row r="145" spans="14:17" x14ac:dyDescent="0.25">
      <c r="N145" s="142"/>
      <c r="O145" s="142"/>
      <c r="P145" s="141"/>
      <c r="Q145" s="142"/>
    </row>
    <row r="146" spans="14:17" x14ac:dyDescent="0.25">
      <c r="N146" s="142"/>
      <c r="O146" s="142"/>
      <c r="P146" s="141"/>
      <c r="Q146" s="142"/>
    </row>
    <row r="147" spans="14:17" x14ac:dyDescent="0.25">
      <c r="N147" s="142"/>
      <c r="O147" s="142"/>
      <c r="P147" s="141"/>
      <c r="Q147" s="142"/>
    </row>
    <row r="148" spans="14:17" x14ac:dyDescent="0.25">
      <c r="N148" s="142"/>
      <c r="O148" s="142"/>
      <c r="P148" s="141"/>
      <c r="Q148" s="142"/>
    </row>
    <row r="149" spans="14:17" x14ac:dyDescent="0.25">
      <c r="N149" s="141"/>
      <c r="O149" s="142"/>
      <c r="P149" s="141"/>
      <c r="Q149" s="142"/>
    </row>
    <row r="150" spans="14:17" x14ac:dyDescent="0.25">
      <c r="N150" s="141"/>
      <c r="O150" s="142"/>
      <c r="P150" s="141"/>
      <c r="Q150" s="142"/>
    </row>
    <row r="151" spans="14:17" x14ac:dyDescent="0.25">
      <c r="N151" s="141"/>
      <c r="O151" s="142"/>
      <c r="P151" s="141"/>
      <c r="Q151" s="142"/>
    </row>
    <row r="152" spans="14:17" x14ac:dyDescent="0.25">
      <c r="N152" s="141"/>
      <c r="O152" s="142"/>
      <c r="P152" s="141"/>
      <c r="Q152" s="142"/>
    </row>
    <row r="153" spans="14:17" x14ac:dyDescent="0.25">
      <c r="N153" s="142"/>
      <c r="O153" s="141"/>
      <c r="P153" s="141"/>
      <c r="Q153" s="141"/>
    </row>
    <row r="154" spans="14:17" x14ac:dyDescent="0.25">
      <c r="N154" s="142"/>
      <c r="O154" s="141"/>
      <c r="P154" s="141"/>
      <c r="Q154" s="141"/>
    </row>
    <row r="155" spans="14:17" x14ac:dyDescent="0.25">
      <c r="N155" s="142"/>
      <c r="O155" s="141"/>
      <c r="P155" s="141"/>
      <c r="Q155" s="141"/>
    </row>
    <row r="156" spans="14:17" x14ac:dyDescent="0.25">
      <c r="N156" s="141"/>
      <c r="O156" s="141"/>
      <c r="P156" s="141"/>
      <c r="Q156" s="141"/>
    </row>
    <row r="157" spans="14:17" x14ac:dyDescent="0.25">
      <c r="N157" s="141"/>
      <c r="O157" s="141"/>
      <c r="P157" s="141"/>
      <c r="Q157" s="141"/>
    </row>
    <row r="158" spans="14:17" x14ac:dyDescent="0.25">
      <c r="N158" s="141"/>
      <c r="O158" s="141"/>
      <c r="P158" s="141"/>
      <c r="Q158" s="141"/>
    </row>
    <row r="159" spans="14:17" x14ac:dyDescent="0.25">
      <c r="N159" s="141"/>
      <c r="O159" s="141"/>
      <c r="P159" s="141"/>
      <c r="Q159" s="141"/>
    </row>
    <row r="160" spans="14:17" x14ac:dyDescent="0.25">
      <c r="N160" s="142"/>
      <c r="O160" s="141"/>
      <c r="P160" s="141"/>
      <c r="Q160" s="141"/>
    </row>
    <row r="161" spans="14:17" x14ac:dyDescent="0.25">
      <c r="N161" s="142"/>
      <c r="O161" s="141"/>
      <c r="P161" s="141"/>
      <c r="Q161" s="141"/>
    </row>
    <row r="162" spans="14:17" x14ac:dyDescent="0.25">
      <c r="N162" s="142"/>
      <c r="O162" s="141"/>
      <c r="P162" s="141"/>
      <c r="Q162" s="141"/>
    </row>
    <row r="163" spans="14:17" x14ac:dyDescent="0.25">
      <c r="N163" s="141"/>
      <c r="O163" s="141"/>
      <c r="P163" s="141"/>
      <c r="Q163" s="141"/>
    </row>
    <row r="164" spans="14:17" x14ac:dyDescent="0.25">
      <c r="N164" s="141"/>
      <c r="O164" s="141"/>
      <c r="P164" s="141"/>
      <c r="Q164" s="141"/>
    </row>
    <row r="165" spans="14:17" x14ac:dyDescent="0.25">
      <c r="N165" s="141"/>
      <c r="O165" s="141"/>
      <c r="P165" s="141"/>
      <c r="Q165" s="141"/>
    </row>
    <row r="166" spans="14:17" x14ac:dyDescent="0.25">
      <c r="N166" s="141"/>
      <c r="O166" s="141"/>
      <c r="P166" s="141"/>
      <c r="Q166" s="141"/>
    </row>
    <row r="167" spans="14:17" x14ac:dyDescent="0.25">
      <c r="N167" s="141"/>
      <c r="O167" s="141"/>
      <c r="P167" s="141"/>
      <c r="Q167" s="141"/>
    </row>
    <row r="168" spans="14:17" x14ac:dyDescent="0.25">
      <c r="N168" s="141"/>
      <c r="O168" s="141"/>
      <c r="P168" s="141"/>
      <c r="Q168" s="141"/>
    </row>
    <row r="169" spans="14:17" x14ac:dyDescent="0.25">
      <c r="N169" s="141"/>
      <c r="O169" s="141"/>
      <c r="P169" s="141"/>
      <c r="Q169" s="141"/>
    </row>
    <row r="170" spans="14:17" x14ac:dyDescent="0.25">
      <c r="N170" s="141"/>
      <c r="O170" s="141"/>
      <c r="P170" s="141"/>
      <c r="Q170" s="141"/>
    </row>
    <row r="171" spans="14:17" x14ac:dyDescent="0.25">
      <c r="N171" s="141"/>
      <c r="O171" s="141"/>
      <c r="P171" s="141"/>
      <c r="Q171" s="141"/>
    </row>
    <row r="172" spans="14:17" x14ac:dyDescent="0.25">
      <c r="N172" s="141"/>
      <c r="O172" s="141"/>
      <c r="P172" s="141"/>
      <c r="Q172" s="141"/>
    </row>
    <row r="173" spans="14:17" x14ac:dyDescent="0.25">
      <c r="N173" s="141"/>
      <c r="O173" s="141"/>
      <c r="P173" s="141"/>
      <c r="Q173" s="141"/>
    </row>
    <row r="174" spans="14:17" x14ac:dyDescent="0.25">
      <c r="N174" s="141"/>
      <c r="O174" s="141"/>
      <c r="P174" s="141"/>
      <c r="Q174" s="141"/>
    </row>
    <row r="175" spans="14:17" x14ac:dyDescent="0.25">
      <c r="N175" s="141"/>
      <c r="O175" s="141"/>
      <c r="P175" s="142"/>
      <c r="Q175" s="141"/>
    </row>
    <row r="176" spans="14:17" x14ac:dyDescent="0.25">
      <c r="N176" s="141"/>
      <c r="O176" s="141"/>
      <c r="P176" s="142"/>
      <c r="Q176" s="141"/>
    </row>
    <row r="177" spans="14:17" x14ac:dyDescent="0.25">
      <c r="N177" s="141"/>
      <c r="O177" s="141"/>
      <c r="P177" s="142"/>
      <c r="Q177" s="141"/>
    </row>
    <row r="178" spans="14:17" x14ac:dyDescent="0.25">
      <c r="N178" s="141"/>
      <c r="O178" s="141"/>
      <c r="P178" s="142"/>
      <c r="Q178" s="141"/>
    </row>
    <row r="179" spans="14:17" x14ac:dyDescent="0.25">
      <c r="N179" s="141"/>
      <c r="O179" s="141"/>
      <c r="P179" s="142"/>
      <c r="Q179" s="141"/>
    </row>
    <row r="180" spans="14:17" x14ac:dyDescent="0.25">
      <c r="N180" s="141"/>
      <c r="O180" s="141"/>
      <c r="P180" s="142"/>
      <c r="Q180" s="141"/>
    </row>
    <row r="181" spans="14:17" x14ac:dyDescent="0.25">
      <c r="N181" s="141"/>
      <c r="O181" s="141"/>
      <c r="P181" s="142"/>
      <c r="Q181" s="141"/>
    </row>
    <row r="182" spans="14:17" x14ac:dyDescent="0.25">
      <c r="N182" s="141"/>
      <c r="O182" s="141"/>
      <c r="P182" s="142"/>
      <c r="Q182" s="141"/>
    </row>
    <row r="183" spans="14:17" x14ac:dyDescent="0.25">
      <c r="N183" s="141"/>
      <c r="O183" s="141"/>
      <c r="P183" s="142"/>
      <c r="Q183" s="141"/>
    </row>
    <row r="184" spans="14:17" x14ac:dyDescent="0.25">
      <c r="N184" s="141"/>
      <c r="O184" s="141"/>
      <c r="P184" s="142"/>
      <c r="Q184" s="141"/>
    </row>
    <row r="185" spans="14:17" x14ac:dyDescent="0.25">
      <c r="N185" s="141"/>
      <c r="O185" s="141"/>
      <c r="P185" s="142"/>
      <c r="Q185" s="141"/>
    </row>
    <row r="186" spans="14:17" x14ac:dyDescent="0.25">
      <c r="N186" s="141"/>
      <c r="O186" s="141"/>
      <c r="P186" s="142"/>
      <c r="Q186" s="141"/>
    </row>
    <row r="187" spans="14:17" x14ac:dyDescent="0.25">
      <c r="N187" s="141"/>
      <c r="O187" s="141"/>
      <c r="P187" s="142"/>
      <c r="Q187" s="141"/>
    </row>
    <row r="188" spans="14:17" x14ac:dyDescent="0.25">
      <c r="N188" s="141"/>
      <c r="O188" s="141"/>
      <c r="P188" s="142"/>
      <c r="Q188" s="141"/>
    </row>
    <row r="189" spans="14:17" x14ac:dyDescent="0.25">
      <c r="N189" s="6"/>
      <c r="O189" s="6"/>
      <c r="P189" s="6"/>
      <c r="Q189" s="6"/>
    </row>
    <row r="190" spans="14:17" x14ac:dyDescent="0.25">
      <c r="N190" s="6"/>
      <c r="O190" s="6"/>
      <c r="P190" s="6"/>
      <c r="Q190" s="6"/>
    </row>
  </sheetData>
  <mergeCells count="51">
    <mergeCell ref="A67:F67"/>
    <mergeCell ref="A68:F68"/>
    <mergeCell ref="A88:F88"/>
    <mergeCell ref="A89:F89"/>
    <mergeCell ref="A93:F93"/>
    <mergeCell ref="A92:F92"/>
    <mergeCell ref="D87:F87"/>
    <mergeCell ref="M66:M67"/>
    <mergeCell ref="O51:O52"/>
    <mergeCell ref="J58:J59"/>
    <mergeCell ref="K58:K59"/>
    <mergeCell ref="J56:J57"/>
    <mergeCell ref="K56:K57"/>
    <mergeCell ref="L56:L57"/>
    <mergeCell ref="M64:M65"/>
    <mergeCell ref="L58:L59"/>
    <mergeCell ref="O53:O54"/>
    <mergeCell ref="M53:M54"/>
    <mergeCell ref="N53:N54"/>
    <mergeCell ref="J45:J46"/>
    <mergeCell ref="K45:K46"/>
    <mergeCell ref="P51:P52"/>
    <mergeCell ref="Q51:Q52"/>
    <mergeCell ref="L43:L44"/>
    <mergeCell ref="P53:P54"/>
    <mergeCell ref="Q53:Q54"/>
    <mergeCell ref="L45:L46"/>
    <mergeCell ref="M51:M52"/>
    <mergeCell ref="N51:N52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A1:F1"/>
    <mergeCell ref="A2:F2"/>
    <mergeCell ref="A4:B4"/>
    <mergeCell ref="C4:F4"/>
    <mergeCell ref="A5:B5"/>
    <mergeCell ref="C5:D5"/>
  </mergeCells>
  <conditionalFormatting sqref="O30">
    <cfRule type="expression" dxfId="420" priority="38">
      <formula>O30&gt;$E$6</formula>
    </cfRule>
    <cfRule type="expression" dxfId="419" priority="39">
      <formula>AND(O30&gt;$E$5,O30&lt;=$E$6)</formula>
    </cfRule>
    <cfRule type="expression" dxfId="418" priority="40">
      <formula>O30&lt;=$E$5</formula>
    </cfRule>
  </conditionalFormatting>
  <conditionalFormatting sqref="N30">
    <cfRule type="timePeriod" dxfId="417" priority="37" timePeriod="today">
      <formula>FLOOR(N30,1)=TODAY()</formula>
    </cfRule>
  </conditionalFormatting>
  <conditionalFormatting sqref="P30">
    <cfRule type="expression" dxfId="416" priority="31">
      <formula>P30&lt;=$G$5</formula>
    </cfRule>
    <cfRule type="expression" dxfId="415" priority="32">
      <formula>AND(P30&gt;$G$5,P30&lt;=$G$6)</formula>
    </cfRule>
    <cfRule type="expression" dxfId="414" priority="33">
      <formula>P30&gt;$G$6</formula>
    </cfRule>
  </conditionalFormatting>
  <conditionalFormatting sqref="N31">
    <cfRule type="timePeriod" dxfId="413" priority="30" timePeriod="today">
      <formula>FLOOR(N31,1)=TODAY()</formula>
    </cfRule>
  </conditionalFormatting>
  <conditionalFormatting sqref="O31">
    <cfRule type="expression" dxfId="412" priority="27">
      <formula>O31&gt;$E$6</formula>
    </cfRule>
    <cfRule type="expression" dxfId="411" priority="28">
      <formula>AND(O31&gt;$E$5,O31&lt;=$E$6)</formula>
    </cfRule>
    <cfRule type="expression" dxfId="410" priority="29">
      <formula>O31&lt;=$E$5</formula>
    </cfRule>
  </conditionalFormatting>
  <conditionalFormatting sqref="P31">
    <cfRule type="expression" dxfId="409" priority="21">
      <formula>P31&lt;=$G$5</formula>
    </cfRule>
    <cfRule type="expression" dxfId="408" priority="22">
      <formula>AND(P31&gt;$G$5,P31&lt;=$G$6)</formula>
    </cfRule>
    <cfRule type="expression" dxfId="407" priority="23">
      <formula>P31&gt;$G$6</formula>
    </cfRule>
  </conditionalFormatting>
  <conditionalFormatting sqref="N33:N35">
    <cfRule type="timePeriod" dxfId="406" priority="20" timePeriod="today">
      <formula>FLOOR(N33,1)=TODAY()</formula>
    </cfRule>
  </conditionalFormatting>
  <conditionalFormatting sqref="O33:O35">
    <cfRule type="expression" dxfId="405" priority="17">
      <formula>O33&gt;$E$6</formula>
    </cfRule>
    <cfRule type="expression" dxfId="404" priority="18">
      <formula>AND(O33&gt;$E$5,O33&lt;=$E$6)</formula>
    </cfRule>
    <cfRule type="expression" dxfId="403" priority="19">
      <formula>O33&lt;=$E$5</formula>
    </cfRule>
  </conditionalFormatting>
  <conditionalFormatting sqref="P33:P35">
    <cfRule type="expression" dxfId="402" priority="11">
      <formula>P33&lt;=$G$5</formula>
    </cfRule>
    <cfRule type="expression" dxfId="401" priority="12">
      <formula>AND(P33&gt;$G$5,P33&lt;=$G$6)</formula>
    </cfRule>
    <cfRule type="expression" dxfId="400" priority="13">
      <formula>P33&gt;$G$6</formula>
    </cfRule>
  </conditionalFormatting>
  <conditionalFormatting sqref="N32">
    <cfRule type="timePeriod" dxfId="399" priority="10" timePeriod="today">
      <formula>FLOOR(N32,1)=TODAY()</formula>
    </cfRule>
  </conditionalFormatting>
  <conditionalFormatting sqref="O32">
    <cfRule type="expression" dxfId="398" priority="7">
      <formula>O32&gt;$E$6</formula>
    </cfRule>
    <cfRule type="expression" dxfId="397" priority="8">
      <formula>AND(O32&gt;$E$5,O32&lt;=$E$6)</formula>
    </cfRule>
    <cfRule type="expression" dxfId="396" priority="9">
      <formula>O32&lt;=$E$5</formula>
    </cfRule>
  </conditionalFormatting>
  <conditionalFormatting sqref="P32">
    <cfRule type="expression" dxfId="395" priority="1">
      <formula>P32&lt;=$G$5</formula>
    </cfRule>
    <cfRule type="expression" dxfId="394" priority="2">
      <formula>AND(P32&gt;$G$5,P32&lt;=$G$6)</formula>
    </cfRule>
    <cfRule type="expression" dxfId="393" priority="3">
      <formula>P32&gt;$G$6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8"/>
  <sheetViews>
    <sheetView tabSelected="1" view="pageBreakPreview" topLeftCell="L14" zoomScale="85" zoomScaleNormal="100" zoomScaleSheetLayoutView="85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.109375" style="5" customWidth="1"/>
    <col min="12" max="12" width="10.44140625" style="5" customWidth="1"/>
    <col min="13" max="13" width="6.5546875" style="25" customWidth="1"/>
    <col min="14" max="14" width="11.5546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46</v>
      </c>
      <c r="D6" s="182"/>
      <c r="E6" s="49" t="s">
        <v>6</v>
      </c>
      <c r="F6" s="15">
        <v>21171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 t="e">
        <f>#REF!</f>
        <v>#REF!</v>
      </c>
      <c r="D10" s="188"/>
      <c r="E10" s="49" t="s">
        <v>24</v>
      </c>
      <c r="F10" s="39" t="e">
        <f>#REF!</f>
        <v>#REF!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E12" s="90"/>
      <c r="F12" s="90"/>
      <c r="G12" s="89"/>
      <c r="H12" s="89"/>
      <c r="I12" s="89"/>
      <c r="J12" s="89"/>
      <c r="K12" s="89"/>
      <c r="L12" s="89"/>
      <c r="M12" s="60"/>
      <c r="N12" s="60"/>
    </row>
    <row r="13" spans="1:23" s="3" customFormat="1" x14ac:dyDescent="0.25">
      <c r="A13" s="2"/>
      <c r="B13" s="48"/>
      <c r="C13" s="35" t="s">
        <v>54</v>
      </c>
      <c r="D13" s="40" t="s">
        <v>54</v>
      </c>
      <c r="E13" s="89"/>
      <c r="F13" s="90"/>
      <c r="G13" s="40"/>
      <c r="H13" s="183">
        <v>0.5</v>
      </c>
      <c r="I13" s="183"/>
      <c r="J13" s="183">
        <v>5</v>
      </c>
      <c r="K13" s="183"/>
      <c r="L13" s="98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7" t="s">
        <v>19</v>
      </c>
      <c r="E14" s="98" t="s">
        <v>131</v>
      </c>
      <c r="F14" s="98" t="s">
        <v>131</v>
      </c>
      <c r="G14" s="37"/>
      <c r="H14" s="31"/>
      <c r="I14" s="98" t="s">
        <v>130</v>
      </c>
      <c r="J14" s="31"/>
      <c r="K14" s="98" t="s">
        <v>130</v>
      </c>
      <c r="L14" s="98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38">
        <v>0</v>
      </c>
      <c r="E15" s="98">
        <v>2816</v>
      </c>
      <c r="F15" s="90">
        <v>16</v>
      </c>
      <c r="G15" s="101"/>
      <c r="H15" s="99"/>
      <c r="I15" s="99">
        <v>3520</v>
      </c>
      <c r="J15" s="99"/>
      <c r="K15" s="99">
        <v>20</v>
      </c>
      <c r="L15" s="98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>
        <v>2</v>
      </c>
      <c r="B16" s="58">
        <f>'ORABS (21173) '!B16</f>
        <v>43202</v>
      </c>
      <c r="C16" s="59">
        <v>0</v>
      </c>
      <c r="D16" s="38">
        <v>0</v>
      </c>
      <c r="E16" s="98">
        <v>2816</v>
      </c>
      <c r="F16" s="90">
        <v>16</v>
      </c>
      <c r="G16" s="101"/>
      <c r="H16" s="99"/>
      <c r="I16" s="99">
        <v>3520</v>
      </c>
      <c r="J16" s="99"/>
      <c r="K16" s="99">
        <v>20</v>
      </c>
      <c r="L16" s="98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>
        <v>3</v>
      </c>
      <c r="B17" s="58">
        <f>'ORABS (21173) '!B17</f>
        <v>43224</v>
      </c>
      <c r="C17" s="59">
        <v>0</v>
      </c>
      <c r="D17" s="38">
        <v>0</v>
      </c>
      <c r="E17" s="98">
        <v>2816</v>
      </c>
      <c r="F17" s="90">
        <v>16</v>
      </c>
      <c r="G17" s="101"/>
      <c r="H17" s="99"/>
      <c r="I17" s="99">
        <v>3520</v>
      </c>
      <c r="J17" s="99"/>
      <c r="K17" s="99">
        <v>20</v>
      </c>
      <c r="L17" s="98"/>
      <c r="M17" s="20"/>
      <c r="N17" s="96">
        <f>'ORABS (21173) '!N17</f>
        <v>43143</v>
      </c>
      <c r="O17" s="97">
        <v>7</v>
      </c>
      <c r="P17" s="38">
        <v>0</v>
      </c>
    </row>
    <row r="18" spans="1:16" ht="13.8" thickBot="1" x14ac:dyDescent="0.3">
      <c r="A18" s="7">
        <v>4</v>
      </c>
      <c r="B18" s="58">
        <f>'ORABS (21173) '!B18</f>
        <v>43231</v>
      </c>
      <c r="C18" s="59">
        <v>0</v>
      </c>
      <c r="D18" s="38">
        <v>0</v>
      </c>
      <c r="E18" s="98">
        <v>2816</v>
      </c>
      <c r="F18" s="90">
        <v>16</v>
      </c>
      <c r="G18" s="101"/>
      <c r="H18" s="99"/>
      <c r="I18" s="99">
        <v>3520</v>
      </c>
      <c r="J18" s="99"/>
      <c r="K18" s="99">
        <v>20</v>
      </c>
      <c r="L18" s="98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>
        <v>5</v>
      </c>
      <c r="B19" s="58">
        <f>'ORABS (21173) '!B19</f>
        <v>43251</v>
      </c>
      <c r="C19" s="59">
        <v>0</v>
      </c>
      <c r="D19" s="38">
        <v>0</v>
      </c>
      <c r="E19" s="98">
        <v>2816</v>
      </c>
      <c r="F19" s="90">
        <v>16</v>
      </c>
      <c r="G19" s="101"/>
      <c r="H19" s="99"/>
      <c r="I19" s="99">
        <v>3520</v>
      </c>
      <c r="J19" s="99"/>
      <c r="K19" s="99">
        <v>20</v>
      </c>
      <c r="L19" s="98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>
        <v>6</v>
      </c>
      <c r="B20" s="58">
        <f>'ORABS (21173) '!B20</f>
        <v>43272</v>
      </c>
      <c r="C20" s="59">
        <v>0</v>
      </c>
      <c r="D20" s="38">
        <v>0</v>
      </c>
      <c r="E20" s="98">
        <v>2816</v>
      </c>
      <c r="F20" s="90">
        <v>16</v>
      </c>
      <c r="G20" s="101"/>
      <c r="H20" s="99"/>
      <c r="I20" s="99">
        <v>3520</v>
      </c>
      <c r="J20" s="99"/>
      <c r="K20" s="99">
        <v>20</v>
      </c>
      <c r="L20" s="98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B21" s="21"/>
      <c r="C21" s="33">
        <f>ROUNDUP(AVERAGE(O15:O24), 0)</f>
        <v>1</v>
      </c>
      <c r="D21" s="7">
        <f>ROUNDUP(AVERAGE(P15:P24), 0)</f>
        <v>0</v>
      </c>
      <c r="E21" s="98">
        <v>2816</v>
      </c>
      <c r="F21" s="90">
        <v>16</v>
      </c>
      <c r="G21" s="101"/>
      <c r="H21" s="99"/>
      <c r="I21" s="99">
        <v>3520</v>
      </c>
      <c r="J21" s="99"/>
      <c r="K21" s="99">
        <v>20</v>
      </c>
      <c r="L21" s="98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/>
      <c r="B22" s="22"/>
      <c r="C22" s="33">
        <f>MIN(O15:O24)</f>
        <v>0</v>
      </c>
      <c r="D22" s="7">
        <f>MIN(P15:P24)</f>
        <v>0</v>
      </c>
      <c r="E22" s="98">
        <v>2816</v>
      </c>
      <c r="F22" s="90">
        <v>16</v>
      </c>
      <c r="G22" s="101"/>
      <c r="H22" s="99"/>
      <c r="I22" s="99">
        <v>3520</v>
      </c>
      <c r="J22" s="99"/>
      <c r="K22" s="99">
        <v>20</v>
      </c>
      <c r="L22" s="98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/>
      <c r="B23" s="22"/>
      <c r="C23" s="33">
        <f>MAX(O15:O24)</f>
        <v>7</v>
      </c>
      <c r="D23" s="7">
        <f>MAX(P15:P24)</f>
        <v>0</v>
      </c>
      <c r="E23" s="98">
        <v>2816</v>
      </c>
      <c r="F23" s="90">
        <v>16</v>
      </c>
      <c r="G23" s="101"/>
      <c r="H23" s="99"/>
      <c r="I23" s="99">
        <v>3520</v>
      </c>
      <c r="J23" s="99"/>
      <c r="K23" s="99">
        <v>20</v>
      </c>
      <c r="L23" s="98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/>
      <c r="B24" s="22"/>
      <c r="C24" s="32">
        <f>STDEV(O15:O24)</f>
        <v>2.2135943621178655</v>
      </c>
      <c r="D24" s="32">
        <f>STDEV(P15:P24)</f>
        <v>0</v>
      </c>
      <c r="E24" s="98">
        <v>2816</v>
      </c>
      <c r="F24" s="95">
        <v>16</v>
      </c>
      <c r="G24" s="101"/>
      <c r="H24" s="99"/>
      <c r="I24" s="99">
        <v>3520</v>
      </c>
      <c r="J24" s="99"/>
      <c r="K24" s="99"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5">
      <c r="A25" s="7"/>
      <c r="B25" s="22"/>
      <c r="C25" s="32">
        <f>IF(C21=0, "NA", C24*100/C21)</f>
        <v>221.35943621178654</v>
      </c>
      <c r="D25" s="32" t="str">
        <f>IF(D21=0, "NA", D24*100/D21)</f>
        <v>NA</v>
      </c>
      <c r="E25" s="98">
        <v>2816</v>
      </c>
      <c r="F25" s="95">
        <v>16</v>
      </c>
      <c r="G25" s="101"/>
      <c r="H25" s="99"/>
      <c r="I25" s="99">
        <v>3520</v>
      </c>
      <c r="J25" s="99"/>
      <c r="K25" s="99">
        <v>20</v>
      </c>
      <c r="L25" s="98"/>
      <c r="M25" s="44"/>
      <c r="N25" s="131">
        <v>43314</v>
      </c>
      <c r="O25" s="118">
        <v>0</v>
      </c>
      <c r="P25" s="118">
        <v>0</v>
      </c>
    </row>
    <row r="26" spans="1:16" x14ac:dyDescent="0.25">
      <c r="A26" s="7"/>
      <c r="B26" s="66"/>
      <c r="C26" s="66"/>
      <c r="D26" s="66"/>
      <c r="E26" s="98">
        <v>2816</v>
      </c>
      <c r="F26" s="95">
        <v>16</v>
      </c>
      <c r="G26" s="101"/>
      <c r="H26" s="99"/>
      <c r="I26" s="99">
        <v>3520</v>
      </c>
      <c r="J26" s="99"/>
      <c r="K26" s="99">
        <v>20</v>
      </c>
      <c r="L26" s="98"/>
      <c r="M26" s="44"/>
      <c r="N26" s="116">
        <v>43349</v>
      </c>
      <c r="O26" s="119">
        <v>0</v>
      </c>
      <c r="P26" s="119">
        <v>0</v>
      </c>
    </row>
    <row r="27" spans="1:16" x14ac:dyDescent="0.25">
      <c r="A27" s="7"/>
      <c r="B27" s="68"/>
      <c r="C27" s="68"/>
      <c r="D27" s="68"/>
      <c r="E27" s="98">
        <v>2816</v>
      </c>
      <c r="F27" s="95">
        <v>16</v>
      </c>
      <c r="G27" s="101"/>
      <c r="H27" s="99"/>
      <c r="I27" s="99">
        <v>3520</v>
      </c>
      <c r="J27" s="99"/>
      <c r="K27" s="99">
        <v>20</v>
      </c>
      <c r="L27" s="98"/>
      <c r="M27" s="44"/>
      <c r="N27" s="116">
        <v>43356</v>
      </c>
      <c r="O27" s="119">
        <v>0</v>
      </c>
      <c r="P27" s="119">
        <v>0</v>
      </c>
    </row>
    <row r="28" spans="1:16" x14ac:dyDescent="0.25">
      <c r="A28" s="7"/>
      <c r="B28" s="22"/>
      <c r="C28" s="7" t="s">
        <v>28</v>
      </c>
      <c r="D28" s="33" t="s">
        <v>28</v>
      </c>
      <c r="E28" s="98">
        <v>2816</v>
      </c>
      <c r="F28" s="95">
        <v>16</v>
      </c>
      <c r="G28" s="101"/>
      <c r="H28" s="99"/>
      <c r="I28" s="99">
        <v>3520</v>
      </c>
      <c r="J28" s="99"/>
      <c r="K28" s="99">
        <v>20</v>
      </c>
      <c r="L28" s="98"/>
      <c r="M28" s="44"/>
      <c r="N28" s="116">
        <v>43360</v>
      </c>
      <c r="O28" s="119">
        <v>0</v>
      </c>
      <c r="P28" s="119">
        <v>0</v>
      </c>
    </row>
    <row r="29" spans="1:16" x14ac:dyDescent="0.25">
      <c r="A29" s="7" t="s">
        <v>8</v>
      </c>
      <c r="B29" s="22"/>
      <c r="C29" s="7" t="s">
        <v>28</v>
      </c>
      <c r="D29" s="33" t="s">
        <v>28</v>
      </c>
      <c r="E29" s="98">
        <v>2816</v>
      </c>
      <c r="F29" s="95">
        <v>16</v>
      </c>
      <c r="G29" s="101"/>
      <c r="H29" s="99"/>
      <c r="I29" s="99">
        <v>3520</v>
      </c>
      <c r="J29" s="99"/>
      <c r="K29" s="99">
        <v>20</v>
      </c>
      <c r="L29" s="98">
        <v>4000</v>
      </c>
      <c r="M29" s="20">
        <v>25</v>
      </c>
      <c r="N29" s="116">
        <v>43372</v>
      </c>
      <c r="O29" s="119">
        <v>8</v>
      </c>
      <c r="P29" s="119">
        <v>0</v>
      </c>
    </row>
    <row r="30" spans="1:16" x14ac:dyDescent="0.25">
      <c r="A30" s="7" t="s">
        <v>9</v>
      </c>
      <c r="B30" s="22"/>
      <c r="C30" s="7" t="s">
        <v>28</v>
      </c>
      <c r="D30" s="7" t="s">
        <v>28</v>
      </c>
      <c r="E30" s="98">
        <v>2816</v>
      </c>
      <c r="F30" s="172">
        <v>16</v>
      </c>
      <c r="G30" s="101"/>
      <c r="H30" s="99"/>
      <c r="I30" s="99">
        <v>3520</v>
      </c>
      <c r="J30" s="99"/>
      <c r="K30" s="99">
        <v>20</v>
      </c>
      <c r="L30" s="98"/>
      <c r="M30" s="45"/>
      <c r="N30" s="173">
        <v>43504</v>
      </c>
      <c r="O30" s="99">
        <v>7</v>
      </c>
      <c r="P30" s="99">
        <v>0</v>
      </c>
    </row>
    <row r="31" spans="1:16" x14ac:dyDescent="0.25">
      <c r="A31" s="7" t="s">
        <v>10</v>
      </c>
      <c r="B31" s="22"/>
      <c r="C31" s="7" t="s">
        <v>28</v>
      </c>
      <c r="D31" s="7" t="s">
        <v>28</v>
      </c>
      <c r="E31" s="98">
        <v>2816</v>
      </c>
      <c r="F31" s="172">
        <v>16</v>
      </c>
      <c r="G31" s="101"/>
      <c r="H31" s="99"/>
      <c r="I31" s="99">
        <v>3520</v>
      </c>
      <c r="J31" s="99"/>
      <c r="K31" s="99">
        <v>20</v>
      </c>
      <c r="L31" s="98"/>
      <c r="M31" s="45"/>
      <c r="N31" s="173">
        <v>43730</v>
      </c>
      <c r="O31" s="99">
        <v>0</v>
      </c>
      <c r="P31" s="99">
        <v>0</v>
      </c>
    </row>
    <row r="32" spans="1:16" x14ac:dyDescent="0.25">
      <c r="A32" s="7" t="s">
        <v>11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v>3520</v>
      </c>
      <c r="J32" s="99"/>
      <c r="K32" s="99">
        <v>20</v>
      </c>
      <c r="L32" s="98"/>
      <c r="M32" s="6"/>
      <c r="N32" s="173">
        <v>43737</v>
      </c>
      <c r="O32" s="99">
        <v>0</v>
      </c>
      <c r="P32" s="99">
        <v>0</v>
      </c>
    </row>
    <row r="33" spans="1:20" x14ac:dyDescent="0.25">
      <c r="A33" s="7" t="s">
        <v>12</v>
      </c>
      <c r="E33" s="98">
        <v>2816</v>
      </c>
      <c r="F33" s="172">
        <v>16</v>
      </c>
      <c r="G33" s="101"/>
      <c r="H33" s="99"/>
      <c r="I33" s="99">
        <v>3520</v>
      </c>
      <c r="J33" s="99"/>
      <c r="K33" s="99">
        <v>20</v>
      </c>
      <c r="L33" s="98"/>
      <c r="M33" s="4"/>
      <c r="N33" s="173">
        <v>43740</v>
      </c>
      <c r="O33" s="99">
        <v>0</v>
      </c>
      <c r="P33" s="99">
        <v>0</v>
      </c>
    </row>
    <row r="34" spans="1:20" ht="18.600000000000001" customHeight="1" x14ac:dyDescent="0.25">
      <c r="A34" s="66" t="s">
        <v>29</v>
      </c>
      <c r="E34" s="98">
        <v>2816</v>
      </c>
      <c r="F34" s="172">
        <v>16</v>
      </c>
      <c r="G34" s="101"/>
      <c r="H34" s="99"/>
      <c r="I34" s="99">
        <v>3520</v>
      </c>
      <c r="J34" s="99"/>
      <c r="K34" s="99">
        <v>20</v>
      </c>
      <c r="L34" s="98"/>
      <c r="M34" s="6"/>
      <c r="N34" s="173">
        <v>43750</v>
      </c>
      <c r="O34" s="99">
        <v>0</v>
      </c>
      <c r="P34" s="99">
        <v>0</v>
      </c>
    </row>
    <row r="35" spans="1:20" ht="18.600000000000001" customHeight="1" x14ac:dyDescent="0.25">
      <c r="A35" s="67" t="s">
        <v>30</v>
      </c>
      <c r="E35" s="98">
        <v>2816</v>
      </c>
      <c r="F35" s="172">
        <v>16</v>
      </c>
      <c r="G35" s="101"/>
      <c r="H35" s="99"/>
      <c r="I35" s="99">
        <v>3520</v>
      </c>
      <c r="J35" s="99"/>
      <c r="K35" s="99">
        <v>20</v>
      </c>
      <c r="L35" s="98"/>
      <c r="M35" s="6"/>
      <c r="N35" s="173">
        <v>43761</v>
      </c>
      <c r="O35" s="99">
        <v>0</v>
      </c>
      <c r="P35" s="99">
        <v>0</v>
      </c>
    </row>
    <row r="36" spans="1:20" x14ac:dyDescent="0.25">
      <c r="A36" s="7" t="s">
        <v>8</v>
      </c>
      <c r="G36" s="52"/>
      <c r="H36" s="6"/>
      <c r="I36" s="46"/>
      <c r="J36" s="46"/>
      <c r="K36" s="46"/>
      <c r="L36" s="6"/>
      <c r="M36" s="6"/>
      <c r="N36" s="6"/>
    </row>
    <row r="37" spans="1:20" x14ac:dyDescent="0.25">
      <c r="A37" s="7" t="s">
        <v>9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7</v>
      </c>
      <c r="P37" s="7">
        <f>MAX(P30:P35)</f>
        <v>0</v>
      </c>
    </row>
    <row r="38" spans="1:20" ht="12.75" customHeight="1" x14ac:dyDescent="0.25">
      <c r="A38" s="7" t="s">
        <v>10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5">
      <c r="A39" s="7" t="s">
        <v>11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5">
      <c r="A40" s="7" t="s">
        <v>12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8</v>
      </c>
      <c r="P40" s="7">
        <f>MAX(P15:P29)</f>
        <v>0</v>
      </c>
    </row>
    <row r="41" spans="1:20" x14ac:dyDescent="0.25"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</row>
    <row r="42" spans="1:20" x14ac:dyDescent="0.25">
      <c r="H42" s="6"/>
      <c r="I42" s="185"/>
      <c r="J42" s="185"/>
      <c r="K42" s="47"/>
      <c r="L42" s="6"/>
      <c r="M42" s="134"/>
      <c r="N42" s="141"/>
      <c r="O42" s="134"/>
      <c r="P42" s="141"/>
      <c r="Q42" s="6"/>
      <c r="R42" s="6"/>
      <c r="S42" s="6"/>
      <c r="T42" s="6"/>
    </row>
    <row r="43" spans="1:20" x14ac:dyDescent="0.25">
      <c r="H43" s="6"/>
      <c r="I43" s="75"/>
      <c r="J43" s="184"/>
      <c r="K43" s="184"/>
      <c r="L43" s="184"/>
      <c r="M43" s="134"/>
      <c r="N43" s="141"/>
      <c r="O43" s="134"/>
      <c r="P43" s="141"/>
      <c r="Q43" s="46"/>
      <c r="R43" s="6"/>
      <c r="S43" s="6"/>
      <c r="T43" s="6"/>
    </row>
    <row r="44" spans="1:20" x14ac:dyDescent="0.25">
      <c r="H44" s="6"/>
      <c r="I44" s="61"/>
      <c r="J44" s="184"/>
      <c r="K44" s="184"/>
      <c r="L44" s="184"/>
      <c r="M44" s="141"/>
      <c r="N44" s="141"/>
      <c r="O44" s="141"/>
      <c r="P44" s="141"/>
      <c r="Q44" s="46"/>
      <c r="R44" s="6"/>
      <c r="S44" s="6"/>
      <c r="T44" s="6"/>
    </row>
    <row r="45" spans="1:20" x14ac:dyDescent="0.25">
      <c r="H45" s="6"/>
      <c r="I45" s="75"/>
      <c r="J45" s="184"/>
      <c r="K45" s="184"/>
      <c r="L45" s="184"/>
      <c r="M45" s="134"/>
      <c r="N45" s="141"/>
      <c r="O45" s="134"/>
      <c r="P45" s="141"/>
      <c r="Q45" s="47"/>
      <c r="R45" s="6"/>
      <c r="S45" s="6"/>
      <c r="T45" s="6"/>
    </row>
    <row r="46" spans="1:20" x14ac:dyDescent="0.25">
      <c r="H46" s="6"/>
      <c r="I46" s="61"/>
      <c r="J46" s="184"/>
      <c r="K46" s="184"/>
      <c r="L46" s="184"/>
      <c r="M46" s="134"/>
      <c r="N46" s="141"/>
      <c r="O46" s="134"/>
      <c r="P46" s="141"/>
      <c r="Q46" s="47"/>
      <c r="R46" s="6"/>
      <c r="S46" s="6"/>
      <c r="T46" s="6"/>
    </row>
    <row r="47" spans="1:20" x14ac:dyDescent="0.25">
      <c r="H47" s="6"/>
      <c r="I47" s="75"/>
      <c r="J47" s="75"/>
      <c r="K47" s="75"/>
      <c r="L47" s="75"/>
      <c r="M47" s="134"/>
      <c r="N47" s="141"/>
      <c r="O47" s="134"/>
      <c r="P47" s="141"/>
      <c r="Q47" s="47"/>
      <c r="R47" s="6"/>
      <c r="S47" s="6"/>
      <c r="T47" s="6"/>
    </row>
    <row r="48" spans="1:20" x14ac:dyDescent="0.25">
      <c r="H48" s="6"/>
      <c r="I48" s="62"/>
      <c r="J48" s="63"/>
      <c r="K48" s="63"/>
      <c r="L48" s="63"/>
      <c r="M48" s="134"/>
      <c r="N48" s="141"/>
      <c r="O48" s="134"/>
      <c r="P48" s="141"/>
      <c r="Q48" s="47"/>
      <c r="R48" s="6"/>
      <c r="S48" s="6"/>
      <c r="T48" s="6"/>
    </row>
    <row r="49" spans="1:20" x14ac:dyDescent="0.25">
      <c r="H49" s="6"/>
      <c r="I49" s="62"/>
      <c r="J49" s="63"/>
      <c r="K49" s="63"/>
      <c r="L49" s="63"/>
      <c r="M49" s="134"/>
      <c r="N49" s="141"/>
      <c r="O49" s="134"/>
      <c r="P49" s="141"/>
      <c r="Q49" s="47"/>
      <c r="R49" s="6"/>
      <c r="S49" s="6"/>
      <c r="T49" s="6"/>
    </row>
    <row r="50" spans="1:20" x14ac:dyDescent="0.25">
      <c r="H50" s="6"/>
      <c r="I50" s="62"/>
      <c r="J50" s="63"/>
      <c r="K50" s="63"/>
      <c r="L50" s="63"/>
      <c r="M50" s="134"/>
      <c r="N50" s="141"/>
      <c r="O50" s="134"/>
      <c r="P50" s="141"/>
      <c r="Q50" s="47"/>
      <c r="R50" s="6"/>
      <c r="S50" s="6"/>
      <c r="T50" s="6"/>
    </row>
    <row r="51" spans="1:20" x14ac:dyDescent="0.25">
      <c r="A51" s="26"/>
      <c r="H51" s="6"/>
      <c r="I51" s="62"/>
      <c r="J51" s="63"/>
      <c r="K51" s="63"/>
      <c r="L51" s="63"/>
      <c r="M51" s="141"/>
      <c r="N51" s="141"/>
      <c r="O51" s="141"/>
      <c r="P51" s="141"/>
      <c r="Q51" s="184"/>
      <c r="R51" s="6"/>
      <c r="S51" s="6"/>
      <c r="T51" s="6"/>
    </row>
    <row r="52" spans="1:20" x14ac:dyDescent="0.25">
      <c r="H52" s="6"/>
      <c r="I52" s="75"/>
      <c r="J52" s="64"/>
      <c r="K52" s="64"/>
      <c r="L52" s="64"/>
      <c r="M52" s="141"/>
      <c r="N52" s="141"/>
      <c r="O52" s="141"/>
      <c r="P52" s="141"/>
      <c r="Q52" s="184"/>
      <c r="R52" s="6"/>
      <c r="S52" s="6"/>
      <c r="T52" s="6"/>
    </row>
    <row r="53" spans="1:20" x14ac:dyDescent="0.25">
      <c r="H53" s="6"/>
      <c r="I53" s="75"/>
      <c r="J53" s="64"/>
      <c r="K53" s="64"/>
      <c r="L53" s="64"/>
      <c r="M53" s="134"/>
      <c r="N53" s="141"/>
      <c r="O53" s="134"/>
      <c r="P53" s="141"/>
      <c r="Q53" s="184"/>
      <c r="R53" s="6"/>
      <c r="S53" s="6"/>
      <c r="T53" s="6"/>
    </row>
    <row r="54" spans="1:20" x14ac:dyDescent="0.25">
      <c r="B54" s="5"/>
      <c r="C54" s="5"/>
      <c r="D54" s="5"/>
      <c r="H54" s="6"/>
      <c r="I54" s="42"/>
      <c r="J54" s="42"/>
      <c r="K54" s="42"/>
      <c r="L54" s="6"/>
      <c r="M54" s="134"/>
      <c r="N54" s="141"/>
      <c r="O54" s="134"/>
      <c r="P54" s="141"/>
      <c r="Q54" s="184"/>
      <c r="R54" s="6"/>
      <c r="S54" s="6"/>
      <c r="T54" s="6"/>
    </row>
    <row r="55" spans="1:20" ht="13.5" customHeight="1" x14ac:dyDescent="0.25">
      <c r="B55" s="65"/>
      <c r="C55" s="65"/>
      <c r="D55" s="65"/>
      <c r="H55" s="6"/>
      <c r="I55" s="79"/>
      <c r="J55" s="6"/>
      <c r="K55" s="6"/>
      <c r="L55" s="6"/>
      <c r="M55" s="141"/>
      <c r="N55" s="141"/>
      <c r="O55" s="141"/>
      <c r="P55" s="141"/>
      <c r="Q55" s="75"/>
      <c r="R55" s="6"/>
      <c r="S55" s="6"/>
      <c r="T55" s="6"/>
    </row>
    <row r="56" spans="1:20" x14ac:dyDescent="0.25">
      <c r="B56" s="65"/>
      <c r="C56" s="65"/>
      <c r="D56" s="65"/>
      <c r="H56" s="6"/>
      <c r="I56" s="75"/>
      <c r="J56" s="184"/>
      <c r="K56" s="184"/>
      <c r="L56" s="184"/>
      <c r="M56" s="134"/>
      <c r="N56" s="141"/>
      <c r="O56" s="134"/>
      <c r="P56" s="141"/>
      <c r="Q56" s="63"/>
      <c r="R56" s="6"/>
      <c r="S56" s="6"/>
      <c r="T56" s="6"/>
    </row>
    <row r="57" spans="1:20" x14ac:dyDescent="0.25">
      <c r="H57" s="6"/>
      <c r="I57" s="61"/>
      <c r="J57" s="184"/>
      <c r="K57" s="184"/>
      <c r="L57" s="184"/>
      <c r="M57" s="134"/>
      <c r="N57" s="141"/>
      <c r="O57" s="134"/>
      <c r="P57" s="141"/>
      <c r="Q57" s="63"/>
      <c r="R57" s="6"/>
      <c r="S57" s="6"/>
      <c r="T57" s="6"/>
    </row>
    <row r="58" spans="1:20" x14ac:dyDescent="0.25">
      <c r="E58" s="5"/>
      <c r="F58" s="5"/>
      <c r="H58" s="6"/>
      <c r="I58" s="75"/>
      <c r="J58" s="184"/>
      <c r="K58" s="184"/>
      <c r="L58" s="184"/>
      <c r="M58" s="134"/>
      <c r="N58" s="141"/>
      <c r="O58" s="134"/>
      <c r="P58" s="141"/>
      <c r="Q58" s="63"/>
      <c r="R58" s="6"/>
      <c r="S58" s="6"/>
      <c r="T58" s="6"/>
    </row>
    <row r="59" spans="1:20" x14ac:dyDescent="0.25">
      <c r="E59" s="65"/>
      <c r="F59" s="65"/>
      <c r="G59" s="51"/>
      <c r="H59" s="6"/>
      <c r="I59" s="61"/>
      <c r="J59" s="184"/>
      <c r="K59" s="184"/>
      <c r="L59" s="184"/>
      <c r="M59" s="134"/>
      <c r="N59" s="141"/>
      <c r="O59" s="134"/>
      <c r="P59" s="141"/>
      <c r="Q59" s="63"/>
      <c r="R59" s="6"/>
      <c r="S59" s="6"/>
      <c r="T59" s="6"/>
    </row>
    <row r="60" spans="1:20" x14ac:dyDescent="0.25">
      <c r="E60" s="65"/>
      <c r="F60" s="65"/>
      <c r="G60" s="51"/>
      <c r="H60" s="6"/>
      <c r="I60" s="75"/>
      <c r="J60" s="75"/>
      <c r="K60" s="75"/>
      <c r="L60" s="75"/>
      <c r="M60" s="134"/>
      <c r="N60" s="141"/>
      <c r="O60" s="134"/>
      <c r="P60" s="141"/>
      <c r="Q60" s="64"/>
      <c r="R60" s="6"/>
      <c r="S60" s="6"/>
      <c r="T60" s="6"/>
    </row>
    <row r="61" spans="1:20" x14ac:dyDescent="0.25">
      <c r="H61" s="6"/>
      <c r="I61" s="62"/>
      <c r="J61" s="63"/>
      <c r="K61" s="63"/>
      <c r="L61" s="63"/>
      <c r="M61" s="134"/>
      <c r="N61" s="141"/>
      <c r="O61" s="134"/>
      <c r="P61" s="141"/>
      <c r="Q61" s="64"/>
      <c r="R61" s="6"/>
      <c r="S61" s="6"/>
      <c r="T61" s="6"/>
    </row>
    <row r="62" spans="1:20" x14ac:dyDescent="0.25">
      <c r="A62" s="5"/>
      <c r="H62" s="6"/>
      <c r="I62" s="62"/>
      <c r="J62" s="63"/>
      <c r="K62" s="63"/>
      <c r="L62" s="63"/>
      <c r="M62" s="134"/>
      <c r="N62" s="141"/>
      <c r="O62" s="134"/>
      <c r="P62" s="141"/>
      <c r="Q62" s="42"/>
      <c r="R62" s="6"/>
      <c r="S62" s="6"/>
      <c r="T62" s="6"/>
    </row>
    <row r="63" spans="1:20" ht="30" customHeight="1" x14ac:dyDescent="0.25">
      <c r="A63" s="78" t="s">
        <v>83</v>
      </c>
      <c r="B63" s="78"/>
      <c r="C63" s="78"/>
      <c r="D63" s="78"/>
      <c r="H63" s="6"/>
      <c r="I63" s="62"/>
      <c r="J63" s="63"/>
      <c r="K63" s="63"/>
      <c r="L63" s="63"/>
      <c r="M63" s="134"/>
      <c r="N63" s="141"/>
      <c r="O63" s="134"/>
      <c r="P63" s="141"/>
      <c r="Q63" s="6"/>
      <c r="R63" s="6"/>
      <c r="S63" s="6"/>
      <c r="T63" s="6"/>
    </row>
    <row r="64" spans="1:20" ht="19.5" customHeight="1" x14ac:dyDescent="0.25">
      <c r="A64" s="77" t="s">
        <v>80</v>
      </c>
      <c r="B64" s="77"/>
      <c r="C64" s="77"/>
      <c r="D64" s="77"/>
      <c r="H64" s="6"/>
      <c r="I64" s="62"/>
      <c r="J64" s="63"/>
      <c r="K64" s="63"/>
      <c r="L64" s="63"/>
      <c r="M64" s="134"/>
      <c r="N64" s="141"/>
      <c r="O64" s="134"/>
      <c r="P64" s="141"/>
      <c r="Q64" s="184"/>
      <c r="R64" s="6"/>
      <c r="S64" s="6"/>
      <c r="T64" s="6"/>
    </row>
    <row r="65" spans="1:23" x14ac:dyDescent="0.25">
      <c r="H65" s="6"/>
      <c r="I65" s="75"/>
      <c r="J65" s="64"/>
      <c r="K65" s="64"/>
      <c r="L65" s="64"/>
      <c r="M65" s="134"/>
      <c r="N65" s="141"/>
      <c r="O65" s="134"/>
      <c r="P65" s="141"/>
      <c r="Q65" s="184"/>
      <c r="R65" s="6"/>
      <c r="S65" s="6"/>
      <c r="T65" s="6"/>
    </row>
    <row r="66" spans="1:23" x14ac:dyDescent="0.25">
      <c r="A66" s="26"/>
      <c r="H66" s="6"/>
      <c r="I66" s="75"/>
      <c r="J66" s="64"/>
      <c r="K66" s="64"/>
      <c r="L66" s="64"/>
      <c r="M66" s="134"/>
      <c r="N66" s="141"/>
      <c r="O66" s="134"/>
      <c r="P66" s="141"/>
      <c r="Q66" s="184"/>
      <c r="R66" s="6"/>
      <c r="S66" s="6"/>
      <c r="T66" s="6"/>
    </row>
    <row r="67" spans="1:23" s="27" customFormat="1" ht="26.25" customHeight="1" x14ac:dyDescent="0.25">
      <c r="A67" s="25"/>
      <c r="B67" s="4"/>
      <c r="C67" s="4"/>
      <c r="D67" s="4"/>
      <c r="E67" s="78"/>
      <c r="F67" s="78"/>
      <c r="G67" s="5"/>
      <c r="H67" s="6"/>
      <c r="I67" s="6"/>
      <c r="J67" s="6"/>
      <c r="K67" s="6"/>
      <c r="L67" s="6"/>
      <c r="M67" s="134"/>
      <c r="N67" s="141"/>
      <c r="O67" s="134"/>
      <c r="P67" s="141"/>
      <c r="Q67" s="184"/>
      <c r="R67" s="6"/>
      <c r="S67" s="4"/>
      <c r="T67" s="4"/>
      <c r="U67" s="4"/>
      <c r="V67" s="4"/>
      <c r="W67" s="4"/>
    </row>
    <row r="68" spans="1:23" s="27" customFormat="1" ht="13.5" customHeight="1" x14ac:dyDescent="0.25">
      <c r="A68" s="25"/>
      <c r="B68" s="4"/>
      <c r="C68" s="4"/>
      <c r="D68" s="4"/>
      <c r="E68" s="77"/>
      <c r="F68" s="77"/>
      <c r="G68" s="5"/>
      <c r="H68" s="6"/>
      <c r="I68" s="6"/>
      <c r="J68" s="6"/>
      <c r="K68" s="6"/>
      <c r="L68" s="6"/>
      <c r="M68" s="134"/>
      <c r="N68" s="141"/>
      <c r="O68" s="134"/>
      <c r="P68" s="141"/>
      <c r="Q68" s="75"/>
      <c r="R68" s="6"/>
      <c r="S68" s="4"/>
      <c r="T68" s="4"/>
      <c r="U68" s="4"/>
      <c r="V68" s="4"/>
      <c r="W68" s="4"/>
    </row>
    <row r="69" spans="1:23" x14ac:dyDescent="0.25">
      <c r="H69" s="6"/>
      <c r="I69" s="6"/>
      <c r="J69" s="6"/>
      <c r="K69" s="6"/>
      <c r="L69" s="6"/>
      <c r="M69" s="134"/>
      <c r="N69" s="141"/>
      <c r="O69" s="134"/>
      <c r="P69" s="141"/>
      <c r="Q69" s="63"/>
      <c r="R69" s="6"/>
    </row>
    <row r="70" spans="1:23" x14ac:dyDescent="0.25">
      <c r="H70" s="6"/>
      <c r="I70" s="6"/>
      <c r="J70" s="6"/>
      <c r="K70" s="6"/>
      <c r="L70" s="6"/>
      <c r="M70" s="134"/>
      <c r="N70" s="141"/>
      <c r="O70" s="134"/>
      <c r="P70" s="141"/>
      <c r="Q70" s="63"/>
      <c r="R70" s="6"/>
    </row>
    <row r="71" spans="1:23" x14ac:dyDescent="0.25">
      <c r="H71" s="6"/>
      <c r="I71" s="6"/>
      <c r="J71" s="6"/>
      <c r="K71" s="6"/>
      <c r="L71" s="6"/>
      <c r="M71" s="134"/>
      <c r="N71" s="141"/>
      <c r="O71" s="134"/>
      <c r="P71" s="141"/>
      <c r="Q71" s="63"/>
      <c r="R71" s="6"/>
    </row>
    <row r="72" spans="1:23" x14ac:dyDescent="0.25">
      <c r="H72" s="6"/>
      <c r="I72" s="6"/>
      <c r="J72" s="6"/>
      <c r="K72" s="6"/>
      <c r="L72" s="6"/>
      <c r="M72" s="141"/>
      <c r="N72" s="134"/>
      <c r="O72" s="141"/>
      <c r="P72" s="134"/>
      <c r="Q72" s="63"/>
      <c r="R72" s="6"/>
    </row>
    <row r="73" spans="1:23" x14ac:dyDescent="0.25">
      <c r="H73" s="6"/>
      <c r="I73" s="6"/>
      <c r="J73" s="6"/>
      <c r="K73" s="6"/>
      <c r="L73" s="6"/>
      <c r="M73" s="141"/>
      <c r="N73" s="134"/>
      <c r="O73" s="141"/>
      <c r="P73" s="134"/>
      <c r="Q73" s="64"/>
      <c r="R73" s="6"/>
    </row>
    <row r="74" spans="1:23" x14ac:dyDescent="0.25">
      <c r="H74" s="6"/>
      <c r="I74" s="6"/>
      <c r="J74" s="6"/>
      <c r="K74" s="6"/>
      <c r="L74" s="6"/>
      <c r="M74" s="134"/>
      <c r="N74" s="142"/>
      <c r="O74" s="134"/>
      <c r="P74" s="142"/>
      <c r="Q74" s="64"/>
      <c r="R74" s="6"/>
    </row>
    <row r="75" spans="1:23" x14ac:dyDescent="0.25">
      <c r="B75" s="5"/>
      <c r="C75" s="5"/>
      <c r="D75" s="5"/>
      <c r="H75" s="6"/>
      <c r="I75" s="6"/>
      <c r="J75" s="6"/>
      <c r="K75" s="6"/>
      <c r="L75" s="6"/>
      <c r="M75" s="134"/>
      <c r="N75" s="142"/>
      <c r="O75" s="134"/>
      <c r="P75" s="142"/>
      <c r="Q75" s="6"/>
      <c r="R75" s="6"/>
    </row>
    <row r="76" spans="1:23" x14ac:dyDescent="0.25">
      <c r="B76" s="65"/>
      <c r="C76" s="65"/>
      <c r="D76" s="65"/>
      <c r="H76" s="6"/>
      <c r="I76" s="6"/>
      <c r="J76" s="6"/>
      <c r="K76" s="6"/>
      <c r="L76" s="6"/>
      <c r="M76" s="134"/>
      <c r="N76" s="142"/>
      <c r="O76" s="134"/>
      <c r="P76" s="142"/>
      <c r="Q76" s="6"/>
      <c r="R76" s="6"/>
    </row>
    <row r="77" spans="1:23" x14ac:dyDescent="0.25">
      <c r="B77" s="65"/>
      <c r="C77" s="65"/>
      <c r="D77" s="65"/>
      <c r="H77" s="6"/>
      <c r="I77" s="6"/>
      <c r="J77" s="6"/>
      <c r="K77" s="6"/>
      <c r="L77" s="6"/>
      <c r="M77" s="134"/>
      <c r="N77" s="142"/>
      <c r="O77" s="134"/>
      <c r="P77" s="142"/>
      <c r="Q77" s="6"/>
      <c r="R77" s="6"/>
    </row>
    <row r="78" spans="1:23" x14ac:dyDescent="0.25">
      <c r="B78" s="5"/>
      <c r="C78" s="5"/>
      <c r="D78" s="5"/>
      <c r="H78" s="6"/>
      <c r="I78" s="6"/>
      <c r="J78" s="6"/>
      <c r="K78" s="6"/>
      <c r="L78" s="6"/>
      <c r="M78" s="134"/>
      <c r="N78" s="142"/>
      <c r="O78" s="134"/>
      <c r="P78" s="142"/>
      <c r="Q78" s="6"/>
      <c r="R78" s="6"/>
    </row>
    <row r="79" spans="1:23" x14ac:dyDescent="0.25">
      <c r="B79" s="69"/>
      <c r="C79" s="69"/>
      <c r="D79" s="52"/>
      <c r="E79" s="5"/>
      <c r="F79" s="5"/>
      <c r="H79" s="6"/>
      <c r="I79" s="6"/>
      <c r="J79" s="6"/>
      <c r="K79" s="6"/>
      <c r="L79" s="6"/>
      <c r="M79" s="134"/>
      <c r="N79" s="142"/>
      <c r="O79" s="134"/>
      <c r="P79" s="142"/>
      <c r="Q79" s="6"/>
      <c r="R79" s="6"/>
    </row>
    <row r="80" spans="1:23" x14ac:dyDescent="0.25">
      <c r="B80" s="69"/>
      <c r="C80" s="69"/>
      <c r="D80" s="69"/>
      <c r="E80" s="65"/>
      <c r="F80" s="65"/>
      <c r="G80" s="51"/>
      <c r="H80" s="6"/>
      <c r="I80" s="6"/>
      <c r="J80" s="6"/>
      <c r="K80" s="6"/>
      <c r="L80" s="6"/>
      <c r="M80" s="141"/>
      <c r="N80" s="139"/>
      <c r="O80" s="141"/>
      <c r="P80" s="139"/>
      <c r="Q80" s="6"/>
      <c r="R80" s="6"/>
    </row>
    <row r="81" spans="1:31" x14ac:dyDescent="0.25">
      <c r="B81" s="70"/>
      <c r="C81" s="70"/>
      <c r="D81" s="70"/>
      <c r="E81" s="65"/>
      <c r="F81" s="65"/>
      <c r="G81" s="51"/>
      <c r="H81" s="6"/>
      <c r="I81" s="6"/>
      <c r="J81" s="6"/>
      <c r="K81" s="6"/>
      <c r="L81" s="6"/>
      <c r="M81" s="141"/>
      <c r="N81" s="139"/>
      <c r="O81" s="141"/>
      <c r="P81" s="139"/>
      <c r="Q81" s="6"/>
      <c r="R81" s="6"/>
    </row>
    <row r="82" spans="1:31" x14ac:dyDescent="0.25">
      <c r="B82" s="28"/>
      <c r="C82" s="28"/>
      <c r="D82" s="28"/>
      <c r="E82" s="5"/>
      <c r="F82" s="5"/>
      <c r="H82" s="6"/>
      <c r="I82" s="6"/>
      <c r="J82" s="6"/>
      <c r="K82" s="6"/>
      <c r="L82" s="6"/>
      <c r="M82" s="139"/>
      <c r="N82" s="142"/>
      <c r="O82" s="134"/>
      <c r="P82" s="142"/>
      <c r="Q82" s="6"/>
      <c r="R82" s="6"/>
    </row>
    <row r="83" spans="1:31" ht="26.4" x14ac:dyDescent="0.25">
      <c r="A83" s="5"/>
      <c r="B83" s="71"/>
      <c r="C83" s="71"/>
      <c r="D83" s="76" t="s">
        <v>3</v>
      </c>
      <c r="E83" s="28"/>
      <c r="F83" s="52"/>
      <c r="G83" s="52"/>
      <c r="H83" s="6"/>
      <c r="I83" s="6"/>
      <c r="J83" s="6"/>
      <c r="K83" s="6"/>
      <c r="L83" s="6"/>
      <c r="M83" s="139"/>
      <c r="N83" s="142"/>
      <c r="O83" s="134"/>
      <c r="P83" s="142"/>
      <c r="Q83" s="6"/>
      <c r="R83" s="6"/>
    </row>
    <row r="84" spans="1:31" ht="145.19999999999999" x14ac:dyDescent="0.25">
      <c r="A84" s="78" t="s">
        <v>84</v>
      </c>
      <c r="B84" s="78"/>
      <c r="C84" s="78"/>
      <c r="D84" s="78"/>
      <c r="E84" s="69"/>
      <c r="F84" s="69"/>
      <c r="G84" s="29"/>
      <c r="H84" s="6"/>
      <c r="I84" s="6"/>
      <c r="J84" s="6"/>
      <c r="K84" s="6"/>
      <c r="L84" s="6"/>
      <c r="M84" s="139"/>
      <c r="N84" s="142"/>
      <c r="O84" s="134"/>
      <c r="P84" s="142"/>
      <c r="Q84" s="6"/>
      <c r="R84" s="6"/>
    </row>
    <row r="85" spans="1:31" ht="171.6" x14ac:dyDescent="0.25">
      <c r="A85" s="77" t="s">
        <v>81</v>
      </c>
      <c r="B85" s="77"/>
      <c r="C85" s="77"/>
      <c r="D85" s="77"/>
      <c r="E85" s="70"/>
      <c r="F85" s="70"/>
      <c r="G85" s="29"/>
      <c r="H85" s="6"/>
      <c r="I85" s="6"/>
      <c r="J85" s="6"/>
      <c r="K85" s="6"/>
      <c r="L85" s="6"/>
      <c r="M85" s="139"/>
      <c r="N85" s="142"/>
      <c r="O85" s="134"/>
      <c r="P85" s="142"/>
      <c r="Q85" s="6"/>
      <c r="R85" s="6"/>
    </row>
    <row r="86" spans="1:31" x14ac:dyDescent="0.25">
      <c r="B86" s="6"/>
      <c r="C86" s="6"/>
      <c r="D86" s="6"/>
      <c r="E86" s="28"/>
      <c r="F86" s="52"/>
      <c r="G86" s="52"/>
      <c r="H86" s="6"/>
      <c r="I86" s="6"/>
      <c r="J86" s="6"/>
      <c r="K86" s="6"/>
      <c r="L86" s="6"/>
      <c r="M86" s="139"/>
      <c r="N86" s="142"/>
      <c r="O86" s="134"/>
      <c r="P86" s="142"/>
      <c r="Q86" s="6"/>
      <c r="R86" s="6"/>
    </row>
    <row r="87" spans="1:31" ht="15.9" customHeight="1" x14ac:dyDescent="0.25">
      <c r="A87" s="69" t="s">
        <v>21</v>
      </c>
      <c r="E87" s="76"/>
      <c r="F87" s="76"/>
      <c r="G87" s="52"/>
      <c r="H87" s="6"/>
      <c r="I87" s="6"/>
      <c r="J87" s="6"/>
      <c r="K87" s="6"/>
      <c r="L87" s="6"/>
      <c r="M87" s="139"/>
      <c r="N87" s="142"/>
      <c r="O87" s="134"/>
      <c r="P87" s="142"/>
      <c r="Q87" s="6"/>
      <c r="R87" s="6"/>
    </row>
    <row r="88" spans="1:31" s="27" customFormat="1" ht="13.5" customHeight="1" x14ac:dyDescent="0.25">
      <c r="A88" s="69" t="s">
        <v>82</v>
      </c>
      <c r="B88" s="4"/>
      <c r="C88" s="4"/>
      <c r="D88" s="4"/>
      <c r="E88" s="78"/>
      <c r="F88" s="78"/>
      <c r="G88" s="52"/>
      <c r="H88" s="6"/>
      <c r="I88" s="6"/>
      <c r="J88" s="6"/>
      <c r="K88" s="6"/>
      <c r="L88" s="6"/>
      <c r="M88" s="139"/>
      <c r="N88" s="142"/>
      <c r="O88" s="134"/>
      <c r="P88" s="142"/>
      <c r="Q88" s="6"/>
      <c r="R88" s="6"/>
      <c r="S88" s="4"/>
      <c r="T88" s="4"/>
      <c r="U88" s="4"/>
      <c r="V88" s="4"/>
      <c r="W88" s="4"/>
    </row>
    <row r="89" spans="1:31" s="27" customFormat="1" ht="15" customHeight="1" x14ac:dyDescent="0.25">
      <c r="A89" s="70" t="s">
        <v>41</v>
      </c>
      <c r="B89" s="4"/>
      <c r="C89" s="4"/>
      <c r="D89" s="4"/>
      <c r="E89" s="77"/>
      <c r="F89" s="77"/>
      <c r="G89" s="5"/>
      <c r="H89" s="6"/>
      <c r="I89" s="6"/>
      <c r="J89" s="6"/>
      <c r="K89" s="6"/>
      <c r="L89" s="6"/>
      <c r="M89" s="139"/>
      <c r="N89" s="142"/>
      <c r="O89" s="134"/>
      <c r="P89" s="142"/>
      <c r="Q89" s="6"/>
      <c r="R89" s="6"/>
      <c r="S89" s="4"/>
      <c r="T89" s="4"/>
      <c r="U89" s="4"/>
      <c r="V89" s="4"/>
      <c r="W89" s="4"/>
    </row>
    <row r="90" spans="1:31" ht="15.9" customHeight="1" x14ac:dyDescent="0.25">
      <c r="A90" s="28"/>
      <c r="E90" s="6"/>
      <c r="F90" s="6"/>
      <c r="H90" s="6"/>
      <c r="I90" s="6"/>
      <c r="J90" s="6"/>
      <c r="K90" s="6"/>
      <c r="L90" s="6"/>
      <c r="M90" s="142"/>
      <c r="N90" s="139"/>
      <c r="O90" s="141"/>
      <c r="P90" s="139"/>
      <c r="Q90" s="6"/>
      <c r="R90" s="6"/>
    </row>
    <row r="91" spans="1:31" s="28" customFormat="1" ht="15.9" customHeight="1" x14ac:dyDescent="0.25">
      <c r="A91" s="71" t="s">
        <v>2</v>
      </c>
      <c r="B91" s="4"/>
      <c r="C91" s="4"/>
      <c r="D91" s="4"/>
      <c r="E91" s="4"/>
      <c r="F91" s="4"/>
      <c r="G91" s="5"/>
      <c r="H91" s="6"/>
      <c r="I91" s="6"/>
      <c r="J91" s="6"/>
      <c r="K91" s="6"/>
      <c r="L91" s="6"/>
      <c r="M91" s="139"/>
      <c r="N91" s="142"/>
      <c r="O91" s="134"/>
      <c r="P91" s="142"/>
      <c r="Q91" s="6"/>
      <c r="R91" s="6"/>
      <c r="S91" s="4"/>
      <c r="T91" s="4"/>
      <c r="U91" s="4"/>
      <c r="V91" s="4"/>
      <c r="W91" s="4"/>
    </row>
    <row r="92" spans="1:31" s="30" customFormat="1" ht="31.5" customHeight="1" x14ac:dyDescent="0.25">
      <c r="A92" s="28"/>
      <c r="B92" s="4"/>
      <c r="C92" s="4"/>
      <c r="D92" s="4"/>
      <c r="E92" s="4"/>
      <c r="F92" s="4"/>
      <c r="G92" s="5"/>
      <c r="H92" s="6"/>
      <c r="I92" s="6"/>
      <c r="J92" s="6"/>
      <c r="K92" s="6"/>
      <c r="L92" s="6"/>
      <c r="M92" s="139"/>
      <c r="N92" s="142"/>
      <c r="O92" s="134"/>
      <c r="P92" s="142"/>
      <c r="Q92" s="6"/>
      <c r="R92" s="6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5">
      <c r="A93" s="25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139"/>
      <c r="N93" s="142"/>
      <c r="O93" s="134"/>
      <c r="P93" s="142"/>
      <c r="Q93" s="4"/>
      <c r="R93" s="4"/>
      <c r="S93" s="4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" customHeight="1" x14ac:dyDescent="0.25">
      <c r="A94" s="25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139"/>
      <c r="N94" s="142"/>
      <c r="O94" s="134"/>
      <c r="P94" s="142"/>
      <c r="Q94" s="4"/>
      <c r="R94" s="4"/>
      <c r="S94" s="4"/>
      <c r="T94" s="4"/>
      <c r="U94" s="4"/>
      <c r="V94" s="4"/>
      <c r="W94" s="4"/>
    </row>
    <row r="95" spans="1:31" s="28" customFormat="1" ht="25.5" customHeight="1" x14ac:dyDescent="0.25">
      <c r="A95" s="25"/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139"/>
      <c r="N95" s="142"/>
      <c r="O95" s="134"/>
      <c r="P95" s="142"/>
      <c r="Q95" s="4"/>
      <c r="R95" s="4"/>
      <c r="S95" s="4"/>
      <c r="T95" s="4"/>
      <c r="U95" s="4"/>
      <c r="V95" s="4"/>
      <c r="W95" s="4"/>
    </row>
    <row r="96" spans="1:31" s="28" customFormat="1" ht="38.1" customHeight="1" x14ac:dyDescent="0.25">
      <c r="A96" s="25"/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139"/>
      <c r="N96" s="142"/>
      <c r="O96" s="134"/>
      <c r="P96" s="142"/>
      <c r="Q96" s="4"/>
      <c r="R96" s="4"/>
      <c r="S96" s="4"/>
      <c r="T96" s="4"/>
      <c r="U96" s="4"/>
      <c r="V96" s="4"/>
      <c r="W96" s="4"/>
    </row>
    <row r="97" spans="13:16" x14ac:dyDescent="0.25">
      <c r="M97" s="139"/>
      <c r="N97" s="142"/>
      <c r="O97" s="134"/>
      <c r="P97" s="142"/>
    </row>
    <row r="98" spans="13:16" x14ac:dyDescent="0.25">
      <c r="M98" s="139"/>
      <c r="N98" s="142"/>
      <c r="O98" s="134"/>
      <c r="P98" s="142"/>
    </row>
    <row r="99" spans="13:16" x14ac:dyDescent="0.25">
      <c r="M99" s="142"/>
      <c r="N99" s="139"/>
      <c r="O99" s="141"/>
      <c r="P99" s="139"/>
    </row>
    <row r="100" spans="13:16" x14ac:dyDescent="0.25">
      <c r="M100" s="139"/>
      <c r="N100" s="142"/>
      <c r="O100" s="134"/>
      <c r="P100" s="142"/>
    </row>
    <row r="101" spans="13:16" x14ac:dyDescent="0.25">
      <c r="M101" s="139"/>
      <c r="N101" s="142"/>
      <c r="O101" s="134"/>
      <c r="P101" s="142"/>
    </row>
    <row r="102" spans="13:16" x14ac:dyDescent="0.25">
      <c r="M102" s="139"/>
      <c r="N102" s="142"/>
      <c r="O102" s="134"/>
      <c r="P102" s="142"/>
    </row>
    <row r="103" spans="13:16" x14ac:dyDescent="0.25">
      <c r="M103" s="139"/>
      <c r="N103" s="142"/>
      <c r="O103" s="134"/>
      <c r="P103" s="142"/>
    </row>
    <row r="104" spans="13:16" x14ac:dyDescent="0.25">
      <c r="M104" s="139"/>
      <c r="N104" s="142"/>
      <c r="O104" s="134"/>
      <c r="P104" s="142"/>
    </row>
    <row r="105" spans="13:16" x14ac:dyDescent="0.25">
      <c r="M105" s="139"/>
      <c r="N105" s="142"/>
      <c r="O105" s="134"/>
      <c r="P105" s="142"/>
    </row>
    <row r="106" spans="13:16" x14ac:dyDescent="0.25">
      <c r="M106" s="139"/>
      <c r="N106" s="142"/>
      <c r="O106" s="134"/>
      <c r="P106" s="142"/>
    </row>
    <row r="107" spans="13:16" x14ac:dyDescent="0.25">
      <c r="M107" s="139"/>
      <c r="N107" s="142"/>
      <c r="O107" s="134"/>
      <c r="P107" s="142"/>
    </row>
    <row r="108" spans="13:16" x14ac:dyDescent="0.25">
      <c r="M108" s="139"/>
      <c r="N108" s="142"/>
      <c r="O108" s="134"/>
      <c r="P108" s="142"/>
    </row>
    <row r="109" spans="13:16" x14ac:dyDescent="0.25">
      <c r="M109" s="139"/>
      <c r="N109" s="142"/>
      <c r="O109" s="134"/>
      <c r="P109" s="142"/>
    </row>
    <row r="110" spans="13:16" x14ac:dyDescent="0.25">
      <c r="M110" s="139"/>
      <c r="N110" s="142"/>
      <c r="O110" s="134"/>
      <c r="P110" s="142"/>
    </row>
    <row r="111" spans="13:16" x14ac:dyDescent="0.25">
      <c r="M111" s="139"/>
      <c r="N111" s="142"/>
      <c r="O111" s="134"/>
      <c r="P111" s="142"/>
    </row>
    <row r="112" spans="13:16" x14ac:dyDescent="0.25">
      <c r="M112" s="139"/>
      <c r="N112" s="142"/>
      <c r="O112" s="134"/>
      <c r="P112" s="142"/>
    </row>
    <row r="113" spans="13:16" x14ac:dyDescent="0.25">
      <c r="M113" s="139"/>
      <c r="N113" s="142"/>
      <c r="O113" s="134"/>
      <c r="P113" s="142"/>
    </row>
    <row r="114" spans="13:16" x14ac:dyDescent="0.25">
      <c r="M114" s="139"/>
      <c r="N114" s="142"/>
      <c r="O114" s="134"/>
      <c r="P114" s="142"/>
    </row>
    <row r="115" spans="13:16" x14ac:dyDescent="0.25">
      <c r="M115" s="139"/>
      <c r="N115" s="142"/>
      <c r="O115" s="134"/>
      <c r="P115" s="142"/>
    </row>
    <row r="116" spans="13:16" x14ac:dyDescent="0.25">
      <c r="M116" s="139"/>
      <c r="N116" s="142"/>
      <c r="O116" s="134"/>
      <c r="P116" s="142"/>
    </row>
    <row r="117" spans="13:16" x14ac:dyDescent="0.25">
      <c r="M117" s="139"/>
      <c r="N117" s="142"/>
      <c r="O117" s="134"/>
      <c r="P117" s="142"/>
    </row>
    <row r="118" spans="13:16" x14ac:dyDescent="0.25">
      <c r="M118" s="139"/>
      <c r="N118" s="142"/>
      <c r="O118" s="134"/>
      <c r="P118" s="142"/>
    </row>
    <row r="119" spans="13:16" x14ac:dyDescent="0.25">
      <c r="M119" s="139"/>
      <c r="N119" s="142"/>
      <c r="O119" s="134"/>
      <c r="P119" s="142"/>
    </row>
    <row r="120" spans="13:16" x14ac:dyDescent="0.25">
      <c r="M120" s="142"/>
      <c r="N120" s="139"/>
      <c r="O120" s="141"/>
      <c r="P120" s="139"/>
    </row>
    <row r="121" spans="13:16" x14ac:dyDescent="0.25">
      <c r="M121" s="139"/>
      <c r="N121" s="142"/>
      <c r="O121" s="134"/>
      <c r="P121" s="142"/>
    </row>
    <row r="122" spans="13:16" x14ac:dyDescent="0.25">
      <c r="M122" s="139"/>
      <c r="N122" s="142"/>
      <c r="O122" s="134"/>
      <c r="P122" s="142"/>
    </row>
    <row r="123" spans="13:16" x14ac:dyDescent="0.25">
      <c r="M123" s="139"/>
      <c r="N123" s="142"/>
      <c r="O123" s="134"/>
      <c r="P123" s="142"/>
    </row>
    <row r="124" spans="13:16" x14ac:dyDescent="0.25">
      <c r="M124" s="139"/>
      <c r="N124" s="142"/>
      <c r="O124" s="134"/>
      <c r="P124" s="142"/>
    </row>
    <row r="125" spans="13:16" x14ac:dyDescent="0.25">
      <c r="M125" s="139"/>
      <c r="N125" s="142"/>
      <c r="O125" s="134"/>
      <c r="P125" s="142"/>
    </row>
    <row r="126" spans="13:16" x14ac:dyDescent="0.25">
      <c r="M126" s="139"/>
      <c r="N126" s="142"/>
      <c r="O126" s="134"/>
      <c r="P126" s="142"/>
    </row>
    <row r="127" spans="13:16" x14ac:dyDescent="0.25">
      <c r="M127" s="139"/>
      <c r="N127" s="142"/>
      <c r="O127" s="134"/>
      <c r="P127" s="142"/>
    </row>
    <row r="128" spans="13:16" x14ac:dyDescent="0.25">
      <c r="M128" s="139"/>
      <c r="N128" s="142"/>
      <c r="O128" s="134"/>
      <c r="P128" s="142"/>
    </row>
    <row r="129" spans="13:16" x14ac:dyDescent="0.25">
      <c r="M129" s="139"/>
      <c r="N129" s="142"/>
      <c r="O129" s="134"/>
      <c r="P129" s="142"/>
    </row>
    <row r="130" spans="13:16" x14ac:dyDescent="0.25">
      <c r="M130" s="139"/>
      <c r="N130" s="142"/>
      <c r="O130" s="134"/>
      <c r="P130" s="142"/>
    </row>
    <row r="131" spans="13:16" x14ac:dyDescent="0.25">
      <c r="M131" s="139"/>
      <c r="N131" s="142"/>
      <c r="O131" s="134"/>
      <c r="P131" s="142"/>
    </row>
    <row r="132" spans="13:16" x14ac:dyDescent="0.25">
      <c r="M132" s="139"/>
      <c r="N132" s="142"/>
      <c r="O132" s="134"/>
      <c r="P132" s="142"/>
    </row>
    <row r="133" spans="13:16" x14ac:dyDescent="0.25">
      <c r="M133" s="139"/>
      <c r="N133" s="142"/>
      <c r="O133" s="134"/>
      <c r="P133" s="142"/>
    </row>
    <row r="134" spans="13:16" x14ac:dyDescent="0.25">
      <c r="M134" s="139"/>
      <c r="N134" s="142"/>
      <c r="O134" s="134"/>
      <c r="P134" s="142"/>
    </row>
    <row r="135" spans="13:16" x14ac:dyDescent="0.25">
      <c r="M135" s="141"/>
      <c r="N135" s="139"/>
      <c r="O135" s="141"/>
      <c r="P135" s="139"/>
    </row>
    <row r="136" spans="13:16" x14ac:dyDescent="0.25">
      <c r="M136" s="141"/>
      <c r="N136" s="139"/>
      <c r="O136" s="141"/>
      <c r="P136" s="139"/>
    </row>
    <row r="137" spans="13:16" x14ac:dyDescent="0.25">
      <c r="M137" s="141"/>
      <c r="N137" s="139"/>
      <c r="O137" s="141"/>
      <c r="P137" s="139"/>
    </row>
    <row r="138" spans="13:16" x14ac:dyDescent="0.25">
      <c r="M138" s="141"/>
      <c r="N138" s="139"/>
      <c r="O138" s="141"/>
      <c r="P138" s="139"/>
    </row>
    <row r="139" spans="13:16" x14ac:dyDescent="0.25">
      <c r="M139" s="139"/>
      <c r="N139" s="142"/>
      <c r="O139" s="134"/>
      <c r="P139" s="142"/>
    </row>
    <row r="140" spans="13:16" x14ac:dyDescent="0.25">
      <c r="M140" s="139"/>
      <c r="N140" s="142"/>
      <c r="O140" s="134"/>
      <c r="P140" s="142"/>
    </row>
    <row r="141" spans="13:16" x14ac:dyDescent="0.25">
      <c r="M141" s="139"/>
      <c r="N141" s="142"/>
      <c r="O141" s="134"/>
      <c r="P141" s="142"/>
    </row>
    <row r="142" spans="13:16" x14ac:dyDescent="0.25">
      <c r="M142" s="139"/>
      <c r="N142" s="142"/>
      <c r="O142" s="134"/>
      <c r="P142" s="142"/>
    </row>
    <row r="143" spans="13:16" x14ac:dyDescent="0.25">
      <c r="M143" s="139"/>
      <c r="N143" s="142"/>
      <c r="O143" s="134"/>
      <c r="P143" s="142"/>
    </row>
    <row r="144" spans="13:16" x14ac:dyDescent="0.25">
      <c r="M144" s="139"/>
      <c r="N144" s="142"/>
      <c r="O144" s="134"/>
      <c r="P144" s="142"/>
    </row>
    <row r="145" spans="13:16" x14ac:dyDescent="0.25">
      <c r="M145" s="139"/>
      <c r="N145" s="142"/>
      <c r="O145" s="134"/>
      <c r="P145" s="142"/>
    </row>
    <row r="146" spans="13:16" x14ac:dyDescent="0.25">
      <c r="M146" s="134"/>
      <c r="N146" s="142"/>
      <c r="O146" s="134"/>
      <c r="P146" s="142"/>
    </row>
    <row r="147" spans="13:16" x14ac:dyDescent="0.25">
      <c r="M147" s="134"/>
      <c r="N147" s="142"/>
      <c r="O147" s="134"/>
      <c r="P147" s="142"/>
    </row>
    <row r="148" spans="13:16" x14ac:dyDescent="0.25">
      <c r="M148" s="134"/>
      <c r="N148" s="142"/>
      <c r="O148" s="134"/>
      <c r="P148" s="142"/>
    </row>
    <row r="149" spans="13:16" x14ac:dyDescent="0.25">
      <c r="M149" s="134"/>
      <c r="N149" s="142"/>
      <c r="O149" s="134"/>
      <c r="P149" s="142"/>
    </row>
    <row r="150" spans="13:16" x14ac:dyDescent="0.25">
      <c r="M150" s="139"/>
      <c r="N150" s="142"/>
      <c r="O150" s="134"/>
      <c r="P150" s="142"/>
    </row>
    <row r="151" spans="13:16" x14ac:dyDescent="0.25">
      <c r="M151" s="139"/>
      <c r="N151" s="142"/>
      <c r="O151" s="134"/>
      <c r="P151" s="142"/>
    </row>
    <row r="152" spans="13:16" x14ac:dyDescent="0.25">
      <c r="M152" s="139"/>
      <c r="N152" s="142"/>
      <c r="O152" s="134"/>
      <c r="P152" s="142"/>
    </row>
    <row r="153" spans="13:16" x14ac:dyDescent="0.25">
      <c r="M153" s="134"/>
      <c r="N153" s="142"/>
      <c r="O153" s="134"/>
      <c r="P153" s="142"/>
    </row>
    <row r="154" spans="13:16" x14ac:dyDescent="0.25">
      <c r="M154" s="134"/>
      <c r="N154" s="142"/>
      <c r="O154" s="134"/>
      <c r="P154" s="142"/>
    </row>
    <row r="155" spans="13:16" x14ac:dyDescent="0.25">
      <c r="M155" s="134"/>
      <c r="N155" s="142"/>
      <c r="O155" s="134"/>
      <c r="P155" s="142"/>
    </row>
    <row r="156" spans="13:16" x14ac:dyDescent="0.25">
      <c r="M156" s="134"/>
      <c r="N156" s="142"/>
      <c r="O156" s="134"/>
      <c r="P156" s="142"/>
    </row>
    <row r="157" spans="13:16" x14ac:dyDescent="0.25">
      <c r="M157" s="139"/>
      <c r="N157" s="142"/>
      <c r="O157" s="134"/>
      <c r="P157" s="142"/>
    </row>
    <row r="158" spans="13:16" x14ac:dyDescent="0.25">
      <c r="M158" s="139"/>
      <c r="N158" s="142"/>
      <c r="O158" s="134"/>
      <c r="P158" s="142"/>
    </row>
    <row r="159" spans="13:16" x14ac:dyDescent="0.25">
      <c r="M159" s="139"/>
      <c r="N159" s="142"/>
      <c r="O159" s="134"/>
      <c r="P159" s="142"/>
    </row>
    <row r="160" spans="13:16" x14ac:dyDescent="0.25">
      <c r="M160" s="134"/>
      <c r="N160" s="142"/>
      <c r="O160" s="134"/>
      <c r="P160" s="142"/>
    </row>
    <row r="161" spans="13:16" x14ac:dyDescent="0.25">
      <c r="M161" s="134"/>
      <c r="N161" s="141"/>
      <c r="O161" s="134"/>
      <c r="P161" s="141"/>
    </row>
    <row r="162" spans="13:16" x14ac:dyDescent="0.25">
      <c r="M162" s="134"/>
      <c r="N162" s="141"/>
      <c r="O162" s="134"/>
      <c r="P162" s="141"/>
    </row>
    <row r="163" spans="13:16" x14ac:dyDescent="0.25">
      <c r="M163" s="134"/>
      <c r="N163" s="141"/>
      <c r="O163" s="134"/>
      <c r="P163" s="141"/>
    </row>
    <row r="164" spans="13:16" x14ac:dyDescent="0.25">
      <c r="M164" s="134"/>
      <c r="N164" s="141"/>
      <c r="O164" s="134"/>
      <c r="P164" s="141"/>
    </row>
    <row r="165" spans="13:16" x14ac:dyDescent="0.25">
      <c r="M165" s="134"/>
      <c r="N165" s="141"/>
      <c r="O165" s="134"/>
      <c r="P165" s="141"/>
    </row>
    <row r="166" spans="13:16" x14ac:dyDescent="0.25">
      <c r="M166" s="134"/>
      <c r="N166" s="141"/>
      <c r="O166" s="134"/>
      <c r="P166" s="141"/>
    </row>
    <row r="167" spans="13:16" x14ac:dyDescent="0.25">
      <c r="M167" s="134"/>
      <c r="N167" s="141"/>
      <c r="O167" s="134"/>
      <c r="P167" s="141"/>
    </row>
    <row r="168" spans="13:16" x14ac:dyDescent="0.25">
      <c r="M168" s="134"/>
      <c r="N168" s="141"/>
      <c r="O168" s="134"/>
      <c r="P168" s="141"/>
    </row>
    <row r="169" spans="13:16" x14ac:dyDescent="0.25">
      <c r="M169" s="134"/>
      <c r="N169" s="141"/>
      <c r="O169" s="134"/>
      <c r="P169" s="141"/>
    </row>
    <row r="170" spans="13:16" x14ac:dyDescent="0.25">
      <c r="M170" s="134"/>
      <c r="N170" s="141"/>
      <c r="O170" s="134"/>
      <c r="P170" s="141"/>
    </row>
    <row r="171" spans="13:16" x14ac:dyDescent="0.25">
      <c r="M171" s="134"/>
      <c r="N171" s="141"/>
      <c r="O171" s="134"/>
      <c r="P171" s="141"/>
    </row>
    <row r="172" spans="13:16" x14ac:dyDescent="0.25">
      <c r="M172" s="134"/>
      <c r="N172" s="141"/>
      <c r="O172" s="134"/>
      <c r="P172" s="141"/>
    </row>
    <row r="173" spans="13:16" x14ac:dyDescent="0.25">
      <c r="M173" s="134"/>
      <c r="N173" s="141"/>
      <c r="O173" s="134"/>
      <c r="P173" s="141"/>
    </row>
    <row r="174" spans="13:16" x14ac:dyDescent="0.25">
      <c r="M174" s="134"/>
      <c r="N174" s="141"/>
      <c r="O174" s="134"/>
      <c r="P174" s="141"/>
    </row>
    <row r="175" spans="13:16" x14ac:dyDescent="0.25">
      <c r="M175" s="134"/>
      <c r="N175" s="141"/>
      <c r="O175" s="134"/>
      <c r="P175" s="141"/>
    </row>
    <row r="176" spans="13:16" x14ac:dyDescent="0.25">
      <c r="M176" s="134"/>
      <c r="N176" s="141"/>
      <c r="O176" s="134"/>
      <c r="P176" s="141"/>
    </row>
    <row r="177" spans="13:16" x14ac:dyDescent="0.25">
      <c r="M177" s="134"/>
      <c r="N177" s="141"/>
      <c r="O177" s="134"/>
      <c r="P177" s="141"/>
    </row>
    <row r="178" spans="13:16" x14ac:dyDescent="0.25">
      <c r="M178" s="134"/>
      <c r="N178" s="141"/>
      <c r="O178" s="134"/>
      <c r="P178" s="141"/>
    </row>
    <row r="179" spans="13:16" x14ac:dyDescent="0.25">
      <c r="M179" s="134"/>
      <c r="N179" s="141"/>
      <c r="O179" s="134"/>
      <c r="P179" s="141"/>
    </row>
    <row r="180" spans="13:16" x14ac:dyDescent="0.25">
      <c r="M180" s="134"/>
      <c r="N180" s="141"/>
      <c r="O180" s="134"/>
      <c r="P180" s="141"/>
    </row>
    <row r="181" spans="13:16" x14ac:dyDescent="0.25">
      <c r="M181" s="134"/>
      <c r="N181" s="141"/>
      <c r="O181" s="134"/>
      <c r="P181" s="141"/>
    </row>
    <row r="182" spans="13:16" x14ac:dyDescent="0.25">
      <c r="M182" s="134"/>
      <c r="N182" s="141"/>
      <c r="O182" s="134"/>
      <c r="P182" s="141"/>
    </row>
    <row r="183" spans="13:16" x14ac:dyDescent="0.25">
      <c r="M183" s="134"/>
      <c r="N183" s="141"/>
      <c r="O183" s="134"/>
      <c r="P183" s="141"/>
    </row>
    <row r="184" spans="13:16" x14ac:dyDescent="0.25">
      <c r="M184" s="134"/>
      <c r="N184" s="141"/>
      <c r="O184" s="134"/>
      <c r="P184" s="141"/>
    </row>
    <row r="185" spans="13:16" x14ac:dyDescent="0.25">
      <c r="M185" s="134"/>
      <c r="N185" s="141"/>
      <c r="O185" s="134"/>
      <c r="P185" s="141"/>
    </row>
    <row r="186" spans="13:16" x14ac:dyDescent="0.25">
      <c r="M186" s="134"/>
      <c r="N186" s="141"/>
      <c r="O186" s="134"/>
      <c r="P186" s="141"/>
    </row>
    <row r="187" spans="13:16" x14ac:dyDescent="0.25">
      <c r="M187" s="134"/>
      <c r="N187" s="141"/>
      <c r="O187" s="134"/>
      <c r="P187" s="141"/>
    </row>
    <row r="188" spans="13:16" x14ac:dyDescent="0.25">
      <c r="M188" s="134"/>
      <c r="N188" s="141"/>
      <c r="O188" s="134"/>
      <c r="P188" s="141"/>
    </row>
    <row r="189" spans="13:16" x14ac:dyDescent="0.25">
      <c r="M189" s="134"/>
      <c r="N189" s="141"/>
      <c r="O189" s="134"/>
      <c r="P189" s="141"/>
    </row>
    <row r="190" spans="13:16" x14ac:dyDescent="0.25">
      <c r="M190" s="134"/>
      <c r="N190" s="141"/>
      <c r="O190" s="134"/>
      <c r="P190" s="141"/>
    </row>
    <row r="191" spans="13:16" x14ac:dyDescent="0.25">
      <c r="M191" s="134"/>
      <c r="N191" s="141"/>
      <c r="O191" s="134"/>
      <c r="P191" s="141"/>
    </row>
    <row r="192" spans="13:16" x14ac:dyDescent="0.25">
      <c r="M192" s="134"/>
      <c r="N192" s="141"/>
      <c r="O192" s="134"/>
      <c r="P192" s="141"/>
    </row>
    <row r="193" spans="13:16" x14ac:dyDescent="0.25">
      <c r="M193" s="134"/>
      <c r="N193" s="141"/>
      <c r="O193" s="134"/>
      <c r="P193" s="141"/>
    </row>
    <row r="194" spans="13:16" x14ac:dyDescent="0.25">
      <c r="M194" s="134"/>
      <c r="N194" s="141"/>
      <c r="O194" s="134"/>
      <c r="P194" s="141"/>
    </row>
    <row r="195" spans="13:16" x14ac:dyDescent="0.25">
      <c r="M195" s="134"/>
      <c r="N195" s="141"/>
      <c r="O195" s="134"/>
      <c r="P195" s="141"/>
    </row>
    <row r="196" spans="13:16" x14ac:dyDescent="0.25">
      <c r="M196" s="134"/>
      <c r="N196" s="141"/>
      <c r="O196" s="134"/>
      <c r="P196" s="141"/>
    </row>
    <row r="197" spans="13:16" x14ac:dyDescent="0.25">
      <c r="M197" s="44"/>
      <c r="N197" s="44"/>
      <c r="O197" s="44"/>
      <c r="P197" s="44"/>
    </row>
    <row r="198" spans="13:16" x14ac:dyDescent="0.25">
      <c r="M198" s="44"/>
      <c r="N198" s="44"/>
      <c r="O198" s="44"/>
      <c r="P198" s="44"/>
    </row>
  </sheetData>
  <mergeCells count="36">
    <mergeCell ref="L43:L44"/>
    <mergeCell ref="Q64:Q65"/>
    <mergeCell ref="J58:J59"/>
    <mergeCell ref="K58:K59"/>
    <mergeCell ref="L58:L59"/>
    <mergeCell ref="L56:L57"/>
    <mergeCell ref="J45:J46"/>
    <mergeCell ref="K45:K46"/>
    <mergeCell ref="L45:L46"/>
    <mergeCell ref="Q66:Q67"/>
    <mergeCell ref="J56:J57"/>
    <mergeCell ref="K56:K57"/>
    <mergeCell ref="Q51:Q52"/>
    <mergeCell ref="Q53:Q54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A1:F1"/>
    <mergeCell ref="A2:F2"/>
    <mergeCell ref="A4:B4"/>
    <mergeCell ref="C4:F4"/>
    <mergeCell ref="A5:B5"/>
    <mergeCell ref="C5:D5"/>
  </mergeCells>
  <conditionalFormatting sqref="O30">
    <cfRule type="expression" dxfId="392" priority="28">
      <formula>O30&gt;$E$6</formula>
    </cfRule>
    <cfRule type="expression" dxfId="391" priority="29">
      <formula>AND(O30&gt;$E$5,O30&lt;=$E$6)</formula>
    </cfRule>
    <cfRule type="expression" dxfId="390" priority="30">
      <formula>O30&lt;=$E$5</formula>
    </cfRule>
  </conditionalFormatting>
  <conditionalFormatting sqref="N30">
    <cfRule type="timePeriod" dxfId="389" priority="27" timePeriod="today">
      <formula>FLOOR(N30,1)=TODAY()</formula>
    </cfRule>
  </conditionalFormatting>
  <conditionalFormatting sqref="P30">
    <cfRule type="expression" dxfId="388" priority="21">
      <formula>P30&lt;=$G$5</formula>
    </cfRule>
    <cfRule type="expression" dxfId="387" priority="22">
      <formula>AND(P30&gt;$G$5,P30&lt;=$G$6)</formula>
    </cfRule>
    <cfRule type="expression" dxfId="386" priority="23">
      <formula>P30&gt;$G$6</formula>
    </cfRule>
  </conditionalFormatting>
  <conditionalFormatting sqref="N31:N32">
    <cfRule type="timePeriod" dxfId="385" priority="20" timePeriod="today">
      <formula>FLOOR(N31,1)=TODAY()</formula>
    </cfRule>
  </conditionalFormatting>
  <conditionalFormatting sqref="O31:O32">
    <cfRule type="expression" dxfId="384" priority="17">
      <formula>O31&gt;$E$6</formula>
    </cfRule>
    <cfRule type="expression" dxfId="383" priority="18">
      <formula>AND(O31&gt;$E$5,O31&lt;=$E$6)</formula>
    </cfRule>
    <cfRule type="expression" dxfId="382" priority="19">
      <formula>O31&lt;=$E$5</formula>
    </cfRule>
  </conditionalFormatting>
  <conditionalFormatting sqref="P31:P32">
    <cfRule type="expression" dxfId="381" priority="11">
      <formula>P31&lt;=$G$5</formula>
    </cfRule>
    <cfRule type="expression" dxfId="380" priority="12">
      <formula>AND(P31&gt;$G$5,P31&lt;=$G$6)</formula>
    </cfRule>
    <cfRule type="expression" dxfId="379" priority="13">
      <formula>P31&gt;$G$6</formula>
    </cfRule>
  </conditionalFormatting>
  <conditionalFormatting sqref="N33:N35">
    <cfRule type="timePeriod" dxfId="378" priority="10" timePeriod="today">
      <formula>FLOOR(N33,1)=TODAY()</formula>
    </cfRule>
  </conditionalFormatting>
  <conditionalFormatting sqref="O33:O35">
    <cfRule type="expression" dxfId="377" priority="7">
      <formula>O33&gt;$E$6</formula>
    </cfRule>
    <cfRule type="expression" dxfId="376" priority="8">
      <formula>AND(O33&gt;$E$5,O33&lt;=$E$6)</formula>
    </cfRule>
    <cfRule type="expression" dxfId="375" priority="9">
      <formula>O33&lt;=$E$5</formula>
    </cfRule>
  </conditionalFormatting>
  <conditionalFormatting sqref="P33:P35">
    <cfRule type="expression" dxfId="374" priority="1">
      <formula>P33&lt;=$G$5</formula>
    </cfRule>
    <cfRule type="expression" dxfId="373" priority="2">
      <formula>AND(P33&gt;$G$5,P33&lt;=$G$6)</formula>
    </cfRule>
    <cfRule type="expression" dxfId="372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7"/>
  <sheetViews>
    <sheetView view="pageBreakPreview" topLeftCell="L1" zoomScale="85" zoomScaleNormal="100" zoomScaleSheetLayoutView="85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.6640625" style="5" customWidth="1"/>
    <col min="12" max="12" width="10.44140625" style="5" customWidth="1"/>
    <col min="13" max="13" width="6.5546875" style="25" customWidth="1"/>
    <col min="14" max="14" width="13.88671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47</v>
      </c>
      <c r="D6" s="182"/>
      <c r="E6" s="49" t="s">
        <v>6</v>
      </c>
      <c r="F6" s="15">
        <v>21205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 t="e">
        <f>#REF!</f>
        <v>#REF!</v>
      </c>
      <c r="D10" s="188"/>
      <c r="E10" s="49" t="s">
        <v>24</v>
      </c>
      <c r="F10" s="39" t="e">
        <f>#REF!</f>
        <v>#REF!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  <c r="O12" s="60"/>
    </row>
    <row r="13" spans="1:23" s="3" customFormat="1" x14ac:dyDescent="0.25">
      <c r="A13" s="2"/>
      <c r="B13" s="48"/>
      <c r="C13" s="35" t="s">
        <v>55</v>
      </c>
      <c r="D13" s="40" t="s">
        <v>55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6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  <c r="O14" s="6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v>3520</v>
      </c>
      <c r="J15" s="99"/>
      <c r="K15" s="99"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v>3520</v>
      </c>
      <c r="J16" s="99"/>
      <c r="K16" s="99"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113">
        <v>0</v>
      </c>
      <c r="E17" s="98">
        <v>2816</v>
      </c>
      <c r="F17" s="90">
        <v>16</v>
      </c>
      <c r="G17" s="101"/>
      <c r="H17" s="99"/>
      <c r="I17" s="99">
        <v>3520</v>
      </c>
      <c r="J17" s="99"/>
      <c r="K17" s="99">
        <v>20</v>
      </c>
      <c r="L17" s="4"/>
      <c r="M17" s="20"/>
      <c r="N17" s="96">
        <f>'ORABS (21173) '!N17</f>
        <v>43143</v>
      </c>
      <c r="O17" s="97">
        <v>5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113">
        <v>0</v>
      </c>
      <c r="E18" s="98">
        <v>2816</v>
      </c>
      <c r="F18" s="90">
        <v>16</v>
      </c>
      <c r="G18" s="101"/>
      <c r="H18" s="99"/>
      <c r="I18" s="99">
        <v>3520</v>
      </c>
      <c r="J18" s="99"/>
      <c r="K18" s="99">
        <v>20</v>
      </c>
      <c r="L18" s="4"/>
      <c r="M18" s="20"/>
      <c r="N18" s="96">
        <f>'ORABS (21173) '!N18</f>
        <v>43159</v>
      </c>
      <c r="O18" s="97">
        <v>4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1</v>
      </c>
      <c r="D19" s="113">
        <v>0</v>
      </c>
      <c r="E19" s="98">
        <v>2816</v>
      </c>
      <c r="F19" s="90">
        <v>16</v>
      </c>
      <c r="G19" s="101"/>
      <c r="H19" s="99"/>
      <c r="I19" s="99">
        <v>3520</v>
      </c>
      <c r="J19" s="99"/>
      <c r="K19" s="99"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113">
        <v>0</v>
      </c>
      <c r="E20" s="98">
        <v>2816</v>
      </c>
      <c r="F20" s="90">
        <v>16</v>
      </c>
      <c r="G20" s="101"/>
      <c r="H20" s="99"/>
      <c r="I20" s="99">
        <v>3520</v>
      </c>
      <c r="J20" s="99"/>
      <c r="K20" s="99"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v>3520</v>
      </c>
      <c r="J21" s="99"/>
      <c r="K21" s="99">
        <v>20</v>
      </c>
      <c r="L21" s="4"/>
      <c r="M21" s="20"/>
      <c r="N21" s="96">
        <f>'ORABS (21173) '!N21</f>
        <v>43224</v>
      </c>
      <c r="O21" s="97">
        <v>0</v>
      </c>
      <c r="P21" s="97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v>3520</v>
      </c>
      <c r="J22" s="99"/>
      <c r="K22" s="99">
        <v>20</v>
      </c>
      <c r="L22" s="4"/>
      <c r="M22" s="20"/>
      <c r="N22" s="96">
        <f>'ORABS (21173) '!N22</f>
        <v>43231</v>
      </c>
      <c r="O22" s="97">
        <v>0</v>
      </c>
      <c r="P22" s="97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v>3520</v>
      </c>
      <c r="J23" s="99"/>
      <c r="K23" s="99">
        <v>20</v>
      </c>
      <c r="L23" s="4"/>
      <c r="M23" s="20"/>
      <c r="N23" s="96">
        <f>'ORABS (21173) '!N23</f>
        <v>43251</v>
      </c>
      <c r="O23" s="97">
        <v>1</v>
      </c>
      <c r="P23" s="97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v>3520</v>
      </c>
      <c r="J24" s="99"/>
      <c r="K24" s="99">
        <v>20</v>
      </c>
      <c r="N24" s="96">
        <f>'ORABS (21173) '!N24</f>
        <v>43272</v>
      </c>
      <c r="O24" s="97">
        <v>0</v>
      </c>
      <c r="P24" s="97">
        <v>0</v>
      </c>
    </row>
    <row r="25" spans="1:16" x14ac:dyDescent="0.25">
      <c r="A25" s="7">
        <v>5</v>
      </c>
      <c r="B25" s="21"/>
      <c r="C25" s="33">
        <f>ROUNDUP(AVERAGE(O15:O24), 0)</f>
        <v>1</v>
      </c>
      <c r="D25" s="33">
        <f>ROUNDUP(AVERAGE(P15:P24), 0)</f>
        <v>0</v>
      </c>
      <c r="E25" s="98">
        <v>2816</v>
      </c>
      <c r="F25" s="95">
        <v>16</v>
      </c>
      <c r="G25" s="101"/>
      <c r="H25" s="99"/>
      <c r="I25" s="99">
        <v>3520</v>
      </c>
      <c r="J25" s="99"/>
      <c r="K25" s="99">
        <v>20</v>
      </c>
      <c r="L25" s="4"/>
      <c r="M25" s="44"/>
      <c r="N25" s="132">
        <v>43314</v>
      </c>
      <c r="O25" s="118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v>3520</v>
      </c>
      <c r="J26" s="99"/>
      <c r="K26" s="99">
        <v>20</v>
      </c>
      <c r="L26" s="4"/>
      <c r="M26" s="44"/>
      <c r="N26" s="133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5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v>3520</v>
      </c>
      <c r="J27" s="99"/>
      <c r="K27" s="99">
        <v>20</v>
      </c>
      <c r="L27" s="4"/>
      <c r="M27" s="44"/>
      <c r="N27" s="133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1.8856180831641267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v>3520</v>
      </c>
      <c r="J28" s="99"/>
      <c r="K28" s="99">
        <v>20</v>
      </c>
      <c r="L28" s="4"/>
      <c r="M28" s="44"/>
      <c r="N28" s="133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188.56180831641268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v>3520</v>
      </c>
      <c r="J29" s="99"/>
      <c r="K29" s="99">
        <v>20</v>
      </c>
      <c r="L29" s="4">
        <v>4000</v>
      </c>
      <c r="M29" s="20">
        <v>25</v>
      </c>
      <c r="N29" s="133">
        <v>43372</v>
      </c>
      <c r="O29" s="119">
        <v>5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v>3520</v>
      </c>
      <c r="J30" s="99"/>
      <c r="K30" s="99">
        <v>20</v>
      </c>
      <c r="L30" s="4"/>
      <c r="M30" s="45"/>
      <c r="N30" s="173">
        <v>43504</v>
      </c>
      <c r="O30" s="99">
        <v>3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v>3520</v>
      </c>
      <c r="J31" s="99"/>
      <c r="K31" s="99">
        <v>20</v>
      </c>
      <c r="L31" s="4"/>
      <c r="M31" s="45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v>3520</v>
      </c>
      <c r="J32" s="99"/>
      <c r="K32" s="99">
        <v>20</v>
      </c>
      <c r="L32" s="4"/>
      <c r="M32" s="6"/>
      <c r="N32" s="173">
        <v>43737</v>
      </c>
      <c r="O32" s="99">
        <v>0</v>
      </c>
      <c r="P32" s="99">
        <v>0</v>
      </c>
    </row>
    <row r="33" spans="1:20" x14ac:dyDescent="0.25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v>3520</v>
      </c>
      <c r="J33" s="99"/>
      <c r="K33" s="99">
        <v>20</v>
      </c>
      <c r="L33" s="4"/>
      <c r="M33" s="4"/>
      <c r="N33" s="173">
        <v>43740</v>
      </c>
      <c r="O33" s="99">
        <v>0</v>
      </c>
      <c r="P33" s="99">
        <v>0</v>
      </c>
    </row>
    <row r="34" spans="1:20" x14ac:dyDescent="0.25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v>3520</v>
      </c>
      <c r="J34" s="99"/>
      <c r="K34" s="99">
        <v>20</v>
      </c>
      <c r="L34" s="6"/>
      <c r="M34" s="6"/>
      <c r="N34" s="173">
        <v>43750</v>
      </c>
      <c r="O34" s="99">
        <v>0</v>
      </c>
      <c r="P34" s="99">
        <v>0</v>
      </c>
    </row>
    <row r="35" spans="1:20" x14ac:dyDescent="0.25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v>3520</v>
      </c>
      <c r="J35" s="99"/>
      <c r="K35" s="99">
        <v>20</v>
      </c>
      <c r="L35" s="6"/>
      <c r="M35" s="6"/>
      <c r="N35" s="173">
        <v>43761</v>
      </c>
      <c r="O35" s="99">
        <v>0</v>
      </c>
      <c r="P35" s="99">
        <v>0</v>
      </c>
    </row>
    <row r="36" spans="1:20" x14ac:dyDescent="0.25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6"/>
      <c r="N36" s="6"/>
      <c r="O36" s="6"/>
    </row>
    <row r="37" spans="1:20" x14ac:dyDescent="0.25">
      <c r="A37" s="7" t="s">
        <v>12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3</v>
      </c>
      <c r="P37" s="7">
        <f>MAX(P30:P35)</f>
        <v>0</v>
      </c>
    </row>
    <row r="38" spans="1:20" ht="12.75" customHeight="1" x14ac:dyDescent="0.25">
      <c r="A38" s="66" t="s">
        <v>29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5">
      <c r="A39" s="67" t="s">
        <v>30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5">
      <c r="A40" s="7" t="s">
        <v>8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5</v>
      </c>
      <c r="P40" s="7">
        <f>MAX(P15:P29)</f>
        <v>0</v>
      </c>
    </row>
    <row r="41" spans="1:20" x14ac:dyDescent="0.25">
      <c r="A41" s="7" t="s">
        <v>9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  <c r="R41" s="6"/>
      <c r="S41" s="6"/>
    </row>
    <row r="42" spans="1:20" x14ac:dyDescent="0.25">
      <c r="A42" s="7" t="s">
        <v>10</v>
      </c>
      <c r="H42" s="6"/>
      <c r="I42" s="185"/>
      <c r="J42" s="185"/>
      <c r="K42" s="47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7" t="s">
        <v>11</v>
      </c>
      <c r="H43" s="6"/>
      <c r="I43" s="75"/>
      <c r="J43" s="184"/>
      <c r="K43" s="184"/>
      <c r="L43" s="184"/>
      <c r="M43" s="184"/>
      <c r="N43" s="184"/>
      <c r="O43" s="46"/>
      <c r="P43" s="46"/>
      <c r="Q43" s="46"/>
      <c r="R43" s="6"/>
      <c r="S43" s="6"/>
      <c r="T43" s="6"/>
    </row>
    <row r="44" spans="1:20" x14ac:dyDescent="0.25">
      <c r="A44" s="7" t="s">
        <v>12</v>
      </c>
      <c r="H44" s="6"/>
      <c r="I44" s="61"/>
      <c r="J44" s="184"/>
      <c r="K44" s="184"/>
      <c r="L44" s="184"/>
      <c r="M44" s="184"/>
      <c r="N44" s="184"/>
      <c r="O44" s="46"/>
      <c r="P44" s="46"/>
      <c r="Q44" s="46"/>
      <c r="R44" s="6"/>
      <c r="S44" s="6"/>
      <c r="T44" s="6"/>
    </row>
    <row r="45" spans="1:20" x14ac:dyDescent="0.25">
      <c r="H45" s="6"/>
      <c r="I45" s="75"/>
      <c r="J45" s="184"/>
      <c r="K45" s="184"/>
      <c r="L45" s="184"/>
      <c r="M45" s="184"/>
      <c r="N45" s="184"/>
      <c r="O45" s="47"/>
      <c r="P45" s="47"/>
      <c r="Q45" s="47"/>
      <c r="R45" s="6"/>
      <c r="S45" s="6"/>
      <c r="T45" s="6"/>
    </row>
    <row r="46" spans="1:20" x14ac:dyDescent="0.25">
      <c r="H46" s="6"/>
      <c r="I46" s="61"/>
      <c r="J46" s="184"/>
      <c r="K46" s="184"/>
      <c r="L46" s="184"/>
      <c r="M46" s="184"/>
      <c r="N46" s="184"/>
      <c r="O46" s="47"/>
      <c r="P46" s="47"/>
      <c r="Q46" s="47"/>
      <c r="R46" s="6"/>
      <c r="S46" s="6"/>
      <c r="T46" s="6"/>
    </row>
    <row r="47" spans="1:20" x14ac:dyDescent="0.25">
      <c r="H47" s="6"/>
      <c r="I47" s="75"/>
      <c r="J47" s="75"/>
      <c r="K47" s="75"/>
      <c r="L47" s="75"/>
      <c r="M47" s="75"/>
      <c r="N47" s="75"/>
      <c r="O47" s="47"/>
      <c r="P47" s="47"/>
      <c r="Q47" s="47"/>
      <c r="R47" s="6"/>
      <c r="S47" s="6"/>
      <c r="T47" s="6"/>
    </row>
    <row r="48" spans="1:20" x14ac:dyDescent="0.25">
      <c r="H48" s="6"/>
      <c r="I48" s="62"/>
      <c r="J48" s="63"/>
      <c r="K48" s="63"/>
      <c r="L48" s="63"/>
      <c r="M48" s="63"/>
      <c r="N48" s="63"/>
      <c r="O48" s="47"/>
      <c r="P48" s="47"/>
      <c r="Q48" s="47"/>
      <c r="R48" s="6"/>
      <c r="S48" s="6"/>
      <c r="T48" s="6"/>
    </row>
    <row r="49" spans="1:20" x14ac:dyDescent="0.25">
      <c r="H49" s="6"/>
      <c r="I49" s="62"/>
      <c r="J49" s="63"/>
      <c r="K49" s="63"/>
      <c r="L49" s="63"/>
      <c r="M49" s="63"/>
      <c r="N49" s="63"/>
      <c r="O49" s="47"/>
      <c r="P49" s="47"/>
      <c r="Q49" s="47"/>
      <c r="R49" s="6"/>
      <c r="S49" s="6"/>
      <c r="T49" s="6"/>
    </row>
    <row r="50" spans="1:20" ht="13.8" thickBot="1" x14ac:dyDescent="0.3">
      <c r="H50" s="6"/>
      <c r="I50" s="62"/>
      <c r="J50" s="63"/>
      <c r="K50" s="63"/>
      <c r="L50" s="63"/>
      <c r="M50" s="63"/>
      <c r="N50" s="63"/>
      <c r="O50" s="47"/>
      <c r="P50" s="47"/>
      <c r="Q50" s="47"/>
      <c r="R50" s="6"/>
      <c r="S50" s="6"/>
      <c r="T50" s="6"/>
    </row>
    <row r="51" spans="1:20" ht="13.8" thickBot="1" x14ac:dyDescent="0.3">
      <c r="H51" s="6"/>
      <c r="I51" s="62"/>
      <c r="J51" s="63"/>
      <c r="K51" s="63"/>
      <c r="L51" s="63"/>
      <c r="M51" s="145"/>
      <c r="N51" s="143"/>
      <c r="O51" s="145"/>
      <c r="P51" s="143"/>
      <c r="Q51" s="184"/>
      <c r="R51" s="6"/>
      <c r="S51" s="6"/>
      <c r="T51" s="6"/>
    </row>
    <row r="52" spans="1:20" ht="13.8" thickBot="1" x14ac:dyDescent="0.3">
      <c r="H52" s="6"/>
      <c r="I52" s="75"/>
      <c r="J52" s="64"/>
      <c r="K52" s="64"/>
      <c r="L52" s="64"/>
      <c r="M52" s="143"/>
      <c r="N52" s="143"/>
      <c r="O52" s="143"/>
      <c r="P52" s="143"/>
      <c r="Q52" s="184"/>
      <c r="R52" s="6"/>
      <c r="S52" s="6"/>
      <c r="T52" s="6"/>
    </row>
    <row r="53" spans="1:20" ht="13.8" thickBot="1" x14ac:dyDescent="0.3">
      <c r="H53" s="6"/>
      <c r="I53" s="75"/>
      <c r="J53" s="64"/>
      <c r="K53" s="64"/>
      <c r="L53" s="64"/>
      <c r="M53" s="143"/>
      <c r="N53" s="143"/>
      <c r="O53" s="143"/>
      <c r="P53" s="143"/>
      <c r="Q53" s="184"/>
      <c r="R53" s="6"/>
      <c r="S53" s="6"/>
      <c r="T53" s="6"/>
    </row>
    <row r="54" spans="1:20" ht="13.8" thickBot="1" x14ac:dyDescent="0.3">
      <c r="H54" s="6"/>
      <c r="I54" s="42"/>
      <c r="J54" s="42"/>
      <c r="K54" s="42"/>
      <c r="L54" s="6"/>
      <c r="M54" s="143"/>
      <c r="N54" s="143"/>
      <c r="O54" s="143"/>
      <c r="P54" s="143"/>
      <c r="Q54" s="184"/>
      <c r="R54" s="6"/>
      <c r="S54" s="6"/>
      <c r="T54" s="6"/>
    </row>
    <row r="55" spans="1:20" ht="13.5" customHeight="1" thickBot="1" x14ac:dyDescent="0.3">
      <c r="A55" s="26"/>
      <c r="H55" s="6"/>
      <c r="I55" s="79"/>
      <c r="J55" s="6"/>
      <c r="K55" s="6"/>
      <c r="L55" s="6"/>
      <c r="M55" s="143"/>
      <c r="N55" s="143"/>
      <c r="O55" s="143"/>
      <c r="P55" s="143"/>
      <c r="Q55" s="75"/>
      <c r="R55" s="6"/>
      <c r="S55" s="6"/>
      <c r="T55" s="6"/>
    </row>
    <row r="56" spans="1:20" ht="13.8" thickBot="1" x14ac:dyDescent="0.3">
      <c r="H56" s="6"/>
      <c r="I56" s="75"/>
      <c r="J56" s="184"/>
      <c r="K56" s="184"/>
      <c r="L56" s="184"/>
      <c r="M56" s="143"/>
      <c r="N56" s="143"/>
      <c r="O56" s="143"/>
      <c r="P56" s="143"/>
      <c r="Q56" s="63"/>
      <c r="R56" s="6"/>
      <c r="S56" s="6"/>
      <c r="T56" s="6"/>
    </row>
    <row r="57" spans="1:20" ht="13.8" thickBot="1" x14ac:dyDescent="0.3">
      <c r="H57" s="6"/>
      <c r="I57" s="61"/>
      <c r="J57" s="184"/>
      <c r="K57" s="184"/>
      <c r="L57" s="184"/>
      <c r="M57" s="143"/>
      <c r="N57" s="143"/>
      <c r="O57" s="143"/>
      <c r="P57" s="143"/>
      <c r="Q57" s="63"/>
      <c r="R57" s="6"/>
      <c r="S57" s="6"/>
      <c r="T57" s="6"/>
    </row>
    <row r="58" spans="1:20" ht="13.8" thickBot="1" x14ac:dyDescent="0.3">
      <c r="B58" s="5"/>
      <c r="C58" s="5"/>
      <c r="D58" s="5"/>
      <c r="E58" s="5"/>
      <c r="F58" s="5"/>
      <c r="H58" s="6"/>
      <c r="I58" s="75"/>
      <c r="J58" s="184"/>
      <c r="K58" s="184"/>
      <c r="L58" s="184"/>
      <c r="M58" s="143"/>
      <c r="N58" s="143"/>
      <c r="O58" s="143"/>
      <c r="P58" s="143"/>
      <c r="Q58" s="63"/>
      <c r="R58" s="6"/>
      <c r="S58" s="6"/>
      <c r="T58" s="6"/>
    </row>
    <row r="59" spans="1:20" ht="13.8" thickBot="1" x14ac:dyDescent="0.3">
      <c r="B59" s="65"/>
      <c r="C59" s="65"/>
      <c r="D59" s="65"/>
      <c r="E59" s="65"/>
      <c r="F59" s="65"/>
      <c r="G59" s="51"/>
      <c r="H59" s="6"/>
      <c r="I59" s="61"/>
      <c r="J59" s="184"/>
      <c r="K59" s="184"/>
      <c r="L59" s="184"/>
      <c r="M59" s="143"/>
      <c r="N59" s="143"/>
      <c r="O59" s="143"/>
      <c r="P59" s="143"/>
      <c r="Q59" s="63"/>
      <c r="R59" s="6"/>
      <c r="S59" s="6"/>
      <c r="T59" s="6"/>
    </row>
    <row r="60" spans="1:20" ht="13.8" thickBot="1" x14ac:dyDescent="0.3">
      <c r="B60" s="65"/>
      <c r="C60" s="65"/>
      <c r="D60" s="65"/>
      <c r="E60" s="65"/>
      <c r="F60" s="65"/>
      <c r="G60" s="51"/>
      <c r="H60" s="6"/>
      <c r="I60" s="75"/>
      <c r="J60" s="75"/>
      <c r="K60" s="75"/>
      <c r="L60" s="75"/>
      <c r="M60" s="143"/>
      <c r="N60" s="143"/>
      <c r="O60" s="143"/>
      <c r="P60" s="143"/>
      <c r="Q60" s="64"/>
      <c r="R60" s="6"/>
      <c r="S60" s="6"/>
      <c r="T60" s="6"/>
    </row>
    <row r="61" spans="1:20" ht="13.8" thickBot="1" x14ac:dyDescent="0.3">
      <c r="H61" s="6"/>
      <c r="I61" s="62"/>
      <c r="J61" s="63"/>
      <c r="K61" s="63"/>
      <c r="L61" s="63"/>
      <c r="M61" s="143"/>
      <c r="N61" s="143"/>
      <c r="O61" s="143"/>
      <c r="P61" s="143"/>
      <c r="Q61" s="64"/>
      <c r="R61" s="6"/>
      <c r="S61" s="6"/>
      <c r="T61" s="6"/>
    </row>
    <row r="62" spans="1:20" ht="13.8" thickBot="1" x14ac:dyDescent="0.3">
      <c r="H62" s="6"/>
      <c r="I62" s="62"/>
      <c r="J62" s="63"/>
      <c r="K62" s="63"/>
      <c r="L62" s="63"/>
      <c r="M62" s="143"/>
      <c r="N62" s="143"/>
      <c r="O62" s="143"/>
      <c r="P62" s="143"/>
      <c r="Q62" s="42"/>
      <c r="R62" s="6"/>
      <c r="S62" s="6"/>
      <c r="T62" s="6"/>
    </row>
    <row r="63" spans="1:20" ht="13.8" thickBot="1" x14ac:dyDescent="0.3">
      <c r="H63" s="6"/>
      <c r="I63" s="62"/>
      <c r="J63" s="63"/>
      <c r="K63" s="63"/>
      <c r="L63" s="63"/>
      <c r="M63" s="143"/>
      <c r="N63" s="143"/>
      <c r="O63" s="143"/>
      <c r="P63" s="143"/>
      <c r="Q63" s="6"/>
      <c r="R63" s="6"/>
      <c r="S63" s="6"/>
      <c r="T63" s="6"/>
    </row>
    <row r="64" spans="1:20" ht="13.8" thickBot="1" x14ac:dyDescent="0.3">
      <c r="H64" s="6"/>
      <c r="I64" s="62"/>
      <c r="J64" s="63"/>
      <c r="K64" s="63"/>
      <c r="L64" s="63"/>
      <c r="M64" s="143"/>
      <c r="N64" s="143"/>
      <c r="O64" s="143"/>
      <c r="P64" s="143"/>
      <c r="Q64" s="184"/>
      <c r="R64" s="6"/>
      <c r="S64" s="6"/>
      <c r="T64" s="6"/>
    </row>
    <row r="65" spans="1:23" ht="13.8" thickBot="1" x14ac:dyDescent="0.3">
      <c r="H65" s="6"/>
      <c r="I65" s="75"/>
      <c r="J65" s="64"/>
      <c r="K65" s="64"/>
      <c r="L65" s="64"/>
      <c r="M65" s="143"/>
      <c r="N65" s="143"/>
      <c r="O65" s="143"/>
      <c r="P65" s="143"/>
      <c r="Q65" s="184"/>
      <c r="R65" s="6"/>
      <c r="S65" s="6"/>
      <c r="T65" s="6"/>
    </row>
    <row r="66" spans="1:23" ht="13.8" thickBot="1" x14ac:dyDescent="0.3">
      <c r="A66" s="5"/>
      <c r="H66" s="6"/>
      <c r="I66" s="75"/>
      <c r="J66" s="64"/>
      <c r="K66" s="64"/>
      <c r="L66" s="64"/>
      <c r="M66" s="143"/>
      <c r="N66" s="143"/>
      <c r="O66" s="143"/>
      <c r="P66" s="143"/>
      <c r="Q66" s="184"/>
      <c r="R66" s="6"/>
      <c r="S66" s="6"/>
      <c r="T66" s="6"/>
    </row>
    <row r="67" spans="1:23" s="27" customFormat="1" ht="26.25" customHeight="1" thickBot="1" x14ac:dyDescent="0.3">
      <c r="A67" s="192" t="s">
        <v>85</v>
      </c>
      <c r="B67" s="192"/>
      <c r="C67" s="192"/>
      <c r="D67" s="192"/>
      <c r="E67" s="192"/>
      <c r="F67" s="192"/>
      <c r="G67" s="5"/>
      <c r="H67" s="6"/>
      <c r="I67" s="6"/>
      <c r="J67" s="6"/>
      <c r="K67" s="6"/>
      <c r="L67" s="6"/>
      <c r="M67" s="143"/>
      <c r="N67" s="143"/>
      <c r="O67" s="143"/>
      <c r="P67" s="143"/>
      <c r="Q67" s="184"/>
      <c r="R67" s="6"/>
      <c r="S67" s="6"/>
      <c r="T67" s="4"/>
      <c r="U67" s="4"/>
      <c r="V67" s="4"/>
      <c r="W67" s="4"/>
    </row>
    <row r="68" spans="1:23" s="27" customFormat="1" ht="13.5" customHeight="1" thickBot="1" x14ac:dyDescent="0.3">
      <c r="A68" s="193" t="s">
        <v>86</v>
      </c>
      <c r="B68" s="193"/>
      <c r="C68" s="193"/>
      <c r="D68" s="193"/>
      <c r="E68" s="193"/>
      <c r="F68" s="193"/>
      <c r="G68" s="5"/>
      <c r="H68" s="6"/>
      <c r="I68" s="6"/>
      <c r="J68" s="6"/>
      <c r="K68" s="6"/>
      <c r="L68" s="6"/>
      <c r="M68" s="143"/>
      <c r="N68" s="143"/>
      <c r="O68" s="143"/>
      <c r="P68" s="143"/>
      <c r="Q68" s="75"/>
      <c r="R68" s="6"/>
      <c r="S68" s="6"/>
      <c r="T68" s="4"/>
      <c r="U68" s="4"/>
      <c r="V68" s="4"/>
      <c r="W68" s="4"/>
    </row>
    <row r="69" spans="1:23" ht="13.8" thickBot="1" x14ac:dyDescent="0.3">
      <c r="H69" s="6"/>
      <c r="I69" s="6"/>
      <c r="J69" s="6"/>
      <c r="K69" s="6"/>
      <c r="L69" s="6"/>
      <c r="M69" s="143"/>
      <c r="N69" s="143"/>
      <c r="O69" s="143"/>
      <c r="P69" s="143"/>
      <c r="Q69" s="63"/>
      <c r="R69" s="6"/>
      <c r="S69" s="6"/>
    </row>
    <row r="70" spans="1:23" ht="13.8" thickBot="1" x14ac:dyDescent="0.3">
      <c r="A70" s="26"/>
      <c r="H70" s="6"/>
      <c r="I70" s="6"/>
      <c r="J70" s="6"/>
      <c r="K70" s="6"/>
      <c r="L70" s="6"/>
      <c r="M70" s="143"/>
      <c r="N70" s="143"/>
      <c r="O70" s="143"/>
      <c r="P70" s="143"/>
      <c r="Q70" s="63"/>
      <c r="R70" s="6"/>
      <c r="S70" s="6"/>
    </row>
    <row r="71" spans="1:23" ht="13.8" thickBot="1" x14ac:dyDescent="0.3">
      <c r="H71" s="6"/>
      <c r="I71" s="6"/>
      <c r="J71" s="6"/>
      <c r="K71" s="6"/>
      <c r="L71" s="6"/>
      <c r="M71" s="143"/>
      <c r="N71" s="143"/>
      <c r="O71" s="143"/>
      <c r="P71" s="143"/>
      <c r="Q71" s="63"/>
      <c r="R71" s="6"/>
      <c r="S71" s="6"/>
    </row>
    <row r="72" spans="1:23" ht="13.8" thickBot="1" x14ac:dyDescent="0.3">
      <c r="H72" s="6"/>
      <c r="I72" s="6"/>
      <c r="J72" s="6"/>
      <c r="K72" s="6"/>
      <c r="L72" s="6"/>
      <c r="M72" s="143"/>
      <c r="N72" s="143"/>
      <c r="O72" s="143"/>
      <c r="P72" s="143"/>
      <c r="Q72" s="63"/>
      <c r="R72" s="6"/>
      <c r="S72" s="6"/>
    </row>
    <row r="73" spans="1:23" ht="13.8" thickBot="1" x14ac:dyDescent="0.3">
      <c r="H73" s="6"/>
      <c r="I73" s="6"/>
      <c r="J73" s="6"/>
      <c r="K73" s="6"/>
      <c r="L73" s="6"/>
      <c r="M73" s="143"/>
      <c r="N73" s="143"/>
      <c r="O73" s="143"/>
      <c r="P73" s="143"/>
      <c r="Q73" s="64"/>
      <c r="R73" s="6"/>
      <c r="S73" s="6"/>
    </row>
    <row r="74" spans="1:23" ht="13.8" thickBot="1" x14ac:dyDescent="0.3">
      <c r="H74" s="6"/>
      <c r="I74" s="6"/>
      <c r="J74" s="6"/>
      <c r="K74" s="6"/>
      <c r="L74" s="6"/>
      <c r="M74" s="143"/>
      <c r="N74" s="143"/>
      <c r="O74" s="143"/>
      <c r="P74" s="143"/>
      <c r="Q74" s="64"/>
      <c r="R74" s="6"/>
      <c r="S74" s="6"/>
    </row>
    <row r="75" spans="1:23" ht="13.8" thickBot="1" x14ac:dyDescent="0.3">
      <c r="H75" s="6"/>
      <c r="I75" s="6"/>
      <c r="J75" s="6"/>
      <c r="K75" s="6"/>
      <c r="L75" s="6"/>
      <c r="M75" s="143"/>
      <c r="N75" s="143"/>
      <c r="O75" s="143"/>
      <c r="P75" s="143"/>
      <c r="Q75" s="6"/>
      <c r="R75" s="6"/>
      <c r="S75" s="6"/>
    </row>
    <row r="76" spans="1:23" ht="13.8" thickBot="1" x14ac:dyDescent="0.3">
      <c r="H76" s="6"/>
      <c r="I76" s="6"/>
      <c r="J76" s="6"/>
      <c r="K76" s="6"/>
      <c r="L76" s="6"/>
      <c r="M76" s="143"/>
      <c r="N76" s="143"/>
      <c r="O76" s="143"/>
      <c r="P76" s="143"/>
      <c r="Q76" s="6"/>
      <c r="R76" s="6"/>
      <c r="S76" s="6"/>
    </row>
    <row r="77" spans="1:23" ht="13.8" thickBot="1" x14ac:dyDescent="0.3">
      <c r="H77" s="6"/>
      <c r="I77" s="6"/>
      <c r="J77" s="6"/>
      <c r="K77" s="6"/>
      <c r="L77" s="6"/>
      <c r="M77" s="143"/>
      <c r="N77" s="143"/>
      <c r="O77" s="143"/>
      <c r="P77" s="143"/>
      <c r="Q77" s="6"/>
      <c r="R77" s="6"/>
      <c r="S77" s="6"/>
    </row>
    <row r="78" spans="1:23" ht="13.8" thickBot="1" x14ac:dyDescent="0.3">
      <c r="H78" s="6"/>
      <c r="I78" s="6"/>
      <c r="J78" s="6"/>
      <c r="K78" s="6"/>
      <c r="L78" s="6"/>
      <c r="M78" s="143"/>
      <c r="N78" s="143"/>
      <c r="O78" s="143"/>
      <c r="P78" s="143"/>
      <c r="Q78" s="6"/>
      <c r="R78" s="6"/>
      <c r="S78" s="6"/>
    </row>
    <row r="79" spans="1:23" ht="13.8" thickBot="1" x14ac:dyDescent="0.3">
      <c r="B79" s="5"/>
      <c r="C79" s="5"/>
      <c r="D79" s="5"/>
      <c r="E79" s="5"/>
      <c r="F79" s="5"/>
      <c r="H79" s="6"/>
      <c r="I79" s="6"/>
      <c r="J79" s="6"/>
      <c r="K79" s="6"/>
      <c r="L79" s="6"/>
      <c r="M79" s="143"/>
      <c r="N79" s="143"/>
      <c r="O79" s="143"/>
      <c r="P79" s="143"/>
      <c r="Q79" s="6"/>
      <c r="R79" s="6"/>
      <c r="S79" s="6"/>
    </row>
    <row r="80" spans="1:23" ht="13.8" thickBot="1" x14ac:dyDescent="0.3">
      <c r="B80" s="65"/>
      <c r="C80" s="65"/>
      <c r="D80" s="65"/>
      <c r="E80" s="65"/>
      <c r="F80" s="65"/>
      <c r="G80" s="51"/>
      <c r="H80" s="6"/>
      <c r="I80" s="6"/>
      <c r="J80" s="6"/>
      <c r="K80" s="6"/>
      <c r="L80" s="6"/>
      <c r="M80" s="143"/>
      <c r="N80" s="143"/>
      <c r="O80" s="143"/>
      <c r="P80" s="143"/>
      <c r="Q80" s="6"/>
      <c r="R80" s="6"/>
      <c r="S80" s="6"/>
    </row>
    <row r="81" spans="1:31" ht="13.8" thickBot="1" x14ac:dyDescent="0.3">
      <c r="B81" s="65"/>
      <c r="C81" s="65"/>
      <c r="D81" s="65"/>
      <c r="E81" s="65"/>
      <c r="F81" s="65"/>
      <c r="G81" s="51"/>
      <c r="H81" s="6"/>
      <c r="I81" s="6"/>
      <c r="J81" s="6"/>
      <c r="K81" s="6"/>
      <c r="L81" s="6"/>
      <c r="M81" s="143"/>
      <c r="N81" s="143"/>
      <c r="O81" s="143"/>
      <c r="P81" s="143"/>
      <c r="Q81" s="6"/>
      <c r="R81" s="6"/>
      <c r="S81" s="6"/>
    </row>
    <row r="82" spans="1:31" ht="13.8" thickBot="1" x14ac:dyDescent="0.3">
      <c r="B82" s="5"/>
      <c r="C82" s="5"/>
      <c r="D82" s="5"/>
      <c r="E82" s="5"/>
      <c r="F82" s="5"/>
      <c r="H82" s="6"/>
      <c r="I82" s="6"/>
      <c r="J82" s="6"/>
      <c r="K82" s="6"/>
      <c r="L82" s="6"/>
      <c r="M82" s="143"/>
      <c r="N82" s="143"/>
      <c r="O82" s="143"/>
      <c r="P82" s="143"/>
      <c r="Q82" s="6"/>
      <c r="R82" s="6"/>
      <c r="S82" s="6"/>
    </row>
    <row r="83" spans="1:31" ht="13.8" thickBot="1" x14ac:dyDescent="0.3">
      <c r="B83" s="69"/>
      <c r="C83" s="69"/>
      <c r="D83" s="52"/>
      <c r="E83" s="28"/>
      <c r="F83" s="52"/>
      <c r="G83" s="52"/>
      <c r="H83" s="6"/>
      <c r="I83" s="6"/>
      <c r="J83" s="6"/>
      <c r="K83" s="6"/>
      <c r="L83" s="6"/>
      <c r="M83" s="143"/>
      <c r="N83" s="144"/>
      <c r="O83" s="143"/>
      <c r="P83" s="144"/>
      <c r="Q83" s="6"/>
      <c r="R83" s="6"/>
      <c r="S83" s="6"/>
    </row>
    <row r="84" spans="1:31" ht="13.8" thickBot="1" x14ac:dyDescent="0.3">
      <c r="B84" s="69"/>
      <c r="C84" s="69"/>
      <c r="D84" s="69"/>
      <c r="E84" s="69"/>
      <c r="F84" s="69"/>
      <c r="G84" s="29"/>
      <c r="H84" s="6"/>
      <c r="I84" s="6"/>
      <c r="J84" s="6"/>
      <c r="K84" s="6"/>
      <c r="L84" s="6"/>
      <c r="M84" s="143"/>
      <c r="N84" s="144"/>
      <c r="O84" s="143"/>
      <c r="P84" s="144"/>
      <c r="Q84" s="6"/>
      <c r="R84" s="6"/>
      <c r="S84" s="6"/>
    </row>
    <row r="85" spans="1:31" ht="13.8" thickBot="1" x14ac:dyDescent="0.3">
      <c r="B85" s="70"/>
      <c r="C85" s="70"/>
      <c r="D85" s="70"/>
      <c r="E85" s="70"/>
      <c r="F85" s="70"/>
      <c r="G85" s="29"/>
      <c r="H85" s="6"/>
      <c r="I85" s="6"/>
      <c r="J85" s="6"/>
      <c r="K85" s="6"/>
      <c r="L85" s="6"/>
      <c r="M85" s="143"/>
      <c r="N85" s="144"/>
      <c r="O85" s="143"/>
      <c r="P85" s="144"/>
      <c r="Q85" s="6"/>
      <c r="R85" s="6"/>
      <c r="S85" s="6"/>
    </row>
    <row r="86" spans="1:31" ht="13.8" thickBot="1" x14ac:dyDescent="0.3">
      <c r="B86" s="28"/>
      <c r="C86" s="28"/>
      <c r="D86" s="28"/>
      <c r="E86" s="28"/>
      <c r="F86" s="52"/>
      <c r="G86" s="52"/>
      <c r="H86" s="6"/>
      <c r="I86" s="6"/>
      <c r="J86" s="6"/>
      <c r="K86" s="6"/>
      <c r="L86" s="6"/>
      <c r="M86" s="143"/>
      <c r="N86" s="144"/>
      <c r="O86" s="143"/>
      <c r="P86" s="144"/>
      <c r="Q86" s="6"/>
      <c r="R86" s="6"/>
      <c r="S86" s="6"/>
    </row>
    <row r="87" spans="1:31" ht="15.9" customHeight="1" thickBot="1" x14ac:dyDescent="0.3">
      <c r="A87" s="5"/>
      <c r="B87" s="71"/>
      <c r="C87" s="71"/>
      <c r="D87" s="191" t="s">
        <v>3</v>
      </c>
      <c r="E87" s="191"/>
      <c r="F87" s="191"/>
      <c r="G87" s="52"/>
      <c r="H87" s="6"/>
      <c r="I87" s="6"/>
      <c r="J87" s="6"/>
      <c r="K87" s="6"/>
      <c r="L87" s="6"/>
      <c r="M87" s="143"/>
      <c r="N87" s="144"/>
      <c r="O87" s="143"/>
      <c r="P87" s="144"/>
      <c r="Q87" s="6"/>
      <c r="R87" s="6"/>
      <c r="S87" s="6"/>
    </row>
    <row r="88" spans="1:31" s="27" customFormat="1" ht="13.5" customHeight="1" thickBot="1" x14ac:dyDescent="0.3">
      <c r="A88" s="192" t="s">
        <v>87</v>
      </c>
      <c r="B88" s="192"/>
      <c r="C88" s="192"/>
      <c r="D88" s="192"/>
      <c r="E88" s="192"/>
      <c r="F88" s="192"/>
      <c r="G88" s="52"/>
      <c r="H88" s="6"/>
      <c r="I88" s="6"/>
      <c r="J88" s="6"/>
      <c r="K88" s="6"/>
      <c r="L88" s="6"/>
      <c r="M88" s="143"/>
      <c r="N88" s="144"/>
      <c r="O88" s="143"/>
      <c r="P88" s="144"/>
      <c r="Q88" s="6"/>
      <c r="R88" s="6"/>
      <c r="S88" s="6"/>
      <c r="T88" s="4"/>
      <c r="U88" s="4"/>
      <c r="V88" s="4"/>
      <c r="W88" s="4"/>
    </row>
    <row r="89" spans="1:31" s="27" customFormat="1" ht="15" customHeight="1" thickBot="1" x14ac:dyDescent="0.3">
      <c r="A89" s="193" t="s">
        <v>88</v>
      </c>
      <c r="B89" s="193"/>
      <c r="C89" s="193"/>
      <c r="D89" s="193"/>
      <c r="E89" s="193"/>
      <c r="F89" s="193"/>
      <c r="G89" s="5"/>
      <c r="H89" s="6"/>
      <c r="I89" s="6"/>
      <c r="J89" s="6"/>
      <c r="K89" s="6"/>
      <c r="L89" s="6"/>
      <c r="M89" s="143"/>
      <c r="N89" s="144"/>
      <c r="O89" s="143"/>
      <c r="P89" s="144"/>
      <c r="Q89" s="6"/>
      <c r="R89" s="6"/>
      <c r="S89" s="6"/>
      <c r="T89" s="4"/>
      <c r="U89" s="4"/>
      <c r="V89" s="4"/>
      <c r="W89" s="4"/>
    </row>
    <row r="90" spans="1:31" ht="15.9" customHeight="1" thickBot="1" x14ac:dyDescent="0.3">
      <c r="B90" s="6"/>
      <c r="C90" s="6"/>
      <c r="D90" s="6"/>
      <c r="E90" s="6"/>
      <c r="F90" s="6"/>
      <c r="H90" s="4"/>
      <c r="I90" s="4"/>
      <c r="J90" s="4"/>
      <c r="K90" s="4"/>
      <c r="L90" s="4"/>
      <c r="M90" s="143"/>
      <c r="N90" s="144"/>
      <c r="O90" s="143"/>
      <c r="P90" s="144"/>
    </row>
    <row r="91" spans="1:31" s="28" customFormat="1" ht="15.9" customHeight="1" thickBot="1" x14ac:dyDescent="0.3">
      <c r="A91" s="191" t="s">
        <v>21</v>
      </c>
      <c r="B91" s="191"/>
      <c r="C91" s="191"/>
      <c r="D91" s="191"/>
      <c r="E91" s="191"/>
      <c r="F91" s="191"/>
      <c r="G91" s="5"/>
      <c r="H91" s="4"/>
      <c r="I91" s="4"/>
      <c r="J91" s="4"/>
      <c r="K91" s="4"/>
      <c r="L91" s="4"/>
      <c r="M91" s="143"/>
      <c r="N91" s="144"/>
      <c r="O91" s="143"/>
      <c r="P91" s="144"/>
      <c r="Q91" s="4"/>
      <c r="R91" s="4"/>
      <c r="S91" s="4"/>
      <c r="T91" s="4"/>
      <c r="U91" s="4"/>
      <c r="V91" s="4"/>
      <c r="W91" s="4"/>
    </row>
    <row r="92" spans="1:31" s="30" customFormat="1" ht="31.5" customHeight="1" thickBot="1" x14ac:dyDescent="0.3">
      <c r="A92" s="191" t="s">
        <v>89</v>
      </c>
      <c r="B92" s="191"/>
      <c r="C92" s="191"/>
      <c r="D92" s="191"/>
      <c r="E92" s="191"/>
      <c r="F92" s="191"/>
      <c r="G92" s="5"/>
      <c r="H92" s="4"/>
      <c r="I92" s="4"/>
      <c r="J92" s="4"/>
      <c r="K92" s="4"/>
      <c r="L92" s="4"/>
      <c r="M92" s="143"/>
      <c r="N92" s="144"/>
      <c r="O92" s="143"/>
      <c r="P92" s="144"/>
      <c r="Q92" s="4"/>
      <c r="R92" s="4"/>
      <c r="S92" s="4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thickBot="1" x14ac:dyDescent="0.3">
      <c r="A93" s="195" t="s">
        <v>41</v>
      </c>
      <c r="B93" s="195"/>
      <c r="C93" s="195"/>
      <c r="D93" s="195"/>
      <c r="E93" s="195"/>
      <c r="F93" s="195"/>
      <c r="G93" s="5"/>
      <c r="H93" s="4"/>
      <c r="I93" s="4"/>
      <c r="J93" s="4"/>
      <c r="K93" s="4"/>
      <c r="L93" s="4"/>
      <c r="M93" s="143"/>
      <c r="N93" s="144"/>
      <c r="O93" s="143"/>
      <c r="P93" s="144"/>
      <c r="Q93" s="4"/>
      <c r="R93" s="4"/>
      <c r="S93" s="4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" customHeight="1" thickBot="1" x14ac:dyDescent="0.3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143"/>
      <c r="N94" s="144"/>
      <c r="O94" s="143"/>
      <c r="P94" s="144"/>
      <c r="Q94" s="4"/>
      <c r="R94" s="4"/>
      <c r="S94" s="4"/>
      <c r="T94" s="4"/>
      <c r="U94" s="4"/>
      <c r="V94" s="4"/>
      <c r="W94" s="4"/>
    </row>
    <row r="95" spans="1:31" s="28" customFormat="1" ht="25.5" customHeight="1" thickBot="1" x14ac:dyDescent="0.3">
      <c r="A95" s="71" t="s">
        <v>2</v>
      </c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144"/>
      <c r="N95" s="144"/>
      <c r="O95" s="143"/>
      <c r="P95" s="144"/>
      <c r="Q95" s="4"/>
      <c r="R95" s="4"/>
      <c r="S95" s="4"/>
      <c r="T95" s="4"/>
      <c r="U95" s="4"/>
      <c r="V95" s="4"/>
      <c r="W95" s="4"/>
    </row>
    <row r="96" spans="1:31" s="28" customFormat="1" ht="38.1" customHeight="1" thickBot="1" x14ac:dyDescent="0.3"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144"/>
      <c r="N96" s="144"/>
      <c r="O96" s="143"/>
      <c r="P96" s="144"/>
      <c r="Q96" s="4"/>
      <c r="R96" s="4"/>
      <c r="S96" s="4"/>
      <c r="T96" s="4"/>
      <c r="U96" s="4"/>
      <c r="V96" s="4"/>
      <c r="W96" s="4"/>
    </row>
    <row r="97" spans="13:16" ht="13.8" thickBot="1" x14ac:dyDescent="0.3">
      <c r="M97" s="144"/>
      <c r="N97" s="144"/>
      <c r="O97" s="143"/>
      <c r="P97" s="144"/>
    </row>
    <row r="98" spans="13:16" ht="13.8" thickBot="1" x14ac:dyDescent="0.3">
      <c r="M98" s="144"/>
      <c r="N98" s="144"/>
      <c r="O98" s="143"/>
      <c r="P98" s="144"/>
    </row>
    <row r="99" spans="13:16" ht="13.8" thickBot="1" x14ac:dyDescent="0.3">
      <c r="M99" s="144"/>
      <c r="N99" s="144"/>
      <c r="O99" s="143"/>
      <c r="P99" s="144"/>
    </row>
    <row r="100" spans="13:16" ht="13.8" thickBot="1" x14ac:dyDescent="0.3">
      <c r="M100" s="144"/>
      <c r="N100" s="144"/>
      <c r="O100" s="143"/>
      <c r="P100" s="144"/>
    </row>
    <row r="101" spans="13:16" ht="13.8" thickBot="1" x14ac:dyDescent="0.3">
      <c r="M101" s="144"/>
      <c r="N101" s="144"/>
      <c r="O101" s="143"/>
      <c r="P101" s="144"/>
    </row>
    <row r="102" spans="13:16" ht="13.8" thickBot="1" x14ac:dyDescent="0.3">
      <c r="M102" s="144"/>
      <c r="N102" s="144"/>
      <c r="O102" s="143"/>
      <c r="P102" s="144"/>
    </row>
    <row r="103" spans="13:16" ht="13.8" thickBot="1" x14ac:dyDescent="0.3">
      <c r="M103" s="144"/>
      <c r="N103" s="144"/>
      <c r="O103" s="143"/>
      <c r="P103" s="144"/>
    </row>
    <row r="104" spans="13:16" ht="13.8" thickBot="1" x14ac:dyDescent="0.3">
      <c r="M104" s="144"/>
      <c r="N104" s="144"/>
      <c r="O104" s="143"/>
      <c r="P104" s="144"/>
    </row>
    <row r="105" spans="13:16" ht="13.8" thickBot="1" x14ac:dyDescent="0.3">
      <c r="M105" s="144"/>
      <c r="N105" s="144"/>
      <c r="O105" s="143"/>
      <c r="P105" s="144"/>
    </row>
    <row r="106" spans="13:16" ht="13.8" thickBot="1" x14ac:dyDescent="0.3">
      <c r="M106" s="144"/>
      <c r="N106" s="144"/>
      <c r="O106" s="143"/>
      <c r="P106" s="144"/>
    </row>
    <row r="107" spans="13:16" ht="13.8" thickBot="1" x14ac:dyDescent="0.3">
      <c r="M107" s="144"/>
      <c r="N107" s="144"/>
      <c r="O107" s="143"/>
      <c r="P107" s="144"/>
    </row>
    <row r="108" spans="13:16" ht="13.8" thickBot="1" x14ac:dyDescent="0.3">
      <c r="M108" s="144"/>
      <c r="N108" s="144"/>
      <c r="O108" s="143"/>
      <c r="P108" s="144"/>
    </row>
    <row r="109" spans="13:16" ht="13.8" thickBot="1" x14ac:dyDescent="0.3">
      <c r="M109" s="144"/>
      <c r="N109" s="144"/>
      <c r="O109" s="143"/>
      <c r="P109" s="144"/>
    </row>
    <row r="110" spans="13:16" ht="13.8" thickBot="1" x14ac:dyDescent="0.3">
      <c r="M110" s="144"/>
      <c r="N110" s="144"/>
      <c r="O110" s="143"/>
      <c r="P110" s="144"/>
    </row>
    <row r="111" spans="13:16" ht="13.8" thickBot="1" x14ac:dyDescent="0.3">
      <c r="M111" s="144"/>
      <c r="N111" s="144"/>
      <c r="O111" s="143"/>
      <c r="P111" s="144"/>
    </row>
    <row r="112" spans="13:16" ht="13.8" thickBot="1" x14ac:dyDescent="0.3">
      <c r="M112" s="144"/>
      <c r="N112" s="144"/>
      <c r="O112" s="143"/>
      <c r="P112" s="144"/>
    </row>
    <row r="113" spans="13:16" ht="13.8" thickBot="1" x14ac:dyDescent="0.3">
      <c r="M113" s="144"/>
      <c r="N113" s="144"/>
      <c r="O113" s="143"/>
      <c r="P113" s="144"/>
    </row>
    <row r="114" spans="13:16" ht="13.8" thickBot="1" x14ac:dyDescent="0.3">
      <c r="M114" s="144"/>
      <c r="N114" s="144"/>
      <c r="O114" s="143"/>
      <c r="P114" s="144"/>
    </row>
    <row r="115" spans="13:16" ht="13.8" thickBot="1" x14ac:dyDescent="0.3">
      <c r="M115" s="144"/>
      <c r="N115" s="144"/>
      <c r="O115" s="143"/>
      <c r="P115" s="144"/>
    </row>
    <row r="116" spans="13:16" ht="13.8" thickBot="1" x14ac:dyDescent="0.3">
      <c r="M116" s="144"/>
      <c r="N116" s="144"/>
      <c r="O116" s="143"/>
      <c r="P116" s="144"/>
    </row>
    <row r="117" spans="13:16" ht="13.8" thickBot="1" x14ac:dyDescent="0.3">
      <c r="M117" s="144"/>
      <c r="N117" s="144"/>
      <c r="O117" s="143"/>
      <c r="P117" s="144"/>
    </row>
    <row r="118" spans="13:16" ht="13.8" thickBot="1" x14ac:dyDescent="0.3">
      <c r="M118" s="144"/>
      <c r="N118" s="144"/>
      <c r="O118" s="143"/>
      <c r="P118" s="144"/>
    </row>
    <row r="119" spans="13:16" ht="13.8" thickBot="1" x14ac:dyDescent="0.3">
      <c r="M119" s="144"/>
      <c r="N119" s="144"/>
      <c r="O119" s="143"/>
      <c r="P119" s="144"/>
    </row>
    <row r="120" spans="13:16" ht="13.8" thickBot="1" x14ac:dyDescent="0.3">
      <c r="M120" s="144"/>
      <c r="N120" s="144"/>
      <c r="O120" s="143"/>
      <c r="P120" s="144"/>
    </row>
    <row r="121" spans="13:16" ht="13.8" thickBot="1" x14ac:dyDescent="0.3">
      <c r="M121" s="144"/>
      <c r="N121" s="144"/>
      <c r="O121" s="143"/>
      <c r="P121" s="144"/>
    </row>
    <row r="122" spans="13:16" ht="13.8" thickBot="1" x14ac:dyDescent="0.3">
      <c r="M122" s="144"/>
      <c r="N122" s="144"/>
      <c r="O122" s="143"/>
      <c r="P122" s="144"/>
    </row>
    <row r="123" spans="13:16" ht="13.8" thickBot="1" x14ac:dyDescent="0.3">
      <c r="M123" s="144"/>
      <c r="N123" s="144"/>
      <c r="O123" s="143"/>
      <c r="P123" s="144"/>
    </row>
    <row r="124" spans="13:16" ht="13.8" thickBot="1" x14ac:dyDescent="0.3">
      <c r="M124" s="144"/>
      <c r="N124" s="144"/>
      <c r="O124" s="143"/>
      <c r="P124" s="144"/>
    </row>
    <row r="125" spans="13:16" ht="13.8" thickBot="1" x14ac:dyDescent="0.3">
      <c r="M125" s="144"/>
      <c r="N125" s="144"/>
      <c r="O125" s="143"/>
      <c r="P125" s="144"/>
    </row>
    <row r="126" spans="13:16" ht="13.8" thickBot="1" x14ac:dyDescent="0.3">
      <c r="M126" s="144"/>
      <c r="N126" s="144"/>
      <c r="O126" s="143"/>
      <c r="P126" s="144"/>
    </row>
    <row r="127" spans="13:16" ht="13.8" thickBot="1" x14ac:dyDescent="0.3">
      <c r="M127" s="144"/>
      <c r="N127" s="144"/>
      <c r="O127" s="143"/>
      <c r="P127" s="144"/>
    </row>
    <row r="128" spans="13:16" ht="13.8" thickBot="1" x14ac:dyDescent="0.3">
      <c r="M128" s="144"/>
      <c r="N128" s="144"/>
      <c r="O128" s="143"/>
      <c r="P128" s="144"/>
    </row>
    <row r="129" spans="13:16" ht="13.8" thickBot="1" x14ac:dyDescent="0.3">
      <c r="M129" s="144"/>
      <c r="N129" s="144"/>
      <c r="O129" s="143"/>
      <c r="P129" s="144"/>
    </row>
    <row r="130" spans="13:16" ht="13.8" thickBot="1" x14ac:dyDescent="0.3">
      <c r="M130" s="144"/>
      <c r="N130" s="144"/>
      <c r="O130" s="143"/>
      <c r="P130" s="144"/>
    </row>
    <row r="131" spans="13:16" ht="13.8" thickBot="1" x14ac:dyDescent="0.3">
      <c r="M131" s="144"/>
      <c r="N131" s="144"/>
      <c r="O131" s="143"/>
      <c r="P131" s="144"/>
    </row>
    <row r="132" spans="13:16" ht="13.8" thickBot="1" x14ac:dyDescent="0.3">
      <c r="M132" s="144"/>
      <c r="N132" s="144"/>
      <c r="O132" s="143"/>
      <c r="P132" s="144"/>
    </row>
    <row r="133" spans="13:16" ht="13.8" thickBot="1" x14ac:dyDescent="0.3">
      <c r="M133" s="144"/>
      <c r="N133" s="144"/>
      <c r="O133" s="143"/>
      <c r="P133" s="144"/>
    </row>
    <row r="134" spans="13:16" ht="13.8" thickBot="1" x14ac:dyDescent="0.3">
      <c r="M134" s="144"/>
      <c r="N134" s="144"/>
      <c r="O134" s="143"/>
      <c r="P134" s="144"/>
    </row>
    <row r="135" spans="13:16" ht="13.8" thickBot="1" x14ac:dyDescent="0.3">
      <c r="M135" s="144"/>
      <c r="N135" s="144"/>
      <c r="O135" s="143"/>
      <c r="P135" s="144"/>
    </row>
    <row r="136" spans="13:16" ht="13.8" thickBot="1" x14ac:dyDescent="0.3">
      <c r="M136" s="144"/>
      <c r="N136" s="144"/>
      <c r="O136" s="143"/>
      <c r="P136" s="144"/>
    </row>
    <row r="137" spans="13:16" ht="13.8" thickBot="1" x14ac:dyDescent="0.3">
      <c r="M137" s="144"/>
      <c r="N137" s="144"/>
      <c r="O137" s="143"/>
      <c r="P137" s="144"/>
    </row>
    <row r="138" spans="13:16" ht="13.8" thickBot="1" x14ac:dyDescent="0.3">
      <c r="M138" s="144"/>
      <c r="N138" s="144"/>
      <c r="O138" s="143"/>
      <c r="P138" s="144"/>
    </row>
    <row r="139" spans="13:16" ht="13.8" thickBot="1" x14ac:dyDescent="0.3">
      <c r="M139" s="144"/>
      <c r="N139" s="144"/>
      <c r="O139" s="143"/>
      <c r="P139" s="144"/>
    </row>
    <row r="140" spans="13:16" ht="13.8" thickBot="1" x14ac:dyDescent="0.3">
      <c r="M140" s="144"/>
      <c r="N140" s="144"/>
      <c r="O140" s="143"/>
      <c r="P140" s="144"/>
    </row>
    <row r="141" spans="13:16" ht="13.8" thickBot="1" x14ac:dyDescent="0.3">
      <c r="M141" s="144"/>
      <c r="N141" s="144"/>
      <c r="O141" s="143"/>
      <c r="P141" s="144"/>
    </row>
    <row r="142" spans="13:16" ht="13.8" thickBot="1" x14ac:dyDescent="0.3">
      <c r="M142" s="144"/>
      <c r="N142" s="144"/>
      <c r="O142" s="143"/>
      <c r="P142" s="144"/>
    </row>
    <row r="143" spans="13:16" ht="13.8" thickBot="1" x14ac:dyDescent="0.3">
      <c r="M143" s="144"/>
      <c r="N143" s="144"/>
      <c r="O143" s="143"/>
      <c r="P143" s="144"/>
    </row>
    <row r="144" spans="13:16" ht="13.8" thickBot="1" x14ac:dyDescent="0.3">
      <c r="M144" s="143"/>
      <c r="N144" s="144"/>
      <c r="O144" s="143"/>
      <c r="P144" s="144"/>
    </row>
    <row r="145" spans="13:16" ht="13.8" thickBot="1" x14ac:dyDescent="0.3">
      <c r="M145" s="143"/>
      <c r="N145" s="144"/>
      <c r="O145" s="143"/>
      <c r="P145" s="144"/>
    </row>
    <row r="146" spans="13:16" ht="13.8" thickBot="1" x14ac:dyDescent="0.3">
      <c r="M146" s="143"/>
      <c r="N146" s="144"/>
      <c r="O146" s="143"/>
      <c r="P146" s="144"/>
    </row>
    <row r="147" spans="13:16" ht="13.8" thickBot="1" x14ac:dyDescent="0.3">
      <c r="M147" s="143"/>
      <c r="N147" s="144"/>
      <c r="O147" s="143"/>
      <c r="P147" s="144"/>
    </row>
    <row r="148" spans="13:16" ht="14.4" thickBot="1" x14ac:dyDescent="0.3">
      <c r="M148" s="143"/>
      <c r="N148" s="146"/>
      <c r="O148" s="143"/>
      <c r="P148" s="146"/>
    </row>
    <row r="149" spans="13:16" ht="14.4" thickBot="1" x14ac:dyDescent="0.3">
      <c r="M149" s="143"/>
      <c r="N149" s="146"/>
      <c r="O149" s="143"/>
      <c r="P149" s="146"/>
    </row>
    <row r="150" spans="13:16" ht="14.4" thickBot="1" x14ac:dyDescent="0.3">
      <c r="M150" s="143"/>
      <c r="N150" s="146"/>
      <c r="O150" s="143"/>
      <c r="P150" s="146"/>
    </row>
    <row r="151" spans="13:16" ht="14.4" thickBot="1" x14ac:dyDescent="0.3">
      <c r="M151" s="143"/>
      <c r="N151" s="146"/>
      <c r="O151" s="143"/>
      <c r="P151" s="146"/>
    </row>
    <row r="152" spans="13:16" ht="14.4" thickBot="1" x14ac:dyDescent="0.3">
      <c r="M152" s="143"/>
      <c r="N152" s="146"/>
      <c r="O152" s="143"/>
      <c r="P152" s="146"/>
    </row>
    <row r="153" spans="13:16" ht="14.4" thickBot="1" x14ac:dyDescent="0.3">
      <c r="M153" s="143"/>
      <c r="N153" s="146"/>
      <c r="O153" s="143"/>
      <c r="P153" s="146"/>
    </row>
    <row r="154" spans="13:16" ht="14.4" thickBot="1" x14ac:dyDescent="0.3">
      <c r="M154" s="143"/>
      <c r="N154" s="146"/>
      <c r="O154" s="143"/>
      <c r="P154" s="146"/>
    </row>
    <row r="155" spans="13:16" ht="14.4" thickBot="1" x14ac:dyDescent="0.3">
      <c r="M155" s="143"/>
      <c r="N155" s="146"/>
      <c r="O155" s="143"/>
      <c r="P155" s="146"/>
    </row>
    <row r="156" spans="13:16" ht="14.4" thickBot="1" x14ac:dyDescent="0.3">
      <c r="M156" s="143"/>
      <c r="N156" s="146"/>
      <c r="O156" s="143"/>
      <c r="P156" s="146"/>
    </row>
    <row r="157" spans="13:16" ht="14.4" thickBot="1" x14ac:dyDescent="0.3">
      <c r="M157" s="143"/>
      <c r="N157" s="146"/>
      <c r="O157" s="143"/>
      <c r="P157" s="146"/>
    </row>
    <row r="158" spans="13:16" ht="14.4" thickBot="1" x14ac:dyDescent="0.3">
      <c r="M158" s="143"/>
      <c r="N158" s="146"/>
      <c r="O158" s="143"/>
      <c r="P158" s="146"/>
    </row>
    <row r="159" spans="13:16" ht="14.4" thickBot="1" x14ac:dyDescent="0.3">
      <c r="M159" s="143"/>
      <c r="N159" s="146"/>
      <c r="O159" s="143"/>
      <c r="P159" s="146"/>
    </row>
    <row r="160" spans="13:16" ht="14.4" thickBot="1" x14ac:dyDescent="0.3">
      <c r="M160" s="143"/>
      <c r="N160" s="146"/>
      <c r="O160" s="143"/>
      <c r="P160" s="146"/>
    </row>
    <row r="161" spans="13:16" ht="14.4" thickBot="1" x14ac:dyDescent="0.3">
      <c r="M161" s="143"/>
      <c r="N161" s="146"/>
      <c r="O161" s="143"/>
      <c r="P161" s="146"/>
    </row>
    <row r="162" spans="13:16" ht="14.4" thickBot="1" x14ac:dyDescent="0.3">
      <c r="M162" s="143"/>
      <c r="N162" s="146"/>
      <c r="O162" s="143"/>
      <c r="P162" s="146"/>
    </row>
    <row r="163" spans="13:16" ht="14.4" thickBot="1" x14ac:dyDescent="0.3">
      <c r="M163" s="143"/>
      <c r="N163" s="146"/>
      <c r="O163" s="143"/>
      <c r="P163" s="146"/>
    </row>
    <row r="164" spans="13:16" ht="14.4" thickBot="1" x14ac:dyDescent="0.3">
      <c r="M164" s="143"/>
      <c r="N164" s="146"/>
      <c r="O164" s="143"/>
      <c r="P164" s="146"/>
    </row>
    <row r="165" spans="13:16" ht="14.4" thickBot="1" x14ac:dyDescent="0.3">
      <c r="M165" s="143"/>
      <c r="N165" s="146"/>
      <c r="O165" s="143"/>
      <c r="P165" s="146"/>
    </row>
    <row r="166" spans="13:16" ht="14.4" thickBot="1" x14ac:dyDescent="0.3">
      <c r="M166" s="143"/>
      <c r="N166" s="146"/>
      <c r="O166" s="143"/>
      <c r="P166" s="146"/>
    </row>
    <row r="167" spans="13:16" ht="14.4" thickBot="1" x14ac:dyDescent="0.3">
      <c r="M167" s="143"/>
      <c r="N167" s="146"/>
      <c r="O167" s="143"/>
      <c r="P167" s="146"/>
    </row>
    <row r="168" spans="13:16" ht="14.4" thickBot="1" x14ac:dyDescent="0.3">
      <c r="M168" s="143"/>
      <c r="N168" s="146"/>
      <c r="O168" s="143"/>
      <c r="P168" s="146"/>
    </row>
    <row r="169" spans="13:16" ht="14.4" thickBot="1" x14ac:dyDescent="0.3">
      <c r="M169" s="143"/>
      <c r="N169" s="146"/>
      <c r="O169" s="143"/>
      <c r="P169" s="146"/>
    </row>
    <row r="170" spans="13:16" ht="13.8" thickBot="1" x14ac:dyDescent="0.3">
      <c r="M170" s="143"/>
      <c r="N170" s="143"/>
      <c r="O170" s="143"/>
      <c r="P170" s="143"/>
    </row>
    <row r="171" spans="13:16" ht="13.8" thickBot="1" x14ac:dyDescent="0.3">
      <c r="M171" s="143"/>
      <c r="N171" s="143"/>
      <c r="O171" s="143"/>
      <c r="P171" s="143"/>
    </row>
    <row r="172" spans="13:16" ht="13.8" thickBot="1" x14ac:dyDescent="0.3">
      <c r="M172" s="143"/>
      <c r="N172" s="143"/>
      <c r="O172" s="143"/>
      <c r="P172" s="143"/>
    </row>
    <row r="173" spans="13:16" ht="13.8" thickBot="1" x14ac:dyDescent="0.3">
      <c r="M173" s="143"/>
      <c r="N173" s="143"/>
      <c r="O173" s="143"/>
      <c r="P173" s="143"/>
    </row>
    <row r="174" spans="13:16" ht="13.8" thickBot="1" x14ac:dyDescent="0.3">
      <c r="M174" s="143"/>
      <c r="N174" s="143"/>
      <c r="O174" s="143"/>
      <c r="P174" s="143"/>
    </row>
    <row r="175" spans="13:16" ht="13.8" thickBot="1" x14ac:dyDescent="0.3">
      <c r="M175" s="143"/>
      <c r="N175" s="143"/>
      <c r="O175" s="143"/>
      <c r="P175" s="143"/>
    </row>
    <row r="176" spans="13:16" ht="13.8" thickBot="1" x14ac:dyDescent="0.3">
      <c r="M176" s="143"/>
      <c r="N176" s="143"/>
      <c r="O176" s="143"/>
      <c r="P176" s="143"/>
    </row>
    <row r="177" spans="13:16" ht="13.8" thickBot="1" x14ac:dyDescent="0.3">
      <c r="M177" s="143"/>
      <c r="N177" s="143"/>
      <c r="O177" s="143"/>
      <c r="P177" s="143"/>
    </row>
    <row r="178" spans="13:16" ht="13.8" thickBot="1" x14ac:dyDescent="0.3">
      <c r="M178" s="143"/>
      <c r="N178" s="143"/>
      <c r="O178" s="143"/>
      <c r="P178" s="143"/>
    </row>
    <row r="179" spans="13:16" ht="13.8" thickBot="1" x14ac:dyDescent="0.3">
      <c r="M179" s="143"/>
      <c r="N179" s="143"/>
      <c r="O179" s="143"/>
      <c r="P179" s="143"/>
    </row>
    <row r="180" spans="13:16" ht="13.8" thickBot="1" x14ac:dyDescent="0.3">
      <c r="M180" s="143"/>
      <c r="N180" s="143"/>
      <c r="O180" s="143"/>
      <c r="P180" s="143"/>
    </row>
    <row r="181" spans="13:16" ht="13.8" thickBot="1" x14ac:dyDescent="0.3">
      <c r="M181" s="143"/>
      <c r="N181" s="143"/>
      <c r="O181" s="143"/>
      <c r="P181" s="143"/>
    </row>
    <row r="182" spans="13:16" ht="13.8" thickBot="1" x14ac:dyDescent="0.3">
      <c r="M182" s="143"/>
      <c r="N182" s="143"/>
      <c r="O182" s="143"/>
      <c r="P182" s="143"/>
    </row>
    <row r="183" spans="13:16" ht="13.8" thickBot="1" x14ac:dyDescent="0.3">
      <c r="M183" s="143"/>
      <c r="N183" s="143"/>
      <c r="O183" s="143"/>
      <c r="P183" s="143"/>
    </row>
    <row r="184" spans="13:16" ht="13.8" thickBot="1" x14ac:dyDescent="0.3">
      <c r="M184" s="143"/>
      <c r="N184" s="143"/>
      <c r="O184" s="143"/>
      <c r="P184" s="143"/>
    </row>
    <row r="185" spans="13:16" ht="13.8" thickBot="1" x14ac:dyDescent="0.3">
      <c r="M185" s="143"/>
      <c r="N185" s="143"/>
      <c r="O185" s="143"/>
      <c r="P185" s="143"/>
    </row>
    <row r="186" spans="13:16" ht="13.8" thickBot="1" x14ac:dyDescent="0.3">
      <c r="M186" s="143"/>
      <c r="N186" s="143"/>
      <c r="O186" s="143"/>
      <c r="P186" s="143"/>
    </row>
    <row r="187" spans="13:16" ht="13.8" thickBot="1" x14ac:dyDescent="0.3">
      <c r="M187" s="143"/>
      <c r="N187" s="143"/>
      <c r="O187" s="143"/>
      <c r="P187" s="143"/>
    </row>
    <row r="188" spans="13:16" ht="13.8" thickBot="1" x14ac:dyDescent="0.3">
      <c r="M188" s="143"/>
      <c r="N188" s="143"/>
      <c r="O188" s="143"/>
      <c r="P188" s="143"/>
    </row>
    <row r="189" spans="13:16" ht="13.8" thickBot="1" x14ac:dyDescent="0.3">
      <c r="M189" s="143"/>
      <c r="N189" s="143"/>
      <c r="O189" s="143"/>
      <c r="P189" s="143"/>
    </row>
    <row r="190" spans="13:16" ht="13.8" thickBot="1" x14ac:dyDescent="0.3">
      <c r="M190" s="143"/>
      <c r="N190" s="143"/>
      <c r="O190" s="143"/>
      <c r="P190" s="143"/>
    </row>
    <row r="191" spans="13:16" ht="13.8" thickBot="1" x14ac:dyDescent="0.3">
      <c r="M191" s="143"/>
      <c r="N191" s="143"/>
      <c r="O191" s="143"/>
      <c r="P191" s="143"/>
    </row>
    <row r="192" spans="13:16" ht="13.8" thickBot="1" x14ac:dyDescent="0.3">
      <c r="M192" s="143"/>
      <c r="N192" s="143"/>
      <c r="O192" s="143"/>
      <c r="P192" s="143"/>
    </row>
    <row r="193" spans="13:16" ht="13.8" thickBot="1" x14ac:dyDescent="0.3">
      <c r="M193" s="143"/>
      <c r="N193" s="143"/>
      <c r="O193" s="143"/>
      <c r="P193" s="143"/>
    </row>
    <row r="194" spans="13:16" ht="13.8" thickBot="1" x14ac:dyDescent="0.3">
      <c r="M194" s="143"/>
      <c r="N194" s="143"/>
      <c r="O194" s="143"/>
      <c r="P194" s="143"/>
    </row>
    <row r="195" spans="13:16" ht="13.8" thickBot="1" x14ac:dyDescent="0.3">
      <c r="M195" s="143"/>
      <c r="N195" s="143"/>
      <c r="O195" s="143"/>
      <c r="P195" s="143"/>
    </row>
    <row r="196" spans="13:16" ht="13.8" thickBot="1" x14ac:dyDescent="0.3">
      <c r="M196" s="143"/>
      <c r="N196" s="143"/>
      <c r="O196" s="143"/>
      <c r="P196" s="143"/>
    </row>
    <row r="197" spans="13:16" ht="13.8" thickBot="1" x14ac:dyDescent="0.3">
      <c r="M197" s="143"/>
      <c r="N197" s="143"/>
      <c r="O197" s="143"/>
      <c r="P197" s="143"/>
    </row>
    <row r="198" spans="13:16" ht="13.8" thickBot="1" x14ac:dyDescent="0.3">
      <c r="M198" s="143"/>
      <c r="N198" s="143"/>
      <c r="O198" s="143"/>
      <c r="P198" s="143"/>
    </row>
    <row r="199" spans="13:16" ht="13.8" thickBot="1" x14ac:dyDescent="0.3">
      <c r="M199" s="143"/>
      <c r="N199" s="143"/>
      <c r="O199" s="143"/>
      <c r="P199" s="143"/>
    </row>
    <row r="200" spans="13:16" ht="13.8" thickBot="1" x14ac:dyDescent="0.3">
      <c r="M200" s="143"/>
      <c r="N200" s="143"/>
      <c r="O200" s="143"/>
      <c r="P200" s="143"/>
    </row>
    <row r="201" spans="13:16" ht="13.8" thickBot="1" x14ac:dyDescent="0.3">
      <c r="M201" s="143"/>
      <c r="N201" s="143"/>
      <c r="O201" s="143"/>
      <c r="P201" s="143"/>
    </row>
    <row r="202" spans="13:16" ht="13.8" thickBot="1" x14ac:dyDescent="0.3">
      <c r="M202" s="143"/>
      <c r="N202" s="143"/>
      <c r="O202" s="143"/>
      <c r="P202" s="143"/>
    </row>
    <row r="203" spans="13:16" ht="13.8" thickBot="1" x14ac:dyDescent="0.3">
      <c r="M203" s="143"/>
      <c r="N203" s="143"/>
      <c r="O203" s="143"/>
      <c r="P203" s="143"/>
    </row>
    <row r="204" spans="13:16" ht="13.8" thickBot="1" x14ac:dyDescent="0.3">
      <c r="M204" s="143"/>
      <c r="N204" s="143"/>
      <c r="O204" s="143"/>
      <c r="P204" s="143"/>
    </row>
    <row r="205" spans="13:16" ht="13.8" thickBot="1" x14ac:dyDescent="0.3">
      <c r="M205" s="143"/>
      <c r="N205" s="143"/>
      <c r="O205" s="143"/>
      <c r="P205" s="143"/>
    </row>
    <row r="206" spans="13:16" x14ac:dyDescent="0.25">
      <c r="N206" s="25"/>
      <c r="O206" s="25"/>
      <c r="P206" s="25"/>
    </row>
    <row r="207" spans="13:16" x14ac:dyDescent="0.25">
      <c r="N207" s="25"/>
      <c r="O207" s="25"/>
      <c r="P207" s="25"/>
    </row>
  </sheetData>
  <mergeCells count="48">
    <mergeCell ref="A88:F88"/>
    <mergeCell ref="A89:F89"/>
    <mergeCell ref="A92:F92"/>
    <mergeCell ref="A93:F93"/>
    <mergeCell ref="A91:F91"/>
    <mergeCell ref="L43:L44"/>
    <mergeCell ref="Q64:Q65"/>
    <mergeCell ref="J58:J59"/>
    <mergeCell ref="K58:K59"/>
    <mergeCell ref="L58:L59"/>
    <mergeCell ref="L56:L57"/>
    <mergeCell ref="M43:M44"/>
    <mergeCell ref="N43:N44"/>
    <mergeCell ref="Q51:Q52"/>
    <mergeCell ref="J45:J46"/>
    <mergeCell ref="K45:K46"/>
    <mergeCell ref="L45:L46"/>
    <mergeCell ref="M45:M46"/>
    <mergeCell ref="N45:N46"/>
    <mergeCell ref="D87:F87"/>
    <mergeCell ref="Q53:Q54"/>
    <mergeCell ref="Q66:Q67"/>
    <mergeCell ref="J56:J57"/>
    <mergeCell ref="K56:K57"/>
    <mergeCell ref="A67:F67"/>
    <mergeCell ref="A68:F68"/>
    <mergeCell ref="H13:I13"/>
    <mergeCell ref="J13:K13"/>
    <mergeCell ref="J43:J44"/>
    <mergeCell ref="K43:K4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I42:J42"/>
    <mergeCell ref="A1:F1"/>
    <mergeCell ref="A2:F2"/>
    <mergeCell ref="A4:B4"/>
    <mergeCell ref="C4:F4"/>
    <mergeCell ref="A5:B5"/>
    <mergeCell ref="C5:D5"/>
  </mergeCells>
  <conditionalFormatting sqref="O30">
    <cfRule type="expression" dxfId="371" priority="28">
      <formula>O30&gt;$E$6</formula>
    </cfRule>
    <cfRule type="expression" dxfId="370" priority="29">
      <formula>AND(O30&gt;$E$5,O30&lt;=$E$6)</formula>
    </cfRule>
    <cfRule type="expression" dxfId="369" priority="30">
      <formula>O30&lt;=$E$5</formula>
    </cfRule>
  </conditionalFormatting>
  <conditionalFormatting sqref="N30">
    <cfRule type="timePeriod" dxfId="368" priority="27" timePeriod="today">
      <formula>FLOOR(N30,1)=TODAY()</formula>
    </cfRule>
  </conditionalFormatting>
  <conditionalFormatting sqref="P30">
    <cfRule type="expression" dxfId="367" priority="21">
      <formula>P30&lt;=$G$5</formula>
    </cfRule>
    <cfRule type="expression" dxfId="366" priority="22">
      <formula>AND(P30&gt;$G$5,P30&lt;=$G$6)</formula>
    </cfRule>
    <cfRule type="expression" dxfId="365" priority="23">
      <formula>P30&gt;$G$6</formula>
    </cfRule>
  </conditionalFormatting>
  <conditionalFormatting sqref="N31:N32">
    <cfRule type="timePeriod" dxfId="364" priority="20" timePeriod="today">
      <formula>FLOOR(N31,1)=TODAY()</formula>
    </cfRule>
  </conditionalFormatting>
  <conditionalFormatting sqref="O31:O32">
    <cfRule type="expression" dxfId="363" priority="17">
      <formula>O31&gt;$E$6</formula>
    </cfRule>
    <cfRule type="expression" dxfId="362" priority="18">
      <formula>AND(O31&gt;$E$5,O31&lt;=$E$6)</formula>
    </cfRule>
    <cfRule type="expression" dxfId="361" priority="19">
      <formula>O31&lt;=$E$5</formula>
    </cfRule>
  </conditionalFormatting>
  <conditionalFormatting sqref="P31:P32">
    <cfRule type="expression" dxfId="360" priority="11">
      <formula>P31&lt;=$G$5</formula>
    </cfRule>
    <cfRule type="expression" dxfId="359" priority="12">
      <formula>AND(P31&gt;$G$5,P31&lt;=$G$6)</formula>
    </cfRule>
    <cfRule type="expression" dxfId="358" priority="13">
      <formula>P31&gt;$G$6</formula>
    </cfRule>
  </conditionalFormatting>
  <conditionalFormatting sqref="N33:N35">
    <cfRule type="timePeriod" dxfId="357" priority="10" timePeriod="today">
      <formula>FLOOR(N33,1)=TODAY()</formula>
    </cfRule>
  </conditionalFormatting>
  <conditionalFormatting sqref="O33:O35">
    <cfRule type="expression" dxfId="356" priority="7">
      <formula>O33&gt;$E$6</formula>
    </cfRule>
    <cfRule type="expression" dxfId="355" priority="8">
      <formula>AND(O33&gt;$E$5,O33&lt;=$E$6)</formula>
    </cfRule>
    <cfRule type="expression" dxfId="354" priority="9">
      <formula>O33&lt;=$E$5</formula>
    </cfRule>
  </conditionalFormatting>
  <conditionalFormatting sqref="P33:P35">
    <cfRule type="expression" dxfId="353" priority="1">
      <formula>P33&lt;=$G$5</formula>
    </cfRule>
    <cfRule type="expression" dxfId="352" priority="2">
      <formula>AND(P33&gt;$G$5,P33&lt;=$G$6)</formula>
    </cfRule>
    <cfRule type="expression" dxfId="351" priority="3">
      <formula>P33&gt;$G$6</formula>
    </cfRule>
  </conditionalFormatting>
  <pageMargins left="0.7" right="0.7" top="0.75" bottom="0.75" header="0.3" footer="0.3"/>
  <pageSetup paperSize="9" orientation="portrait" r:id="rId1"/>
  <colBreaks count="1" manualBreakCount="1">
    <brk id="5" max="94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2"/>
  <sheetViews>
    <sheetView view="pageBreakPreview" topLeftCell="L14" zoomScaleNormal="100" zoomScaleSheetLayoutView="10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9.109375" style="5" customWidth="1"/>
    <col min="12" max="12" width="10.44140625" style="5" customWidth="1"/>
    <col min="13" max="13" width="6.5546875" style="25" customWidth="1"/>
    <col min="14" max="14" width="11.554687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48</v>
      </c>
      <c r="D6" s="182"/>
      <c r="E6" s="49" t="s">
        <v>6</v>
      </c>
      <c r="F6" s="15">
        <v>21206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v>3520</v>
      </c>
      <c r="D10" s="188"/>
      <c r="E10" s="49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5">
      <c r="A13" s="2"/>
      <c r="B13" s="48"/>
      <c r="C13" s="35" t="s">
        <v>56</v>
      </c>
      <c r="D13" s="35" t="s">
        <v>56</v>
      </c>
      <c r="E13" s="89"/>
      <c r="F13" s="90"/>
      <c r="G13" s="40"/>
      <c r="H13" s="183">
        <v>0.5</v>
      </c>
      <c r="I13" s="183"/>
      <c r="J13" s="183">
        <v>5</v>
      </c>
      <c r="K13" s="183"/>
      <c r="L13" s="4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133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 t="shared" ref="I15:I35" si="0"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si="0"/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7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x14ac:dyDescent="0.25">
      <c r="A25" s="7">
        <v>5</v>
      </c>
      <c r="B25" s="21"/>
      <c r="C25" s="33">
        <f>ROUNDUP(AVERAGE(O15:O24), 0)</f>
        <v>1</v>
      </c>
      <c r="D25" s="7">
        <f>ROUNDUP(AVERAGE(P15:P24), 0)</f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44"/>
      <c r="N25" s="129">
        <v>43314</v>
      </c>
      <c r="O25" s="7">
        <v>0</v>
      </c>
      <c r="P25" s="11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44"/>
      <c r="N26" s="12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7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44"/>
      <c r="N27" s="126">
        <v>43356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2.2135943621178655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44"/>
      <c r="N28" s="12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>
        <f>IF(C25=0, "NA", C28*100/C25)</f>
        <v>221.35943621178654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99"/>
      <c r="K29" s="99">
        <f t="shared" si="1"/>
        <v>20</v>
      </c>
      <c r="L29" s="4">
        <v>4000</v>
      </c>
      <c r="M29" s="20">
        <v>25</v>
      </c>
      <c r="N29" s="126">
        <v>43372</v>
      </c>
      <c r="O29" s="119">
        <v>11</v>
      </c>
      <c r="P29" s="119">
        <v>1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99"/>
      <c r="K30" s="99">
        <f t="shared" si="1"/>
        <v>20</v>
      </c>
      <c r="L30" s="4"/>
      <c r="M30" s="45"/>
      <c r="N30" s="173">
        <v>43504</v>
      </c>
      <c r="O30" s="99">
        <v>4</v>
      </c>
      <c r="P30" s="99">
        <v>1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99"/>
      <c r="K31" s="99">
        <f t="shared" si="1"/>
        <v>20</v>
      </c>
      <c r="L31" s="4"/>
      <c r="M31" s="45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99"/>
      <c r="K32" s="99">
        <f t="shared" si="1"/>
        <v>20</v>
      </c>
      <c r="L32" s="4"/>
      <c r="M32" s="6"/>
      <c r="N32" s="173">
        <v>43737</v>
      </c>
      <c r="O32" s="99">
        <v>0</v>
      </c>
      <c r="P32" s="99">
        <v>0</v>
      </c>
    </row>
    <row r="33" spans="1:20" x14ac:dyDescent="0.25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99"/>
      <c r="K33" s="99">
        <f t="shared" si="1"/>
        <v>20</v>
      </c>
      <c r="L33" s="4"/>
      <c r="M33" s="4"/>
      <c r="N33" s="173">
        <v>43740</v>
      </c>
      <c r="O33" s="99">
        <v>0</v>
      </c>
      <c r="P33" s="99">
        <v>0</v>
      </c>
    </row>
    <row r="34" spans="1:20" x14ac:dyDescent="0.25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99"/>
      <c r="K34" s="99">
        <f t="shared" si="1"/>
        <v>20</v>
      </c>
      <c r="L34" s="6"/>
      <c r="M34" s="6"/>
      <c r="N34" s="173">
        <v>43750</v>
      </c>
      <c r="O34" s="99">
        <v>0</v>
      </c>
      <c r="P34" s="99">
        <v>0</v>
      </c>
    </row>
    <row r="35" spans="1:20" x14ac:dyDescent="0.25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99"/>
      <c r="K35" s="99">
        <f t="shared" si="1"/>
        <v>20</v>
      </c>
      <c r="L35" s="6"/>
      <c r="M35" s="6"/>
      <c r="N35" s="173">
        <v>43761</v>
      </c>
      <c r="O35" s="99">
        <v>0</v>
      </c>
      <c r="P35" s="99">
        <v>0</v>
      </c>
    </row>
    <row r="36" spans="1:20" x14ac:dyDescent="0.25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46"/>
      <c r="L36" s="6"/>
      <c r="M36" s="6"/>
      <c r="N36" s="44"/>
    </row>
    <row r="37" spans="1:20" x14ac:dyDescent="0.25">
      <c r="A37" s="7" t="s">
        <v>12</v>
      </c>
      <c r="H37" s="6"/>
      <c r="I37" s="47"/>
      <c r="J37" s="47"/>
      <c r="K37" s="47"/>
      <c r="L37" s="6"/>
      <c r="M37" s="6"/>
      <c r="N37" s="20" t="s">
        <v>141</v>
      </c>
      <c r="O37" s="7">
        <f>MAX(O30:O35)</f>
        <v>4</v>
      </c>
      <c r="P37" s="7">
        <f>MAX(P30:P35)</f>
        <v>1</v>
      </c>
    </row>
    <row r="38" spans="1:20" ht="12.75" customHeight="1" x14ac:dyDescent="0.25">
      <c r="A38" s="66" t="s">
        <v>29</v>
      </c>
      <c r="H38" s="6"/>
      <c r="I38" s="47"/>
      <c r="J38" s="47"/>
      <c r="K38" s="47"/>
      <c r="L38" s="6"/>
      <c r="M38" s="6"/>
      <c r="N38" s="20" t="s">
        <v>142</v>
      </c>
      <c r="O38" s="7">
        <f>MIN(O30:O35)</f>
        <v>0</v>
      </c>
      <c r="P38" s="7">
        <f>MIN(P30:P35)</f>
        <v>0</v>
      </c>
    </row>
    <row r="39" spans="1:20" ht="12.75" customHeight="1" x14ac:dyDescent="0.25">
      <c r="A39" s="67" t="s">
        <v>30</v>
      </c>
      <c r="H39" s="6"/>
      <c r="I39" s="47"/>
      <c r="J39" s="47"/>
      <c r="K39" s="47"/>
      <c r="L39" s="6"/>
      <c r="M39" s="6"/>
      <c r="N39" s="20" t="s">
        <v>143</v>
      </c>
      <c r="O39" s="6"/>
    </row>
    <row r="40" spans="1:20" x14ac:dyDescent="0.25">
      <c r="A40" s="7" t="s">
        <v>8</v>
      </c>
      <c r="H40" s="6"/>
      <c r="I40" s="47"/>
      <c r="J40" s="47"/>
      <c r="K40" s="47"/>
      <c r="L40" s="6"/>
      <c r="M40" s="6"/>
      <c r="N40" s="20" t="s">
        <v>141</v>
      </c>
      <c r="O40" s="7">
        <f>MAX(O15:O29)</f>
        <v>11</v>
      </c>
      <c r="P40" s="7">
        <f>MAX(P15:P29)</f>
        <v>1</v>
      </c>
    </row>
    <row r="41" spans="1:20" x14ac:dyDescent="0.25">
      <c r="A41" s="7" t="s">
        <v>9</v>
      </c>
      <c r="H41" s="6"/>
      <c r="I41" s="47"/>
      <c r="J41" s="47"/>
      <c r="K41" s="47"/>
      <c r="L41" s="6"/>
      <c r="M41" s="6"/>
      <c r="N41" s="20" t="s">
        <v>142</v>
      </c>
      <c r="O41" s="7">
        <f>MIN(O15:O29)</f>
        <v>0</v>
      </c>
      <c r="P41" s="7">
        <f>MIN(P15:P29)</f>
        <v>0</v>
      </c>
    </row>
    <row r="42" spans="1:20" x14ac:dyDescent="0.25">
      <c r="A42" s="7" t="s">
        <v>10</v>
      </c>
      <c r="H42" s="6"/>
      <c r="I42" s="185"/>
      <c r="J42" s="185"/>
      <c r="K42" s="47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7" t="s">
        <v>11</v>
      </c>
      <c r="H43" s="6"/>
      <c r="I43" s="75"/>
      <c r="J43" s="184"/>
      <c r="K43" s="184"/>
      <c r="L43" s="184"/>
      <c r="M43" s="184"/>
      <c r="N43" s="6"/>
      <c r="O43" s="46"/>
      <c r="P43" s="46"/>
      <c r="Q43" s="46"/>
      <c r="R43" s="6"/>
      <c r="S43" s="6"/>
      <c r="T43" s="6"/>
    </row>
    <row r="44" spans="1:20" x14ac:dyDescent="0.25">
      <c r="A44" s="7" t="s">
        <v>12</v>
      </c>
      <c r="H44" s="6"/>
      <c r="I44" s="61"/>
      <c r="J44" s="184"/>
      <c r="K44" s="184"/>
      <c r="L44" s="184"/>
      <c r="M44" s="184"/>
      <c r="N44" s="6"/>
      <c r="O44" s="46"/>
      <c r="P44" s="46"/>
      <c r="Q44" s="46"/>
      <c r="R44" s="6"/>
      <c r="S44" s="6"/>
      <c r="T44" s="6"/>
    </row>
    <row r="45" spans="1:20" x14ac:dyDescent="0.25">
      <c r="H45" s="6"/>
      <c r="I45" s="75"/>
      <c r="J45" s="184"/>
      <c r="K45" s="184"/>
      <c r="L45" s="184"/>
      <c r="M45" s="184"/>
      <c r="N45" s="6"/>
      <c r="O45" s="47"/>
      <c r="P45" s="47"/>
      <c r="Q45" s="47"/>
      <c r="R45" s="6"/>
      <c r="S45" s="6"/>
      <c r="T45" s="6"/>
    </row>
    <row r="46" spans="1:20" x14ac:dyDescent="0.25">
      <c r="H46" s="6"/>
      <c r="I46" s="61"/>
      <c r="J46" s="184"/>
      <c r="K46" s="184"/>
      <c r="L46" s="184"/>
      <c r="M46" s="184"/>
      <c r="N46" s="6"/>
      <c r="O46" s="47"/>
      <c r="P46" s="47"/>
      <c r="Q46" s="47"/>
      <c r="R46" s="6"/>
      <c r="S46" s="6"/>
      <c r="T46" s="6"/>
    </row>
    <row r="47" spans="1:20" x14ac:dyDescent="0.25">
      <c r="H47" s="6"/>
      <c r="I47" s="75"/>
      <c r="J47" s="75"/>
      <c r="K47" s="75"/>
      <c r="L47" s="75"/>
      <c r="M47" s="75"/>
      <c r="N47" s="6"/>
      <c r="O47" s="47"/>
      <c r="P47" s="47"/>
      <c r="Q47" s="47"/>
      <c r="R47" s="6"/>
      <c r="S47" s="6"/>
      <c r="T47" s="6"/>
    </row>
    <row r="48" spans="1:20" x14ac:dyDescent="0.25">
      <c r="H48" s="6"/>
      <c r="I48" s="62"/>
      <c r="J48" s="63"/>
      <c r="K48" s="63"/>
      <c r="L48" s="63"/>
      <c r="M48" s="63"/>
      <c r="N48" s="6"/>
      <c r="O48" s="47"/>
      <c r="P48" s="47"/>
      <c r="Q48" s="47"/>
      <c r="R48" s="6"/>
      <c r="S48" s="6"/>
      <c r="T48" s="6"/>
    </row>
    <row r="49" spans="1:20" x14ac:dyDescent="0.25">
      <c r="H49" s="6"/>
      <c r="I49" s="62"/>
      <c r="J49" s="63"/>
      <c r="K49" s="63"/>
      <c r="L49" s="63"/>
      <c r="M49" s="63"/>
      <c r="N49" s="6"/>
      <c r="O49" s="47"/>
      <c r="P49" s="47"/>
      <c r="Q49" s="47"/>
      <c r="R49" s="6"/>
      <c r="S49" s="6"/>
      <c r="T49" s="6"/>
    </row>
    <row r="50" spans="1:20" x14ac:dyDescent="0.25">
      <c r="H50" s="6"/>
      <c r="I50" s="62"/>
      <c r="J50" s="63"/>
      <c r="K50" s="63"/>
      <c r="L50" s="63"/>
      <c r="M50" s="63"/>
      <c r="N50" s="6"/>
      <c r="O50" s="47"/>
      <c r="P50" s="47"/>
      <c r="Q50" s="47"/>
      <c r="R50" s="6"/>
      <c r="S50" s="6"/>
      <c r="T50" s="6"/>
    </row>
    <row r="51" spans="1:20" x14ac:dyDescent="0.25">
      <c r="H51" s="6"/>
      <c r="I51" s="62"/>
      <c r="J51" s="63"/>
      <c r="K51" s="63"/>
      <c r="L51" s="63"/>
      <c r="M51" s="63"/>
      <c r="N51" s="184"/>
      <c r="O51" s="184"/>
      <c r="P51" s="184"/>
      <c r="Q51" s="184"/>
      <c r="R51" s="6"/>
      <c r="S51" s="6"/>
      <c r="T51" s="6"/>
    </row>
    <row r="52" spans="1:20" x14ac:dyDescent="0.25">
      <c r="H52" s="6"/>
      <c r="I52" s="75"/>
      <c r="J52" s="64"/>
      <c r="K52" s="64"/>
      <c r="L52" s="64"/>
      <c r="M52" s="64"/>
      <c r="N52" s="184"/>
      <c r="O52" s="184"/>
      <c r="P52" s="184"/>
      <c r="Q52" s="184"/>
      <c r="R52" s="6"/>
      <c r="S52" s="6"/>
      <c r="T52" s="6"/>
    </row>
    <row r="53" spans="1:20" x14ac:dyDescent="0.25">
      <c r="H53" s="6"/>
      <c r="I53" s="75"/>
      <c r="J53" s="64"/>
      <c r="K53" s="64"/>
      <c r="L53" s="64"/>
      <c r="M53" s="64"/>
      <c r="N53" s="184"/>
      <c r="O53" s="184"/>
      <c r="P53" s="184"/>
      <c r="Q53" s="184"/>
      <c r="R53" s="6"/>
      <c r="S53" s="6"/>
      <c r="T53" s="6"/>
    </row>
    <row r="54" spans="1:20" x14ac:dyDescent="0.25">
      <c r="H54" s="6"/>
      <c r="I54" s="42"/>
      <c r="J54" s="42"/>
      <c r="K54" s="42"/>
      <c r="L54" s="6"/>
      <c r="M54" s="6"/>
      <c r="N54" s="184"/>
      <c r="O54" s="184"/>
      <c r="P54" s="184"/>
      <c r="Q54" s="184"/>
      <c r="R54" s="6"/>
      <c r="S54" s="6"/>
      <c r="T54" s="6"/>
    </row>
    <row r="55" spans="1:20" ht="13.5" customHeight="1" x14ac:dyDescent="0.25">
      <c r="A55" s="26"/>
      <c r="H55" s="6"/>
      <c r="I55" s="79"/>
      <c r="J55" s="6"/>
      <c r="K55" s="6"/>
      <c r="L55" s="6"/>
      <c r="M55" s="6"/>
      <c r="N55" s="75"/>
      <c r="O55" s="75"/>
      <c r="P55" s="75"/>
      <c r="Q55" s="75"/>
      <c r="R55" s="6"/>
      <c r="S55" s="6"/>
      <c r="T55" s="6"/>
    </row>
    <row r="56" spans="1:20" x14ac:dyDescent="0.25">
      <c r="H56" s="6"/>
      <c r="I56" s="75"/>
      <c r="J56" s="184"/>
      <c r="K56" s="184"/>
      <c r="L56" s="184"/>
      <c r="M56" s="184"/>
      <c r="N56" s="63"/>
      <c r="O56" s="63"/>
      <c r="P56" s="63"/>
      <c r="Q56" s="63"/>
      <c r="R56" s="6"/>
      <c r="S56" s="6"/>
      <c r="T56" s="6"/>
    </row>
    <row r="57" spans="1:20" x14ac:dyDescent="0.25">
      <c r="H57" s="6"/>
      <c r="I57" s="61"/>
      <c r="J57" s="184"/>
      <c r="K57" s="184"/>
      <c r="L57" s="184"/>
      <c r="M57" s="184"/>
      <c r="N57" s="63"/>
      <c r="O57" s="63"/>
      <c r="P57" s="63"/>
      <c r="Q57" s="63"/>
      <c r="R57" s="6"/>
      <c r="S57" s="6"/>
      <c r="T57" s="6"/>
    </row>
    <row r="58" spans="1:20" x14ac:dyDescent="0.25">
      <c r="B58" s="5"/>
      <c r="C58" s="5"/>
      <c r="D58" s="5"/>
      <c r="E58" s="5"/>
      <c r="F58" s="5"/>
      <c r="H58" s="6"/>
      <c r="I58" s="75"/>
      <c r="J58" s="184"/>
      <c r="K58" s="184"/>
      <c r="L58" s="184"/>
      <c r="M58" s="184"/>
      <c r="N58" s="63"/>
      <c r="O58" s="63"/>
      <c r="P58" s="63"/>
      <c r="Q58" s="63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51"/>
      <c r="H59" s="4"/>
      <c r="I59" s="61"/>
      <c r="J59" s="184"/>
      <c r="K59" s="184"/>
      <c r="L59" s="184"/>
      <c r="M59" s="184"/>
      <c r="N59" s="63"/>
      <c r="O59" s="63"/>
      <c r="P59" s="63"/>
      <c r="Q59" s="63"/>
      <c r="R59" s="6"/>
      <c r="S59" s="6"/>
      <c r="T59" s="6"/>
    </row>
    <row r="60" spans="1:20" x14ac:dyDescent="0.25">
      <c r="B60" s="65"/>
      <c r="C60" s="65"/>
      <c r="D60" s="65"/>
      <c r="E60" s="65"/>
      <c r="F60" s="65"/>
      <c r="G60" s="51"/>
      <c r="H60" s="4"/>
      <c r="I60" s="75"/>
      <c r="J60" s="75"/>
      <c r="K60" s="75"/>
      <c r="L60" s="75"/>
      <c r="M60" s="75"/>
      <c r="N60" s="64"/>
      <c r="O60" s="64"/>
      <c r="P60" s="64"/>
      <c r="Q60" s="64"/>
      <c r="R60" s="6"/>
      <c r="S60" s="6"/>
      <c r="T60" s="6"/>
    </row>
    <row r="61" spans="1:20" x14ac:dyDescent="0.25">
      <c r="H61" s="4"/>
      <c r="I61" s="62"/>
      <c r="J61" s="63"/>
      <c r="K61" s="63"/>
      <c r="L61" s="63"/>
      <c r="M61" s="63"/>
      <c r="N61" s="64"/>
      <c r="O61" s="64"/>
      <c r="P61" s="64"/>
      <c r="Q61" s="64"/>
      <c r="R61" s="6"/>
      <c r="S61" s="6"/>
      <c r="T61" s="6"/>
    </row>
    <row r="62" spans="1:20" x14ac:dyDescent="0.25">
      <c r="H62" s="4"/>
      <c r="I62" s="62"/>
      <c r="J62" s="63"/>
      <c r="K62" s="63"/>
      <c r="L62" s="63"/>
      <c r="M62" s="63"/>
      <c r="N62" s="6"/>
      <c r="O62" s="42"/>
      <c r="P62" s="42"/>
      <c r="Q62" s="42"/>
      <c r="R62" s="6"/>
      <c r="S62" s="6"/>
      <c r="T62" s="6"/>
    </row>
    <row r="63" spans="1:20" x14ac:dyDescent="0.25">
      <c r="H63" s="4"/>
      <c r="I63" s="62"/>
      <c r="J63" s="63"/>
      <c r="K63" s="63"/>
      <c r="L63" s="63"/>
      <c r="M63" s="63"/>
      <c r="N63" s="6"/>
      <c r="O63" s="6"/>
      <c r="P63" s="6"/>
      <c r="Q63" s="6"/>
      <c r="R63" s="6"/>
      <c r="S63" s="6"/>
      <c r="T63" s="6"/>
    </row>
    <row r="64" spans="1:20" x14ac:dyDescent="0.25">
      <c r="H64" s="4"/>
      <c r="I64" s="62"/>
      <c r="J64" s="63"/>
      <c r="K64" s="63"/>
      <c r="L64" s="63"/>
      <c r="M64" s="63"/>
      <c r="N64" s="184"/>
      <c r="O64" s="184"/>
      <c r="P64" s="184"/>
      <c r="Q64" s="184"/>
      <c r="R64" s="6"/>
      <c r="S64" s="6"/>
      <c r="T64" s="6"/>
    </row>
    <row r="65" spans="1:23" x14ac:dyDescent="0.25">
      <c r="H65" s="4"/>
      <c r="I65" s="75"/>
      <c r="J65" s="64"/>
      <c r="K65" s="64"/>
      <c r="L65" s="64"/>
      <c r="M65" s="64"/>
      <c r="N65" s="184"/>
      <c r="O65" s="184"/>
      <c r="P65" s="184"/>
      <c r="Q65" s="184"/>
      <c r="R65" s="6"/>
      <c r="S65" s="6"/>
      <c r="T65" s="6"/>
    </row>
    <row r="66" spans="1:23" x14ac:dyDescent="0.25">
      <c r="A66" s="5"/>
      <c r="H66" s="4"/>
      <c r="I66" s="75"/>
      <c r="J66" s="64"/>
      <c r="K66" s="64"/>
      <c r="L66" s="64"/>
      <c r="M66" s="64"/>
      <c r="N66" s="184"/>
      <c r="O66" s="184"/>
      <c r="P66" s="184"/>
      <c r="Q66" s="184"/>
      <c r="R66" s="6"/>
      <c r="S66" s="6"/>
      <c r="T66" s="6"/>
    </row>
    <row r="67" spans="1:23" s="27" customFormat="1" ht="26.25" customHeight="1" x14ac:dyDescent="0.25">
      <c r="A67" s="192" t="s">
        <v>90</v>
      </c>
      <c r="B67" s="192"/>
      <c r="C67" s="192"/>
      <c r="D67" s="192"/>
      <c r="E67" s="192"/>
      <c r="F67" s="192"/>
      <c r="G67" s="5"/>
      <c r="H67" s="4"/>
      <c r="I67" s="6"/>
      <c r="J67" s="6"/>
      <c r="K67" s="6"/>
      <c r="L67" s="6"/>
      <c r="M67" s="6"/>
      <c r="N67" s="184"/>
      <c r="O67" s="184"/>
      <c r="P67" s="184"/>
      <c r="Q67" s="184"/>
      <c r="R67" s="6"/>
      <c r="S67" s="4"/>
      <c r="T67" s="4"/>
      <c r="U67" s="4"/>
      <c r="V67" s="4"/>
      <c r="W67" s="4"/>
    </row>
    <row r="68" spans="1:23" s="27" customFormat="1" ht="13.5" customHeight="1" x14ac:dyDescent="0.25">
      <c r="A68" s="193" t="s">
        <v>91</v>
      </c>
      <c r="B68" s="193"/>
      <c r="C68" s="193"/>
      <c r="D68" s="193"/>
      <c r="E68" s="193"/>
      <c r="F68" s="193"/>
      <c r="G68" s="5"/>
      <c r="H68" s="4"/>
      <c r="I68" s="6"/>
      <c r="J68" s="6"/>
      <c r="K68" s="6"/>
      <c r="L68" s="6"/>
      <c r="M68" s="6"/>
      <c r="N68" s="75"/>
      <c r="O68" s="75"/>
      <c r="P68" s="75"/>
      <c r="Q68" s="75"/>
      <c r="R68" s="6"/>
      <c r="S68" s="4"/>
      <c r="T68" s="4"/>
      <c r="U68" s="4"/>
      <c r="V68" s="4"/>
      <c r="W68" s="4"/>
    </row>
    <row r="69" spans="1:23" x14ac:dyDescent="0.25">
      <c r="H69" s="4"/>
      <c r="I69" s="6"/>
      <c r="J69" s="6"/>
      <c r="K69" s="6"/>
      <c r="L69" s="6"/>
      <c r="M69" s="6"/>
      <c r="N69" s="63"/>
      <c r="O69" s="63"/>
      <c r="P69" s="63"/>
      <c r="Q69" s="63"/>
      <c r="R69" s="6"/>
    </row>
    <row r="70" spans="1:23" x14ac:dyDescent="0.25">
      <c r="A70" s="26"/>
      <c r="H70" s="4"/>
      <c r="I70" s="6"/>
      <c r="J70" s="6"/>
      <c r="K70" s="6"/>
      <c r="L70" s="6"/>
      <c r="M70" s="6"/>
      <c r="N70" s="63"/>
      <c r="O70" s="63"/>
      <c r="P70" s="63"/>
      <c r="Q70" s="63"/>
      <c r="R70" s="6"/>
    </row>
    <row r="71" spans="1:23" x14ac:dyDescent="0.25">
      <c r="H71" s="4"/>
      <c r="I71" s="6"/>
      <c r="J71" s="6"/>
      <c r="K71" s="6"/>
      <c r="L71" s="6"/>
      <c r="M71" s="6"/>
      <c r="N71" s="63"/>
      <c r="O71" s="63"/>
      <c r="P71" s="63"/>
      <c r="Q71" s="63"/>
      <c r="R71" s="6"/>
    </row>
    <row r="72" spans="1:23" x14ac:dyDescent="0.25">
      <c r="H72" s="4"/>
      <c r="I72" s="6"/>
      <c r="J72" s="6"/>
      <c r="K72" s="6"/>
      <c r="L72" s="6"/>
      <c r="M72" s="6"/>
      <c r="N72" s="63"/>
      <c r="O72" s="63"/>
      <c r="P72" s="63"/>
      <c r="Q72" s="63"/>
      <c r="R72" s="6"/>
    </row>
    <row r="73" spans="1:23" x14ac:dyDescent="0.25">
      <c r="H73" s="4"/>
      <c r="I73" s="6"/>
      <c r="J73" s="6"/>
      <c r="K73" s="6"/>
      <c r="L73" s="6"/>
      <c r="M73" s="6"/>
      <c r="N73" s="64"/>
      <c r="O73" s="64"/>
      <c r="P73" s="64"/>
      <c r="Q73" s="64"/>
      <c r="R73" s="6"/>
    </row>
    <row r="74" spans="1:23" x14ac:dyDescent="0.25">
      <c r="H74" s="4"/>
      <c r="I74" s="6"/>
      <c r="J74" s="6"/>
      <c r="K74" s="6"/>
      <c r="L74" s="6"/>
      <c r="M74" s="6"/>
      <c r="N74" s="64"/>
      <c r="O74" s="64"/>
      <c r="P74" s="64"/>
      <c r="Q74" s="64"/>
      <c r="R74" s="6"/>
    </row>
    <row r="75" spans="1:23" x14ac:dyDescent="0.25">
      <c r="H75" s="4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23" x14ac:dyDescent="0.25">
      <c r="H76" s="4"/>
      <c r="I76" s="6"/>
      <c r="J76" s="6"/>
      <c r="K76" s="6"/>
      <c r="L76" s="6"/>
      <c r="M76" s="6"/>
      <c r="N76" s="6"/>
      <c r="O76" s="6"/>
      <c r="P76" s="6"/>
      <c r="Q76" s="134"/>
      <c r="R76" s="141"/>
      <c r="S76" s="134"/>
      <c r="T76" s="141"/>
    </row>
    <row r="77" spans="1:23" x14ac:dyDescent="0.25">
      <c r="H77" s="4"/>
      <c r="I77" s="6"/>
      <c r="J77" s="6"/>
      <c r="K77" s="6"/>
      <c r="L77" s="6"/>
      <c r="M77" s="6"/>
      <c r="N77" s="6"/>
      <c r="O77" s="6"/>
      <c r="P77" s="6"/>
      <c r="Q77" s="134"/>
      <c r="R77" s="141"/>
      <c r="S77" s="134"/>
      <c r="T77" s="141"/>
    </row>
    <row r="78" spans="1:23" x14ac:dyDescent="0.25">
      <c r="H78" s="4"/>
      <c r="I78" s="6"/>
      <c r="J78" s="6"/>
      <c r="K78" s="6"/>
      <c r="L78" s="6"/>
      <c r="M78" s="6"/>
      <c r="N78" s="6"/>
      <c r="O78" s="6"/>
      <c r="P78" s="6"/>
      <c r="Q78" s="141"/>
      <c r="R78" s="141"/>
      <c r="S78" s="141"/>
      <c r="T78" s="141"/>
    </row>
    <row r="79" spans="1:23" x14ac:dyDescent="0.25">
      <c r="B79" s="5"/>
      <c r="C79" s="5"/>
      <c r="D79" s="5"/>
      <c r="E79" s="5"/>
      <c r="F79" s="5"/>
      <c r="H79" s="4"/>
      <c r="I79" s="6"/>
      <c r="J79" s="6"/>
      <c r="K79" s="6"/>
      <c r="L79" s="6"/>
      <c r="M79" s="6"/>
      <c r="N79" s="6"/>
      <c r="O79" s="6"/>
      <c r="P79" s="6"/>
      <c r="Q79" s="134"/>
      <c r="R79" s="141"/>
      <c r="S79" s="134"/>
      <c r="T79" s="141"/>
    </row>
    <row r="80" spans="1:23" x14ac:dyDescent="0.25">
      <c r="B80" s="65"/>
      <c r="C80" s="65"/>
      <c r="D80" s="65"/>
      <c r="E80" s="65"/>
      <c r="F80" s="65"/>
      <c r="G80" s="51"/>
      <c r="H80" s="4"/>
      <c r="I80" s="6"/>
      <c r="J80" s="6"/>
      <c r="K80" s="6"/>
      <c r="L80" s="6"/>
      <c r="M80" s="6"/>
      <c r="N80" s="6"/>
      <c r="O80" s="6"/>
      <c r="P80" s="6"/>
      <c r="Q80" s="134"/>
      <c r="R80" s="141"/>
      <c r="S80" s="134"/>
      <c r="T80" s="141"/>
    </row>
    <row r="81" spans="1:31" x14ac:dyDescent="0.25">
      <c r="B81" s="65"/>
      <c r="C81" s="65"/>
      <c r="D81" s="65"/>
      <c r="E81" s="65"/>
      <c r="F81" s="65"/>
      <c r="G81" s="51"/>
      <c r="H81" s="4"/>
      <c r="I81" s="6"/>
      <c r="J81" s="6"/>
      <c r="K81" s="6"/>
      <c r="L81" s="6"/>
      <c r="M81" s="6"/>
      <c r="N81" s="6"/>
      <c r="O81" s="6"/>
      <c r="P81" s="6"/>
      <c r="Q81" s="134"/>
      <c r="R81" s="141"/>
      <c r="S81" s="134"/>
      <c r="T81" s="141"/>
    </row>
    <row r="82" spans="1:31" x14ac:dyDescent="0.25">
      <c r="B82" s="5"/>
      <c r="C82" s="5"/>
      <c r="D82" s="5"/>
      <c r="E82" s="5"/>
      <c r="F82" s="5"/>
      <c r="H82" s="4"/>
      <c r="I82" s="6"/>
      <c r="J82" s="6"/>
      <c r="K82" s="6"/>
      <c r="L82" s="6"/>
      <c r="M82" s="6"/>
      <c r="N82" s="6"/>
      <c r="O82" s="6"/>
      <c r="P82" s="6"/>
      <c r="Q82" s="134"/>
      <c r="R82" s="141"/>
      <c r="S82" s="134"/>
      <c r="T82" s="141"/>
    </row>
    <row r="83" spans="1:31" x14ac:dyDescent="0.25">
      <c r="B83" s="69"/>
      <c r="C83" s="69"/>
      <c r="D83" s="52"/>
      <c r="E83" s="28"/>
      <c r="F83" s="52"/>
      <c r="G83" s="52"/>
      <c r="H83" s="4"/>
      <c r="I83" s="6"/>
      <c r="J83" s="6"/>
      <c r="K83" s="6"/>
      <c r="L83" s="6"/>
      <c r="M83" s="6"/>
      <c r="N83" s="6"/>
      <c r="O83" s="6"/>
      <c r="P83" s="6"/>
      <c r="Q83" s="134"/>
      <c r="R83" s="141"/>
      <c r="S83" s="134"/>
      <c r="T83" s="141"/>
    </row>
    <row r="84" spans="1:31" x14ac:dyDescent="0.25">
      <c r="B84" s="69"/>
      <c r="C84" s="69"/>
      <c r="D84" s="69"/>
      <c r="E84" s="69"/>
      <c r="F84" s="69"/>
      <c r="G84" s="29"/>
      <c r="H84" s="4"/>
      <c r="I84" s="6"/>
      <c r="J84" s="6"/>
      <c r="K84" s="6"/>
      <c r="L84" s="6"/>
      <c r="M84" s="6"/>
      <c r="N84" s="6"/>
      <c r="O84" s="6"/>
      <c r="P84" s="6"/>
      <c r="Q84" s="134"/>
      <c r="R84" s="141"/>
      <c r="S84" s="134"/>
      <c r="T84" s="141"/>
    </row>
    <row r="85" spans="1:31" x14ac:dyDescent="0.25">
      <c r="B85" s="70"/>
      <c r="C85" s="70"/>
      <c r="D85" s="70"/>
      <c r="E85" s="70"/>
      <c r="F85" s="70"/>
      <c r="G85" s="29"/>
      <c r="H85" s="4"/>
      <c r="I85" s="6"/>
      <c r="J85" s="6"/>
      <c r="K85" s="6"/>
      <c r="L85" s="6"/>
      <c r="M85" s="6"/>
      <c r="N85" s="6"/>
      <c r="O85" s="6"/>
      <c r="P85" s="6"/>
      <c r="Q85" s="141"/>
      <c r="R85" s="141"/>
      <c r="S85" s="141"/>
      <c r="T85" s="141"/>
    </row>
    <row r="86" spans="1:31" x14ac:dyDescent="0.25">
      <c r="B86" s="28"/>
      <c r="C86" s="28"/>
      <c r="D86" s="28"/>
      <c r="E86" s="28"/>
      <c r="F86" s="52"/>
      <c r="G86" s="52"/>
      <c r="H86" s="4"/>
      <c r="I86" s="6"/>
      <c r="J86" s="6"/>
      <c r="K86" s="6"/>
      <c r="L86" s="6"/>
      <c r="M86" s="6"/>
      <c r="N86" s="6"/>
      <c r="O86" s="6"/>
      <c r="P86" s="6"/>
      <c r="Q86" s="141"/>
      <c r="R86" s="141"/>
      <c r="S86" s="141"/>
      <c r="T86" s="141"/>
    </row>
    <row r="87" spans="1:31" ht="15.9" customHeight="1" x14ac:dyDescent="0.25">
      <c r="A87" s="5"/>
      <c r="B87" s="71"/>
      <c r="C87" s="71"/>
      <c r="D87" s="191" t="s">
        <v>3</v>
      </c>
      <c r="E87" s="191"/>
      <c r="F87" s="191"/>
      <c r="G87" s="52"/>
      <c r="H87" s="4"/>
      <c r="I87" s="6"/>
      <c r="J87" s="6"/>
      <c r="K87" s="6"/>
      <c r="L87" s="6"/>
      <c r="M87" s="6"/>
      <c r="N87" s="6"/>
      <c r="O87" s="6"/>
      <c r="P87" s="6"/>
      <c r="Q87" s="134"/>
      <c r="R87" s="141"/>
      <c r="S87" s="134"/>
      <c r="T87" s="141"/>
    </row>
    <row r="88" spans="1:31" s="27" customFormat="1" ht="13.5" customHeight="1" x14ac:dyDescent="0.25">
      <c r="A88" s="192" t="s">
        <v>92</v>
      </c>
      <c r="B88" s="192"/>
      <c r="C88" s="192"/>
      <c r="D88" s="192"/>
      <c r="E88" s="192"/>
      <c r="F88" s="192"/>
      <c r="G88" s="52"/>
      <c r="H88" s="4"/>
      <c r="I88" s="4"/>
      <c r="J88" s="4"/>
      <c r="K88" s="4"/>
      <c r="L88" s="4"/>
      <c r="M88" s="4"/>
      <c r="N88" s="4"/>
      <c r="O88" s="4"/>
      <c r="P88" s="4"/>
      <c r="Q88" s="134"/>
      <c r="R88" s="141"/>
      <c r="S88" s="134"/>
      <c r="T88" s="141"/>
      <c r="U88" s="4"/>
      <c r="V88" s="4"/>
      <c r="W88" s="4"/>
    </row>
    <row r="89" spans="1:31" s="27" customFormat="1" ht="15" customHeight="1" x14ac:dyDescent="0.25">
      <c r="A89" s="193" t="s">
        <v>93</v>
      </c>
      <c r="B89" s="193"/>
      <c r="C89" s="193"/>
      <c r="D89" s="193"/>
      <c r="E89" s="193"/>
      <c r="F89" s="193"/>
      <c r="G89" s="5"/>
      <c r="H89" s="4"/>
      <c r="I89" s="4"/>
      <c r="J89" s="4"/>
      <c r="K89" s="4"/>
      <c r="L89" s="4"/>
      <c r="M89" s="4"/>
      <c r="N89" s="4"/>
      <c r="O89" s="4"/>
      <c r="P89" s="4"/>
      <c r="Q89" s="141"/>
      <c r="R89" s="141"/>
      <c r="S89" s="141"/>
      <c r="T89" s="141"/>
      <c r="U89" s="4"/>
      <c r="V89" s="4"/>
      <c r="W89" s="4"/>
    </row>
    <row r="90" spans="1:31" ht="15.9" customHeight="1" x14ac:dyDescent="0.25">
      <c r="B90" s="6"/>
      <c r="C90" s="6"/>
      <c r="D90" s="6"/>
      <c r="E90" s="6"/>
      <c r="F90" s="6"/>
      <c r="H90" s="4"/>
      <c r="I90" s="4"/>
      <c r="J90" s="4"/>
      <c r="K90" s="4"/>
      <c r="L90" s="4"/>
      <c r="M90" s="4"/>
      <c r="Q90" s="134"/>
      <c r="R90" s="141"/>
      <c r="S90" s="134"/>
      <c r="T90" s="141"/>
    </row>
    <row r="91" spans="1:31" s="28" customFormat="1" ht="15.9" customHeight="1" x14ac:dyDescent="0.25">
      <c r="A91" s="69" t="s">
        <v>21</v>
      </c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134"/>
      <c r="R91" s="141"/>
      <c r="S91" s="134"/>
      <c r="T91" s="141"/>
      <c r="U91" s="4"/>
      <c r="V91" s="4"/>
      <c r="W91" s="4"/>
    </row>
    <row r="92" spans="1:31" s="30" customFormat="1" ht="31.5" customHeight="1" x14ac:dyDescent="0.25">
      <c r="A92" s="191" t="s">
        <v>94</v>
      </c>
      <c r="B92" s="191"/>
      <c r="C92" s="191"/>
      <c r="D92" s="191"/>
      <c r="E92" s="191"/>
      <c r="F92" s="191"/>
      <c r="G92" s="191"/>
      <c r="H92" s="4"/>
      <c r="I92" s="4"/>
      <c r="J92" s="4"/>
      <c r="K92" s="4"/>
      <c r="L92" s="4"/>
      <c r="M92" s="4"/>
      <c r="N92" s="4"/>
      <c r="O92" s="4"/>
      <c r="P92" s="4"/>
      <c r="Q92" s="134"/>
      <c r="R92" s="141"/>
      <c r="S92" s="134"/>
      <c r="T92" s="141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5">
      <c r="A93" s="195" t="s">
        <v>41</v>
      </c>
      <c r="B93" s="195"/>
      <c r="C93" s="195"/>
      <c r="D93" s="195"/>
      <c r="E93" s="195"/>
      <c r="F93" s="195"/>
      <c r="G93" s="195"/>
      <c r="H93" s="4"/>
      <c r="I93" s="4"/>
      <c r="J93" s="4"/>
      <c r="K93" s="4"/>
      <c r="L93" s="4"/>
      <c r="M93" s="4"/>
      <c r="N93" s="4"/>
      <c r="O93" s="4"/>
      <c r="P93" s="4"/>
      <c r="Q93" s="134"/>
      <c r="R93" s="141"/>
      <c r="S93" s="134"/>
      <c r="T93" s="141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" customHeight="1" x14ac:dyDescent="0.25"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134"/>
      <c r="R94" s="141"/>
      <c r="S94" s="134"/>
      <c r="T94" s="141"/>
      <c r="U94" s="4"/>
      <c r="V94" s="4"/>
      <c r="W94" s="4"/>
    </row>
    <row r="95" spans="1:31" s="28" customFormat="1" ht="25.5" customHeight="1" x14ac:dyDescent="0.25">
      <c r="A95" s="71" t="s">
        <v>2</v>
      </c>
      <c r="B95" s="4"/>
      <c r="C95" s="4"/>
      <c r="D95" s="4"/>
      <c r="E95" s="4"/>
      <c r="F95" s="4"/>
      <c r="G95" s="5"/>
      <c r="H95" s="5"/>
      <c r="I95" s="4"/>
      <c r="J95" s="4"/>
      <c r="K95" s="4"/>
      <c r="L95" s="4"/>
      <c r="M95" s="4"/>
      <c r="N95" s="4"/>
      <c r="O95" s="4"/>
      <c r="P95" s="4"/>
      <c r="Q95" s="134"/>
      <c r="R95" s="141"/>
      <c r="S95" s="134"/>
      <c r="T95" s="141"/>
      <c r="U95" s="4"/>
      <c r="V95" s="4"/>
      <c r="W95" s="4"/>
    </row>
    <row r="96" spans="1:31" s="28" customFormat="1" ht="38.1" customHeight="1" x14ac:dyDescent="0.25">
      <c r="B96" s="4"/>
      <c r="C96" s="4"/>
      <c r="D96" s="4"/>
      <c r="E96" s="4"/>
      <c r="F96" s="4"/>
      <c r="G96" s="5"/>
      <c r="H96" s="5"/>
      <c r="I96" s="4"/>
      <c r="J96" s="4"/>
      <c r="K96" s="4"/>
      <c r="L96" s="4"/>
      <c r="M96" s="4"/>
      <c r="N96" s="4"/>
      <c r="O96" s="4"/>
      <c r="P96" s="4"/>
      <c r="Q96" s="134"/>
      <c r="R96" s="141"/>
      <c r="S96" s="134"/>
      <c r="T96" s="141"/>
      <c r="U96" s="4"/>
      <c r="V96" s="4"/>
      <c r="W96" s="4"/>
    </row>
    <row r="97" spans="17:20" x14ac:dyDescent="0.25">
      <c r="Q97" s="134"/>
      <c r="R97" s="141"/>
      <c r="S97" s="134"/>
      <c r="T97" s="141"/>
    </row>
    <row r="98" spans="17:20" x14ac:dyDescent="0.25">
      <c r="Q98" s="134"/>
      <c r="R98" s="141"/>
      <c r="S98" s="134"/>
      <c r="T98" s="141"/>
    </row>
    <row r="99" spans="17:20" x14ac:dyDescent="0.25">
      <c r="Q99" s="134"/>
      <c r="R99" s="141"/>
      <c r="S99" s="134"/>
      <c r="T99" s="141"/>
    </row>
    <row r="100" spans="17:20" x14ac:dyDescent="0.25">
      <c r="Q100" s="134"/>
      <c r="R100" s="141"/>
      <c r="S100" s="134"/>
      <c r="T100" s="141"/>
    </row>
    <row r="101" spans="17:20" x14ac:dyDescent="0.25">
      <c r="Q101" s="134"/>
      <c r="R101" s="141"/>
      <c r="S101" s="134"/>
      <c r="T101" s="141"/>
    </row>
    <row r="102" spans="17:20" x14ac:dyDescent="0.25">
      <c r="Q102" s="134"/>
      <c r="R102" s="141"/>
      <c r="S102" s="134"/>
      <c r="T102" s="141"/>
    </row>
    <row r="103" spans="17:20" x14ac:dyDescent="0.25">
      <c r="Q103" s="134"/>
      <c r="R103" s="141"/>
      <c r="S103" s="134"/>
      <c r="T103" s="141"/>
    </row>
    <row r="104" spans="17:20" x14ac:dyDescent="0.25">
      <c r="Q104" s="134"/>
      <c r="R104" s="141"/>
      <c r="S104" s="134"/>
      <c r="T104" s="141"/>
    </row>
    <row r="105" spans="17:20" x14ac:dyDescent="0.25">
      <c r="Q105" s="134"/>
      <c r="R105" s="141"/>
      <c r="S105" s="134"/>
      <c r="T105" s="141"/>
    </row>
    <row r="106" spans="17:20" x14ac:dyDescent="0.25">
      <c r="Q106" s="141"/>
      <c r="R106" s="134"/>
      <c r="S106" s="141"/>
      <c r="T106" s="134"/>
    </row>
    <row r="107" spans="17:20" x14ac:dyDescent="0.25">
      <c r="Q107" s="141"/>
      <c r="R107" s="134"/>
      <c r="S107" s="141"/>
      <c r="T107" s="134"/>
    </row>
    <row r="108" spans="17:20" x14ac:dyDescent="0.25">
      <c r="Q108" s="134"/>
      <c r="R108" s="142"/>
      <c r="S108" s="134"/>
      <c r="T108" s="142"/>
    </row>
    <row r="109" spans="17:20" x14ac:dyDescent="0.25">
      <c r="Q109" s="134"/>
      <c r="R109" s="142"/>
      <c r="S109" s="134"/>
      <c r="T109" s="142"/>
    </row>
    <row r="110" spans="17:20" x14ac:dyDescent="0.25">
      <c r="Q110" s="134"/>
      <c r="R110" s="142"/>
      <c r="S110" s="134"/>
      <c r="T110" s="142"/>
    </row>
    <row r="111" spans="17:20" x14ac:dyDescent="0.25">
      <c r="Q111" s="134"/>
      <c r="R111" s="142"/>
      <c r="S111" s="134"/>
      <c r="T111" s="142"/>
    </row>
    <row r="112" spans="17:20" x14ac:dyDescent="0.25">
      <c r="Q112" s="134"/>
      <c r="R112" s="142"/>
      <c r="S112" s="134"/>
      <c r="T112" s="142"/>
    </row>
    <row r="113" spans="17:20" x14ac:dyDescent="0.25">
      <c r="Q113" s="134"/>
      <c r="R113" s="142"/>
      <c r="S113" s="134"/>
      <c r="T113" s="142"/>
    </row>
    <row r="114" spans="17:20" x14ac:dyDescent="0.25">
      <c r="Q114" s="141"/>
      <c r="R114" s="139"/>
      <c r="S114" s="141"/>
      <c r="T114" s="139"/>
    </row>
    <row r="115" spans="17:20" x14ac:dyDescent="0.25">
      <c r="Q115" s="141"/>
      <c r="R115" s="139"/>
      <c r="S115" s="141"/>
      <c r="T115" s="139"/>
    </row>
    <row r="116" spans="17:20" x14ac:dyDescent="0.25">
      <c r="Q116" s="134"/>
      <c r="R116" s="142"/>
      <c r="S116" s="134"/>
      <c r="T116" s="142"/>
    </row>
    <row r="117" spans="17:20" x14ac:dyDescent="0.25">
      <c r="Q117" s="134"/>
      <c r="R117" s="142"/>
      <c r="S117" s="134"/>
      <c r="T117" s="142"/>
    </row>
    <row r="118" spans="17:20" x14ac:dyDescent="0.25">
      <c r="Q118" s="134"/>
      <c r="R118" s="142"/>
      <c r="S118" s="134"/>
      <c r="T118" s="142"/>
    </row>
    <row r="119" spans="17:20" x14ac:dyDescent="0.25">
      <c r="Q119" s="134"/>
      <c r="R119" s="142"/>
      <c r="S119" s="134"/>
      <c r="T119" s="142"/>
    </row>
    <row r="120" spans="17:20" x14ac:dyDescent="0.25">
      <c r="Q120" s="134"/>
      <c r="R120" s="142"/>
      <c r="S120" s="134"/>
      <c r="T120" s="142"/>
    </row>
    <row r="121" spans="17:20" x14ac:dyDescent="0.25">
      <c r="Q121" s="134"/>
      <c r="R121" s="142"/>
      <c r="S121" s="134"/>
      <c r="T121" s="142"/>
    </row>
    <row r="122" spans="17:20" x14ac:dyDescent="0.25">
      <c r="Q122" s="134"/>
      <c r="R122" s="142"/>
      <c r="S122" s="134"/>
      <c r="T122" s="142"/>
    </row>
    <row r="123" spans="17:20" x14ac:dyDescent="0.25">
      <c r="Q123" s="134"/>
      <c r="R123" s="142"/>
      <c r="S123" s="134"/>
      <c r="T123" s="142"/>
    </row>
    <row r="124" spans="17:20" x14ac:dyDescent="0.25">
      <c r="Q124" s="141"/>
      <c r="R124" s="139"/>
      <c r="S124" s="141"/>
      <c r="T124" s="139"/>
    </row>
    <row r="125" spans="17:20" x14ac:dyDescent="0.25">
      <c r="Q125" s="139"/>
      <c r="R125" s="142"/>
      <c r="S125" s="134"/>
      <c r="T125" s="142"/>
    </row>
    <row r="126" spans="17:20" x14ac:dyDescent="0.25">
      <c r="Q126" s="139"/>
      <c r="R126" s="142"/>
      <c r="S126" s="134"/>
      <c r="T126" s="142"/>
    </row>
    <row r="127" spans="17:20" x14ac:dyDescent="0.25">
      <c r="Q127" s="139"/>
      <c r="R127" s="142"/>
      <c r="S127" s="134"/>
      <c r="T127" s="142"/>
    </row>
    <row r="128" spans="17:20" x14ac:dyDescent="0.25">
      <c r="Q128" s="139"/>
      <c r="R128" s="142"/>
      <c r="S128" s="134"/>
      <c r="T128" s="142"/>
    </row>
    <row r="129" spans="17:20" x14ac:dyDescent="0.25">
      <c r="Q129" s="139"/>
      <c r="R129" s="142"/>
      <c r="S129" s="134"/>
      <c r="T129" s="142"/>
    </row>
    <row r="130" spans="17:20" x14ac:dyDescent="0.25">
      <c r="Q130" s="139"/>
      <c r="R130" s="142"/>
      <c r="S130" s="134"/>
      <c r="T130" s="142"/>
    </row>
    <row r="131" spans="17:20" x14ac:dyDescent="0.25">
      <c r="Q131" s="139"/>
      <c r="R131" s="142"/>
      <c r="S131" s="134"/>
      <c r="T131" s="142"/>
    </row>
    <row r="132" spans="17:20" x14ac:dyDescent="0.25">
      <c r="Q132" s="139"/>
      <c r="R132" s="142"/>
      <c r="S132" s="134"/>
      <c r="T132" s="142"/>
    </row>
    <row r="133" spans="17:20" x14ac:dyDescent="0.25">
      <c r="Q133" s="142"/>
      <c r="R133" s="139"/>
      <c r="S133" s="141"/>
      <c r="T133" s="139"/>
    </row>
    <row r="134" spans="17:20" x14ac:dyDescent="0.25">
      <c r="Q134" s="139"/>
      <c r="R134" s="142"/>
      <c r="S134" s="134"/>
      <c r="T134" s="142"/>
    </row>
    <row r="135" spans="17:20" x14ac:dyDescent="0.25">
      <c r="Q135" s="139"/>
      <c r="R135" s="142"/>
      <c r="S135" s="134"/>
      <c r="T135" s="142"/>
    </row>
    <row r="136" spans="17:20" x14ac:dyDescent="0.25">
      <c r="Q136" s="139"/>
      <c r="R136" s="142"/>
      <c r="S136" s="134"/>
      <c r="T136" s="142"/>
    </row>
    <row r="137" spans="17:20" x14ac:dyDescent="0.25">
      <c r="Q137" s="139"/>
      <c r="R137" s="142"/>
      <c r="S137" s="134"/>
      <c r="T137" s="142"/>
    </row>
    <row r="138" spans="17:20" x14ac:dyDescent="0.25">
      <c r="Q138" s="139"/>
      <c r="R138" s="142"/>
      <c r="S138" s="134"/>
      <c r="T138" s="142"/>
    </row>
    <row r="139" spans="17:20" x14ac:dyDescent="0.25">
      <c r="Q139" s="139"/>
      <c r="R139" s="142"/>
      <c r="S139" s="134"/>
      <c r="T139" s="142"/>
    </row>
    <row r="140" spans="17:20" x14ac:dyDescent="0.25">
      <c r="Q140" s="139"/>
      <c r="R140" s="142"/>
      <c r="S140" s="134"/>
      <c r="T140" s="142"/>
    </row>
    <row r="141" spans="17:20" x14ac:dyDescent="0.25">
      <c r="Q141" s="139"/>
      <c r="R141" s="142"/>
      <c r="S141" s="134"/>
      <c r="T141" s="142"/>
    </row>
    <row r="142" spans="17:20" x14ac:dyDescent="0.25">
      <c r="Q142" s="139"/>
      <c r="R142" s="142"/>
      <c r="S142" s="134"/>
      <c r="T142" s="142"/>
    </row>
    <row r="143" spans="17:20" x14ac:dyDescent="0.25">
      <c r="Q143" s="139"/>
      <c r="R143" s="142"/>
      <c r="S143" s="134"/>
      <c r="T143" s="142"/>
    </row>
    <row r="144" spans="17:20" x14ac:dyDescent="0.25">
      <c r="Q144" s="139"/>
      <c r="R144" s="142"/>
      <c r="S144" s="134"/>
      <c r="T144" s="142"/>
    </row>
    <row r="145" spans="17:20" x14ac:dyDescent="0.25">
      <c r="Q145" s="139"/>
      <c r="R145" s="142"/>
      <c r="S145" s="134"/>
      <c r="T145" s="142"/>
    </row>
    <row r="146" spans="17:20" x14ac:dyDescent="0.25">
      <c r="Q146" s="139"/>
      <c r="R146" s="142"/>
      <c r="S146" s="134"/>
      <c r="T146" s="142"/>
    </row>
    <row r="147" spans="17:20" x14ac:dyDescent="0.25">
      <c r="Q147" s="139"/>
      <c r="R147" s="142"/>
      <c r="S147" s="134"/>
      <c r="T147" s="142"/>
    </row>
    <row r="148" spans="17:20" x14ac:dyDescent="0.25">
      <c r="Q148" s="139"/>
      <c r="R148" s="142"/>
      <c r="S148" s="134"/>
      <c r="T148" s="142"/>
    </row>
    <row r="149" spans="17:20" x14ac:dyDescent="0.25">
      <c r="Q149" s="139"/>
      <c r="R149" s="142"/>
      <c r="S149" s="134"/>
      <c r="T149" s="142"/>
    </row>
    <row r="150" spans="17:20" x14ac:dyDescent="0.25">
      <c r="Q150" s="139"/>
      <c r="R150" s="142"/>
      <c r="S150" s="134"/>
      <c r="T150" s="142"/>
    </row>
    <row r="151" spans="17:20" x14ac:dyDescent="0.25">
      <c r="Q151" s="139"/>
      <c r="R151" s="142"/>
      <c r="S151" s="134"/>
      <c r="T151" s="142"/>
    </row>
    <row r="152" spans="17:20" x14ac:dyDescent="0.25">
      <c r="Q152" s="139"/>
      <c r="R152" s="142"/>
      <c r="S152" s="134"/>
      <c r="T152" s="142"/>
    </row>
    <row r="153" spans="17:20" x14ac:dyDescent="0.25">
      <c r="Q153" s="139"/>
      <c r="R153" s="142"/>
      <c r="S153" s="134"/>
      <c r="T153" s="142"/>
    </row>
    <row r="154" spans="17:20" x14ac:dyDescent="0.25">
      <c r="Q154" s="142"/>
      <c r="R154" s="139"/>
      <c r="S154" s="141"/>
      <c r="T154" s="139"/>
    </row>
    <row r="155" spans="17:20" x14ac:dyDescent="0.25">
      <c r="Q155" s="139"/>
      <c r="R155" s="142"/>
      <c r="S155" s="134"/>
      <c r="T155" s="142"/>
    </row>
    <row r="156" spans="17:20" x14ac:dyDescent="0.25">
      <c r="Q156" s="139"/>
      <c r="R156" s="142"/>
      <c r="S156" s="134"/>
      <c r="T156" s="142"/>
    </row>
    <row r="157" spans="17:20" x14ac:dyDescent="0.25">
      <c r="Q157" s="139"/>
      <c r="R157" s="142"/>
      <c r="S157" s="134"/>
      <c r="T157" s="142"/>
    </row>
    <row r="158" spans="17:20" x14ac:dyDescent="0.25">
      <c r="Q158" s="139"/>
      <c r="R158" s="142"/>
      <c r="S158" s="134"/>
      <c r="T158" s="142"/>
    </row>
    <row r="159" spans="17:20" x14ac:dyDescent="0.25">
      <c r="Q159" s="139"/>
      <c r="R159" s="142"/>
      <c r="S159" s="134"/>
      <c r="T159" s="142"/>
    </row>
    <row r="160" spans="17:20" x14ac:dyDescent="0.25">
      <c r="Q160" s="139"/>
      <c r="R160" s="142"/>
      <c r="S160" s="134"/>
      <c r="T160" s="142"/>
    </row>
    <row r="161" spans="17:20" x14ac:dyDescent="0.25">
      <c r="Q161" s="139"/>
      <c r="R161" s="142"/>
      <c r="S161" s="134"/>
      <c r="T161" s="142"/>
    </row>
    <row r="162" spans="17:20" x14ac:dyDescent="0.25">
      <c r="Q162" s="139"/>
      <c r="R162" s="142"/>
      <c r="S162" s="134"/>
      <c r="T162" s="142"/>
    </row>
    <row r="163" spans="17:20" x14ac:dyDescent="0.25">
      <c r="Q163" s="139"/>
      <c r="R163" s="142"/>
      <c r="S163" s="134"/>
      <c r="T163" s="142"/>
    </row>
    <row r="164" spans="17:20" x14ac:dyDescent="0.25">
      <c r="Q164" s="139"/>
      <c r="R164" s="142"/>
      <c r="S164" s="134"/>
      <c r="T164" s="142"/>
    </row>
    <row r="165" spans="17:20" x14ac:dyDescent="0.25">
      <c r="Q165" s="139"/>
      <c r="R165" s="142"/>
      <c r="S165" s="134"/>
      <c r="T165" s="142"/>
    </row>
    <row r="166" spans="17:20" x14ac:dyDescent="0.25">
      <c r="Q166" s="139"/>
      <c r="R166" s="142"/>
      <c r="S166" s="134"/>
      <c r="T166" s="142"/>
    </row>
    <row r="167" spans="17:20" x14ac:dyDescent="0.25">
      <c r="Q167" s="139"/>
      <c r="R167" s="142"/>
      <c r="S167" s="134"/>
      <c r="T167" s="142"/>
    </row>
    <row r="168" spans="17:20" x14ac:dyDescent="0.25">
      <c r="Q168" s="139"/>
      <c r="R168" s="142"/>
      <c r="S168" s="134"/>
      <c r="T168" s="142"/>
    </row>
    <row r="169" spans="17:20" x14ac:dyDescent="0.25">
      <c r="Q169" s="141"/>
      <c r="R169" s="139"/>
      <c r="S169" s="141"/>
      <c r="T169" s="139"/>
    </row>
    <row r="170" spans="17:20" x14ac:dyDescent="0.25">
      <c r="Q170" s="141"/>
      <c r="R170" s="139"/>
      <c r="S170" s="141"/>
      <c r="T170" s="139"/>
    </row>
    <row r="171" spans="17:20" x14ac:dyDescent="0.25">
      <c r="Q171" s="141"/>
      <c r="R171" s="139"/>
      <c r="S171" s="141"/>
      <c r="T171" s="139"/>
    </row>
    <row r="172" spans="17:20" x14ac:dyDescent="0.25">
      <c r="Q172" s="141"/>
      <c r="R172" s="139"/>
      <c r="S172" s="141"/>
      <c r="T172" s="139"/>
    </row>
    <row r="173" spans="17:20" ht="13.8" x14ac:dyDescent="0.25">
      <c r="Q173" s="139"/>
      <c r="R173" s="147"/>
      <c r="S173" s="134"/>
      <c r="T173" s="147"/>
    </row>
    <row r="174" spans="17:20" ht="13.8" x14ac:dyDescent="0.25">
      <c r="Q174" s="139"/>
      <c r="R174" s="147"/>
      <c r="S174" s="134"/>
      <c r="T174" s="147"/>
    </row>
    <row r="175" spans="17:20" ht="13.8" x14ac:dyDescent="0.25">
      <c r="Q175" s="139"/>
      <c r="R175" s="147"/>
      <c r="S175" s="134"/>
      <c r="T175" s="147"/>
    </row>
    <row r="176" spans="17:20" ht="13.8" x14ac:dyDescent="0.25">
      <c r="Q176" s="134"/>
      <c r="R176" s="147"/>
      <c r="S176" s="134"/>
      <c r="T176" s="147"/>
    </row>
    <row r="177" spans="17:20" ht="13.8" x14ac:dyDescent="0.25">
      <c r="Q177" s="134"/>
      <c r="R177" s="147"/>
      <c r="S177" s="134"/>
      <c r="T177" s="147"/>
    </row>
    <row r="178" spans="17:20" ht="13.8" x14ac:dyDescent="0.25">
      <c r="Q178" s="134"/>
      <c r="R178" s="147"/>
      <c r="S178" s="134"/>
      <c r="T178" s="147"/>
    </row>
    <row r="179" spans="17:20" ht="13.8" x14ac:dyDescent="0.25">
      <c r="Q179" s="134"/>
      <c r="R179" s="147"/>
      <c r="S179" s="134"/>
      <c r="T179" s="147"/>
    </row>
    <row r="180" spans="17:20" ht="13.8" x14ac:dyDescent="0.25">
      <c r="Q180" s="134"/>
      <c r="R180" s="147"/>
      <c r="S180" s="134"/>
      <c r="T180" s="147"/>
    </row>
    <row r="181" spans="17:20" ht="13.8" x14ac:dyDescent="0.25">
      <c r="Q181" s="134"/>
      <c r="R181" s="147"/>
      <c r="S181" s="134"/>
      <c r="T181" s="147"/>
    </row>
    <row r="182" spans="17:20" ht="13.8" x14ac:dyDescent="0.25">
      <c r="Q182" s="134"/>
      <c r="R182" s="147"/>
      <c r="S182" s="134"/>
      <c r="T182" s="147"/>
    </row>
    <row r="183" spans="17:20" ht="13.8" x14ac:dyDescent="0.25">
      <c r="Q183" s="134"/>
      <c r="R183" s="147"/>
      <c r="S183" s="134"/>
      <c r="T183" s="147"/>
    </row>
    <row r="184" spans="17:20" ht="13.8" x14ac:dyDescent="0.25">
      <c r="Q184" s="134"/>
      <c r="R184" s="147"/>
      <c r="S184" s="134"/>
      <c r="T184" s="147"/>
    </row>
    <row r="185" spans="17:20" ht="13.8" x14ac:dyDescent="0.25">
      <c r="Q185" s="134"/>
      <c r="R185" s="147"/>
      <c r="S185" s="134"/>
      <c r="T185" s="147"/>
    </row>
    <row r="186" spans="17:20" ht="13.8" x14ac:dyDescent="0.25">
      <c r="Q186" s="134"/>
      <c r="R186" s="147"/>
      <c r="S186" s="134"/>
      <c r="T186" s="147"/>
    </row>
    <row r="187" spans="17:20" ht="13.8" x14ac:dyDescent="0.25">
      <c r="Q187" s="134"/>
      <c r="R187" s="147"/>
      <c r="S187" s="134"/>
      <c r="T187" s="147"/>
    </row>
    <row r="188" spans="17:20" ht="13.8" x14ac:dyDescent="0.25">
      <c r="Q188" s="134"/>
      <c r="R188" s="147"/>
      <c r="S188" s="134"/>
      <c r="T188" s="147"/>
    </row>
    <row r="189" spans="17:20" ht="13.8" x14ac:dyDescent="0.25">
      <c r="Q189" s="134"/>
      <c r="R189" s="147"/>
      <c r="S189" s="134"/>
      <c r="T189" s="147"/>
    </row>
    <row r="190" spans="17:20" ht="13.8" x14ac:dyDescent="0.25">
      <c r="Q190" s="134"/>
      <c r="R190" s="147"/>
      <c r="S190" s="134"/>
      <c r="T190" s="147"/>
    </row>
    <row r="191" spans="17:20" ht="13.8" x14ac:dyDescent="0.25">
      <c r="Q191" s="134"/>
      <c r="R191" s="147"/>
      <c r="S191" s="134"/>
      <c r="T191" s="147"/>
    </row>
    <row r="192" spans="17:20" ht="13.8" x14ac:dyDescent="0.25">
      <c r="Q192" s="134"/>
      <c r="R192" s="147"/>
      <c r="S192" s="134"/>
      <c r="T192" s="147"/>
    </row>
    <row r="193" spans="17:20" ht="13.8" x14ac:dyDescent="0.25">
      <c r="Q193" s="134"/>
      <c r="R193" s="147"/>
      <c r="S193" s="134"/>
      <c r="T193" s="147"/>
    </row>
    <row r="194" spans="17:20" ht="13.8" x14ac:dyDescent="0.25">
      <c r="Q194" s="134"/>
      <c r="R194" s="147"/>
      <c r="S194" s="134"/>
      <c r="T194" s="147"/>
    </row>
    <row r="195" spans="17:20" x14ac:dyDescent="0.25">
      <c r="Q195" s="134"/>
      <c r="R195" s="141"/>
      <c r="S195" s="134"/>
      <c r="T195" s="141"/>
    </row>
    <row r="196" spans="17:20" x14ac:dyDescent="0.25">
      <c r="Q196" s="134"/>
      <c r="R196" s="141"/>
      <c r="S196" s="134"/>
      <c r="T196" s="141"/>
    </row>
    <row r="197" spans="17:20" x14ac:dyDescent="0.25">
      <c r="Q197" s="134"/>
      <c r="R197" s="141"/>
      <c r="S197" s="134"/>
      <c r="T197" s="141"/>
    </row>
    <row r="198" spans="17:20" x14ac:dyDescent="0.25">
      <c r="Q198" s="134"/>
      <c r="R198" s="141"/>
      <c r="S198" s="134"/>
      <c r="T198" s="141"/>
    </row>
    <row r="199" spans="17:20" x14ac:dyDescent="0.25">
      <c r="Q199" s="134"/>
      <c r="R199" s="141"/>
      <c r="S199" s="134"/>
      <c r="T199" s="141"/>
    </row>
    <row r="200" spans="17:20" x14ac:dyDescent="0.25">
      <c r="Q200" s="134"/>
      <c r="R200" s="141"/>
      <c r="S200" s="134"/>
      <c r="T200" s="141"/>
    </row>
    <row r="201" spans="17:20" x14ac:dyDescent="0.25">
      <c r="Q201" s="134"/>
      <c r="R201" s="141"/>
      <c r="S201" s="134"/>
      <c r="T201" s="141"/>
    </row>
    <row r="202" spans="17:20" x14ac:dyDescent="0.25">
      <c r="Q202" s="134"/>
      <c r="R202" s="141"/>
      <c r="S202" s="134"/>
      <c r="T202" s="141"/>
    </row>
    <row r="203" spans="17:20" x14ac:dyDescent="0.25">
      <c r="Q203" s="134"/>
      <c r="R203" s="141"/>
      <c r="S203" s="134"/>
      <c r="T203" s="141"/>
    </row>
    <row r="204" spans="17:20" x14ac:dyDescent="0.25">
      <c r="Q204" s="134"/>
      <c r="R204" s="141"/>
      <c r="S204" s="134"/>
      <c r="T204" s="141"/>
    </row>
    <row r="205" spans="17:20" x14ac:dyDescent="0.25">
      <c r="Q205" s="134"/>
      <c r="R205" s="141"/>
      <c r="S205" s="134"/>
      <c r="T205" s="141"/>
    </row>
    <row r="206" spans="17:20" x14ac:dyDescent="0.25">
      <c r="Q206" s="134"/>
      <c r="R206" s="141"/>
      <c r="S206" s="134"/>
      <c r="T206" s="141"/>
    </row>
    <row r="207" spans="17:20" x14ac:dyDescent="0.25">
      <c r="Q207" s="134"/>
      <c r="R207" s="141"/>
      <c r="S207" s="134"/>
      <c r="T207" s="141"/>
    </row>
    <row r="208" spans="17:20" x14ac:dyDescent="0.25">
      <c r="Q208" s="134"/>
      <c r="R208" s="141"/>
      <c r="S208" s="134"/>
      <c r="T208" s="141"/>
    </row>
    <row r="209" spans="17:20" x14ac:dyDescent="0.25">
      <c r="Q209" s="134"/>
      <c r="R209" s="141"/>
      <c r="S209" s="134"/>
      <c r="T209" s="141"/>
    </row>
    <row r="210" spans="17:20" x14ac:dyDescent="0.25">
      <c r="Q210" s="134"/>
      <c r="R210" s="141"/>
      <c r="S210" s="134"/>
      <c r="T210" s="141"/>
    </row>
    <row r="211" spans="17:20" x14ac:dyDescent="0.25">
      <c r="Q211" s="134"/>
      <c r="R211" s="141"/>
      <c r="S211" s="134"/>
      <c r="T211" s="141"/>
    </row>
    <row r="212" spans="17:20" x14ac:dyDescent="0.25">
      <c r="Q212" s="134"/>
      <c r="R212" s="141"/>
      <c r="S212" s="134"/>
      <c r="T212" s="141"/>
    </row>
    <row r="213" spans="17:20" x14ac:dyDescent="0.25">
      <c r="Q213" s="134"/>
      <c r="R213" s="141"/>
      <c r="S213" s="134"/>
      <c r="T213" s="141"/>
    </row>
    <row r="214" spans="17:20" x14ac:dyDescent="0.25">
      <c r="Q214" s="134"/>
      <c r="R214" s="141"/>
      <c r="S214" s="134"/>
      <c r="T214" s="141"/>
    </row>
    <row r="215" spans="17:20" x14ac:dyDescent="0.25">
      <c r="Q215" s="134"/>
      <c r="R215" s="141"/>
      <c r="S215" s="134"/>
      <c r="T215" s="141"/>
    </row>
    <row r="216" spans="17:20" x14ac:dyDescent="0.25">
      <c r="Q216" s="134"/>
      <c r="R216" s="141"/>
      <c r="S216" s="134"/>
      <c r="T216" s="141"/>
    </row>
    <row r="217" spans="17:20" x14ac:dyDescent="0.25">
      <c r="Q217" s="134"/>
      <c r="R217" s="141"/>
      <c r="S217" s="134"/>
      <c r="T217" s="141"/>
    </row>
    <row r="218" spans="17:20" x14ac:dyDescent="0.25">
      <c r="Q218" s="134"/>
      <c r="R218" s="141"/>
      <c r="S218" s="134"/>
      <c r="T218" s="141"/>
    </row>
    <row r="219" spans="17:20" x14ac:dyDescent="0.25">
      <c r="Q219" s="134"/>
      <c r="R219" s="141"/>
      <c r="S219" s="134"/>
      <c r="T219" s="141"/>
    </row>
    <row r="220" spans="17:20" x14ac:dyDescent="0.25">
      <c r="Q220" s="134"/>
      <c r="R220" s="141"/>
      <c r="S220" s="134"/>
      <c r="T220" s="141"/>
    </row>
    <row r="221" spans="17:20" x14ac:dyDescent="0.25">
      <c r="Q221" s="134"/>
      <c r="R221" s="141"/>
      <c r="S221" s="134"/>
      <c r="T221" s="141"/>
    </row>
    <row r="222" spans="17:20" x14ac:dyDescent="0.25">
      <c r="Q222" s="134"/>
      <c r="R222" s="141"/>
      <c r="S222" s="134"/>
      <c r="T222" s="141"/>
    </row>
    <row r="223" spans="17:20" x14ac:dyDescent="0.25">
      <c r="Q223" s="134"/>
      <c r="R223" s="141"/>
      <c r="S223" s="134"/>
      <c r="T223" s="141"/>
    </row>
    <row r="224" spans="17:20" x14ac:dyDescent="0.25">
      <c r="Q224" s="134"/>
      <c r="R224" s="141"/>
      <c r="S224" s="134"/>
      <c r="T224" s="141"/>
    </row>
    <row r="225" spans="17:20" x14ac:dyDescent="0.25">
      <c r="Q225" s="134"/>
      <c r="R225" s="141"/>
      <c r="S225" s="134"/>
      <c r="T225" s="141"/>
    </row>
    <row r="226" spans="17:20" x14ac:dyDescent="0.25">
      <c r="Q226" s="134"/>
      <c r="R226" s="141"/>
      <c r="S226" s="134"/>
      <c r="T226" s="141"/>
    </row>
    <row r="227" spans="17:20" x14ac:dyDescent="0.25">
      <c r="Q227" s="134"/>
      <c r="R227" s="141"/>
      <c r="S227" s="134"/>
      <c r="T227" s="141"/>
    </row>
    <row r="228" spans="17:20" x14ac:dyDescent="0.25">
      <c r="Q228" s="134"/>
      <c r="R228" s="141"/>
      <c r="S228" s="134"/>
      <c r="T228" s="141"/>
    </row>
    <row r="229" spans="17:20" x14ac:dyDescent="0.25">
      <c r="Q229" s="134"/>
      <c r="R229" s="141"/>
      <c r="S229" s="134"/>
      <c r="T229" s="141"/>
    </row>
    <row r="230" spans="17:20" x14ac:dyDescent="0.25">
      <c r="Q230" s="134"/>
      <c r="R230" s="141"/>
      <c r="S230" s="134"/>
      <c r="T230" s="141"/>
    </row>
    <row r="231" spans="17:20" x14ac:dyDescent="0.25">
      <c r="Q231" s="6"/>
      <c r="R231" s="6"/>
      <c r="S231" s="6"/>
      <c r="T231" s="6"/>
    </row>
    <row r="232" spans="17:20" x14ac:dyDescent="0.25">
      <c r="Q232" s="6"/>
      <c r="R232" s="6"/>
      <c r="S232" s="6"/>
      <c r="T232" s="6"/>
    </row>
  </sheetData>
  <mergeCells count="59">
    <mergeCell ref="A68:F68"/>
    <mergeCell ref="A88:F88"/>
    <mergeCell ref="A89:F89"/>
    <mergeCell ref="A92:G92"/>
    <mergeCell ref="A93:G93"/>
    <mergeCell ref="D87:F87"/>
    <mergeCell ref="L43:L44"/>
    <mergeCell ref="Q64:Q65"/>
    <mergeCell ref="J58:J59"/>
    <mergeCell ref="K58:K59"/>
    <mergeCell ref="L56:L57"/>
    <mergeCell ref="M56:M57"/>
    <mergeCell ref="N64:N65"/>
    <mergeCell ref="O64:O65"/>
    <mergeCell ref="P64:P65"/>
    <mergeCell ref="M58:M59"/>
    <mergeCell ref="L58:L59"/>
    <mergeCell ref="M43:M44"/>
    <mergeCell ref="N51:N52"/>
    <mergeCell ref="O51:O52"/>
    <mergeCell ref="P51:P52"/>
    <mergeCell ref="Q51:Q52"/>
    <mergeCell ref="O53:O54"/>
    <mergeCell ref="P53:P54"/>
    <mergeCell ref="Q53:Q54"/>
    <mergeCell ref="J45:J46"/>
    <mergeCell ref="K45:K46"/>
    <mergeCell ref="L45:L46"/>
    <mergeCell ref="M45:M46"/>
    <mergeCell ref="N53:N54"/>
    <mergeCell ref="N66:N67"/>
    <mergeCell ref="O66:O67"/>
    <mergeCell ref="P66:P67"/>
    <mergeCell ref="Q66:Q67"/>
    <mergeCell ref="J56:J57"/>
    <mergeCell ref="K56:K57"/>
    <mergeCell ref="A67:F67"/>
    <mergeCell ref="H13:I13"/>
    <mergeCell ref="J13:K13"/>
    <mergeCell ref="J43:J44"/>
    <mergeCell ref="K43:K44"/>
    <mergeCell ref="I42:J42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F11"/>
    <mergeCell ref="A1:F1"/>
    <mergeCell ref="A2:F2"/>
    <mergeCell ref="A4:B4"/>
    <mergeCell ref="C4:F4"/>
    <mergeCell ref="A5:B5"/>
    <mergeCell ref="C5:D5"/>
  </mergeCells>
  <conditionalFormatting sqref="O30">
    <cfRule type="expression" dxfId="350" priority="28">
      <formula>O30&gt;$E$6</formula>
    </cfRule>
    <cfRule type="expression" dxfId="349" priority="29">
      <formula>AND(O30&gt;$E$5,O30&lt;=$E$6)</formula>
    </cfRule>
    <cfRule type="expression" dxfId="348" priority="30">
      <formula>O30&lt;=$E$5</formula>
    </cfRule>
  </conditionalFormatting>
  <conditionalFormatting sqref="N30">
    <cfRule type="timePeriod" dxfId="347" priority="27" timePeriod="today">
      <formula>FLOOR(N30,1)=TODAY()</formula>
    </cfRule>
  </conditionalFormatting>
  <conditionalFormatting sqref="P30">
    <cfRule type="expression" dxfId="346" priority="21">
      <formula>P30&lt;=$G$5</formula>
    </cfRule>
    <cfRule type="expression" dxfId="345" priority="22">
      <formula>AND(P30&gt;$G$5,P30&lt;=$G$6)</formula>
    </cfRule>
    <cfRule type="expression" dxfId="344" priority="23">
      <formula>P30&gt;$G$6</formula>
    </cfRule>
  </conditionalFormatting>
  <conditionalFormatting sqref="N31:N32">
    <cfRule type="timePeriod" dxfId="343" priority="20" timePeriod="today">
      <formula>FLOOR(N31,1)=TODAY()</formula>
    </cfRule>
  </conditionalFormatting>
  <conditionalFormatting sqref="O31:O32">
    <cfRule type="expression" dxfId="342" priority="17">
      <formula>O31&gt;$E$6</formula>
    </cfRule>
    <cfRule type="expression" dxfId="341" priority="18">
      <formula>AND(O31&gt;$E$5,O31&lt;=$E$6)</formula>
    </cfRule>
    <cfRule type="expression" dxfId="340" priority="19">
      <formula>O31&lt;=$E$5</formula>
    </cfRule>
  </conditionalFormatting>
  <conditionalFormatting sqref="P31:P32">
    <cfRule type="expression" dxfId="339" priority="11">
      <formula>P31&lt;=$G$5</formula>
    </cfRule>
    <cfRule type="expression" dxfId="338" priority="12">
      <formula>AND(P31&gt;$G$5,P31&lt;=$G$6)</formula>
    </cfRule>
    <cfRule type="expression" dxfId="337" priority="13">
      <formula>P31&gt;$G$6</formula>
    </cfRule>
  </conditionalFormatting>
  <conditionalFormatting sqref="N33:N35">
    <cfRule type="timePeriod" dxfId="336" priority="10" timePeriod="today">
      <formula>FLOOR(N33,1)=TODAY()</formula>
    </cfRule>
  </conditionalFormatting>
  <conditionalFormatting sqref="O33:O35">
    <cfRule type="expression" dxfId="335" priority="7">
      <formula>O33&gt;$E$6</formula>
    </cfRule>
    <cfRule type="expression" dxfId="334" priority="8">
      <formula>AND(O33&gt;$E$5,O33&lt;=$E$6)</formula>
    </cfRule>
    <cfRule type="expression" dxfId="333" priority="9">
      <formula>O33&lt;=$E$5</formula>
    </cfRule>
  </conditionalFormatting>
  <conditionalFormatting sqref="P33:P35">
    <cfRule type="expression" dxfId="332" priority="1">
      <formula>P33&lt;=$G$5</formula>
    </cfRule>
    <cfRule type="expression" dxfId="331" priority="2">
      <formula>AND(P33&gt;$G$5,P33&lt;=$G$6)</formula>
    </cfRule>
    <cfRule type="expression" dxfId="330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4"/>
  <sheetViews>
    <sheetView view="pageBreakPreview" topLeftCell="L17" zoomScaleNormal="100" zoomScaleSheetLayoutView="100" workbookViewId="0">
      <selection activeCell="N31" sqref="N31:N34"/>
    </sheetView>
  </sheetViews>
  <sheetFormatPr defaultColWidth="9.109375" defaultRowHeight="13.2" x14ac:dyDescent="0.25"/>
  <cols>
    <col min="1" max="1" width="6.5546875" style="25" customWidth="1"/>
    <col min="2" max="2" width="14.44140625" style="4" customWidth="1"/>
    <col min="3" max="5" width="19.88671875" style="4" customWidth="1"/>
    <col min="6" max="6" width="23.5546875" style="4" customWidth="1"/>
    <col min="7" max="7" width="6.6640625" style="5" customWidth="1"/>
    <col min="8" max="8" width="8.44140625" style="5" customWidth="1"/>
    <col min="9" max="9" width="17.5546875" style="5" customWidth="1"/>
    <col min="10" max="10" width="7.44140625" style="5" customWidth="1"/>
    <col min="11" max="11" width="7.33203125" style="5" customWidth="1"/>
    <col min="12" max="12" width="10.44140625" style="5" customWidth="1"/>
    <col min="13" max="13" width="6.5546875" style="25" customWidth="1"/>
    <col min="14" max="14" width="11.33203125" style="4" customWidth="1"/>
    <col min="15" max="16384" width="9.109375" style="4"/>
  </cols>
  <sheetData>
    <row r="1" spans="1:23" s="1" customFormat="1" ht="17.399999999999999" x14ac:dyDescent="0.25">
      <c r="A1" s="176" t="s">
        <v>0</v>
      </c>
      <c r="B1" s="176"/>
      <c r="C1" s="176"/>
      <c r="D1" s="176"/>
      <c r="E1" s="176"/>
      <c r="F1" s="176"/>
      <c r="G1" s="9"/>
      <c r="H1" s="3"/>
      <c r="I1" s="3"/>
      <c r="J1" s="3"/>
      <c r="K1" s="3"/>
      <c r="L1" s="3"/>
      <c r="M1" s="3"/>
    </row>
    <row r="2" spans="1:23" s="1" customFormat="1" ht="15.6" x14ac:dyDescent="0.25">
      <c r="A2" s="177" t="s">
        <v>36</v>
      </c>
      <c r="B2" s="177"/>
      <c r="C2" s="177"/>
      <c r="D2" s="177"/>
      <c r="E2" s="177"/>
      <c r="F2" s="177"/>
      <c r="G2" s="8"/>
      <c r="H2" s="3"/>
      <c r="I2" s="3"/>
      <c r="J2" s="3"/>
      <c r="K2" s="3"/>
      <c r="L2" s="3"/>
      <c r="M2" s="3"/>
    </row>
    <row r="3" spans="1:23" s="1" customFormat="1" ht="15.6" x14ac:dyDescent="0.25">
      <c r="A3" s="10"/>
      <c r="B3" s="10"/>
      <c r="C3" s="10"/>
      <c r="D3" s="10"/>
      <c r="E3" s="10"/>
      <c r="F3" s="11"/>
      <c r="G3" s="8"/>
      <c r="H3" s="2"/>
      <c r="I3" s="3"/>
      <c r="J3" s="3"/>
      <c r="K3" s="3"/>
      <c r="L3" s="3"/>
      <c r="M3" s="3"/>
    </row>
    <row r="4" spans="1:23" s="1" customFormat="1" x14ac:dyDescent="0.25">
      <c r="A4" s="178" t="s">
        <v>22</v>
      </c>
      <c r="B4" s="179"/>
      <c r="C4" s="180" t="s">
        <v>35</v>
      </c>
      <c r="D4" s="180"/>
      <c r="E4" s="180"/>
      <c r="F4" s="180"/>
      <c r="G4" s="12"/>
      <c r="H4" s="3"/>
      <c r="I4" s="3"/>
      <c r="J4" s="3"/>
      <c r="K4" s="3"/>
      <c r="L4" s="3"/>
      <c r="M4" s="3"/>
    </row>
    <row r="5" spans="1:23" s="1" customFormat="1" ht="26.4" x14ac:dyDescent="0.25">
      <c r="A5" s="178" t="s">
        <v>4</v>
      </c>
      <c r="B5" s="179"/>
      <c r="C5" s="181" t="s">
        <v>27</v>
      </c>
      <c r="D5" s="182"/>
      <c r="E5" s="49" t="s">
        <v>1</v>
      </c>
      <c r="F5" s="13" t="str">
        <f>'[1]ORABS (21173) '!F5</f>
        <v>01/01/18-31/12/18</v>
      </c>
      <c r="G5" s="14"/>
      <c r="H5" s="3"/>
      <c r="I5" s="3"/>
      <c r="J5" s="3"/>
      <c r="K5" s="3"/>
      <c r="L5" s="3"/>
      <c r="M5" s="3"/>
    </row>
    <row r="6" spans="1:23" s="1" customFormat="1" ht="26.4" x14ac:dyDescent="0.25">
      <c r="A6" s="178" t="s">
        <v>37</v>
      </c>
      <c r="B6" s="179"/>
      <c r="C6" s="181" t="s">
        <v>60</v>
      </c>
      <c r="D6" s="182"/>
      <c r="E6" s="49" t="s">
        <v>6</v>
      </c>
      <c r="F6" s="15">
        <v>21155</v>
      </c>
      <c r="G6" s="2"/>
      <c r="H6" s="3"/>
      <c r="I6" s="3"/>
      <c r="J6" s="3"/>
      <c r="K6" s="3"/>
      <c r="L6" s="3"/>
      <c r="M6" s="3"/>
    </row>
    <row r="7" spans="1:23" s="1" customFormat="1" ht="26.4" x14ac:dyDescent="0.25">
      <c r="A7" s="178" t="s">
        <v>5</v>
      </c>
      <c r="B7" s="179"/>
      <c r="C7" s="181" t="s">
        <v>31</v>
      </c>
      <c r="D7" s="182"/>
      <c r="E7" s="49" t="s">
        <v>7</v>
      </c>
      <c r="F7" s="15" t="s">
        <v>58</v>
      </c>
      <c r="G7" s="2"/>
      <c r="H7" s="3"/>
      <c r="I7" s="3"/>
      <c r="J7" s="3"/>
      <c r="K7" s="3"/>
      <c r="L7" s="3"/>
      <c r="M7" s="3"/>
    </row>
    <row r="8" spans="1:23" s="1" customFormat="1" ht="39.6" x14ac:dyDescent="0.25">
      <c r="A8" s="178" t="s">
        <v>13</v>
      </c>
      <c r="B8" s="179"/>
      <c r="C8" s="181" t="s">
        <v>32</v>
      </c>
      <c r="D8" s="182"/>
      <c r="E8" s="49" t="s">
        <v>16</v>
      </c>
      <c r="F8" s="15">
        <v>1</v>
      </c>
      <c r="G8" s="2"/>
      <c r="H8" s="3"/>
      <c r="I8" s="3"/>
      <c r="J8" s="3"/>
      <c r="K8" s="3"/>
      <c r="L8" s="3"/>
      <c r="M8" s="3"/>
    </row>
    <row r="9" spans="1:23" s="1" customFormat="1" ht="26.4" x14ac:dyDescent="0.25">
      <c r="A9" s="189" t="s">
        <v>14</v>
      </c>
      <c r="B9" s="190"/>
      <c r="C9" s="181" t="s">
        <v>15</v>
      </c>
      <c r="D9" s="182"/>
      <c r="E9" s="49" t="s">
        <v>14</v>
      </c>
      <c r="F9" s="15" t="s">
        <v>17</v>
      </c>
      <c r="G9" s="2"/>
      <c r="H9" s="3"/>
      <c r="I9" s="3"/>
      <c r="J9" s="3"/>
      <c r="K9" s="3"/>
      <c r="L9" s="3"/>
      <c r="M9" s="3"/>
    </row>
    <row r="10" spans="1:23" s="1" customFormat="1" ht="26.4" x14ac:dyDescent="0.25">
      <c r="A10" s="178" t="s">
        <v>23</v>
      </c>
      <c r="B10" s="179"/>
      <c r="C10" s="187">
        <f>'ORABS (21173) '!C10</f>
        <v>3520</v>
      </c>
      <c r="D10" s="188"/>
      <c r="E10" s="49" t="s">
        <v>24</v>
      </c>
      <c r="F10" s="39">
        <v>20</v>
      </c>
      <c r="G10" s="16"/>
      <c r="H10" s="3"/>
      <c r="I10" s="3"/>
      <c r="J10" s="3"/>
      <c r="K10" s="3"/>
      <c r="L10" s="3"/>
      <c r="M10" s="3"/>
    </row>
    <row r="11" spans="1:23" s="1" customFormat="1" x14ac:dyDescent="0.25">
      <c r="A11" s="186"/>
      <c r="B11" s="186"/>
      <c r="C11" s="186"/>
      <c r="D11" s="186"/>
      <c r="E11" s="186"/>
      <c r="F11" s="186"/>
      <c r="G11" s="2"/>
      <c r="H11" s="3"/>
      <c r="I11" s="3"/>
      <c r="J11" s="3"/>
      <c r="K11" s="3"/>
      <c r="L11" s="3"/>
      <c r="M11" s="3"/>
    </row>
    <row r="12" spans="1:23" s="1" customFormat="1" ht="26.4" x14ac:dyDescent="0.25">
      <c r="A12" s="48"/>
      <c r="B12" s="48"/>
      <c r="C12" s="41" t="s">
        <v>18</v>
      </c>
      <c r="D12" s="34" t="s">
        <v>26</v>
      </c>
      <c r="G12" s="2"/>
      <c r="H12" s="3"/>
      <c r="I12" s="3"/>
      <c r="J12" s="3"/>
      <c r="K12" s="3"/>
      <c r="L12" s="3"/>
      <c r="M12" s="60"/>
      <c r="N12" s="60"/>
    </row>
    <row r="13" spans="1:23" s="3" customFormat="1" x14ac:dyDescent="0.25">
      <c r="A13" s="2"/>
      <c r="B13" s="48"/>
      <c r="C13" s="35" t="s">
        <v>67</v>
      </c>
      <c r="D13" s="40" t="s">
        <v>67</v>
      </c>
      <c r="F13" s="1"/>
      <c r="G13" s="12"/>
      <c r="H13" s="197">
        <v>0.5</v>
      </c>
      <c r="I13" s="197"/>
      <c r="J13" s="197">
        <v>5</v>
      </c>
      <c r="K13" s="197"/>
      <c r="L13" s="4"/>
      <c r="M13" s="2"/>
      <c r="N13" s="2"/>
      <c r="O13" s="4"/>
      <c r="P13" s="4"/>
      <c r="Q13" s="4"/>
      <c r="R13" s="4"/>
      <c r="S13" s="4"/>
      <c r="T13" s="4"/>
      <c r="U13" s="4"/>
      <c r="V13" s="4"/>
      <c r="W13" s="4"/>
    </row>
    <row r="14" spans="1:23" ht="26.4" x14ac:dyDescent="0.25">
      <c r="A14" s="40" t="s">
        <v>20</v>
      </c>
      <c r="B14" s="50" t="s">
        <v>25</v>
      </c>
      <c r="C14" s="36" t="s">
        <v>19</v>
      </c>
      <c r="D14" s="36" t="s">
        <v>19</v>
      </c>
      <c r="E14" s="98" t="s">
        <v>131</v>
      </c>
      <c r="F14" s="98" t="s">
        <v>131</v>
      </c>
      <c r="G14" s="37"/>
      <c r="H14" s="31"/>
      <c r="I14" s="31" t="s">
        <v>132</v>
      </c>
      <c r="J14" s="31"/>
      <c r="K14" s="31" t="s">
        <v>132</v>
      </c>
      <c r="L14" s="4"/>
      <c r="M14" s="2"/>
      <c r="N14" s="2"/>
    </row>
    <row r="15" spans="1:23" ht="13.8" thickBot="1" x14ac:dyDescent="0.3">
      <c r="A15" s="7">
        <v>1</v>
      </c>
      <c r="B15" s="58">
        <f>'ORABS (21173) '!B15</f>
        <v>43195</v>
      </c>
      <c r="C15" s="59">
        <v>0</v>
      </c>
      <c r="D15" s="43">
        <v>0</v>
      </c>
      <c r="E15" s="98">
        <v>2816</v>
      </c>
      <c r="F15" s="90">
        <v>16</v>
      </c>
      <c r="G15" s="101"/>
      <c r="H15" s="99"/>
      <c r="I15" s="99">
        <f>$C$10</f>
        <v>3520</v>
      </c>
      <c r="J15" s="99"/>
      <c r="K15" s="99">
        <f>$F$10</f>
        <v>20</v>
      </c>
      <c r="L15" s="4"/>
      <c r="M15" s="20"/>
      <c r="N15" s="96">
        <f>'ORABS (21173) '!N15</f>
        <v>43110</v>
      </c>
      <c r="O15" s="97">
        <v>0</v>
      </c>
      <c r="P15" s="38">
        <v>0</v>
      </c>
    </row>
    <row r="16" spans="1:23" ht="13.8" thickBot="1" x14ac:dyDescent="0.3">
      <c r="A16" s="7"/>
      <c r="B16" s="58">
        <f>'ORABS (21173) '!B16</f>
        <v>43202</v>
      </c>
      <c r="C16" s="59">
        <v>0</v>
      </c>
      <c r="D16" s="43">
        <v>0</v>
      </c>
      <c r="E16" s="98">
        <v>2816</v>
      </c>
      <c r="F16" s="90">
        <v>16</v>
      </c>
      <c r="G16" s="101"/>
      <c r="H16" s="99"/>
      <c r="I16" s="99">
        <f t="shared" ref="I16:I35" si="0">$C$10</f>
        <v>3520</v>
      </c>
      <c r="J16" s="99"/>
      <c r="K16" s="99">
        <f t="shared" ref="K16:K35" si="1">$F$10</f>
        <v>20</v>
      </c>
      <c r="L16" s="4"/>
      <c r="M16" s="20"/>
      <c r="N16" s="96">
        <f>'ORABS (21173) '!N16</f>
        <v>43137</v>
      </c>
      <c r="O16" s="97">
        <v>0</v>
      </c>
      <c r="P16" s="38">
        <v>0</v>
      </c>
    </row>
    <row r="17" spans="1:16" ht="13.8" thickBot="1" x14ac:dyDescent="0.3">
      <c r="A17" s="7"/>
      <c r="B17" s="58">
        <f>'ORABS (21173) '!B17</f>
        <v>43224</v>
      </c>
      <c r="C17" s="59">
        <v>0</v>
      </c>
      <c r="D17" s="43">
        <v>0</v>
      </c>
      <c r="E17" s="98">
        <v>2816</v>
      </c>
      <c r="F17" s="90">
        <v>16</v>
      </c>
      <c r="G17" s="101"/>
      <c r="H17" s="99"/>
      <c r="I17" s="99">
        <f t="shared" si="0"/>
        <v>3520</v>
      </c>
      <c r="J17" s="99"/>
      <c r="K17" s="99">
        <f t="shared" si="1"/>
        <v>20</v>
      </c>
      <c r="L17" s="4"/>
      <c r="M17" s="20"/>
      <c r="N17" s="96">
        <f>'ORABS (21173) '!N17</f>
        <v>43143</v>
      </c>
      <c r="O17" s="97">
        <v>2</v>
      </c>
      <c r="P17" s="38">
        <v>0</v>
      </c>
    </row>
    <row r="18" spans="1:16" ht="13.8" thickBot="1" x14ac:dyDescent="0.3">
      <c r="A18" s="7"/>
      <c r="B18" s="58">
        <f>'ORABS (21173) '!B18</f>
        <v>43231</v>
      </c>
      <c r="C18" s="59">
        <v>0</v>
      </c>
      <c r="D18" s="43">
        <v>0</v>
      </c>
      <c r="E18" s="98">
        <v>2816</v>
      </c>
      <c r="F18" s="90">
        <v>16</v>
      </c>
      <c r="G18" s="101"/>
      <c r="H18" s="99"/>
      <c r="I18" s="99">
        <f t="shared" si="0"/>
        <v>3520</v>
      </c>
      <c r="J18" s="99"/>
      <c r="K18" s="99">
        <f t="shared" si="1"/>
        <v>20</v>
      </c>
      <c r="L18" s="4"/>
      <c r="M18" s="20"/>
      <c r="N18" s="96">
        <f>'ORABS (21173) '!N18</f>
        <v>43159</v>
      </c>
      <c r="O18" s="97">
        <v>0</v>
      </c>
      <c r="P18" s="38">
        <v>0</v>
      </c>
    </row>
    <row r="19" spans="1:16" ht="13.8" thickBot="1" x14ac:dyDescent="0.3">
      <c r="A19" s="7"/>
      <c r="B19" s="58">
        <f>'ORABS (21173) '!B19</f>
        <v>43251</v>
      </c>
      <c r="C19" s="59">
        <v>0</v>
      </c>
      <c r="D19" s="43">
        <v>0</v>
      </c>
      <c r="E19" s="98">
        <v>2816</v>
      </c>
      <c r="F19" s="90">
        <v>16</v>
      </c>
      <c r="G19" s="101"/>
      <c r="H19" s="99"/>
      <c r="I19" s="99">
        <f t="shared" si="0"/>
        <v>3520</v>
      </c>
      <c r="J19" s="99"/>
      <c r="K19" s="99">
        <f t="shared" si="1"/>
        <v>20</v>
      </c>
      <c r="L19" s="4"/>
      <c r="M19" s="20"/>
      <c r="N19" s="96">
        <f>'ORABS (21173) '!N19</f>
        <v>43195</v>
      </c>
      <c r="O19" s="97">
        <v>0</v>
      </c>
      <c r="P19" s="38">
        <v>0</v>
      </c>
    </row>
    <row r="20" spans="1:16" ht="13.8" thickBot="1" x14ac:dyDescent="0.3">
      <c r="A20" s="7"/>
      <c r="B20" s="58">
        <f>'ORABS (21173) '!B20</f>
        <v>43272</v>
      </c>
      <c r="C20" s="59">
        <v>0</v>
      </c>
      <c r="D20" s="43">
        <v>0</v>
      </c>
      <c r="E20" s="98">
        <v>2816</v>
      </c>
      <c r="F20" s="90">
        <v>16</v>
      </c>
      <c r="G20" s="101"/>
      <c r="H20" s="99"/>
      <c r="I20" s="99">
        <f t="shared" si="0"/>
        <v>3520</v>
      </c>
      <c r="J20" s="99"/>
      <c r="K20" s="99">
        <f t="shared" si="1"/>
        <v>20</v>
      </c>
      <c r="L20" s="4"/>
      <c r="M20" s="20"/>
      <c r="N20" s="96">
        <f>'ORABS (21173) '!N20</f>
        <v>43202</v>
      </c>
      <c r="O20" s="97">
        <v>0</v>
      </c>
      <c r="P20" s="38">
        <v>0</v>
      </c>
    </row>
    <row r="21" spans="1:16" x14ac:dyDescent="0.25">
      <c r="A21" s="7"/>
      <c r="E21" s="98">
        <v>2816</v>
      </c>
      <c r="F21" s="90">
        <v>16</v>
      </c>
      <c r="G21" s="101"/>
      <c r="H21" s="99"/>
      <c r="I21" s="99">
        <f t="shared" si="0"/>
        <v>3520</v>
      </c>
      <c r="J21" s="99"/>
      <c r="K21" s="99">
        <f t="shared" si="1"/>
        <v>20</v>
      </c>
      <c r="L21" s="4"/>
      <c r="M21" s="20"/>
      <c r="N21" s="96">
        <f>'ORABS (21173) '!N21</f>
        <v>43224</v>
      </c>
      <c r="O21" s="97">
        <v>0</v>
      </c>
      <c r="P21" s="38">
        <v>0</v>
      </c>
    </row>
    <row r="22" spans="1:16" x14ac:dyDescent="0.25">
      <c r="A22" s="7">
        <v>2</v>
      </c>
      <c r="E22" s="98">
        <v>2816</v>
      </c>
      <c r="F22" s="90">
        <v>16</v>
      </c>
      <c r="G22" s="101"/>
      <c r="H22" s="99"/>
      <c r="I22" s="99">
        <f t="shared" si="0"/>
        <v>3520</v>
      </c>
      <c r="J22" s="99"/>
      <c r="K22" s="99">
        <f t="shared" si="1"/>
        <v>20</v>
      </c>
      <c r="L22" s="4"/>
      <c r="M22" s="20"/>
      <c r="N22" s="96">
        <f>'ORABS (21173) '!N22</f>
        <v>43231</v>
      </c>
      <c r="O22" s="97">
        <v>0</v>
      </c>
      <c r="P22" s="38">
        <v>0</v>
      </c>
    </row>
    <row r="23" spans="1:16" x14ac:dyDescent="0.25">
      <c r="A23" s="7">
        <v>3</v>
      </c>
      <c r="E23" s="98">
        <v>2816</v>
      </c>
      <c r="F23" s="90">
        <v>16</v>
      </c>
      <c r="G23" s="101"/>
      <c r="H23" s="99"/>
      <c r="I23" s="99">
        <f t="shared" si="0"/>
        <v>3520</v>
      </c>
      <c r="J23" s="99"/>
      <c r="K23" s="99">
        <f t="shared" si="1"/>
        <v>20</v>
      </c>
      <c r="L23" s="4"/>
      <c r="M23" s="20"/>
      <c r="N23" s="96">
        <f>'ORABS (21173) '!N23</f>
        <v>43251</v>
      </c>
      <c r="O23" s="97">
        <v>0</v>
      </c>
      <c r="P23" s="38">
        <v>0</v>
      </c>
    </row>
    <row r="24" spans="1:16" x14ac:dyDescent="0.25">
      <c r="A24" s="7">
        <v>4</v>
      </c>
      <c r="E24" s="98">
        <v>2816</v>
      </c>
      <c r="F24" s="90">
        <v>16</v>
      </c>
      <c r="G24" s="101"/>
      <c r="H24" s="99"/>
      <c r="I24" s="99">
        <f t="shared" si="0"/>
        <v>3520</v>
      </c>
      <c r="J24" s="99"/>
      <c r="K24" s="99">
        <f t="shared" si="1"/>
        <v>20</v>
      </c>
      <c r="N24" s="96">
        <f>'ORABS (21173) '!N24</f>
        <v>43272</v>
      </c>
      <c r="O24" s="97">
        <v>0</v>
      </c>
      <c r="P24" s="38">
        <v>0</v>
      </c>
    </row>
    <row r="25" spans="1:16" ht="13.8" thickBot="1" x14ac:dyDescent="0.3">
      <c r="A25" s="7">
        <v>5</v>
      </c>
      <c r="B25" s="21"/>
      <c r="C25" s="59">
        <v>0</v>
      </c>
      <c r="D25" s="38">
        <v>0</v>
      </c>
      <c r="E25" s="98">
        <v>2816</v>
      </c>
      <c r="F25" s="95">
        <v>16</v>
      </c>
      <c r="G25" s="101"/>
      <c r="H25" s="99"/>
      <c r="I25" s="99">
        <f t="shared" si="0"/>
        <v>3520</v>
      </c>
      <c r="J25" s="99"/>
      <c r="K25" s="99">
        <f t="shared" si="1"/>
        <v>20</v>
      </c>
      <c r="L25" s="4"/>
      <c r="M25" s="20"/>
      <c r="N25" s="127">
        <v>43314</v>
      </c>
      <c r="O25" s="98">
        <v>0</v>
      </c>
      <c r="P25" s="128">
        <v>0</v>
      </c>
    </row>
    <row r="26" spans="1:16" x14ac:dyDescent="0.25">
      <c r="A26" s="7">
        <v>6</v>
      </c>
      <c r="B26" s="22"/>
      <c r="C26" s="33">
        <f>MIN(O15:O24)</f>
        <v>0</v>
      </c>
      <c r="D26" s="7">
        <f>MIN(P15:P24)</f>
        <v>0</v>
      </c>
      <c r="E26" s="98">
        <v>2816</v>
      </c>
      <c r="F26" s="95">
        <v>16</v>
      </c>
      <c r="G26" s="101"/>
      <c r="H26" s="99"/>
      <c r="I26" s="99">
        <f t="shared" si="0"/>
        <v>3520</v>
      </c>
      <c r="J26" s="99"/>
      <c r="K26" s="99">
        <f t="shared" si="1"/>
        <v>20</v>
      </c>
      <c r="L26" s="4"/>
      <c r="M26" s="20"/>
      <c r="N26" s="116">
        <v>43349</v>
      </c>
      <c r="O26" s="119">
        <v>0</v>
      </c>
      <c r="P26" s="119">
        <v>0</v>
      </c>
    </row>
    <row r="27" spans="1:16" x14ac:dyDescent="0.25">
      <c r="A27" s="7">
        <v>7</v>
      </c>
      <c r="B27" s="22"/>
      <c r="C27" s="33">
        <f>MAX(O15:O24)</f>
        <v>2</v>
      </c>
      <c r="D27" s="7">
        <f>MAX(P15:P24)</f>
        <v>0</v>
      </c>
      <c r="E27" s="98">
        <v>2816</v>
      </c>
      <c r="F27" s="95">
        <v>16</v>
      </c>
      <c r="G27" s="101"/>
      <c r="H27" s="99"/>
      <c r="I27" s="99">
        <f t="shared" si="0"/>
        <v>3520</v>
      </c>
      <c r="J27" s="99"/>
      <c r="K27" s="99">
        <f t="shared" si="1"/>
        <v>20</v>
      </c>
      <c r="L27" s="4"/>
      <c r="M27" s="20"/>
      <c r="N27" s="116">
        <v>43721</v>
      </c>
      <c r="O27" s="119">
        <v>0</v>
      </c>
      <c r="P27" s="119">
        <v>0</v>
      </c>
    </row>
    <row r="28" spans="1:16" x14ac:dyDescent="0.25">
      <c r="A28" s="7">
        <v>8</v>
      </c>
      <c r="B28" s="22"/>
      <c r="C28" s="32">
        <f>STDEV(O15:O24)</f>
        <v>0.63245553203367588</v>
      </c>
      <c r="D28" s="23">
        <f>STDEV(P15:P24)</f>
        <v>0</v>
      </c>
      <c r="E28" s="98">
        <v>2816</v>
      </c>
      <c r="F28" s="95">
        <v>16</v>
      </c>
      <c r="G28" s="101"/>
      <c r="H28" s="99"/>
      <c r="I28" s="99">
        <f t="shared" si="0"/>
        <v>3520</v>
      </c>
      <c r="J28" s="99"/>
      <c r="K28" s="99">
        <f t="shared" si="1"/>
        <v>20</v>
      </c>
      <c r="L28" s="4"/>
      <c r="M28" s="20"/>
      <c r="N28" s="116">
        <v>43360</v>
      </c>
      <c r="O28" s="119">
        <v>0</v>
      </c>
      <c r="P28" s="119">
        <v>0</v>
      </c>
    </row>
    <row r="29" spans="1:16" x14ac:dyDescent="0.25">
      <c r="A29" s="7">
        <v>9</v>
      </c>
      <c r="B29" s="22"/>
      <c r="C29" s="32" t="str">
        <f>IF(C25=0, "NA", C28*100/C25)</f>
        <v>NA</v>
      </c>
      <c r="D29" s="23" t="str">
        <f>IF(D25=0, "NA", D28*100/D25)</f>
        <v>NA</v>
      </c>
      <c r="E29" s="98">
        <v>2816</v>
      </c>
      <c r="F29" s="95">
        <v>16</v>
      </c>
      <c r="G29" s="101"/>
      <c r="H29" s="99"/>
      <c r="I29" s="99">
        <f t="shared" si="0"/>
        <v>3520</v>
      </c>
      <c r="J29" s="174"/>
      <c r="K29" s="99">
        <f t="shared" si="1"/>
        <v>20</v>
      </c>
      <c r="L29" s="4">
        <v>4000</v>
      </c>
      <c r="M29" s="20">
        <v>25</v>
      </c>
      <c r="N29" s="116">
        <v>43372</v>
      </c>
      <c r="O29" s="119">
        <v>6</v>
      </c>
      <c r="P29" s="119">
        <v>0</v>
      </c>
    </row>
    <row r="30" spans="1:16" x14ac:dyDescent="0.25">
      <c r="A30" s="7">
        <v>10</v>
      </c>
      <c r="B30" s="66"/>
      <c r="C30" s="66"/>
      <c r="D30" s="66"/>
      <c r="E30" s="98">
        <v>2816</v>
      </c>
      <c r="F30" s="172">
        <v>16</v>
      </c>
      <c r="G30" s="101"/>
      <c r="H30" s="99"/>
      <c r="I30" s="99">
        <f t="shared" si="0"/>
        <v>3520</v>
      </c>
      <c r="J30" s="174"/>
      <c r="K30" s="99">
        <f t="shared" si="1"/>
        <v>20</v>
      </c>
      <c r="L30" s="4"/>
      <c r="M30" s="20"/>
      <c r="N30" s="173">
        <v>43504</v>
      </c>
      <c r="O30" s="99">
        <v>0</v>
      </c>
      <c r="P30" s="99">
        <v>0</v>
      </c>
    </row>
    <row r="31" spans="1:16" x14ac:dyDescent="0.25">
      <c r="A31" s="7">
        <v>11</v>
      </c>
      <c r="B31" s="68"/>
      <c r="C31" s="68"/>
      <c r="D31" s="68"/>
      <c r="E31" s="98">
        <v>2816</v>
      </c>
      <c r="F31" s="172">
        <v>16</v>
      </c>
      <c r="G31" s="101"/>
      <c r="H31" s="99"/>
      <c r="I31" s="99">
        <f t="shared" si="0"/>
        <v>3520</v>
      </c>
      <c r="J31" s="174"/>
      <c r="K31" s="99">
        <f t="shared" si="1"/>
        <v>20</v>
      </c>
      <c r="L31" s="4"/>
      <c r="M31" s="20"/>
      <c r="N31" s="173">
        <v>43730</v>
      </c>
      <c r="O31" s="99">
        <v>0</v>
      </c>
      <c r="P31" s="99">
        <v>0</v>
      </c>
    </row>
    <row r="32" spans="1:16" x14ac:dyDescent="0.25">
      <c r="A32" s="7">
        <v>12</v>
      </c>
      <c r="B32" s="22"/>
      <c r="C32" s="7" t="s">
        <v>28</v>
      </c>
      <c r="D32" s="7" t="s">
        <v>28</v>
      </c>
      <c r="E32" s="98">
        <v>2816</v>
      </c>
      <c r="F32" s="172">
        <v>16</v>
      </c>
      <c r="G32" s="101"/>
      <c r="H32" s="99"/>
      <c r="I32" s="99">
        <f t="shared" si="0"/>
        <v>3520</v>
      </c>
      <c r="J32" s="174"/>
      <c r="K32" s="99">
        <f t="shared" si="1"/>
        <v>20</v>
      </c>
      <c r="L32" s="4"/>
      <c r="M32" s="20"/>
      <c r="N32" s="173">
        <v>43737</v>
      </c>
      <c r="O32" s="99">
        <v>0</v>
      </c>
      <c r="P32" s="99">
        <v>0</v>
      </c>
    </row>
    <row r="33" spans="1:20" x14ac:dyDescent="0.25">
      <c r="A33" s="7" t="s">
        <v>8</v>
      </c>
      <c r="B33" s="22"/>
      <c r="C33" s="7" t="s">
        <v>28</v>
      </c>
      <c r="D33" s="7" t="s">
        <v>28</v>
      </c>
      <c r="E33" s="98">
        <v>2816</v>
      </c>
      <c r="F33" s="172">
        <v>16</v>
      </c>
      <c r="G33" s="101"/>
      <c r="H33" s="99"/>
      <c r="I33" s="99">
        <f t="shared" si="0"/>
        <v>3520</v>
      </c>
      <c r="J33" s="174"/>
      <c r="K33" s="99">
        <f t="shared" si="1"/>
        <v>20</v>
      </c>
      <c r="L33" s="6"/>
      <c r="M33" s="44"/>
      <c r="N33" s="173">
        <v>43740</v>
      </c>
      <c r="O33" s="99">
        <v>0</v>
      </c>
      <c r="P33" s="99">
        <v>0</v>
      </c>
    </row>
    <row r="34" spans="1:20" x14ac:dyDescent="0.25">
      <c r="A34" s="7" t="s">
        <v>9</v>
      </c>
      <c r="B34" s="22"/>
      <c r="C34" s="7" t="s">
        <v>28</v>
      </c>
      <c r="D34" s="7" t="s">
        <v>28</v>
      </c>
      <c r="E34" s="98">
        <v>2816</v>
      </c>
      <c r="F34" s="172">
        <v>16</v>
      </c>
      <c r="G34" s="101"/>
      <c r="H34" s="99"/>
      <c r="I34" s="99">
        <f t="shared" si="0"/>
        <v>3520</v>
      </c>
      <c r="J34" s="174"/>
      <c r="K34" s="99">
        <f t="shared" si="1"/>
        <v>20</v>
      </c>
      <c r="L34" s="6"/>
      <c r="M34" s="44"/>
      <c r="N34" s="173">
        <v>43750</v>
      </c>
      <c r="O34" s="99">
        <v>0</v>
      </c>
      <c r="P34" s="99">
        <v>0</v>
      </c>
    </row>
    <row r="35" spans="1:20" x14ac:dyDescent="0.25">
      <c r="A35" s="7" t="s">
        <v>10</v>
      </c>
      <c r="B35" s="22"/>
      <c r="C35" s="7" t="s">
        <v>28</v>
      </c>
      <c r="D35" s="7" t="s">
        <v>28</v>
      </c>
      <c r="E35" s="98">
        <v>2816</v>
      </c>
      <c r="F35" s="172">
        <v>16</v>
      </c>
      <c r="G35" s="101"/>
      <c r="H35" s="99"/>
      <c r="I35" s="99">
        <f t="shared" si="0"/>
        <v>3520</v>
      </c>
      <c r="J35" s="174"/>
      <c r="K35" s="99">
        <f t="shared" si="1"/>
        <v>20</v>
      </c>
      <c r="L35" s="6"/>
      <c r="M35" s="44"/>
      <c r="N35" s="173">
        <v>43761</v>
      </c>
      <c r="O35" s="99">
        <v>0</v>
      </c>
      <c r="P35" s="99">
        <v>0</v>
      </c>
    </row>
    <row r="36" spans="1:20" x14ac:dyDescent="0.25">
      <c r="A36" s="7" t="s">
        <v>11</v>
      </c>
      <c r="B36" s="22"/>
      <c r="C36" s="7" t="s">
        <v>28</v>
      </c>
      <c r="D36" s="7" t="s">
        <v>28</v>
      </c>
      <c r="G36" s="52"/>
      <c r="H36" s="6"/>
      <c r="I36" s="46"/>
      <c r="J36" s="46"/>
      <c r="K36" s="184"/>
      <c r="L36" s="6"/>
      <c r="M36" s="44"/>
      <c r="N36" s="44"/>
      <c r="O36" s="6"/>
      <c r="P36" s="6"/>
      <c r="Q36" s="6"/>
    </row>
    <row r="37" spans="1:20" x14ac:dyDescent="0.25">
      <c r="A37" s="7" t="s">
        <v>12</v>
      </c>
      <c r="H37" s="6"/>
      <c r="I37" s="47"/>
      <c r="J37" s="47"/>
      <c r="K37" s="184"/>
      <c r="L37" s="6"/>
      <c r="M37" s="44"/>
      <c r="N37" s="20" t="s">
        <v>141</v>
      </c>
      <c r="O37" s="7">
        <f>MAX(O30:O35)</f>
        <v>0</v>
      </c>
      <c r="P37" s="7">
        <f>MAX(P30:P35)</f>
        <v>0</v>
      </c>
      <c r="Q37" s="6"/>
    </row>
    <row r="38" spans="1:20" ht="12.75" customHeight="1" x14ac:dyDescent="0.25">
      <c r="A38" s="66" t="s">
        <v>29</v>
      </c>
      <c r="H38" s="6"/>
      <c r="I38" s="47"/>
      <c r="J38" s="47"/>
      <c r="K38" s="75"/>
      <c r="L38" s="6"/>
      <c r="M38" s="45"/>
      <c r="N38" s="20" t="s">
        <v>142</v>
      </c>
      <c r="O38" s="7">
        <f>MIN(O30:O35)</f>
        <v>0</v>
      </c>
      <c r="P38" s="7">
        <f>MIN(P30:P35)</f>
        <v>0</v>
      </c>
      <c r="Q38" s="6"/>
    </row>
    <row r="39" spans="1:20" ht="12.75" customHeight="1" x14ac:dyDescent="0.25">
      <c r="A39" s="67" t="s">
        <v>30</v>
      </c>
      <c r="H39" s="6"/>
      <c r="I39" s="47"/>
      <c r="J39" s="47"/>
      <c r="K39" s="63"/>
      <c r="L39" s="6"/>
      <c r="M39" s="45"/>
      <c r="N39" s="20" t="s">
        <v>143</v>
      </c>
      <c r="O39" s="6"/>
      <c r="Q39" s="6"/>
    </row>
    <row r="40" spans="1:20" x14ac:dyDescent="0.25">
      <c r="A40" s="7" t="s">
        <v>8</v>
      </c>
      <c r="H40" s="6"/>
      <c r="I40" s="47"/>
      <c r="J40" s="47"/>
      <c r="K40" s="63"/>
      <c r="L40" s="6"/>
      <c r="M40" s="6"/>
      <c r="N40" s="20" t="s">
        <v>141</v>
      </c>
      <c r="O40" s="7">
        <f>MAX(O15:O29)</f>
        <v>6</v>
      </c>
      <c r="P40" s="7">
        <f>MAX(P15:P29)</f>
        <v>0</v>
      </c>
      <c r="Q40" s="6"/>
    </row>
    <row r="41" spans="1:20" x14ac:dyDescent="0.25">
      <c r="A41" s="7" t="s">
        <v>9</v>
      </c>
      <c r="H41" s="6"/>
      <c r="I41" s="47"/>
      <c r="J41" s="47"/>
      <c r="K41" s="63"/>
      <c r="L41" s="6"/>
      <c r="M41" s="6"/>
      <c r="N41" s="20" t="s">
        <v>142</v>
      </c>
      <c r="O41" s="7">
        <f>MIN(O15:O29)</f>
        <v>0</v>
      </c>
      <c r="P41" s="7">
        <f>MIN(P15:P29)</f>
        <v>0</v>
      </c>
      <c r="Q41" s="6"/>
    </row>
    <row r="42" spans="1:20" x14ac:dyDescent="0.25">
      <c r="A42" s="7" t="s">
        <v>10</v>
      </c>
      <c r="H42" s="6"/>
      <c r="I42" s="47"/>
      <c r="J42" s="47"/>
      <c r="K42" s="63"/>
      <c r="L42" s="6"/>
      <c r="M42" s="6"/>
      <c r="N42" s="6"/>
      <c r="O42" s="6"/>
      <c r="P42" s="6"/>
      <c r="Q42" s="6"/>
      <c r="R42" s="6"/>
      <c r="S42" s="6"/>
      <c r="T42" s="6"/>
    </row>
    <row r="43" spans="1:20" x14ac:dyDescent="0.25">
      <c r="A43" s="7" t="s">
        <v>11</v>
      </c>
      <c r="H43" s="6"/>
      <c r="I43" s="75"/>
      <c r="J43" s="184"/>
      <c r="K43" s="64"/>
      <c r="L43" s="184"/>
      <c r="M43" s="6"/>
      <c r="N43" s="6"/>
      <c r="O43" s="46"/>
      <c r="P43" s="46"/>
      <c r="Q43" s="46"/>
      <c r="R43" s="6"/>
      <c r="S43" s="6"/>
      <c r="T43" s="6"/>
    </row>
    <row r="44" spans="1:20" x14ac:dyDescent="0.25">
      <c r="A44" s="7" t="s">
        <v>12</v>
      </c>
      <c r="H44" s="6"/>
      <c r="I44" s="61"/>
      <c r="J44" s="184"/>
      <c r="K44" s="64"/>
      <c r="L44" s="184"/>
      <c r="M44" s="6"/>
      <c r="N44" s="6"/>
      <c r="O44" s="46"/>
      <c r="P44" s="46"/>
      <c r="Q44" s="46"/>
      <c r="R44" s="6"/>
      <c r="S44" s="6"/>
      <c r="T44" s="6"/>
    </row>
    <row r="45" spans="1:20" x14ac:dyDescent="0.25">
      <c r="H45" s="6"/>
      <c r="I45" s="75"/>
      <c r="J45" s="184"/>
      <c r="K45" s="6"/>
      <c r="L45" s="184"/>
      <c r="M45" s="6"/>
      <c r="N45" s="6"/>
      <c r="O45" s="47"/>
      <c r="P45" s="47"/>
      <c r="Q45" s="47"/>
      <c r="R45" s="6"/>
      <c r="S45" s="6"/>
      <c r="T45" s="6"/>
    </row>
    <row r="46" spans="1:20" x14ac:dyDescent="0.25">
      <c r="H46" s="6"/>
      <c r="I46" s="61"/>
      <c r="J46" s="184"/>
      <c r="K46" s="74"/>
      <c r="L46" s="184"/>
      <c r="M46" s="6"/>
      <c r="N46" s="6"/>
      <c r="O46" s="47"/>
      <c r="P46" s="47"/>
      <c r="Q46" s="47"/>
      <c r="R46" s="6"/>
      <c r="S46" s="6"/>
      <c r="T46" s="6"/>
    </row>
    <row r="47" spans="1:20" x14ac:dyDescent="0.25">
      <c r="H47" s="6"/>
      <c r="I47" s="75"/>
      <c r="J47" s="75"/>
      <c r="K47" s="74"/>
      <c r="L47" s="75"/>
      <c r="M47" s="6"/>
      <c r="N47" s="6"/>
      <c r="O47" s="47"/>
      <c r="P47" s="47"/>
      <c r="Q47" s="47"/>
      <c r="R47" s="6"/>
      <c r="S47" s="6"/>
      <c r="T47" s="6"/>
    </row>
    <row r="48" spans="1:20" x14ac:dyDescent="0.25">
      <c r="H48" s="6"/>
      <c r="I48" s="62"/>
      <c r="J48" s="63"/>
      <c r="K48" s="74"/>
      <c r="L48" s="63"/>
      <c r="M48" s="6"/>
      <c r="N48" s="6"/>
      <c r="O48" s="47"/>
      <c r="P48" s="47"/>
      <c r="Q48" s="47"/>
      <c r="R48" s="6"/>
      <c r="S48" s="6"/>
      <c r="T48" s="6"/>
    </row>
    <row r="49" spans="1:20" x14ac:dyDescent="0.25">
      <c r="H49" s="6"/>
      <c r="I49" s="62"/>
      <c r="J49" s="63"/>
      <c r="K49" s="74"/>
      <c r="L49" s="63"/>
      <c r="M49" s="6"/>
      <c r="N49" s="6"/>
      <c r="O49" s="47"/>
      <c r="P49" s="47"/>
      <c r="Q49" s="47"/>
      <c r="R49" s="6"/>
      <c r="S49" s="6"/>
      <c r="T49" s="6"/>
    </row>
    <row r="50" spans="1:20" x14ac:dyDescent="0.25">
      <c r="H50" s="6"/>
      <c r="I50" s="62"/>
      <c r="J50" s="63"/>
      <c r="K50" s="74"/>
      <c r="L50" s="63"/>
      <c r="M50" s="6"/>
      <c r="N50" s="6"/>
      <c r="O50" s="47"/>
      <c r="P50" s="47"/>
      <c r="Q50" s="47"/>
      <c r="R50" s="6"/>
      <c r="S50" s="6"/>
      <c r="T50" s="6"/>
    </row>
    <row r="51" spans="1:20" x14ac:dyDescent="0.25">
      <c r="H51" s="6"/>
      <c r="I51" s="62"/>
      <c r="J51" s="63"/>
      <c r="K51" s="74"/>
      <c r="L51" s="63"/>
      <c r="M51" s="184"/>
      <c r="N51" s="184"/>
      <c r="O51" s="184"/>
      <c r="P51" s="184"/>
      <c r="Q51" s="184"/>
      <c r="R51" s="6"/>
      <c r="S51" s="6"/>
      <c r="T51" s="6"/>
    </row>
    <row r="52" spans="1:20" x14ac:dyDescent="0.25">
      <c r="H52" s="6"/>
      <c r="I52" s="75"/>
      <c r="J52" s="64"/>
      <c r="K52" s="74"/>
      <c r="L52" s="64"/>
      <c r="M52" s="184"/>
      <c r="N52" s="184"/>
      <c r="O52" s="184"/>
      <c r="P52" s="184"/>
      <c r="Q52" s="184"/>
      <c r="R52" s="6"/>
      <c r="S52" s="6"/>
      <c r="T52" s="6"/>
    </row>
    <row r="53" spans="1:20" x14ac:dyDescent="0.25">
      <c r="H53" s="6"/>
      <c r="I53" s="75"/>
      <c r="J53" s="64"/>
      <c r="K53" s="74"/>
      <c r="L53" s="64"/>
      <c r="M53" s="184"/>
      <c r="N53" s="184"/>
      <c r="O53" s="184"/>
      <c r="P53" s="184"/>
      <c r="Q53" s="184"/>
      <c r="R53" s="6"/>
      <c r="S53" s="6"/>
      <c r="T53" s="6"/>
    </row>
    <row r="54" spans="1:20" x14ac:dyDescent="0.25">
      <c r="H54" s="6"/>
      <c r="I54" s="42"/>
      <c r="J54" s="42"/>
      <c r="K54" s="74"/>
      <c r="L54" s="6"/>
      <c r="M54" s="184"/>
      <c r="N54" s="184"/>
      <c r="O54" s="184"/>
      <c r="P54" s="184"/>
      <c r="Q54" s="184"/>
      <c r="R54" s="6"/>
      <c r="S54" s="6"/>
      <c r="T54" s="6"/>
    </row>
    <row r="55" spans="1:20" x14ac:dyDescent="0.25">
      <c r="A55" s="26"/>
      <c r="H55" s="6"/>
      <c r="I55" s="185"/>
      <c r="J55" s="185"/>
      <c r="K55" s="74"/>
      <c r="L55" s="6"/>
      <c r="M55" s="75"/>
      <c r="N55" s="75"/>
      <c r="O55" s="75"/>
      <c r="P55" s="75"/>
      <c r="Q55" s="75"/>
      <c r="R55" s="6"/>
      <c r="S55" s="6"/>
      <c r="T55" s="6"/>
    </row>
    <row r="56" spans="1:20" x14ac:dyDescent="0.25">
      <c r="H56" s="6"/>
      <c r="I56" s="75"/>
      <c r="J56" s="184"/>
      <c r="K56" s="74"/>
      <c r="L56" s="184"/>
      <c r="M56" s="63"/>
      <c r="N56" s="63"/>
      <c r="O56" s="63"/>
      <c r="P56" s="63"/>
      <c r="Q56" s="63"/>
      <c r="R56" s="6"/>
      <c r="S56" s="6"/>
      <c r="T56" s="6"/>
    </row>
    <row r="57" spans="1:20" x14ac:dyDescent="0.25">
      <c r="H57" s="6"/>
      <c r="I57" s="61"/>
      <c r="J57" s="184"/>
      <c r="K57" s="74"/>
      <c r="L57" s="184"/>
      <c r="M57" s="63"/>
      <c r="N57" s="63"/>
      <c r="O57" s="63"/>
      <c r="P57" s="63"/>
      <c r="Q57" s="63"/>
      <c r="R57" s="6"/>
      <c r="S57" s="6"/>
      <c r="T57" s="6"/>
    </row>
    <row r="58" spans="1:20" x14ac:dyDescent="0.25">
      <c r="B58" s="5"/>
      <c r="C58" s="5"/>
      <c r="D58" s="5"/>
      <c r="E58" s="5"/>
      <c r="F58" s="5"/>
      <c r="H58" s="6"/>
      <c r="I58" s="75"/>
      <c r="J58" s="184"/>
      <c r="K58" s="42"/>
      <c r="L58" s="184"/>
      <c r="M58" s="63"/>
      <c r="N58" s="63"/>
      <c r="O58" s="63"/>
      <c r="P58" s="63"/>
      <c r="Q58" s="63"/>
      <c r="R58" s="6"/>
      <c r="S58" s="6"/>
      <c r="T58" s="6"/>
    </row>
    <row r="59" spans="1:20" x14ac:dyDescent="0.25">
      <c r="B59" s="65"/>
      <c r="C59" s="65"/>
      <c r="D59" s="65"/>
      <c r="E59" s="65"/>
      <c r="F59" s="65"/>
      <c r="G59" s="51"/>
      <c r="H59" s="6"/>
      <c r="I59" s="61"/>
      <c r="J59" s="184"/>
      <c r="K59" s="42"/>
      <c r="L59" s="184"/>
      <c r="M59" s="63"/>
      <c r="N59" s="63"/>
      <c r="O59" s="63"/>
      <c r="P59" s="63"/>
      <c r="Q59" s="63"/>
      <c r="R59" s="6"/>
      <c r="S59" s="6"/>
      <c r="T59" s="6"/>
    </row>
    <row r="60" spans="1:20" x14ac:dyDescent="0.25">
      <c r="B60" s="65"/>
      <c r="C60" s="65"/>
      <c r="D60" s="65"/>
      <c r="E60" s="65"/>
      <c r="F60" s="65"/>
      <c r="G60" s="51"/>
      <c r="H60" s="6"/>
      <c r="I60" s="75"/>
      <c r="J60" s="75"/>
      <c r="K60" s="184"/>
      <c r="L60" s="75"/>
      <c r="M60" s="64"/>
      <c r="N60" s="64"/>
      <c r="O60" s="64"/>
      <c r="P60" s="64"/>
      <c r="Q60" s="64"/>
      <c r="R60" s="6"/>
      <c r="S60" s="6"/>
      <c r="T60" s="6"/>
    </row>
    <row r="61" spans="1:20" x14ac:dyDescent="0.25">
      <c r="H61" s="6"/>
      <c r="I61" s="83"/>
      <c r="J61" s="63"/>
      <c r="K61" s="184"/>
      <c r="L61" s="63"/>
      <c r="M61" s="64"/>
      <c r="N61" s="64"/>
      <c r="O61" s="64"/>
      <c r="P61" s="64"/>
      <c r="Q61" s="64"/>
      <c r="R61" s="6"/>
      <c r="S61" s="6"/>
      <c r="T61" s="6"/>
    </row>
    <row r="62" spans="1:20" x14ac:dyDescent="0.25">
      <c r="H62" s="6"/>
      <c r="I62" s="84"/>
      <c r="J62" s="63"/>
      <c r="K62" s="184"/>
      <c r="L62" s="63"/>
      <c r="M62" s="6"/>
      <c r="N62" s="6"/>
      <c r="O62" s="42"/>
      <c r="P62" s="42"/>
      <c r="Q62" s="42"/>
      <c r="R62" s="6"/>
      <c r="S62" s="6"/>
      <c r="T62" s="6"/>
    </row>
    <row r="63" spans="1:20" x14ac:dyDescent="0.25">
      <c r="H63" s="6"/>
      <c r="I63" s="62"/>
      <c r="J63" s="63"/>
      <c r="K63" s="184"/>
      <c r="L63" s="63"/>
      <c r="M63" s="6"/>
      <c r="N63" s="6"/>
      <c r="O63" s="42"/>
      <c r="P63" s="42"/>
      <c r="Q63" s="42"/>
      <c r="R63" s="6"/>
      <c r="S63" s="6"/>
      <c r="T63" s="6"/>
    </row>
    <row r="64" spans="1:20" x14ac:dyDescent="0.25">
      <c r="H64" s="6"/>
      <c r="I64" s="84"/>
      <c r="J64" s="63"/>
      <c r="K64" s="75"/>
      <c r="L64" s="63"/>
      <c r="M64" s="184"/>
      <c r="N64" s="184"/>
      <c r="O64" s="184"/>
      <c r="P64" s="184"/>
      <c r="Q64" s="42"/>
      <c r="R64" s="6"/>
      <c r="S64" s="6"/>
      <c r="T64" s="6"/>
    </row>
    <row r="65" spans="1:23" x14ac:dyDescent="0.25">
      <c r="H65" s="6"/>
      <c r="I65" s="75"/>
      <c r="J65" s="64"/>
      <c r="K65" s="63"/>
      <c r="L65" s="64"/>
      <c r="M65" s="184"/>
      <c r="N65" s="184"/>
      <c r="O65" s="184"/>
      <c r="P65" s="184"/>
      <c r="Q65" s="6"/>
      <c r="R65" s="6"/>
      <c r="S65" s="6"/>
      <c r="T65" s="6"/>
    </row>
    <row r="66" spans="1:23" ht="12.75" customHeight="1" x14ac:dyDescent="0.25">
      <c r="A66" s="5"/>
      <c r="H66" s="6"/>
      <c r="I66" s="75"/>
      <c r="J66" s="64"/>
      <c r="K66" s="63"/>
      <c r="L66" s="64"/>
      <c r="M66" s="184"/>
      <c r="N66" s="184"/>
      <c r="O66" s="184"/>
      <c r="P66" s="184"/>
      <c r="Q66" s="6"/>
      <c r="R66" s="6"/>
      <c r="S66" s="6"/>
      <c r="T66" s="6"/>
    </row>
    <row r="67" spans="1:23" s="27" customFormat="1" ht="26.25" customHeight="1" x14ac:dyDescent="0.25">
      <c r="A67" s="192" t="s">
        <v>95</v>
      </c>
      <c r="B67" s="192"/>
      <c r="C67" s="192"/>
      <c r="D67" s="192"/>
      <c r="E67" s="192"/>
      <c r="F67" s="192"/>
      <c r="G67" s="5"/>
      <c r="H67" s="6"/>
      <c r="I67" s="6"/>
      <c r="J67" s="6"/>
      <c r="K67" s="63"/>
      <c r="L67" s="6"/>
      <c r="M67" s="184"/>
      <c r="N67" s="184"/>
      <c r="O67" s="184"/>
      <c r="P67" s="184"/>
      <c r="Q67" s="6"/>
      <c r="R67" s="6"/>
      <c r="S67" s="6"/>
      <c r="T67" s="4"/>
      <c r="U67" s="4"/>
      <c r="V67" s="4"/>
      <c r="W67" s="4"/>
    </row>
    <row r="68" spans="1:23" s="27" customFormat="1" ht="13.5" customHeight="1" x14ac:dyDescent="0.25">
      <c r="A68" s="193" t="s">
        <v>96</v>
      </c>
      <c r="B68" s="193"/>
      <c r="C68" s="193"/>
      <c r="D68" s="193"/>
      <c r="E68" s="193"/>
      <c r="F68" s="193"/>
      <c r="G68" s="5"/>
      <c r="H68" s="6"/>
      <c r="I68" s="74"/>
      <c r="J68" s="74"/>
      <c r="K68" s="63"/>
      <c r="L68" s="74"/>
      <c r="M68" s="75"/>
      <c r="N68" s="75"/>
      <c r="O68" s="75"/>
      <c r="P68" s="75"/>
      <c r="Q68" s="6"/>
      <c r="R68" s="6"/>
      <c r="S68" s="6"/>
      <c r="T68" s="4"/>
      <c r="U68" s="4"/>
      <c r="V68" s="4"/>
      <c r="W68" s="4"/>
    </row>
    <row r="69" spans="1:23" x14ac:dyDescent="0.25">
      <c r="H69" s="6"/>
      <c r="I69" s="74"/>
      <c r="J69" s="74"/>
      <c r="K69" s="64"/>
      <c r="L69" s="74"/>
      <c r="M69" s="63"/>
      <c r="N69" s="63"/>
      <c r="O69" s="63"/>
      <c r="P69" s="63"/>
      <c r="Q69" s="6"/>
      <c r="R69" s="6"/>
      <c r="S69" s="6"/>
    </row>
    <row r="70" spans="1:23" x14ac:dyDescent="0.25">
      <c r="A70" s="26"/>
      <c r="H70" s="6"/>
      <c r="I70" s="74"/>
      <c r="J70" s="74"/>
      <c r="K70" s="64"/>
      <c r="L70" s="74"/>
      <c r="M70" s="63"/>
      <c r="N70" s="63"/>
      <c r="O70" s="63"/>
      <c r="P70" s="63"/>
      <c r="Q70" s="6"/>
      <c r="R70" s="6"/>
      <c r="S70" s="6"/>
    </row>
    <row r="71" spans="1:23" x14ac:dyDescent="0.25">
      <c r="H71" s="6"/>
      <c r="I71" s="74"/>
      <c r="J71" s="74"/>
      <c r="K71" s="6"/>
      <c r="L71" s="74"/>
      <c r="M71" s="63"/>
      <c r="N71" s="63"/>
      <c r="O71" s="63"/>
      <c r="P71" s="63"/>
      <c r="Q71" s="6"/>
      <c r="R71" s="6"/>
      <c r="S71" s="6"/>
    </row>
    <row r="72" spans="1:23" x14ac:dyDescent="0.25">
      <c r="H72" s="6"/>
      <c r="I72" s="74"/>
      <c r="J72" s="74"/>
      <c r="K72" s="6"/>
      <c r="L72" s="74"/>
      <c r="M72" s="63"/>
      <c r="N72" s="63"/>
      <c r="O72" s="63"/>
      <c r="P72" s="63"/>
      <c r="Q72" s="6"/>
      <c r="R72" s="6"/>
      <c r="S72" s="6"/>
    </row>
    <row r="73" spans="1:23" x14ac:dyDescent="0.25">
      <c r="H73" s="6"/>
      <c r="I73" s="74"/>
      <c r="J73" s="74"/>
      <c r="K73" s="6"/>
      <c r="L73" s="74"/>
      <c r="M73" s="64"/>
      <c r="N73" s="64"/>
      <c r="O73" s="64"/>
      <c r="P73" s="64"/>
      <c r="Q73" s="6"/>
      <c r="R73" s="6"/>
      <c r="S73" s="6"/>
    </row>
    <row r="74" spans="1:23" x14ac:dyDescent="0.25">
      <c r="H74" s="6"/>
      <c r="I74" s="74"/>
      <c r="J74" s="74"/>
      <c r="K74" s="6"/>
      <c r="L74" s="74"/>
      <c r="M74" s="64"/>
      <c r="N74" s="64"/>
      <c r="O74" s="64"/>
      <c r="P74" s="64"/>
      <c r="Q74" s="6"/>
      <c r="R74" s="6"/>
      <c r="S74" s="6"/>
    </row>
    <row r="75" spans="1:23" x14ac:dyDescent="0.25">
      <c r="H75" s="6"/>
      <c r="I75" s="74"/>
      <c r="J75" s="74"/>
      <c r="K75" s="74"/>
      <c r="L75" s="74"/>
      <c r="M75" s="6"/>
      <c r="N75" s="6"/>
      <c r="O75" s="6"/>
      <c r="P75" s="6"/>
      <c r="Q75" s="6"/>
      <c r="R75" s="6"/>
      <c r="S75" s="6"/>
    </row>
    <row r="76" spans="1:23" x14ac:dyDescent="0.25">
      <c r="H76" s="6"/>
      <c r="I76" s="74"/>
      <c r="J76" s="74"/>
      <c r="K76" s="74"/>
      <c r="L76" s="74"/>
      <c r="M76" s="44"/>
      <c r="N76" s="6"/>
      <c r="O76" s="6"/>
      <c r="P76" s="6"/>
      <c r="Q76" s="6"/>
      <c r="R76" s="6"/>
      <c r="S76" s="6"/>
    </row>
    <row r="77" spans="1:23" x14ac:dyDescent="0.25">
      <c r="H77" s="6"/>
      <c r="I77" s="74"/>
      <c r="J77" s="74"/>
      <c r="K77" s="74"/>
      <c r="L77" s="74"/>
      <c r="M77" s="44"/>
      <c r="N77" s="6"/>
      <c r="O77" s="6"/>
      <c r="P77" s="6"/>
      <c r="Q77" s="6"/>
      <c r="R77" s="6"/>
      <c r="S77" s="6"/>
    </row>
    <row r="78" spans="1:23" x14ac:dyDescent="0.25">
      <c r="H78" s="6"/>
      <c r="I78" s="74"/>
      <c r="J78" s="74"/>
      <c r="K78" s="74"/>
      <c r="L78" s="74"/>
      <c r="M78" s="44"/>
      <c r="N78" s="6"/>
      <c r="O78" s="6"/>
      <c r="P78" s="6"/>
      <c r="Q78" s="6"/>
      <c r="R78" s="6"/>
      <c r="S78" s="6"/>
    </row>
    <row r="79" spans="1:23" x14ac:dyDescent="0.25">
      <c r="B79" s="5"/>
      <c r="C79" s="5"/>
      <c r="D79" s="5"/>
      <c r="E79" s="5"/>
      <c r="F79" s="5"/>
      <c r="H79" s="6"/>
      <c r="I79" s="74"/>
      <c r="J79" s="74"/>
      <c r="K79" s="74"/>
      <c r="L79" s="74"/>
      <c r="M79" s="44"/>
      <c r="N79" s="6"/>
      <c r="O79" s="6"/>
      <c r="P79" s="6"/>
      <c r="Q79" s="6"/>
      <c r="R79" s="6"/>
      <c r="S79" s="6"/>
    </row>
    <row r="80" spans="1:23" x14ac:dyDescent="0.25">
      <c r="B80" s="65"/>
      <c r="C80" s="65"/>
      <c r="D80" s="65"/>
      <c r="E80" s="65"/>
      <c r="F80" s="65"/>
      <c r="G80" s="51"/>
      <c r="H80" s="6"/>
      <c r="I80" s="42"/>
      <c r="J80" s="42"/>
      <c r="K80" s="74"/>
      <c r="L80" s="6"/>
      <c r="M80" s="44"/>
      <c r="N80" s="6"/>
      <c r="O80" s="6"/>
      <c r="P80" s="6"/>
      <c r="Q80" s="6"/>
      <c r="R80" s="6"/>
      <c r="S80" s="6"/>
    </row>
    <row r="81" spans="1:31" x14ac:dyDescent="0.25">
      <c r="B81" s="65"/>
      <c r="C81" s="65"/>
      <c r="D81" s="65"/>
      <c r="E81" s="65"/>
      <c r="F81" s="65"/>
      <c r="G81" s="51"/>
      <c r="H81" s="6"/>
      <c r="I81" s="79"/>
      <c r="J81" s="42"/>
      <c r="K81" s="74"/>
      <c r="L81" s="6"/>
      <c r="M81" s="44"/>
      <c r="N81" s="6"/>
      <c r="O81" s="6"/>
      <c r="P81" s="6"/>
      <c r="Q81" s="6"/>
      <c r="R81" s="6"/>
      <c r="S81" s="6"/>
    </row>
    <row r="82" spans="1:31" x14ac:dyDescent="0.25">
      <c r="B82" s="5"/>
      <c r="C82" s="5"/>
      <c r="D82" s="5"/>
      <c r="E82" s="5"/>
      <c r="F82" s="5"/>
      <c r="H82" s="6"/>
      <c r="I82" s="75"/>
      <c r="J82" s="184"/>
      <c r="K82" s="74"/>
      <c r="L82" s="184"/>
      <c r="M82" s="44"/>
      <c r="N82" s="6"/>
      <c r="O82" s="6"/>
      <c r="P82" s="6"/>
      <c r="Q82" s="6"/>
      <c r="R82" s="6"/>
      <c r="S82" s="6"/>
    </row>
    <row r="83" spans="1:31" x14ac:dyDescent="0.25">
      <c r="B83" s="69"/>
      <c r="C83" s="69"/>
      <c r="D83" s="52"/>
      <c r="E83" s="28"/>
      <c r="F83" s="52"/>
      <c r="G83" s="52"/>
      <c r="H83" s="6"/>
      <c r="I83" s="61"/>
      <c r="J83" s="184"/>
      <c r="K83" s="74"/>
      <c r="L83" s="184"/>
      <c r="M83" s="44"/>
      <c r="N83" s="6"/>
      <c r="O83" s="6"/>
      <c r="P83" s="6"/>
      <c r="Q83" s="6"/>
      <c r="R83" s="6"/>
      <c r="S83" s="6"/>
    </row>
    <row r="84" spans="1:31" x14ac:dyDescent="0.25">
      <c r="B84" s="69"/>
      <c r="C84" s="69"/>
      <c r="D84" s="69"/>
      <c r="E84" s="69"/>
      <c r="F84" s="69"/>
      <c r="G84" s="29"/>
      <c r="H84" s="6"/>
      <c r="I84" s="75"/>
      <c r="J84" s="184"/>
      <c r="K84" s="74"/>
      <c r="L84" s="184"/>
      <c r="M84" s="44"/>
      <c r="N84" s="6"/>
      <c r="O84" s="6"/>
      <c r="P84" s="6"/>
      <c r="Q84" s="6"/>
      <c r="R84" s="6"/>
      <c r="S84" s="6"/>
    </row>
    <row r="85" spans="1:31" x14ac:dyDescent="0.25">
      <c r="B85" s="70"/>
      <c r="C85" s="70"/>
      <c r="D85" s="70"/>
      <c r="E85" s="70"/>
      <c r="F85" s="70"/>
      <c r="G85" s="29"/>
      <c r="H85" s="6"/>
      <c r="I85" s="61"/>
      <c r="J85" s="184"/>
      <c r="K85" s="74"/>
      <c r="L85" s="184"/>
      <c r="M85" s="44"/>
      <c r="N85" s="6"/>
      <c r="O85" s="6"/>
      <c r="P85" s="6"/>
      <c r="Q85" s="6"/>
      <c r="R85" s="6"/>
      <c r="S85" s="6"/>
    </row>
    <row r="86" spans="1:31" x14ac:dyDescent="0.25">
      <c r="B86" s="28"/>
      <c r="C86" s="28"/>
      <c r="D86" s="28"/>
      <c r="E86" s="28"/>
      <c r="F86" s="52"/>
      <c r="G86" s="52"/>
      <c r="H86" s="6"/>
      <c r="I86" s="75"/>
      <c r="J86" s="75"/>
      <c r="K86" s="74"/>
      <c r="L86" s="75"/>
      <c r="M86" s="44"/>
      <c r="N86" s="6"/>
      <c r="O86" s="6"/>
      <c r="P86" s="6"/>
      <c r="Q86" s="6"/>
      <c r="R86" s="6"/>
      <c r="S86" s="6"/>
    </row>
    <row r="87" spans="1:31" ht="15.9" customHeight="1" x14ac:dyDescent="0.25">
      <c r="A87" s="5"/>
      <c r="B87" s="71"/>
      <c r="C87" s="71"/>
      <c r="D87" s="191" t="s">
        <v>3</v>
      </c>
      <c r="E87" s="191"/>
      <c r="F87" s="191"/>
      <c r="G87" s="52"/>
      <c r="H87" s="6"/>
      <c r="I87" s="83"/>
      <c r="J87" s="63"/>
      <c r="K87" s="74"/>
      <c r="L87" s="63"/>
      <c r="M87" s="44"/>
      <c r="N87" s="6"/>
      <c r="O87" s="6"/>
      <c r="P87" s="6"/>
      <c r="Q87" s="6"/>
      <c r="R87" s="6"/>
      <c r="S87" s="6"/>
    </row>
    <row r="88" spans="1:31" s="27" customFormat="1" ht="13.5" customHeight="1" x14ac:dyDescent="0.25">
      <c r="A88" s="192" t="s">
        <v>97</v>
      </c>
      <c r="B88" s="192"/>
      <c r="C88" s="192"/>
      <c r="D88" s="192"/>
      <c r="E88" s="192"/>
      <c r="F88" s="192"/>
      <c r="G88" s="52"/>
      <c r="H88" s="6"/>
      <c r="I88" s="84"/>
      <c r="J88" s="63"/>
      <c r="K88" s="74"/>
      <c r="L88" s="63"/>
      <c r="M88" s="6"/>
      <c r="N88" s="6"/>
      <c r="O88" s="42"/>
      <c r="P88" s="42"/>
      <c r="Q88" s="6"/>
      <c r="R88" s="6"/>
      <c r="S88" s="6"/>
      <c r="T88" s="4"/>
      <c r="U88" s="4"/>
      <c r="V88" s="4"/>
      <c r="W88" s="4"/>
    </row>
    <row r="89" spans="1:31" s="27" customFormat="1" ht="15" customHeight="1" x14ac:dyDescent="0.25">
      <c r="A89" s="193" t="s">
        <v>98</v>
      </c>
      <c r="B89" s="193"/>
      <c r="C89" s="193"/>
      <c r="D89" s="193"/>
      <c r="E89" s="193"/>
      <c r="F89" s="193"/>
      <c r="G89" s="5"/>
      <c r="H89" s="6"/>
      <c r="I89" s="62"/>
      <c r="J89" s="63"/>
      <c r="K89" s="74"/>
      <c r="L89" s="63"/>
      <c r="M89" s="6"/>
      <c r="N89" s="6"/>
      <c r="O89" s="42"/>
      <c r="P89" s="42"/>
      <c r="Q89" s="6"/>
      <c r="R89" s="6"/>
      <c r="S89" s="6"/>
      <c r="T89" s="4"/>
      <c r="U89" s="4"/>
      <c r="V89" s="4"/>
      <c r="W89" s="4"/>
    </row>
    <row r="90" spans="1:31" ht="15.9" customHeight="1" x14ac:dyDescent="0.25">
      <c r="B90" s="6"/>
      <c r="C90" s="6"/>
      <c r="D90" s="6"/>
      <c r="E90" s="6"/>
      <c r="F90" s="6"/>
      <c r="H90" s="6"/>
      <c r="I90" s="84"/>
      <c r="J90" s="63"/>
      <c r="K90" s="74"/>
      <c r="L90" s="63"/>
      <c r="M90" s="184"/>
      <c r="N90" s="184"/>
      <c r="O90" s="184"/>
      <c r="P90" s="184"/>
      <c r="Q90" s="6"/>
      <c r="R90" s="6"/>
      <c r="S90" s="6"/>
    </row>
    <row r="91" spans="1:31" s="28" customFormat="1" ht="15.9" customHeight="1" x14ac:dyDescent="0.25">
      <c r="A91" s="69" t="s">
        <v>21</v>
      </c>
      <c r="B91" s="4"/>
      <c r="C91" s="4"/>
      <c r="D91" s="4"/>
      <c r="E91" s="4"/>
      <c r="F91" s="4"/>
      <c r="G91" s="5"/>
      <c r="H91" s="6"/>
      <c r="I91" s="75"/>
      <c r="J91" s="64"/>
      <c r="K91" s="74"/>
      <c r="L91" s="64"/>
      <c r="M91" s="184"/>
      <c r="N91" s="184"/>
      <c r="O91" s="184"/>
      <c r="P91" s="184"/>
      <c r="Q91" s="6"/>
      <c r="R91" s="6"/>
      <c r="S91" s="6"/>
      <c r="T91" s="4"/>
      <c r="U91" s="4"/>
      <c r="V91" s="4"/>
      <c r="W91" s="4"/>
    </row>
    <row r="92" spans="1:31" s="30" customFormat="1" ht="31.5" customHeight="1" x14ac:dyDescent="0.25">
      <c r="A92" s="69" t="s">
        <v>99</v>
      </c>
      <c r="B92" s="4"/>
      <c r="C92" s="4"/>
      <c r="D92" s="4"/>
      <c r="E92" s="4"/>
      <c r="F92" s="4"/>
      <c r="G92" s="5"/>
      <c r="H92" s="6"/>
      <c r="I92" s="75"/>
      <c r="J92" s="64"/>
      <c r="K92" s="74"/>
      <c r="L92" s="64"/>
      <c r="M92" s="184"/>
      <c r="N92" s="184"/>
      <c r="O92" s="184"/>
      <c r="P92" s="184"/>
      <c r="Q92" s="6"/>
      <c r="R92" s="6"/>
      <c r="S92" s="6"/>
      <c r="T92" s="4"/>
      <c r="U92" s="4"/>
      <c r="V92" s="4"/>
      <c r="W92" s="4"/>
      <c r="X92" s="27"/>
      <c r="Y92" s="27"/>
      <c r="Z92" s="27"/>
      <c r="AA92" s="27"/>
      <c r="AB92" s="27"/>
      <c r="AC92" s="27"/>
      <c r="AD92" s="27"/>
      <c r="AE92" s="27"/>
    </row>
    <row r="93" spans="1:31" s="30" customFormat="1" ht="33.75" customHeight="1" x14ac:dyDescent="0.25">
      <c r="A93" s="70" t="s">
        <v>41</v>
      </c>
      <c r="B93" s="4"/>
      <c r="C93" s="4"/>
      <c r="D93" s="4"/>
      <c r="E93" s="4"/>
      <c r="F93" s="4"/>
      <c r="G93" s="5"/>
      <c r="H93" s="6"/>
      <c r="I93" s="6"/>
      <c r="J93" s="6"/>
      <c r="K93" s="74"/>
      <c r="L93" s="6"/>
      <c r="M93" s="184"/>
      <c r="N93" s="184"/>
      <c r="O93" s="184"/>
      <c r="P93" s="184"/>
      <c r="Q93" s="6"/>
      <c r="R93" s="6"/>
      <c r="S93" s="6"/>
      <c r="T93" s="4"/>
      <c r="U93" s="4"/>
      <c r="V93" s="4"/>
      <c r="W93" s="4"/>
      <c r="X93" s="27"/>
      <c r="Y93" s="27"/>
      <c r="Z93" s="27"/>
      <c r="AA93" s="27"/>
      <c r="AB93" s="27"/>
      <c r="AC93" s="27"/>
      <c r="AD93" s="27"/>
      <c r="AE93" s="27"/>
    </row>
    <row r="94" spans="1:31" s="28" customFormat="1" ht="15.9" customHeight="1" x14ac:dyDescent="0.25">
      <c r="B94" s="4"/>
      <c r="C94" s="4"/>
      <c r="D94" s="4"/>
      <c r="E94" s="4"/>
      <c r="F94" s="4"/>
      <c r="G94" s="5"/>
      <c r="H94" s="6"/>
      <c r="I94" s="6"/>
      <c r="J94" s="6"/>
      <c r="K94" s="74"/>
      <c r="L94" s="6"/>
      <c r="M94" s="75"/>
      <c r="N94" s="75"/>
      <c r="O94" s="75"/>
      <c r="P94" s="75"/>
      <c r="Q94" s="6"/>
      <c r="R94" s="6"/>
      <c r="S94" s="6"/>
      <c r="T94" s="4"/>
      <c r="U94" s="4"/>
      <c r="V94" s="4"/>
      <c r="W94" s="4"/>
    </row>
    <row r="95" spans="1:31" s="28" customFormat="1" ht="25.5" customHeight="1" x14ac:dyDescent="0.25">
      <c r="A95" s="71" t="s">
        <v>2</v>
      </c>
      <c r="B95" s="4"/>
      <c r="C95" s="4"/>
      <c r="D95" s="4"/>
      <c r="E95" s="4"/>
      <c r="F95" s="4"/>
      <c r="G95" s="5"/>
      <c r="H95" s="5"/>
      <c r="I95" s="6"/>
      <c r="J95" s="6"/>
      <c r="K95" s="74"/>
      <c r="L95" s="6"/>
      <c r="M95" s="63"/>
      <c r="N95" s="63"/>
      <c r="O95" s="63"/>
      <c r="P95" s="63"/>
      <c r="Q95" s="6"/>
      <c r="R95" s="4"/>
      <c r="S95" s="4"/>
      <c r="T95" s="4"/>
      <c r="U95" s="4"/>
      <c r="V95" s="4"/>
      <c r="W95" s="4"/>
    </row>
    <row r="96" spans="1:31" s="28" customFormat="1" ht="38.1" customHeight="1" x14ac:dyDescent="0.25">
      <c r="B96" s="4"/>
      <c r="C96" s="4"/>
      <c r="D96" s="4"/>
      <c r="E96" s="4"/>
      <c r="F96" s="4"/>
      <c r="G96" s="5"/>
      <c r="H96" s="5"/>
      <c r="I96" s="6"/>
      <c r="J96" s="6"/>
      <c r="K96" s="74"/>
      <c r="L96" s="6"/>
      <c r="M96" s="63"/>
      <c r="N96" s="63"/>
      <c r="O96" s="63"/>
      <c r="P96" s="63"/>
      <c r="Q96" s="6"/>
      <c r="R96" s="4"/>
      <c r="S96" s="4"/>
      <c r="T96" s="4"/>
      <c r="U96" s="4"/>
      <c r="V96" s="4"/>
      <c r="W96" s="4"/>
    </row>
    <row r="97" spans="9:17" x14ac:dyDescent="0.25">
      <c r="I97" s="74"/>
      <c r="J97" s="74"/>
      <c r="K97" s="74"/>
      <c r="L97" s="74"/>
      <c r="M97" s="63"/>
      <c r="N97" s="63"/>
      <c r="O97" s="63"/>
      <c r="P97" s="63"/>
      <c r="Q97" s="6"/>
    </row>
    <row r="98" spans="9:17" x14ac:dyDescent="0.25">
      <c r="I98" s="74"/>
      <c r="J98" s="74"/>
      <c r="K98" s="74"/>
      <c r="L98" s="74"/>
      <c r="M98" s="63"/>
      <c r="N98" s="63"/>
      <c r="O98" s="63"/>
      <c r="P98" s="63"/>
      <c r="Q98" s="6"/>
    </row>
    <row r="99" spans="9:17" x14ac:dyDescent="0.25">
      <c r="I99" s="74"/>
      <c r="J99" s="74"/>
      <c r="K99" s="74"/>
      <c r="L99" s="74"/>
      <c r="M99" s="64"/>
      <c r="N99" s="64"/>
      <c r="O99" s="64"/>
      <c r="P99" s="64"/>
      <c r="Q99" s="6"/>
    </row>
    <row r="100" spans="9:17" x14ac:dyDescent="0.25">
      <c r="I100" s="74"/>
      <c r="J100" s="74"/>
      <c r="K100" s="74"/>
      <c r="L100" s="74"/>
      <c r="M100" s="64"/>
      <c r="N100" s="64"/>
      <c r="O100" s="64"/>
      <c r="P100" s="64"/>
      <c r="Q100" s="6"/>
    </row>
    <row r="101" spans="9:17" x14ac:dyDescent="0.25">
      <c r="I101" s="74"/>
      <c r="J101" s="74"/>
      <c r="K101" s="74"/>
      <c r="L101" s="74"/>
      <c r="M101" s="6"/>
      <c r="N101" s="6"/>
      <c r="O101" s="6"/>
      <c r="P101" s="6"/>
      <c r="Q101" s="6"/>
    </row>
    <row r="102" spans="9:17" x14ac:dyDescent="0.25">
      <c r="I102" s="74"/>
      <c r="J102" s="74"/>
      <c r="K102" s="74"/>
      <c r="L102" s="74"/>
      <c r="M102" s="6"/>
      <c r="N102" s="6"/>
      <c r="O102" s="6"/>
      <c r="P102" s="6"/>
      <c r="Q102" s="6"/>
    </row>
    <row r="103" spans="9:17" x14ac:dyDescent="0.25">
      <c r="I103" s="74"/>
      <c r="J103" s="74"/>
      <c r="K103" s="74"/>
      <c r="L103" s="74"/>
      <c r="M103" s="6"/>
      <c r="N103" s="6"/>
      <c r="O103" s="6"/>
      <c r="P103" s="6"/>
      <c r="Q103" s="6"/>
    </row>
    <row r="104" spans="9:17" x14ac:dyDescent="0.25">
      <c r="I104" s="74"/>
      <c r="J104" s="74"/>
      <c r="K104" s="74"/>
      <c r="L104" s="74"/>
      <c r="M104" s="6"/>
      <c r="N104" s="6"/>
      <c r="O104" s="6"/>
      <c r="P104" s="6"/>
      <c r="Q104" s="6"/>
    </row>
  </sheetData>
  <mergeCells count="66">
    <mergeCell ref="P90:P91"/>
    <mergeCell ref="J84:J85"/>
    <mergeCell ref="K62:K63"/>
    <mergeCell ref="L84:L85"/>
    <mergeCell ref="A67:F67"/>
    <mergeCell ref="A68:F68"/>
    <mergeCell ref="A88:F88"/>
    <mergeCell ref="A89:F89"/>
    <mergeCell ref="M92:M93"/>
    <mergeCell ref="N92:N93"/>
    <mergeCell ref="O92:O93"/>
    <mergeCell ref="P92:P93"/>
    <mergeCell ref="I55:J55"/>
    <mergeCell ref="J82:J83"/>
    <mergeCell ref="K60:K61"/>
    <mergeCell ref="L82:L83"/>
    <mergeCell ref="M90:M91"/>
    <mergeCell ref="N64:N65"/>
    <mergeCell ref="O64:O65"/>
    <mergeCell ref="P64:P65"/>
    <mergeCell ref="J58:J59"/>
    <mergeCell ref="P66:P67"/>
    <mergeCell ref="N90:N91"/>
    <mergeCell ref="O90:O91"/>
    <mergeCell ref="P51:P52"/>
    <mergeCell ref="Q51:Q52"/>
    <mergeCell ref="D87:F87"/>
    <mergeCell ref="O53:O54"/>
    <mergeCell ref="P53:P54"/>
    <mergeCell ref="Q53:Q54"/>
    <mergeCell ref="J56:J57"/>
    <mergeCell ref="L58:L59"/>
    <mergeCell ref="M66:M67"/>
    <mergeCell ref="N66:N67"/>
    <mergeCell ref="O66:O67"/>
    <mergeCell ref="O51:O52"/>
    <mergeCell ref="L56:L57"/>
    <mergeCell ref="M64:M65"/>
    <mergeCell ref="N53:N54"/>
    <mergeCell ref="N51:N52"/>
    <mergeCell ref="M53:M54"/>
    <mergeCell ref="J13:K13"/>
    <mergeCell ref="J43:J44"/>
    <mergeCell ref="L43:L44"/>
    <mergeCell ref="H13:I13"/>
    <mergeCell ref="M51:M52"/>
    <mergeCell ref="L45:L46"/>
    <mergeCell ref="K36:K37"/>
    <mergeCell ref="J45:J46"/>
    <mergeCell ref="A9:B9"/>
    <mergeCell ref="C9:D9"/>
    <mergeCell ref="A10:B10"/>
    <mergeCell ref="C10:D10"/>
    <mergeCell ref="A11:F11"/>
    <mergeCell ref="A6:B6"/>
    <mergeCell ref="C6:D6"/>
    <mergeCell ref="A7:B7"/>
    <mergeCell ref="C7:D7"/>
    <mergeCell ref="A8:B8"/>
    <mergeCell ref="C8:D8"/>
    <mergeCell ref="A1:F1"/>
    <mergeCell ref="A2:F2"/>
    <mergeCell ref="A4:B4"/>
    <mergeCell ref="C4:F4"/>
    <mergeCell ref="A5:B5"/>
    <mergeCell ref="C5:D5"/>
  </mergeCells>
  <conditionalFormatting sqref="O30">
    <cfRule type="expression" dxfId="329" priority="28">
      <formula>O30&gt;$E$6</formula>
    </cfRule>
    <cfRule type="expression" dxfId="328" priority="29">
      <formula>AND(O30&gt;$E$5,O30&lt;=$E$6)</formula>
    </cfRule>
    <cfRule type="expression" dxfId="327" priority="30">
      <formula>O30&lt;=$E$5</formula>
    </cfRule>
  </conditionalFormatting>
  <conditionalFormatting sqref="N30">
    <cfRule type="timePeriod" dxfId="326" priority="27" timePeriod="today">
      <formula>FLOOR(N30,1)=TODAY()</formula>
    </cfRule>
  </conditionalFormatting>
  <conditionalFormatting sqref="P30">
    <cfRule type="expression" dxfId="325" priority="21">
      <formula>P30&lt;=$G$5</formula>
    </cfRule>
    <cfRule type="expression" dxfId="324" priority="22">
      <formula>AND(P30&gt;$G$5,P30&lt;=$G$6)</formula>
    </cfRule>
    <cfRule type="expression" dxfId="323" priority="23">
      <formula>P30&gt;$G$6</formula>
    </cfRule>
  </conditionalFormatting>
  <conditionalFormatting sqref="N31:N32">
    <cfRule type="timePeriod" dxfId="322" priority="20" timePeriod="today">
      <formula>FLOOR(N31,1)=TODAY()</formula>
    </cfRule>
  </conditionalFormatting>
  <conditionalFormatting sqref="O31:O32">
    <cfRule type="expression" dxfId="321" priority="17">
      <formula>O31&gt;$E$6</formula>
    </cfRule>
    <cfRule type="expression" dxfId="320" priority="18">
      <formula>AND(O31&gt;$E$5,O31&lt;=$E$6)</formula>
    </cfRule>
    <cfRule type="expression" dxfId="319" priority="19">
      <formula>O31&lt;=$E$5</formula>
    </cfRule>
  </conditionalFormatting>
  <conditionalFormatting sqref="P31:P32">
    <cfRule type="expression" dxfId="318" priority="11">
      <formula>P31&lt;=$G$5</formula>
    </cfRule>
    <cfRule type="expression" dxfId="317" priority="12">
      <formula>AND(P31&gt;$G$5,P31&lt;=$G$6)</formula>
    </cfRule>
    <cfRule type="expression" dxfId="316" priority="13">
      <formula>P31&gt;$G$6</formula>
    </cfRule>
  </conditionalFormatting>
  <conditionalFormatting sqref="N33:N35">
    <cfRule type="timePeriod" dxfId="315" priority="10" timePeriod="today">
      <formula>FLOOR(N33,1)=TODAY()</formula>
    </cfRule>
  </conditionalFormatting>
  <conditionalFormatting sqref="O33:O35">
    <cfRule type="expression" dxfId="314" priority="7">
      <formula>O33&gt;$E$6</formula>
    </cfRule>
    <cfRule type="expression" dxfId="313" priority="8">
      <formula>AND(O33&gt;$E$5,O33&lt;=$E$6)</formula>
    </cfRule>
    <cfRule type="expression" dxfId="312" priority="9">
      <formula>O33&lt;=$E$5</formula>
    </cfRule>
  </conditionalFormatting>
  <conditionalFormatting sqref="P33:P35">
    <cfRule type="expression" dxfId="311" priority="1">
      <formula>P33&lt;=$G$5</formula>
    </cfRule>
    <cfRule type="expression" dxfId="310" priority="2">
      <formula>AND(P33&gt;$G$5,P33&lt;=$G$6)</formula>
    </cfRule>
    <cfRule type="expression" dxfId="309" priority="3">
      <formula>P33&gt;$G$6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19</vt:i4>
      </vt:variant>
    </vt:vector>
  </HeadingPairs>
  <TitlesOfParts>
    <vt:vector size="38" baseType="lpstr">
      <vt:lpstr>ORABS (21173) </vt:lpstr>
      <vt:lpstr>ALAF2 (21166)</vt:lpstr>
      <vt:lpstr>ALAF 3 (21167)</vt:lpstr>
      <vt:lpstr>ALAF 4 (21168)</vt:lpstr>
      <vt:lpstr>ALAF 6 (21170)</vt:lpstr>
      <vt:lpstr>ALAF 7 (21171)</vt:lpstr>
      <vt:lpstr>ALAF 8 (21205)</vt:lpstr>
      <vt:lpstr>ALAF 9 (21206)</vt:lpstr>
      <vt:lpstr>LAF 2</vt:lpstr>
      <vt:lpstr>LAF 3</vt:lpstr>
      <vt:lpstr>LAF 4</vt:lpstr>
      <vt:lpstr>LAF 12</vt:lpstr>
      <vt:lpstr>LAF 13</vt:lpstr>
      <vt:lpstr>MLAF 1</vt:lpstr>
      <vt:lpstr>MLAF 2</vt:lpstr>
      <vt:lpstr>LAF 1</vt:lpstr>
      <vt:lpstr>LAF 5</vt:lpstr>
      <vt:lpstr>LAF 6 </vt:lpstr>
      <vt:lpstr>LAF 10</vt:lpstr>
      <vt:lpstr>'ALAF 3 (21167)'!Print_Area</vt:lpstr>
      <vt:lpstr>'ALAF 4 (21168)'!Print_Area</vt:lpstr>
      <vt:lpstr>'ALAF 6 (21170)'!Print_Area</vt:lpstr>
      <vt:lpstr>'ALAF 7 (21171)'!Print_Area</vt:lpstr>
      <vt:lpstr>'ALAF 8 (21205)'!Print_Area</vt:lpstr>
      <vt:lpstr>'ALAF 9 (21206)'!Print_Area</vt:lpstr>
      <vt:lpstr>'ALAF2 (21166)'!Print_Area</vt:lpstr>
      <vt:lpstr>'LAF 1'!Print_Area</vt:lpstr>
      <vt:lpstr>'LAF 10'!Print_Area</vt:lpstr>
      <vt:lpstr>'LAF 12'!Print_Area</vt:lpstr>
      <vt:lpstr>'LAF 13'!Print_Area</vt:lpstr>
      <vt:lpstr>'LAF 2'!Print_Area</vt:lpstr>
      <vt:lpstr>'LAF 3'!Print_Area</vt:lpstr>
      <vt:lpstr>'LAF 4'!Print_Area</vt:lpstr>
      <vt:lpstr>'LAF 5'!Print_Area</vt:lpstr>
      <vt:lpstr>'LAF 6 '!Print_Area</vt:lpstr>
      <vt:lpstr>'MLAF 1'!Print_Area</vt:lpstr>
      <vt:lpstr>'MLAF 2'!Print_Area</vt:lpstr>
      <vt:lpstr>'ORABS (21173)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TU_QA</cp:lastModifiedBy>
  <cp:lastPrinted>2017-11-03T00:39:08Z</cp:lastPrinted>
  <dcterms:created xsi:type="dcterms:W3CDTF">1996-10-14T23:33:28Z</dcterms:created>
  <dcterms:modified xsi:type="dcterms:W3CDTF">2020-04-06T06:21:18Z</dcterms:modified>
</cp:coreProperties>
</file>