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3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4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drawings/drawing5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drawings/drawing6.xml" ContentType="application/vnd.openxmlformats-officedocument.drawing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drawings/drawing7.xml" ContentType="application/vnd.openxmlformats-officedocument.drawing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drawings/drawing8.xml" ContentType="application/vnd.openxmlformats-officedocument.drawing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drawings/drawing9.xml" ContentType="application/vnd.openxmlformats-officedocument.drawing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 _TB_BST_2019\BAO CAO TK NAM_2019\"/>
    </mc:Choice>
  </mc:AlternateContent>
  <bookViews>
    <workbookView xWindow="0" yWindow="0" windowWidth="20400" windowHeight="7776" tabRatio="925" firstSheet="2" activeTab="5"/>
  </bookViews>
  <sheets>
    <sheet name="Filling room (11081)" sheetId="2" state="hidden" r:id="rId1"/>
    <sheet name="Capping room (11082)" sheetId="29" state="hidden" r:id="rId2"/>
    <sheet name="A. PB 1 (21149)" sheetId="24" r:id="rId3"/>
    <sheet name="A. PB 3 (21142)" sheetId="25" r:id="rId4"/>
    <sheet name="Receiving room (11080)" sheetId="30" state="hidden" r:id="rId5"/>
    <sheet name="Air shower 3 (21154)" sheetId="26" r:id="rId6"/>
    <sheet name="Buffer room 3 (11079)" sheetId="31" state="hidden" r:id="rId7"/>
    <sheet name="Gowning room 2 (11076)" sheetId="32" state="hidden" r:id="rId8"/>
    <sheet name="Return room 1 (11077)" sheetId="33" state="hidden" r:id="rId9"/>
  </sheets>
  <definedNames>
    <definedName name="_xlnm._FilterDatabase" localSheetId="2" hidden="1">'A. PB 1 (21149)'!#REF!</definedName>
    <definedName name="_xlnm._FilterDatabase" localSheetId="3" hidden="1">'A. PB 3 (21142)'!#REF!</definedName>
    <definedName name="_xlnm._FilterDatabase" localSheetId="5" hidden="1">'Air shower 3 (21154)'!#REF!</definedName>
    <definedName name="_xlnm._FilterDatabase" localSheetId="6" hidden="1">'Buffer room 3 (11079)'!#REF!</definedName>
    <definedName name="_xlnm._FilterDatabase" localSheetId="1" hidden="1">'Capping room (11082)'!#REF!</definedName>
    <definedName name="_xlnm._FilterDatabase" localSheetId="0" hidden="1">'Filling room (11081)'!#REF!</definedName>
    <definedName name="_xlnm._FilterDatabase" localSheetId="7" hidden="1">'Gowning room 2 (11076)'!#REF!</definedName>
    <definedName name="_xlnm._FilterDatabase" localSheetId="4" hidden="1">'Receiving room (11080)'!#REF!</definedName>
    <definedName name="_xlnm._FilterDatabase" localSheetId="8" hidden="1">'Return room 1 (11077)'!#REF!</definedName>
    <definedName name="_xlnm.Print_Area" localSheetId="2">'A. PB 1 (21149)'!$A$1:$H$152</definedName>
    <definedName name="_xlnm.Print_Area" localSheetId="3">'A. PB 3 (21142)'!$A$1:$I$152</definedName>
    <definedName name="_xlnm.Print_Area" localSheetId="5">'Air shower 3 (21154)'!$A$1:$G$152</definedName>
    <definedName name="_xlnm.Print_Area" localSheetId="6">'Buffer room 3 (11079)'!$A$1:$J$144</definedName>
    <definedName name="_xlnm.Print_Area" localSheetId="1">'Capping room (11082)'!$A$1:$K$144</definedName>
    <definedName name="_xlnm.Print_Area" localSheetId="0">'Filling room (11081)'!$A$1:$L$144</definedName>
    <definedName name="_xlnm.Print_Area" localSheetId="7">'Gowning room 2 (11076)'!$A$1:$J$144</definedName>
    <definedName name="_xlnm.Print_Area" localSheetId="4">'Receiving room (11080)'!$A$1:$Q$146</definedName>
    <definedName name="_xlnm.Print_Area" localSheetId="8">'Return room 1 (11077)'!$A$1:$I$123</definedName>
    <definedName name="_xlnm.Print_Titles" localSheetId="2">'A. PB 1 (21149)'!$1:$9</definedName>
    <definedName name="_xlnm.Print_Titles" localSheetId="3">'A. PB 3 (21142)'!$1:$9</definedName>
    <definedName name="_xlnm.Print_Titles" localSheetId="5">'Air shower 3 (21154)'!$1:$9</definedName>
    <definedName name="_xlnm.Print_Titles" localSheetId="6">'Buffer room 3 (11079)'!$1:$9</definedName>
    <definedName name="_xlnm.Print_Titles" localSheetId="1">'Capping room (11082)'!$1:$9</definedName>
    <definedName name="_xlnm.Print_Titles" localSheetId="0">'Filling room (11081)'!$1:$9</definedName>
    <definedName name="_xlnm.Print_Titles" localSheetId="7">'Gowning room 2 (11076)'!$1:$9</definedName>
    <definedName name="_xlnm.Print_Titles" localSheetId="4">'Receiving room (11080)'!$1:$9</definedName>
    <definedName name="_xlnm.Print_Titles" localSheetId="8">'Return room 1 (11077)'!$1:$9</definedName>
    <definedName name="Z_B0B9736D_9E0A_43CB_9E72_F805E9BDE0DD_.wvu.FilterData" localSheetId="2" hidden="1">'A. PB 1 (21149)'!$A$11:$E$11</definedName>
    <definedName name="Z_B0B9736D_9E0A_43CB_9E72_F805E9BDE0DD_.wvu.FilterData" localSheetId="3" hidden="1">'A. PB 3 (21142)'!$A$11:$E$11</definedName>
    <definedName name="Z_B0B9736D_9E0A_43CB_9E72_F805E9BDE0DD_.wvu.FilterData" localSheetId="5" hidden="1">'Air shower 3 (21154)'!$A$11:$D$11</definedName>
    <definedName name="Z_B0B9736D_9E0A_43CB_9E72_F805E9BDE0DD_.wvu.FilterData" localSheetId="6" hidden="1">'Buffer room 3 (11079)'!$A$11:$H$11</definedName>
    <definedName name="Z_B0B9736D_9E0A_43CB_9E72_F805E9BDE0DD_.wvu.FilterData" localSheetId="1" hidden="1">'Capping room (11082)'!$A$11:$I$11</definedName>
    <definedName name="Z_B0B9736D_9E0A_43CB_9E72_F805E9BDE0DD_.wvu.FilterData" localSheetId="0" hidden="1">'Filling room (11081)'!$A$11:$J$11</definedName>
    <definedName name="Z_B0B9736D_9E0A_43CB_9E72_F805E9BDE0DD_.wvu.FilterData" localSheetId="7" hidden="1">'Gowning room 2 (11076)'!$A$11:$H$11</definedName>
    <definedName name="Z_B0B9736D_9E0A_43CB_9E72_F805E9BDE0DD_.wvu.FilterData" localSheetId="4" hidden="1">'Receiving room (11080)'!$A$11:$O$11</definedName>
    <definedName name="Z_B0B9736D_9E0A_43CB_9E72_F805E9BDE0DD_.wvu.FilterData" localSheetId="8" hidden="1">'Return room 1 (11077)'!$A$11:$G$11</definedName>
    <definedName name="Z_B0B9736D_9E0A_43CB_9E72_F805E9BDE0DD_.wvu.PrintArea" localSheetId="2" hidden="1">'A. PB 1 (21149)'!$A$1:$E$11</definedName>
    <definedName name="Z_B0B9736D_9E0A_43CB_9E72_F805E9BDE0DD_.wvu.PrintArea" localSheetId="3" hidden="1">'A. PB 3 (21142)'!$A$1:$E$11</definedName>
    <definedName name="Z_B0B9736D_9E0A_43CB_9E72_F805E9BDE0DD_.wvu.PrintArea" localSheetId="5" hidden="1">'Air shower 3 (21154)'!$A$1:$D$11</definedName>
    <definedName name="Z_B0B9736D_9E0A_43CB_9E72_F805E9BDE0DD_.wvu.PrintArea" localSheetId="6" hidden="1">'Buffer room 3 (11079)'!$A$1:$H$11</definedName>
    <definedName name="Z_B0B9736D_9E0A_43CB_9E72_F805E9BDE0DD_.wvu.PrintArea" localSheetId="1" hidden="1">'Capping room (11082)'!$A$1:$I$11</definedName>
    <definedName name="Z_B0B9736D_9E0A_43CB_9E72_F805E9BDE0DD_.wvu.PrintArea" localSheetId="0" hidden="1">'Filling room (11081)'!$A$1:$J$11</definedName>
    <definedName name="Z_B0B9736D_9E0A_43CB_9E72_F805E9BDE0DD_.wvu.PrintArea" localSheetId="7" hidden="1">'Gowning room 2 (11076)'!$A$1:$H$11</definedName>
    <definedName name="Z_B0B9736D_9E0A_43CB_9E72_F805E9BDE0DD_.wvu.PrintArea" localSheetId="4" hidden="1">'Receiving room (11080)'!$A$1:$O$11</definedName>
    <definedName name="Z_B0B9736D_9E0A_43CB_9E72_F805E9BDE0DD_.wvu.PrintArea" localSheetId="8" hidden="1">'Return room 1 (11077)'!$A$1:$G$11</definedName>
    <definedName name="Z_B0B9736D_9E0A_43CB_9E72_F805E9BDE0DD_.wvu.PrintTitles" localSheetId="2" hidden="1">'A. PB 1 (21149)'!$1:$11</definedName>
    <definedName name="Z_B0B9736D_9E0A_43CB_9E72_F805E9BDE0DD_.wvu.PrintTitles" localSheetId="3" hidden="1">'A. PB 3 (21142)'!$1:$11</definedName>
    <definedName name="Z_B0B9736D_9E0A_43CB_9E72_F805E9BDE0DD_.wvu.PrintTitles" localSheetId="5" hidden="1">'Air shower 3 (21154)'!$1:$11</definedName>
    <definedName name="Z_B0B9736D_9E0A_43CB_9E72_F805E9BDE0DD_.wvu.PrintTitles" localSheetId="6" hidden="1">'Buffer room 3 (11079)'!$1:$11</definedName>
    <definedName name="Z_B0B9736D_9E0A_43CB_9E72_F805E9BDE0DD_.wvu.PrintTitles" localSheetId="1" hidden="1">'Capping room (11082)'!$1:$11</definedName>
    <definedName name="Z_B0B9736D_9E0A_43CB_9E72_F805E9BDE0DD_.wvu.PrintTitles" localSheetId="0" hidden="1">'Filling room (11081)'!$1:$11</definedName>
    <definedName name="Z_B0B9736D_9E0A_43CB_9E72_F805E9BDE0DD_.wvu.PrintTitles" localSheetId="7" hidden="1">'Gowning room 2 (11076)'!$1:$11</definedName>
    <definedName name="Z_B0B9736D_9E0A_43CB_9E72_F805E9BDE0DD_.wvu.PrintTitles" localSheetId="4" hidden="1">'Receiving room (11080)'!$1:$11</definedName>
    <definedName name="Z_B0B9736D_9E0A_43CB_9E72_F805E9BDE0DD_.wvu.PrintTitles" localSheetId="8" hidden="1">'Return room 1 (11077)'!$1:$11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N42" i="29" l="1"/>
  <c r="N41" i="29"/>
  <c r="N40" i="29"/>
  <c r="N39" i="29"/>
  <c r="N38" i="29"/>
  <c r="N37" i="29"/>
  <c r="N36" i="29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O21" i="2"/>
  <c r="N21" i="2"/>
  <c r="M43" i="32" l="1"/>
  <c r="M43" i="31"/>
  <c r="T43" i="30"/>
  <c r="S43" i="30"/>
  <c r="N43" i="29"/>
  <c r="O43" i="2"/>
  <c r="N43" i="2"/>
  <c r="C119" i="26" l="1"/>
  <c r="C119" i="25"/>
  <c r="C119" i="24"/>
  <c r="D110" i="32" l="1"/>
  <c r="E110" i="32"/>
  <c r="F110" i="32"/>
  <c r="G110" i="32"/>
  <c r="H110" i="32"/>
  <c r="D111" i="32"/>
  <c r="E111" i="32"/>
  <c r="F111" i="32"/>
  <c r="G111" i="32"/>
  <c r="H111" i="32"/>
  <c r="C111" i="32"/>
  <c r="C110" i="32"/>
  <c r="D110" i="31"/>
  <c r="E110" i="31"/>
  <c r="F110" i="31"/>
  <c r="G110" i="31"/>
  <c r="H110" i="31"/>
  <c r="D111" i="31"/>
  <c r="E111" i="31"/>
  <c r="F111" i="31"/>
  <c r="G111" i="31"/>
  <c r="H111" i="31"/>
  <c r="C111" i="31"/>
  <c r="C110" i="31"/>
  <c r="D89" i="33"/>
  <c r="E89" i="33"/>
  <c r="F89" i="33"/>
  <c r="G89" i="33"/>
  <c r="D90" i="33"/>
  <c r="E90" i="33"/>
  <c r="F90" i="33"/>
  <c r="G90" i="33"/>
  <c r="C90" i="33"/>
  <c r="C89" i="33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D111" i="30"/>
  <c r="E111" i="30"/>
  <c r="F111" i="30"/>
  <c r="G111" i="30"/>
  <c r="H111" i="30"/>
  <c r="I111" i="30"/>
  <c r="J111" i="30"/>
  <c r="K111" i="30"/>
  <c r="L111" i="30"/>
  <c r="M111" i="30"/>
  <c r="N111" i="30"/>
  <c r="O111" i="30"/>
  <c r="C111" i="30"/>
  <c r="C110" i="30"/>
  <c r="D110" i="29"/>
  <c r="E110" i="29"/>
  <c r="F110" i="29"/>
  <c r="G110" i="29"/>
  <c r="H110" i="29"/>
  <c r="I110" i="29"/>
  <c r="D111" i="29"/>
  <c r="E111" i="29"/>
  <c r="F111" i="29"/>
  <c r="G111" i="29"/>
  <c r="H111" i="29"/>
  <c r="I111" i="29"/>
  <c r="C111" i="29"/>
  <c r="C110" i="29"/>
  <c r="D110" i="2"/>
  <c r="E110" i="2"/>
  <c r="F110" i="2"/>
  <c r="G110" i="2"/>
  <c r="H110" i="2"/>
  <c r="I110" i="2"/>
  <c r="J110" i="2"/>
  <c r="D111" i="2"/>
  <c r="E111" i="2"/>
  <c r="F111" i="2"/>
  <c r="G111" i="2"/>
  <c r="H111" i="2"/>
  <c r="I111" i="2"/>
  <c r="J111" i="2"/>
  <c r="C111" i="2"/>
  <c r="C110" i="2"/>
  <c r="L86" i="33" l="1"/>
  <c r="L87" i="33"/>
  <c r="M108" i="32"/>
  <c r="M106" i="32"/>
  <c r="M107" i="32"/>
  <c r="M106" i="31"/>
  <c r="M107" i="31"/>
  <c r="M108" i="31"/>
  <c r="S106" i="30"/>
  <c r="T106" i="30"/>
  <c r="S107" i="30"/>
  <c r="T107" i="30"/>
  <c r="S108" i="30"/>
  <c r="T108" i="30"/>
  <c r="N106" i="29"/>
  <c r="N107" i="29"/>
  <c r="N108" i="29"/>
  <c r="N106" i="2"/>
  <c r="O106" i="2"/>
  <c r="N107" i="2"/>
  <c r="O107" i="2"/>
  <c r="N108" i="2"/>
  <c r="O108" i="2"/>
  <c r="L82" i="33" l="1"/>
  <c r="L83" i="33"/>
  <c r="L84" i="33"/>
  <c r="L85" i="33"/>
  <c r="M101" i="32"/>
  <c r="M102" i="32"/>
  <c r="M103" i="32"/>
  <c r="M104" i="32"/>
  <c r="M105" i="32"/>
  <c r="M101" i="31"/>
  <c r="M102" i="31"/>
  <c r="M103" i="31"/>
  <c r="M104" i="31"/>
  <c r="M105" i="31"/>
  <c r="S101" i="30"/>
  <c r="T101" i="30"/>
  <c r="S102" i="30"/>
  <c r="T102" i="30"/>
  <c r="S103" i="30"/>
  <c r="T103" i="30"/>
  <c r="S104" i="30"/>
  <c r="T104" i="30"/>
  <c r="S105" i="30"/>
  <c r="T105" i="30"/>
  <c r="N101" i="29"/>
  <c r="N102" i="29"/>
  <c r="N103" i="29"/>
  <c r="N104" i="29"/>
  <c r="N105" i="29"/>
  <c r="N101" i="2"/>
  <c r="O101" i="2"/>
  <c r="N102" i="2"/>
  <c r="O102" i="2"/>
  <c r="N103" i="2"/>
  <c r="O103" i="2"/>
  <c r="N104" i="2"/>
  <c r="O104" i="2"/>
  <c r="N105" i="2"/>
  <c r="O105" i="2"/>
  <c r="L51" i="33" l="1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S61" i="30"/>
  <c r="T61" i="30"/>
  <c r="S62" i="30"/>
  <c r="T62" i="30"/>
  <c r="S63" i="30"/>
  <c r="T63" i="30"/>
  <c r="S64" i="30"/>
  <c r="T64" i="30"/>
  <c r="S65" i="30"/>
  <c r="T65" i="30"/>
  <c r="S66" i="30"/>
  <c r="T66" i="30"/>
  <c r="S67" i="30"/>
  <c r="T67" i="30"/>
  <c r="S68" i="30"/>
  <c r="T68" i="30"/>
  <c r="S69" i="30"/>
  <c r="T69" i="30"/>
  <c r="S70" i="30"/>
  <c r="T70" i="30"/>
  <c r="S71" i="30"/>
  <c r="T71" i="30"/>
  <c r="S72" i="30"/>
  <c r="T72" i="30"/>
  <c r="S73" i="30"/>
  <c r="T73" i="30"/>
  <c r="S74" i="30"/>
  <c r="T74" i="30"/>
  <c r="S75" i="30"/>
  <c r="T75" i="30"/>
  <c r="S76" i="30"/>
  <c r="T76" i="30"/>
  <c r="S77" i="30"/>
  <c r="T77" i="30"/>
  <c r="S78" i="30"/>
  <c r="T78" i="30"/>
  <c r="S79" i="30"/>
  <c r="T79" i="30"/>
  <c r="S80" i="30"/>
  <c r="T80" i="30"/>
  <c r="S81" i="30"/>
  <c r="T81" i="30"/>
  <c r="S82" i="30"/>
  <c r="T82" i="30"/>
  <c r="S83" i="30"/>
  <c r="T83" i="30"/>
  <c r="S84" i="30"/>
  <c r="T84" i="30"/>
  <c r="S85" i="30"/>
  <c r="T85" i="30"/>
  <c r="S86" i="30"/>
  <c r="T86" i="30"/>
  <c r="S87" i="30"/>
  <c r="T87" i="30"/>
  <c r="S88" i="30"/>
  <c r="T88" i="30"/>
  <c r="S89" i="30"/>
  <c r="T89" i="30"/>
  <c r="S90" i="30"/>
  <c r="T90" i="30"/>
  <c r="S91" i="30"/>
  <c r="T91" i="30"/>
  <c r="S92" i="30"/>
  <c r="T92" i="30"/>
  <c r="S93" i="30"/>
  <c r="T93" i="30"/>
  <c r="S94" i="30"/>
  <c r="T94" i="30"/>
  <c r="S95" i="30"/>
  <c r="T95" i="30"/>
  <c r="S96" i="30"/>
  <c r="T96" i="30"/>
  <c r="S97" i="30"/>
  <c r="T97" i="30"/>
  <c r="S98" i="30"/>
  <c r="T98" i="30"/>
  <c r="S99" i="30"/>
  <c r="T99" i="30"/>
  <c r="S100" i="30"/>
  <c r="T100" i="30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94" i="29"/>
  <c r="N95" i="29"/>
  <c r="N96" i="29"/>
  <c r="N97" i="29"/>
  <c r="N98" i="29"/>
  <c r="N99" i="29"/>
  <c r="N100" i="29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L50" i="33" l="1"/>
  <c r="M60" i="32"/>
  <c r="M60" i="31"/>
  <c r="T60" i="30"/>
  <c r="S60" i="30"/>
  <c r="N60" i="29"/>
  <c r="O60" i="2"/>
  <c r="N60" i="2"/>
  <c r="L48" i="33" l="1"/>
  <c r="M56" i="32"/>
  <c r="M56" i="31"/>
  <c r="S56" i="30"/>
  <c r="T56" i="30"/>
  <c r="N56" i="29"/>
  <c r="N56" i="2"/>
  <c r="O56" i="2"/>
  <c r="R118" i="33" l="1"/>
  <c r="G98" i="33" s="1"/>
  <c r="Q118" i="33"/>
  <c r="F98" i="33" s="1"/>
  <c r="P118" i="33"/>
  <c r="E98" i="33" s="1"/>
  <c r="O118" i="33"/>
  <c r="D98" i="33" s="1"/>
  <c r="N118" i="33"/>
  <c r="C98" i="33" s="1"/>
  <c r="R117" i="33"/>
  <c r="G97" i="33" s="1"/>
  <c r="Q117" i="33"/>
  <c r="F97" i="33" s="1"/>
  <c r="P117" i="33"/>
  <c r="E97" i="33" s="1"/>
  <c r="O117" i="33"/>
  <c r="D97" i="33" s="1"/>
  <c r="N117" i="33"/>
  <c r="C97" i="33" s="1"/>
  <c r="R116" i="33"/>
  <c r="G96" i="33" s="1"/>
  <c r="Q116" i="33"/>
  <c r="F96" i="33" s="1"/>
  <c r="P116" i="33"/>
  <c r="E96" i="33" s="1"/>
  <c r="O116" i="33"/>
  <c r="D96" i="33" s="1"/>
  <c r="N116" i="33"/>
  <c r="C96" i="33" s="1"/>
  <c r="R115" i="33"/>
  <c r="Q115" i="33"/>
  <c r="Q119" i="33" s="1"/>
  <c r="F99" i="33" s="1"/>
  <c r="P115" i="33"/>
  <c r="O115" i="33"/>
  <c r="O119" i="33" s="1"/>
  <c r="D99" i="33" s="1"/>
  <c r="N115" i="33"/>
  <c r="N119" i="33" s="1"/>
  <c r="C99" i="33" s="1"/>
  <c r="T144" i="32"/>
  <c r="H119" i="32" s="1"/>
  <c r="S144" i="32"/>
  <c r="G119" i="32" s="1"/>
  <c r="R144" i="32"/>
  <c r="F119" i="32" s="1"/>
  <c r="Q144" i="32"/>
  <c r="E119" i="32" s="1"/>
  <c r="P144" i="32"/>
  <c r="D119" i="32" s="1"/>
  <c r="O144" i="32"/>
  <c r="C119" i="32" s="1"/>
  <c r="T143" i="32"/>
  <c r="H118" i="32" s="1"/>
  <c r="S143" i="32"/>
  <c r="G118" i="32" s="1"/>
  <c r="R143" i="32"/>
  <c r="F118" i="32" s="1"/>
  <c r="Q143" i="32"/>
  <c r="E118" i="32" s="1"/>
  <c r="P143" i="32"/>
  <c r="D118" i="32" s="1"/>
  <c r="O143" i="32"/>
  <c r="C118" i="32" s="1"/>
  <c r="T142" i="32"/>
  <c r="H117" i="32" s="1"/>
  <c r="S142" i="32"/>
  <c r="G117" i="32" s="1"/>
  <c r="R142" i="32"/>
  <c r="F117" i="32" s="1"/>
  <c r="Q142" i="32"/>
  <c r="E117" i="32" s="1"/>
  <c r="P142" i="32"/>
  <c r="D117" i="32" s="1"/>
  <c r="O142" i="32"/>
  <c r="C117" i="32" s="1"/>
  <c r="T141" i="32"/>
  <c r="T145" i="32" s="1"/>
  <c r="H120" i="32" s="1"/>
  <c r="S141" i="32"/>
  <c r="S145" i="32" s="1"/>
  <c r="G120" i="32" s="1"/>
  <c r="R141" i="32"/>
  <c r="R145" i="32" s="1"/>
  <c r="F120" i="32" s="1"/>
  <c r="Q141" i="32"/>
  <c r="Q145" i="32" s="1"/>
  <c r="E120" i="32" s="1"/>
  <c r="P141" i="32"/>
  <c r="P145" i="32" s="1"/>
  <c r="D120" i="32" s="1"/>
  <c r="O141" i="32"/>
  <c r="O145" i="32" s="1"/>
  <c r="C120" i="32" s="1"/>
  <c r="AH145" i="30"/>
  <c r="O119" i="30" s="1"/>
  <c r="AH144" i="30"/>
  <c r="O118" i="30" s="1"/>
  <c r="AH143" i="30"/>
  <c r="O117" i="30" s="1"/>
  <c r="AH142" i="30"/>
  <c r="AH146" i="30" s="1"/>
  <c r="O120" i="30" s="1"/>
  <c r="AH112" i="30"/>
  <c r="AH111" i="30"/>
  <c r="AH110" i="30"/>
  <c r="AG110" i="30"/>
  <c r="AG111" i="30"/>
  <c r="AG112" i="30"/>
  <c r="AH109" i="30"/>
  <c r="AH113" i="30" s="1"/>
  <c r="AG145" i="30"/>
  <c r="N119" i="30" s="1"/>
  <c r="AF145" i="30"/>
  <c r="M119" i="30" s="1"/>
  <c r="AE145" i="30"/>
  <c r="L119" i="30" s="1"/>
  <c r="AD145" i="30"/>
  <c r="K119" i="30" s="1"/>
  <c r="AC145" i="30"/>
  <c r="J119" i="30" s="1"/>
  <c r="AB145" i="30"/>
  <c r="I119" i="30" s="1"/>
  <c r="AA145" i="30"/>
  <c r="H119" i="30" s="1"/>
  <c r="Z145" i="30"/>
  <c r="G119" i="30" s="1"/>
  <c r="Y145" i="30"/>
  <c r="F119" i="30" s="1"/>
  <c r="X145" i="30"/>
  <c r="E119" i="30" s="1"/>
  <c r="W145" i="30"/>
  <c r="D119" i="30" s="1"/>
  <c r="V145" i="30"/>
  <c r="C119" i="30" s="1"/>
  <c r="AG144" i="30"/>
  <c r="N118" i="30" s="1"/>
  <c r="AF144" i="30"/>
  <c r="M118" i="30" s="1"/>
  <c r="AE144" i="30"/>
  <c r="L118" i="30" s="1"/>
  <c r="AD144" i="30"/>
  <c r="K118" i="30" s="1"/>
  <c r="AC144" i="30"/>
  <c r="J118" i="30" s="1"/>
  <c r="AB144" i="30"/>
  <c r="I118" i="30" s="1"/>
  <c r="AA144" i="30"/>
  <c r="H118" i="30" s="1"/>
  <c r="Z144" i="30"/>
  <c r="G118" i="30" s="1"/>
  <c r="Y144" i="30"/>
  <c r="F118" i="30" s="1"/>
  <c r="X144" i="30"/>
  <c r="E118" i="30" s="1"/>
  <c r="W144" i="30"/>
  <c r="D118" i="30" s="1"/>
  <c r="V144" i="30"/>
  <c r="C118" i="30" s="1"/>
  <c r="AG143" i="30"/>
  <c r="N117" i="30" s="1"/>
  <c r="AF143" i="30"/>
  <c r="M117" i="30" s="1"/>
  <c r="AE143" i="30"/>
  <c r="L117" i="30" s="1"/>
  <c r="AD143" i="30"/>
  <c r="K117" i="30" s="1"/>
  <c r="AC143" i="30"/>
  <c r="J117" i="30" s="1"/>
  <c r="AB143" i="30"/>
  <c r="I117" i="30" s="1"/>
  <c r="AA143" i="30"/>
  <c r="H117" i="30" s="1"/>
  <c r="Z143" i="30"/>
  <c r="G117" i="30" s="1"/>
  <c r="Y143" i="30"/>
  <c r="F117" i="30" s="1"/>
  <c r="X143" i="30"/>
  <c r="E117" i="30" s="1"/>
  <c r="W143" i="30"/>
  <c r="D117" i="30" s="1"/>
  <c r="V143" i="30"/>
  <c r="C117" i="30" s="1"/>
  <c r="AG142" i="30"/>
  <c r="AG146" i="30" s="1"/>
  <c r="N120" i="30" s="1"/>
  <c r="AF142" i="30"/>
  <c r="AF146" i="30" s="1"/>
  <c r="M120" i="30" s="1"/>
  <c r="AE142" i="30"/>
  <c r="AE146" i="30" s="1"/>
  <c r="L120" i="30" s="1"/>
  <c r="AD142" i="30"/>
  <c r="AD146" i="30" s="1"/>
  <c r="K120" i="30" s="1"/>
  <c r="AC142" i="30"/>
  <c r="AC146" i="30" s="1"/>
  <c r="J120" i="30" s="1"/>
  <c r="AB142" i="30"/>
  <c r="AB146" i="30" s="1"/>
  <c r="I120" i="30" s="1"/>
  <c r="AA142" i="30"/>
  <c r="AA146" i="30" s="1"/>
  <c r="H120" i="30" s="1"/>
  <c r="Z142" i="30"/>
  <c r="Z146" i="30" s="1"/>
  <c r="G120" i="30" s="1"/>
  <c r="Y142" i="30"/>
  <c r="Y146" i="30" s="1"/>
  <c r="F120" i="30" s="1"/>
  <c r="X142" i="30"/>
  <c r="X146" i="30" s="1"/>
  <c r="E120" i="30" s="1"/>
  <c r="W142" i="30"/>
  <c r="W146" i="30" s="1"/>
  <c r="D120" i="30" s="1"/>
  <c r="V142" i="30"/>
  <c r="V146" i="30" s="1"/>
  <c r="C120" i="30" s="1"/>
  <c r="V143" i="29"/>
  <c r="I119" i="29" s="1"/>
  <c r="U143" i="29"/>
  <c r="H119" i="29" s="1"/>
  <c r="T143" i="29"/>
  <c r="G119" i="29" s="1"/>
  <c r="S143" i="29"/>
  <c r="F119" i="29" s="1"/>
  <c r="R143" i="29"/>
  <c r="E119" i="29" s="1"/>
  <c r="Q143" i="29"/>
  <c r="D119" i="29" s="1"/>
  <c r="P143" i="29"/>
  <c r="C119" i="29" s="1"/>
  <c r="V142" i="29"/>
  <c r="I118" i="29" s="1"/>
  <c r="U142" i="29"/>
  <c r="H118" i="29" s="1"/>
  <c r="T142" i="29"/>
  <c r="G118" i="29" s="1"/>
  <c r="S142" i="29"/>
  <c r="F118" i="29" s="1"/>
  <c r="R142" i="29"/>
  <c r="E118" i="29" s="1"/>
  <c r="Q142" i="29"/>
  <c r="D118" i="29" s="1"/>
  <c r="P142" i="29"/>
  <c r="C118" i="29" s="1"/>
  <c r="V141" i="29"/>
  <c r="I117" i="29" s="1"/>
  <c r="U141" i="29"/>
  <c r="H117" i="29" s="1"/>
  <c r="T141" i="29"/>
  <c r="G117" i="29" s="1"/>
  <c r="S141" i="29"/>
  <c r="F117" i="29" s="1"/>
  <c r="R141" i="29"/>
  <c r="E117" i="29" s="1"/>
  <c r="Q141" i="29"/>
  <c r="D117" i="29" s="1"/>
  <c r="P141" i="29"/>
  <c r="C117" i="29" s="1"/>
  <c r="V140" i="29"/>
  <c r="V144" i="29" s="1"/>
  <c r="I120" i="29" s="1"/>
  <c r="U140" i="29"/>
  <c r="T140" i="29"/>
  <c r="S140" i="29"/>
  <c r="R140" i="29"/>
  <c r="R144" i="29" s="1"/>
  <c r="E120" i="29" s="1"/>
  <c r="Q140" i="29"/>
  <c r="P140" i="29"/>
  <c r="X143" i="2"/>
  <c r="J119" i="2" s="1"/>
  <c r="W143" i="2"/>
  <c r="I119" i="2" s="1"/>
  <c r="V143" i="2"/>
  <c r="H119" i="2" s="1"/>
  <c r="U143" i="2"/>
  <c r="G119" i="2" s="1"/>
  <c r="T143" i="2"/>
  <c r="F119" i="2" s="1"/>
  <c r="S143" i="2"/>
  <c r="E119" i="2" s="1"/>
  <c r="R143" i="2"/>
  <c r="D119" i="2" s="1"/>
  <c r="Q143" i="2"/>
  <c r="C119" i="2" s="1"/>
  <c r="X142" i="2"/>
  <c r="J118" i="2" s="1"/>
  <c r="W142" i="2"/>
  <c r="I118" i="2" s="1"/>
  <c r="V142" i="2"/>
  <c r="H118" i="2" s="1"/>
  <c r="U142" i="2"/>
  <c r="G118" i="2" s="1"/>
  <c r="T142" i="2"/>
  <c r="F118" i="2" s="1"/>
  <c r="S142" i="2"/>
  <c r="E118" i="2" s="1"/>
  <c r="R142" i="2"/>
  <c r="D118" i="2" s="1"/>
  <c r="Q142" i="2"/>
  <c r="C118" i="2" s="1"/>
  <c r="X141" i="2"/>
  <c r="J117" i="2" s="1"/>
  <c r="W141" i="2"/>
  <c r="I117" i="2" s="1"/>
  <c r="V141" i="2"/>
  <c r="H117" i="2" s="1"/>
  <c r="U141" i="2"/>
  <c r="G117" i="2" s="1"/>
  <c r="T141" i="2"/>
  <c r="F117" i="2" s="1"/>
  <c r="S141" i="2"/>
  <c r="E117" i="2" s="1"/>
  <c r="R141" i="2"/>
  <c r="D117" i="2" s="1"/>
  <c r="Q141" i="2"/>
  <c r="C117" i="2" s="1"/>
  <c r="X140" i="2"/>
  <c r="X144" i="2" s="1"/>
  <c r="J120" i="2" s="1"/>
  <c r="W140" i="2"/>
  <c r="W144" i="2" s="1"/>
  <c r="I120" i="2" s="1"/>
  <c r="V140" i="2"/>
  <c r="V144" i="2" s="1"/>
  <c r="H120" i="2" s="1"/>
  <c r="U140" i="2"/>
  <c r="U144" i="2" s="1"/>
  <c r="G120" i="2" s="1"/>
  <c r="T140" i="2"/>
  <c r="T144" i="2" s="1"/>
  <c r="F120" i="2" s="1"/>
  <c r="S140" i="2"/>
  <c r="S144" i="2" s="1"/>
  <c r="E120" i="2" s="1"/>
  <c r="R140" i="2"/>
  <c r="R144" i="2" s="1"/>
  <c r="D120" i="2" s="1"/>
  <c r="Q140" i="2"/>
  <c r="Q144" i="2" s="1"/>
  <c r="C120" i="2" s="1"/>
  <c r="K116" i="30" l="1"/>
  <c r="G116" i="30"/>
  <c r="C116" i="30"/>
  <c r="D95" i="33"/>
  <c r="F95" i="33"/>
  <c r="P119" i="33"/>
  <c r="E99" i="33" s="1"/>
  <c r="R119" i="33"/>
  <c r="G99" i="33" s="1"/>
  <c r="C95" i="33"/>
  <c r="E95" i="33"/>
  <c r="G95" i="33"/>
  <c r="D116" i="32"/>
  <c r="F116" i="32"/>
  <c r="H116" i="32"/>
  <c r="C116" i="32"/>
  <c r="E116" i="32"/>
  <c r="G116" i="32"/>
  <c r="E116" i="30"/>
  <c r="I116" i="30"/>
  <c r="M116" i="30"/>
  <c r="O116" i="30"/>
  <c r="D116" i="30"/>
  <c r="F116" i="30"/>
  <c r="H116" i="30"/>
  <c r="J116" i="30"/>
  <c r="L116" i="30"/>
  <c r="N116" i="30"/>
  <c r="P144" i="29"/>
  <c r="C120" i="29" s="1"/>
  <c r="T144" i="29"/>
  <c r="G120" i="29" s="1"/>
  <c r="C116" i="29"/>
  <c r="E116" i="29"/>
  <c r="G116" i="29"/>
  <c r="I116" i="29"/>
  <c r="Q144" i="29"/>
  <c r="D120" i="29" s="1"/>
  <c r="S144" i="29"/>
  <c r="F120" i="29" s="1"/>
  <c r="U144" i="29"/>
  <c r="H120" i="29" s="1"/>
  <c r="D116" i="29"/>
  <c r="F116" i="29"/>
  <c r="H116" i="29"/>
  <c r="C116" i="2"/>
  <c r="E116" i="2"/>
  <c r="G116" i="2"/>
  <c r="I116" i="2"/>
  <c r="D116" i="2"/>
  <c r="F116" i="2"/>
  <c r="H116" i="2"/>
  <c r="J116" i="2"/>
  <c r="G5" i="32"/>
  <c r="V109" i="30" l="1"/>
  <c r="C109" i="30" s="1"/>
  <c r="R91" i="33" l="1"/>
  <c r="G91" i="33" s="1"/>
  <c r="R90" i="33"/>
  <c r="R89" i="33"/>
  <c r="R88" i="33"/>
  <c r="T112" i="32"/>
  <c r="T111" i="32"/>
  <c r="T110" i="32"/>
  <c r="T109" i="32"/>
  <c r="T113" i="32" s="1"/>
  <c r="H113" i="32" s="1"/>
  <c r="H112" i="32"/>
  <c r="O113" i="30"/>
  <c r="O112" i="30"/>
  <c r="O109" i="30"/>
  <c r="Q112" i="29"/>
  <c r="D112" i="29" s="1"/>
  <c r="R112" i="29"/>
  <c r="E112" i="29" s="1"/>
  <c r="S112" i="29"/>
  <c r="F112" i="29" s="1"/>
  <c r="T112" i="29"/>
  <c r="G112" i="29" s="1"/>
  <c r="U112" i="29"/>
  <c r="H112" i="29" s="1"/>
  <c r="V112" i="29"/>
  <c r="I112" i="29" s="1"/>
  <c r="Q111" i="29"/>
  <c r="R111" i="29"/>
  <c r="S111" i="29"/>
  <c r="T111" i="29"/>
  <c r="U111" i="29"/>
  <c r="V111" i="29"/>
  <c r="Q110" i="29"/>
  <c r="R110" i="29"/>
  <c r="S110" i="29"/>
  <c r="T110" i="29"/>
  <c r="U110" i="29"/>
  <c r="V110" i="29"/>
  <c r="Q109" i="29"/>
  <c r="D109" i="29" s="1"/>
  <c r="R109" i="29"/>
  <c r="R113" i="29" s="1"/>
  <c r="E113" i="29" s="1"/>
  <c r="S109" i="29"/>
  <c r="F109" i="29" s="1"/>
  <c r="T109" i="29"/>
  <c r="U109" i="29"/>
  <c r="H109" i="29" s="1"/>
  <c r="V109" i="29"/>
  <c r="V113" i="29" s="1"/>
  <c r="I113" i="29" s="1"/>
  <c r="R112" i="2"/>
  <c r="D112" i="2" s="1"/>
  <c r="S112" i="2"/>
  <c r="E112" i="2" s="1"/>
  <c r="T112" i="2"/>
  <c r="F112" i="2" s="1"/>
  <c r="U112" i="2"/>
  <c r="G112" i="2" s="1"/>
  <c r="V112" i="2"/>
  <c r="H112" i="2" s="1"/>
  <c r="W112" i="2"/>
  <c r="I112" i="2" s="1"/>
  <c r="X112" i="2"/>
  <c r="J112" i="2" s="1"/>
  <c r="R111" i="2"/>
  <c r="S111" i="2"/>
  <c r="T111" i="2"/>
  <c r="U111" i="2"/>
  <c r="V111" i="2"/>
  <c r="W111" i="2"/>
  <c r="X111" i="2"/>
  <c r="R110" i="2"/>
  <c r="S110" i="2"/>
  <c r="T110" i="2"/>
  <c r="U110" i="2"/>
  <c r="V110" i="2"/>
  <c r="W110" i="2"/>
  <c r="X110" i="2"/>
  <c r="R109" i="2"/>
  <c r="D109" i="2" s="1"/>
  <c r="S109" i="2"/>
  <c r="E109" i="2" s="1"/>
  <c r="T109" i="2"/>
  <c r="F109" i="2" s="1"/>
  <c r="U109" i="2"/>
  <c r="G109" i="2" s="1"/>
  <c r="V109" i="2"/>
  <c r="H109" i="2" s="1"/>
  <c r="W109" i="2"/>
  <c r="I109" i="2" s="1"/>
  <c r="X109" i="2"/>
  <c r="J109" i="2" s="1"/>
  <c r="T113" i="29" l="1"/>
  <c r="G113" i="29" s="1"/>
  <c r="H109" i="32"/>
  <c r="R92" i="33"/>
  <c r="G92" i="33" s="1"/>
  <c r="E109" i="29"/>
  <c r="G88" i="33"/>
  <c r="I109" i="29"/>
  <c r="G109" i="29"/>
  <c r="U113" i="29"/>
  <c r="H113" i="29" s="1"/>
  <c r="S113" i="29"/>
  <c r="F113" i="29" s="1"/>
  <c r="Q113" i="29"/>
  <c r="D113" i="29" s="1"/>
  <c r="W113" i="2"/>
  <c r="I113" i="2" s="1"/>
  <c r="U113" i="2"/>
  <c r="G113" i="2" s="1"/>
  <c r="S113" i="2"/>
  <c r="E113" i="2" s="1"/>
  <c r="X113" i="2"/>
  <c r="J113" i="2" s="1"/>
  <c r="V113" i="2"/>
  <c r="H113" i="2" s="1"/>
  <c r="T113" i="2"/>
  <c r="F113" i="2" s="1"/>
  <c r="R113" i="2"/>
  <c r="D113" i="2" s="1"/>
  <c r="T59" i="30"/>
  <c r="S59" i="30"/>
  <c r="T58" i="30"/>
  <c r="S58" i="30"/>
  <c r="O59" i="2"/>
  <c r="N59" i="2"/>
  <c r="O58" i="2"/>
  <c r="N58" i="2"/>
  <c r="O57" i="2"/>
  <c r="N57" i="2"/>
  <c r="O55" i="2"/>
  <c r="N55" i="2"/>
  <c r="Q91" i="33" l="1"/>
  <c r="F91" i="33" s="1"/>
  <c r="P91" i="33"/>
  <c r="E91" i="33" s="1"/>
  <c r="O91" i="33"/>
  <c r="D91" i="33" s="1"/>
  <c r="N91" i="33"/>
  <c r="C91" i="33" s="1"/>
  <c r="Q90" i="33"/>
  <c r="P90" i="33"/>
  <c r="O90" i="33"/>
  <c r="N90" i="33"/>
  <c r="Q89" i="33"/>
  <c r="P89" i="33"/>
  <c r="O89" i="33"/>
  <c r="N89" i="33"/>
  <c r="Q88" i="33"/>
  <c r="P88" i="33"/>
  <c r="E88" i="33" s="1"/>
  <c r="O88" i="33"/>
  <c r="D88" i="33" s="1"/>
  <c r="N88" i="33"/>
  <c r="C88" i="33" s="1"/>
  <c r="C9" i="33"/>
  <c r="S112" i="32"/>
  <c r="G112" i="32" s="1"/>
  <c r="R112" i="32"/>
  <c r="F112" i="32" s="1"/>
  <c r="Q112" i="32"/>
  <c r="E112" i="32" s="1"/>
  <c r="P112" i="32"/>
  <c r="D112" i="32" s="1"/>
  <c r="O112" i="32"/>
  <c r="C112" i="32" s="1"/>
  <c r="S111" i="32"/>
  <c r="R111" i="32"/>
  <c r="Q111" i="32"/>
  <c r="P111" i="32"/>
  <c r="O111" i="32"/>
  <c r="S110" i="32"/>
  <c r="R110" i="32"/>
  <c r="Q110" i="32"/>
  <c r="P110" i="32"/>
  <c r="O110" i="32"/>
  <c r="S109" i="32"/>
  <c r="G109" i="32" s="1"/>
  <c r="R109" i="32"/>
  <c r="F109" i="32" s="1"/>
  <c r="Q109" i="32"/>
  <c r="E109" i="32" s="1"/>
  <c r="P109" i="32"/>
  <c r="D109" i="32" s="1"/>
  <c r="O109" i="32"/>
  <c r="C109" i="32" s="1"/>
  <c r="M44" i="32"/>
  <c r="C9" i="32"/>
  <c r="L43" i="32" s="1"/>
  <c r="C9" i="31"/>
  <c r="L43" i="31" s="1"/>
  <c r="T144" i="31"/>
  <c r="H119" i="31" s="1"/>
  <c r="S144" i="31"/>
  <c r="G119" i="31" s="1"/>
  <c r="R144" i="31"/>
  <c r="F119" i="31" s="1"/>
  <c r="Q144" i="31"/>
  <c r="E119" i="31" s="1"/>
  <c r="P144" i="31"/>
  <c r="D119" i="31" s="1"/>
  <c r="O144" i="31"/>
  <c r="C119" i="31" s="1"/>
  <c r="T112" i="31"/>
  <c r="H112" i="31" s="1"/>
  <c r="S112" i="31"/>
  <c r="G112" i="31" s="1"/>
  <c r="R112" i="31"/>
  <c r="Q112" i="31"/>
  <c r="E112" i="31" s="1"/>
  <c r="P112" i="31"/>
  <c r="D112" i="31" s="1"/>
  <c r="O112" i="31"/>
  <c r="C112" i="31" s="1"/>
  <c r="F112" i="31"/>
  <c r="T143" i="31"/>
  <c r="H118" i="31" s="1"/>
  <c r="S143" i="31"/>
  <c r="G118" i="31" s="1"/>
  <c r="R143" i="31"/>
  <c r="F118" i="31" s="1"/>
  <c r="Q143" i="31"/>
  <c r="E118" i="31" s="1"/>
  <c r="P143" i="31"/>
  <c r="D118" i="31" s="1"/>
  <c r="O143" i="31"/>
  <c r="C118" i="31" s="1"/>
  <c r="T111" i="31"/>
  <c r="S111" i="31"/>
  <c r="R111" i="31"/>
  <c r="Q111" i="31"/>
  <c r="P111" i="31"/>
  <c r="O111" i="31"/>
  <c r="T142" i="31"/>
  <c r="H117" i="31" s="1"/>
  <c r="S142" i="31"/>
  <c r="G117" i="31" s="1"/>
  <c r="R142" i="31"/>
  <c r="F117" i="31" s="1"/>
  <c r="Q142" i="31"/>
  <c r="E117" i="31" s="1"/>
  <c r="P142" i="31"/>
  <c r="D117" i="31" s="1"/>
  <c r="O142" i="31"/>
  <c r="C117" i="31" s="1"/>
  <c r="T110" i="31"/>
  <c r="S110" i="31"/>
  <c r="R110" i="31"/>
  <c r="Q110" i="31"/>
  <c r="P110" i="31"/>
  <c r="O110" i="31"/>
  <c r="T141" i="31"/>
  <c r="H116" i="31" s="1"/>
  <c r="S141" i="31"/>
  <c r="G116" i="31" s="1"/>
  <c r="R141" i="31"/>
  <c r="F116" i="31" s="1"/>
  <c r="Q141" i="31"/>
  <c r="E116" i="31" s="1"/>
  <c r="P141" i="31"/>
  <c r="D116" i="31" s="1"/>
  <c r="O141" i="31"/>
  <c r="C116" i="31" s="1"/>
  <c r="T109" i="31"/>
  <c r="T113" i="31" s="1"/>
  <c r="H113" i="31" s="1"/>
  <c r="S109" i="31"/>
  <c r="R109" i="31"/>
  <c r="R113" i="31" s="1"/>
  <c r="F113" i="31" s="1"/>
  <c r="Q109" i="31"/>
  <c r="P109" i="31"/>
  <c r="D109" i="31" s="1"/>
  <c r="O109" i="31"/>
  <c r="O113" i="31" s="1"/>
  <c r="C113" i="31" s="1"/>
  <c r="M54" i="31"/>
  <c r="M53" i="31"/>
  <c r="M52" i="31"/>
  <c r="M51" i="31"/>
  <c r="M50" i="31"/>
  <c r="M49" i="31"/>
  <c r="M48" i="31"/>
  <c r="M47" i="31"/>
  <c r="M46" i="31"/>
  <c r="M45" i="31"/>
  <c r="M44" i="31"/>
  <c r="J145" i="26"/>
  <c r="J146" i="26"/>
  <c r="J147" i="26"/>
  <c r="J148" i="26"/>
  <c r="AA109" i="30"/>
  <c r="H109" i="30" s="1"/>
  <c r="AB109" i="30"/>
  <c r="I109" i="30" s="1"/>
  <c r="AC109" i="30"/>
  <c r="J109" i="30" s="1"/>
  <c r="AD109" i="30"/>
  <c r="K109" i="30" s="1"/>
  <c r="AE109" i="30"/>
  <c r="L109" i="30" s="1"/>
  <c r="AF109" i="30"/>
  <c r="M109" i="30" s="1"/>
  <c r="AG109" i="30"/>
  <c r="AA110" i="30"/>
  <c r="AB110" i="30"/>
  <c r="AC110" i="30"/>
  <c r="AD110" i="30"/>
  <c r="AE110" i="30"/>
  <c r="AF110" i="30"/>
  <c r="AA111" i="30"/>
  <c r="AB111" i="30"/>
  <c r="AC111" i="30"/>
  <c r="AD111" i="30"/>
  <c r="AE111" i="30"/>
  <c r="AF111" i="30"/>
  <c r="AA112" i="30"/>
  <c r="H112" i="30" s="1"/>
  <c r="AB112" i="30"/>
  <c r="I112" i="30" s="1"/>
  <c r="AC112" i="30"/>
  <c r="J112" i="30" s="1"/>
  <c r="AD112" i="30"/>
  <c r="K112" i="30" s="1"/>
  <c r="AE112" i="30"/>
  <c r="L112" i="30" s="1"/>
  <c r="AF112" i="30"/>
  <c r="M112" i="30" s="1"/>
  <c r="N112" i="30"/>
  <c r="Z112" i="30"/>
  <c r="G112" i="30" s="1"/>
  <c r="Y112" i="30"/>
  <c r="F112" i="30" s="1"/>
  <c r="X112" i="30"/>
  <c r="E112" i="30" s="1"/>
  <c r="W112" i="30"/>
  <c r="D112" i="30" s="1"/>
  <c r="V112" i="30"/>
  <c r="C112" i="30" s="1"/>
  <c r="Z111" i="30"/>
  <c r="Y111" i="30"/>
  <c r="X111" i="30"/>
  <c r="W111" i="30"/>
  <c r="V111" i="30"/>
  <c r="Z110" i="30"/>
  <c r="Y110" i="30"/>
  <c r="X110" i="30"/>
  <c r="W110" i="30"/>
  <c r="V110" i="30"/>
  <c r="Z109" i="30"/>
  <c r="G109" i="30" s="1"/>
  <c r="Y109" i="30"/>
  <c r="F109" i="30" s="1"/>
  <c r="X109" i="30"/>
  <c r="E109" i="30" s="1"/>
  <c r="W109" i="30"/>
  <c r="D109" i="30" s="1"/>
  <c r="T57" i="30"/>
  <c r="N45" i="29"/>
  <c r="C9" i="29"/>
  <c r="H5" i="29"/>
  <c r="P112" i="29"/>
  <c r="C112" i="29" s="1"/>
  <c r="P111" i="29"/>
  <c r="P110" i="29"/>
  <c r="P109" i="29"/>
  <c r="C109" i="29" s="1"/>
  <c r="N53" i="29"/>
  <c r="N52" i="29"/>
  <c r="N51" i="29"/>
  <c r="N50" i="29"/>
  <c r="D5" i="26"/>
  <c r="C9" i="26"/>
  <c r="D9" i="26"/>
  <c r="I117" i="26"/>
  <c r="C117" i="26" s="1"/>
  <c r="I145" i="26"/>
  <c r="C124" i="26" s="1"/>
  <c r="I118" i="26"/>
  <c r="C118" i="26" s="1"/>
  <c r="I146" i="26"/>
  <c r="C125" i="26" s="1"/>
  <c r="I119" i="26"/>
  <c r="I147" i="26"/>
  <c r="C126" i="26" s="1"/>
  <c r="I120" i="26"/>
  <c r="C120" i="26" s="1"/>
  <c r="I148" i="26"/>
  <c r="C127" i="26" s="1"/>
  <c r="E5" i="25"/>
  <c r="C9" i="25"/>
  <c r="E9" i="25"/>
  <c r="J117" i="25"/>
  <c r="C117" i="25" s="1"/>
  <c r="J143" i="25"/>
  <c r="C124" i="25" s="1"/>
  <c r="J118" i="25"/>
  <c r="C118" i="25" s="1"/>
  <c r="J144" i="25"/>
  <c r="C125" i="25" s="1"/>
  <c r="J119" i="25"/>
  <c r="J145" i="25"/>
  <c r="C126" i="25" s="1"/>
  <c r="J120" i="25"/>
  <c r="C120" i="25" s="1"/>
  <c r="J146" i="25"/>
  <c r="C127" i="25" s="1"/>
  <c r="E5" i="24"/>
  <c r="G5" i="33" s="1"/>
  <c r="C9" i="24"/>
  <c r="E9" i="24"/>
  <c r="J117" i="24"/>
  <c r="C117" i="24" s="1"/>
  <c r="L117" i="24"/>
  <c r="C124" i="24" s="1"/>
  <c r="J118" i="24"/>
  <c r="C118" i="24" s="1"/>
  <c r="L118" i="24"/>
  <c r="C125" i="24" s="1"/>
  <c r="J119" i="24"/>
  <c r="L119" i="24"/>
  <c r="C126" i="24" s="1"/>
  <c r="J120" i="24"/>
  <c r="C120" i="24" s="1"/>
  <c r="L120" i="24"/>
  <c r="C127" i="24" s="1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Q109" i="2"/>
  <c r="C109" i="2" s="1"/>
  <c r="Q110" i="2"/>
  <c r="Q111" i="2"/>
  <c r="Q112" i="2"/>
  <c r="C112" i="2" s="1"/>
  <c r="L44" i="33"/>
  <c r="M46" i="32"/>
  <c r="M50" i="32"/>
  <c r="M54" i="32"/>
  <c r="T47" i="30"/>
  <c r="T51" i="30"/>
  <c r="T55" i="30"/>
  <c r="T45" i="30"/>
  <c r="T49" i="30"/>
  <c r="T53" i="30"/>
  <c r="S44" i="30"/>
  <c r="S46" i="30"/>
  <c r="S48" i="30"/>
  <c r="S50" i="30"/>
  <c r="S52" i="30"/>
  <c r="S54" i="30"/>
  <c r="S57" i="30"/>
  <c r="T44" i="30"/>
  <c r="S45" i="30"/>
  <c r="T46" i="30"/>
  <c r="S47" i="30"/>
  <c r="T48" i="30"/>
  <c r="S49" i="30"/>
  <c r="T50" i="30"/>
  <c r="S51" i="30"/>
  <c r="T52" i="30"/>
  <c r="S53" i="30"/>
  <c r="T54" i="30"/>
  <c r="S55" i="30"/>
  <c r="M43" i="29" l="1"/>
  <c r="M39" i="29"/>
  <c r="M37" i="29"/>
  <c r="M33" i="29"/>
  <c r="M29" i="29"/>
  <c r="M25" i="29"/>
  <c r="M21" i="29"/>
  <c r="M40" i="29"/>
  <c r="M36" i="29"/>
  <c r="M32" i="29"/>
  <c r="M28" i="29"/>
  <c r="M24" i="29"/>
  <c r="M41" i="29"/>
  <c r="M35" i="29"/>
  <c r="M31" i="29"/>
  <c r="M27" i="29"/>
  <c r="M23" i="29"/>
  <c r="M42" i="29"/>
  <c r="M38" i="29"/>
  <c r="M34" i="29"/>
  <c r="M30" i="29"/>
  <c r="M26" i="29"/>
  <c r="M22" i="29"/>
  <c r="AA113" i="30"/>
  <c r="H113" i="30" s="1"/>
  <c r="L106" i="31"/>
  <c r="L108" i="31"/>
  <c r="L107" i="31"/>
  <c r="L106" i="32"/>
  <c r="L108" i="32"/>
  <c r="L107" i="32"/>
  <c r="M108" i="29"/>
  <c r="M107" i="29"/>
  <c r="M106" i="29"/>
  <c r="K87" i="33"/>
  <c r="K86" i="33"/>
  <c r="J149" i="26"/>
  <c r="L101" i="32"/>
  <c r="L103" i="32"/>
  <c r="L105" i="32"/>
  <c r="L102" i="32"/>
  <c r="L104" i="32"/>
  <c r="L102" i="31"/>
  <c r="L104" i="31"/>
  <c r="L101" i="31"/>
  <c r="L103" i="31"/>
  <c r="L105" i="31"/>
  <c r="M101" i="29"/>
  <c r="M103" i="29"/>
  <c r="M105" i="29"/>
  <c r="M104" i="29"/>
  <c r="M102" i="29"/>
  <c r="K82" i="33"/>
  <c r="K84" i="33"/>
  <c r="K83" i="33"/>
  <c r="K85" i="33"/>
  <c r="L62" i="31"/>
  <c r="L64" i="31"/>
  <c r="L66" i="31"/>
  <c r="L68" i="31"/>
  <c r="L70" i="31"/>
  <c r="L72" i="31"/>
  <c r="L74" i="31"/>
  <c r="L76" i="31"/>
  <c r="L78" i="31"/>
  <c r="L80" i="31"/>
  <c r="L82" i="31"/>
  <c r="L84" i="31"/>
  <c r="L86" i="31"/>
  <c r="L88" i="31"/>
  <c r="L90" i="31"/>
  <c r="L92" i="31"/>
  <c r="L94" i="31"/>
  <c r="L96" i="31"/>
  <c r="L98" i="31"/>
  <c r="L100" i="31"/>
  <c r="L61" i="31"/>
  <c r="L63" i="31"/>
  <c r="L65" i="31"/>
  <c r="L67" i="31"/>
  <c r="L69" i="31"/>
  <c r="L71" i="31"/>
  <c r="L73" i="31"/>
  <c r="L75" i="31"/>
  <c r="L77" i="31"/>
  <c r="L79" i="31"/>
  <c r="L81" i="31"/>
  <c r="L83" i="31"/>
  <c r="L85" i="31"/>
  <c r="L87" i="31"/>
  <c r="L89" i="31"/>
  <c r="L91" i="31"/>
  <c r="L93" i="31"/>
  <c r="L95" i="31"/>
  <c r="L97" i="31"/>
  <c r="L99" i="31"/>
  <c r="M60" i="29"/>
  <c r="M61" i="29"/>
  <c r="M63" i="29"/>
  <c r="M65" i="29"/>
  <c r="M67" i="29"/>
  <c r="M69" i="29"/>
  <c r="M71" i="29"/>
  <c r="M73" i="29"/>
  <c r="M75" i="29"/>
  <c r="M77" i="29"/>
  <c r="M79" i="29"/>
  <c r="M81" i="29"/>
  <c r="M83" i="29"/>
  <c r="M85" i="29"/>
  <c r="M87" i="29"/>
  <c r="M89" i="29"/>
  <c r="M91" i="29"/>
  <c r="M93" i="29"/>
  <c r="M95" i="29"/>
  <c r="M97" i="29"/>
  <c r="M99" i="29"/>
  <c r="M62" i="29"/>
  <c r="M66" i="29"/>
  <c r="M70" i="29"/>
  <c r="M74" i="29"/>
  <c r="M78" i="29"/>
  <c r="M82" i="29"/>
  <c r="M86" i="29"/>
  <c r="M90" i="29"/>
  <c r="M94" i="29"/>
  <c r="M96" i="29"/>
  <c r="M100" i="29"/>
  <c r="M64" i="29"/>
  <c r="M68" i="29"/>
  <c r="M72" i="29"/>
  <c r="M76" i="29"/>
  <c r="M80" i="29"/>
  <c r="M84" i="29"/>
  <c r="M88" i="29"/>
  <c r="M92" i="29"/>
  <c r="M98" i="29"/>
  <c r="L62" i="32"/>
  <c r="L64" i="32"/>
  <c r="L66" i="32"/>
  <c r="L68" i="32"/>
  <c r="L70" i="32"/>
  <c r="L72" i="32"/>
  <c r="L74" i="32"/>
  <c r="L76" i="32"/>
  <c r="L78" i="32"/>
  <c r="L80" i="32"/>
  <c r="L82" i="32"/>
  <c r="L84" i="32"/>
  <c r="L86" i="32"/>
  <c r="L88" i="32"/>
  <c r="L90" i="32"/>
  <c r="L92" i="32"/>
  <c r="L94" i="32"/>
  <c r="L96" i="32"/>
  <c r="L98" i="32"/>
  <c r="L100" i="32"/>
  <c r="L61" i="32"/>
  <c r="L63" i="32"/>
  <c r="L65" i="32"/>
  <c r="L67" i="32"/>
  <c r="L69" i="32"/>
  <c r="L71" i="32"/>
  <c r="L73" i="32"/>
  <c r="L75" i="32"/>
  <c r="L77" i="32"/>
  <c r="L79" i="32"/>
  <c r="L81" i="32"/>
  <c r="L83" i="32"/>
  <c r="L85" i="32"/>
  <c r="L87" i="32"/>
  <c r="L89" i="32"/>
  <c r="L91" i="32"/>
  <c r="L93" i="32"/>
  <c r="L95" i="32"/>
  <c r="L97" i="32"/>
  <c r="L99" i="32"/>
  <c r="K50" i="33"/>
  <c r="K51" i="33"/>
  <c r="K53" i="33"/>
  <c r="K55" i="33"/>
  <c r="K57" i="33"/>
  <c r="K59" i="33"/>
  <c r="K61" i="33"/>
  <c r="K63" i="33"/>
  <c r="K65" i="33"/>
  <c r="K67" i="33"/>
  <c r="K69" i="33"/>
  <c r="K71" i="33"/>
  <c r="K73" i="33"/>
  <c r="K75" i="33"/>
  <c r="K77" i="33"/>
  <c r="K79" i="33"/>
  <c r="K81" i="33"/>
  <c r="K52" i="33"/>
  <c r="K54" i="33"/>
  <c r="K56" i="33"/>
  <c r="K58" i="33"/>
  <c r="K60" i="33"/>
  <c r="K62" i="33"/>
  <c r="K64" i="33"/>
  <c r="K66" i="33"/>
  <c r="K68" i="33"/>
  <c r="K70" i="33"/>
  <c r="K72" i="33"/>
  <c r="K74" i="33"/>
  <c r="K76" i="33"/>
  <c r="K78" i="33"/>
  <c r="K80" i="33"/>
  <c r="S113" i="31"/>
  <c r="G113" i="31" s="1"/>
  <c r="L56" i="32"/>
  <c r="L60" i="32"/>
  <c r="Q113" i="31"/>
  <c r="E113" i="31" s="1"/>
  <c r="L56" i="31"/>
  <c r="L60" i="31"/>
  <c r="J147" i="25"/>
  <c r="C128" i="25" s="1"/>
  <c r="K48" i="33"/>
  <c r="M52" i="29"/>
  <c r="M56" i="29"/>
  <c r="N109" i="30"/>
  <c r="AG113" i="30"/>
  <c r="N113" i="30" s="1"/>
  <c r="H109" i="31"/>
  <c r="P113" i="29"/>
  <c r="C113" i="29" s="1"/>
  <c r="M51" i="29"/>
  <c r="M50" i="29"/>
  <c r="O145" i="31"/>
  <c r="C120" i="31" s="1"/>
  <c r="Q145" i="31"/>
  <c r="E120" i="31" s="1"/>
  <c r="S145" i="31"/>
  <c r="G120" i="31" s="1"/>
  <c r="P145" i="31"/>
  <c r="D120" i="31" s="1"/>
  <c r="R145" i="31"/>
  <c r="F120" i="31" s="1"/>
  <c r="T145" i="31"/>
  <c r="H120" i="31" s="1"/>
  <c r="I149" i="26"/>
  <c r="C128" i="26" s="1"/>
  <c r="L121" i="24"/>
  <c r="C128" i="24" s="1"/>
  <c r="M44" i="29"/>
  <c r="Q113" i="2"/>
  <c r="C113" i="2" s="1"/>
  <c r="M47" i="29"/>
  <c r="P113" i="32"/>
  <c r="D113" i="32" s="1"/>
  <c r="R113" i="32"/>
  <c r="F113" i="32" s="1"/>
  <c r="V113" i="30"/>
  <c r="C113" i="30" s="1"/>
  <c r="Y113" i="30"/>
  <c r="F113" i="30" s="1"/>
  <c r="AE113" i="30"/>
  <c r="L113" i="30" s="1"/>
  <c r="Z113" i="30"/>
  <c r="G113" i="30" s="1"/>
  <c r="AF113" i="30"/>
  <c r="M113" i="30" s="1"/>
  <c r="Q113" i="32"/>
  <c r="E113" i="32" s="1"/>
  <c r="F109" i="31"/>
  <c r="AD113" i="30"/>
  <c r="K113" i="30" s="1"/>
  <c r="O92" i="33"/>
  <c r="D92" i="33" s="1"/>
  <c r="AB113" i="30"/>
  <c r="I113" i="30" s="1"/>
  <c r="Q92" i="33"/>
  <c r="F92" i="33" s="1"/>
  <c r="AC113" i="30"/>
  <c r="J113" i="30" s="1"/>
  <c r="K43" i="33"/>
  <c r="K47" i="33"/>
  <c r="M52" i="32"/>
  <c r="M48" i="32"/>
  <c r="N44" i="29"/>
  <c r="L45" i="33"/>
  <c r="L59" i="32"/>
  <c r="L57" i="32"/>
  <c r="L58" i="32"/>
  <c r="L55" i="32"/>
  <c r="O113" i="32"/>
  <c r="C113" i="32" s="1"/>
  <c r="L48" i="32"/>
  <c r="M58" i="32"/>
  <c r="M55" i="32"/>
  <c r="M59" i="32"/>
  <c r="M57" i="32"/>
  <c r="L59" i="31"/>
  <c r="L58" i="31"/>
  <c r="L57" i="31"/>
  <c r="L55" i="31"/>
  <c r="C109" i="31"/>
  <c r="E109" i="31"/>
  <c r="M59" i="31"/>
  <c r="M58" i="31"/>
  <c r="M57" i="31"/>
  <c r="M55" i="31"/>
  <c r="M59" i="29"/>
  <c r="M57" i="29"/>
  <c r="M58" i="29"/>
  <c r="M55" i="29"/>
  <c r="M53" i="29"/>
  <c r="M49" i="29"/>
  <c r="M45" i="29"/>
  <c r="M48" i="29"/>
  <c r="M46" i="29"/>
  <c r="M54" i="29"/>
  <c r="N58" i="29"/>
  <c r="N55" i="29"/>
  <c r="N59" i="29"/>
  <c r="N57" i="29"/>
  <c r="L52" i="32"/>
  <c r="L44" i="32"/>
  <c r="L47" i="33"/>
  <c r="L43" i="33"/>
  <c r="L49" i="33"/>
  <c r="L46" i="33"/>
  <c r="N46" i="29"/>
  <c r="N47" i="29"/>
  <c r="N48" i="29"/>
  <c r="N49" i="29"/>
  <c r="N54" i="29"/>
  <c r="L44" i="31"/>
  <c r="L45" i="31"/>
  <c r="L46" i="31"/>
  <c r="L47" i="31"/>
  <c r="L48" i="31"/>
  <c r="L49" i="31"/>
  <c r="L50" i="31"/>
  <c r="L51" i="31"/>
  <c r="L52" i="31"/>
  <c r="L53" i="31"/>
  <c r="L54" i="31"/>
  <c r="M47" i="32"/>
  <c r="J121" i="24"/>
  <c r="C121" i="24" s="1"/>
  <c r="K49" i="33"/>
  <c r="K46" i="33"/>
  <c r="K44" i="33"/>
  <c r="K45" i="33"/>
  <c r="S113" i="32"/>
  <c r="G113" i="32" s="1"/>
  <c r="P113" i="31"/>
  <c r="D113" i="31" s="1"/>
  <c r="I121" i="26"/>
  <c r="C121" i="26" s="1"/>
  <c r="N92" i="33"/>
  <c r="C92" i="33" s="1"/>
  <c r="G109" i="31"/>
  <c r="X113" i="30"/>
  <c r="E113" i="30" s="1"/>
  <c r="F88" i="33"/>
  <c r="J121" i="25"/>
  <c r="C121" i="25" s="1"/>
  <c r="W113" i="30"/>
  <c r="D113" i="30" s="1"/>
  <c r="L53" i="32"/>
  <c r="L51" i="32"/>
  <c r="L49" i="32"/>
  <c r="L47" i="32"/>
  <c r="L45" i="32"/>
  <c r="L54" i="32"/>
  <c r="L50" i="32"/>
  <c r="L46" i="32"/>
  <c r="P92" i="33"/>
  <c r="E92" i="33" s="1"/>
  <c r="M53" i="32"/>
  <c r="M49" i="32"/>
  <c r="M45" i="32"/>
  <c r="M51" i="32"/>
</calcChain>
</file>

<file path=xl/sharedStrings.xml><?xml version="1.0" encoding="utf-8"?>
<sst xmlns="http://schemas.openxmlformats.org/spreadsheetml/2006/main" count="613" uniqueCount="152">
  <si>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</si>
  <si>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</si>
  <si>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</si>
  <si>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</si>
  <si>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</si>
  <si>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</si>
  <si>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</si>
  <si>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</si>
  <si>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</si>
  <si>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</si>
  <si>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</si>
  <si>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</si>
  <si>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</si>
  <si>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</si>
  <si>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</si>
  <si>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</si>
  <si>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</si>
  <si>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</si>
  <si>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</si>
  <si>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</si>
  <si>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</si>
  <si>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</si>
  <si>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</si>
  <si>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</si>
  <si>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</si>
  <si>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</si>
  <si>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</si>
  <si>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Kết quả của 3 tháng trước:</t>
  </si>
  <si>
    <t>Results of 3 months previous period</t>
  </si>
  <si>
    <r>
      <t xml:space="preserve">Phòng đóng thuốc
</t>
    </r>
    <r>
      <rPr>
        <i/>
        <sz val="10"/>
        <rFont val="Arial"/>
        <family val="2"/>
        <charset val="163"/>
      </rPr>
      <t>Filling room</t>
    </r>
  </si>
  <si>
    <t>B</t>
  </si>
  <si>
    <r>
      <t xml:space="preserve">Phòng niềng
</t>
    </r>
    <r>
      <rPr>
        <i/>
        <sz val="10"/>
        <rFont val="Arial"/>
        <family val="2"/>
        <charset val="163"/>
      </rPr>
      <t>Capping room</t>
    </r>
  </si>
  <si>
    <r>
      <t xml:space="preserve">Phòng đệm 3
</t>
    </r>
    <r>
      <rPr>
        <i/>
        <sz val="10"/>
        <rFont val="Arial"/>
        <family val="2"/>
        <charset val="163"/>
      </rPr>
      <t>Buffer room 3</t>
    </r>
  </si>
  <si>
    <r>
      <t xml:space="preserve">Lối ra 1 (khu vực vô trùng)
</t>
    </r>
    <r>
      <rPr>
        <i/>
        <sz val="10"/>
        <rFont val="Arial"/>
        <family val="2"/>
        <charset val="163"/>
      </rPr>
      <t>Return room 1 (aseptic area)</t>
    </r>
  </si>
  <si>
    <t>Active passbox 1</t>
  </si>
  <si>
    <t>Active passbox 3</t>
  </si>
  <si>
    <t>Air shower 3</t>
  </si>
  <si>
    <r>
      <t xml:space="preserve">Lấy mẫu bề mặt
</t>
    </r>
    <r>
      <rPr>
        <i/>
        <sz val="10"/>
        <rFont val="Arial"/>
        <family val="2"/>
        <charset val="163"/>
      </rPr>
      <t>Surface sampling</t>
    </r>
  </si>
  <si>
    <r>
      <t xml:space="preserve">Phòng thay trang phục 2 (khu vực vô trùng)
</t>
    </r>
    <r>
      <rPr>
        <i/>
        <sz val="10"/>
        <rFont val="Arial"/>
        <family val="2"/>
        <charset val="163"/>
      </rPr>
      <t>Gowning room 2 (aseptic area</t>
    </r>
    <r>
      <rPr>
        <sz val="10"/>
        <rFont val="Arial"/>
        <family val="2"/>
      </rPr>
      <t>)</t>
    </r>
  </si>
  <si>
    <r>
      <t xml:space="preserve">Phòng chờ
</t>
    </r>
    <r>
      <rPr>
        <i/>
        <sz val="10"/>
        <rFont val="Arial"/>
        <family val="2"/>
        <charset val="163"/>
      </rPr>
      <t>Receiving room</t>
    </r>
  </si>
  <si>
    <t>11081_R1</t>
  </si>
  <si>
    <t>11081_R2</t>
  </si>
  <si>
    <t>11081_R3</t>
  </si>
  <si>
    <t>11081_R4</t>
  </si>
  <si>
    <t>11081_R5</t>
  </si>
  <si>
    <t>11081_R6</t>
  </si>
  <si>
    <t>11081_R7</t>
  </si>
  <si>
    <t>11081_R8</t>
  </si>
  <si>
    <t>11082_R1</t>
  </si>
  <si>
    <t>11082_R2</t>
  </si>
  <si>
    <t>11082_R3</t>
  </si>
  <si>
    <t>11082_R4</t>
  </si>
  <si>
    <t>11082_R5</t>
  </si>
  <si>
    <t>11082_R6</t>
  </si>
  <si>
    <t>11082_R7</t>
  </si>
  <si>
    <t>21149_R1</t>
  </si>
  <si>
    <t>21142_R1</t>
  </si>
  <si>
    <t>11080_R1</t>
  </si>
  <si>
    <t>11080_R2</t>
  </si>
  <si>
    <t>11080_R3</t>
  </si>
  <si>
    <t>11080_R4</t>
  </si>
  <si>
    <t>11080_R5</t>
  </si>
  <si>
    <t>11080_R6</t>
  </si>
  <si>
    <t>11080_R7</t>
  </si>
  <si>
    <t>11080_R8</t>
  </si>
  <si>
    <t>11080_R9</t>
  </si>
  <si>
    <t>11080_R10</t>
  </si>
  <si>
    <t>11080_R11</t>
  </si>
  <si>
    <t>11080_R12</t>
  </si>
  <si>
    <t>11080_R13</t>
  </si>
  <si>
    <t>21154_R1</t>
  </si>
  <si>
    <t>11079_R1</t>
  </si>
  <si>
    <t>11079_R2</t>
  </si>
  <si>
    <t>11079_R3</t>
  </si>
  <si>
    <t>11079_R4</t>
  </si>
  <si>
    <t>11079_R5</t>
  </si>
  <si>
    <t>11079_R6</t>
  </si>
  <si>
    <t>11076_R1</t>
  </si>
  <si>
    <t>11076_R2</t>
  </si>
  <si>
    <t>11076_R3</t>
  </si>
  <si>
    <t>11076_R4</t>
  </si>
  <si>
    <t>11076_R5</t>
  </si>
  <si>
    <t>11076_R6</t>
  </si>
  <si>
    <t>11077_R1</t>
  </si>
  <si>
    <t>11077_R2</t>
  </si>
  <si>
    <t>11077_R3</t>
  </si>
  <si>
    <t>11077_R4</t>
  </si>
  <si>
    <t>11077_R5</t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</si>
  <si>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</si>
  <si>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>Mỗi lô sản xuất /</t>
    </r>
    <r>
      <rPr>
        <i/>
        <sz val="10"/>
        <rFont val="Arial"/>
        <family val="2"/>
      </rPr>
      <t xml:space="preserve"> 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 xml:space="preserve">Once a week </t>
    </r>
  </si>
  <si>
    <r>
      <t>Mỗi lô sản xuất /</t>
    </r>
    <r>
      <rPr>
        <i/>
        <sz val="10"/>
        <rFont val="Arial"/>
        <family val="2"/>
      </rPr>
      <t xml:space="preserve"> 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</si>
  <si>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 xml:space="preserve">Once a week 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</si>
  <si>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</si>
  <si>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</si>
  <si>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(Lấy mẫu bề mặt) Phòng đóng thuốc (11081)</t>
  </si>
  <si>
    <t xml:space="preserve">Figure: Trend line of environmental microbiology (Surface sampling) of Filling room (11081) </t>
  </si>
  <si>
    <t>Hình: Biểu đồ xu hướng vi sinh môi trường (Lấy mẫu bề mặt) Phòng niềng (11082)</t>
  </si>
  <si>
    <t xml:space="preserve">Figure: Trend line of environmental microbiology (Surface sampling) of Capping room (11082) </t>
  </si>
  <si>
    <t>Hình: Biểu đồ xu hướng vi sinh môi trường (Lấy mẫu bề mặt) Active passbox 1 (21149)</t>
  </si>
  <si>
    <t>Figure: Trend line of environmental microbiology (Surface sampling) of Active passbox 1 (21149)</t>
  </si>
  <si>
    <t>Hình: Biểu đồ xu hướng vi sinh môi trường (Lấy mẫu bề mặt) Active passbox 3 (21142)</t>
  </si>
  <si>
    <t xml:space="preserve">Figure: Trend line of environmental microbiology (Surface sampling) of Active passbox 3 (21142) </t>
  </si>
  <si>
    <t>Hình: Biểu đồ xu hướng vi sinh môi trường (Lấy mẫu bề mặt) Phòng chờ (11080)</t>
  </si>
  <si>
    <t xml:space="preserve">Figure: Trend line of environmental microbiology (Surface sampling) of Receiving room (11080) </t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</si>
  <si>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 ON QUATERLY</t>
    </r>
  </si>
  <si>
    <t>Hình: Biểu đồ xu hướng vi sinh môi trường (Lấy mẫu bề mặt) Air shower 3 (21154)</t>
  </si>
  <si>
    <t xml:space="preserve">Figure: Trend line of environmental microbiology (Surface sampling) of Air shower 3 (21154) </t>
  </si>
  <si>
    <t>Hình: Biểu đồ xu hướng vi sinh môi trường (Lấy mẫu bề mặt) Phòng đệm 3 (11079)</t>
  </si>
  <si>
    <t xml:space="preserve">Figure: Trend line of environmental microbiology (Surface sampling) of Buffer room 3 (11079) </t>
  </si>
  <si>
    <t xml:space="preserve">Hình: Biểu đồ xu hướng vi sinh môi trường (Lấy mẫu bề mặt) Phòng thay trang phục 2 (khu vực vô trùng) (11076) </t>
  </si>
  <si>
    <t xml:space="preserve">Figure: Trend line of environmental microbiology (Surface sampling) of Gowning room 2 (aseptic area) (11076) </t>
  </si>
  <si>
    <t>Hình: Biểu đồ xu hướng vi sinh môi trường (Lấy mẫu bề mặt) Lối ra 1 (khu vực vô trùng) (11077)</t>
  </si>
  <si>
    <t xml:space="preserve">Figure: Trend line of environmental microbiology (Surface sampling) of Return room 1 (aseptic area) (11077) </t>
  </si>
  <si>
    <t>02/01/17-31/03/17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</si>
  <si>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</si>
  <si>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</si>
  <si>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</si>
  <si>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</si>
  <si>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</si>
  <si>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</si>
  <si>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</si>
  <si>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</si>
  <si>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</si>
  <si>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</si>
  <si>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</si>
  <si>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</si>
  <si>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</si>
  <si>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Phòng đóng thuốc (11081) - cấp sạch B - Phân xưởng thuốc vô trùng betalactam: Lấy mẫu bề mặt từ 02/01/17 đến 31/03/17 của mỗi điểm lấy mẫu không có giá trị nào vượt giới hạn cảnh báo. So với 26/09/16-31/12/16, vi sinh của mỗi điểm lấy mẫu biến đổi không có ý nghĩa.</t>
  </si>
  <si>
    <t>Filling room (11081) - air-cleanliness grade B - Betalactam sterile workshop: Surface sampling in the period from 02/01/17 to 31/03/17 of each sampling point shows that no any value is out of alert level. Compare with the 26/09/16 - 31/12/16, microbiology of sampling point is no meaningful variation.</t>
  </si>
  <si>
    <t>Phòng niềng (11082) - cấp sạch B - Phân xưởng thuốc vô trùng betalactam: Lấy mẫu bề mặt từ 02/01/17 đến 31/03/17 của mỗi điểm lấy mẫu không có giá trị nào vượt giới hạn cảnh báo. So với 26/09/16-31/12/16, vi sinh của mỗi điểm lấy mẫu biến đổi không có ý nghĩa.</t>
  </si>
  <si>
    <t>Capping room (11082) - air-cleanliness grade B - Betalactam sterile workshop: Surface sampling in the period from 02/01/17 to 31/03/17 of each sampling point shows that no any value is out of alert level. Compare with the 26/09/16 - 31/12/16, microbiology of sampling point is no meaningful variation.</t>
  </si>
  <si>
    <t>Active passbox 1 (21149) - cấp sạch B - Phân xưởng thuốc vô trùng betalactam: Lấy mẫu bề mặt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</si>
  <si>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Active passbox 3 (21142) - cấp sạch B - Phân xưởng thuốc vô trùng betalactam: Lấy mẫu bề mặt từ 02/01/17 đến 31/03/17 của mỗi điểm lấy mẫu không có giá trị nào vượt giới hạn cảnh báo. So với 26/09/16-31/12/16, vi sinh của mỗi điểm lấy mẫu biến đổi không có ý nghĩa.</t>
  </si>
  <si>
    <t>Phòng chờ (11080) - cấp sạch B - Phân xưởng thuốc vô trùng betalactam:Lấy mẫu bề mặt từ 02/01/17 đến 31/03/17 của mỗi điểm lấy mẫu không có giá trị nào vượt giới hạn cảnh báo. So với 26/09/16-31/12/16, vi sinh của mỗi điểm lấy mẫu biến đổi không có ý nghĩa.</t>
  </si>
  <si>
    <t>Receiving room (11080) - air-cleanliness grade B - Betalactam sterile workshop: Surface sampling in the period from 02/01/17 to 31/03/17 of each sampling point shows that no any value is out of alert level. Compare with the 26/09/16 - 31/12/16, microbiology of sampling point is no meaningful variation.</t>
  </si>
  <si>
    <t>Air shower 3 (21154) - cấp sạch B - Phân xưởng thuốc vô trùng betalactam: Lấy mẫu bề mặt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</si>
  <si>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Phòng đệm 3 (11079) - cấp sạch B - Phân xưởng thuốc vô trùng betalactam: Lấy mẫu bề mặt từ 02/01/17 đến 31/03/17 của mỗi điểm lấy mẫu không có giá trị nào vượt giới hạn cảnh báo. So với 26/09/16-31/12/16, vi sinh của mỗi điểm lấy mẫu biến đổi không có ý nghĩa.</t>
  </si>
  <si>
    <t>Buffer room 3 (11079) - air-cleanliness grade B - Betalactam sterile workshop: Surface sampling in the period from 02/01/17 to 31/03/17 of each sampling point shows that no any value is out of alert level. Compare with the 26/09/16 - 31/12/16, microbiology of sampling point is no meaningful variation.</t>
  </si>
  <si>
    <t>Phòng thay trang phục 2 (khu vực vô trùng) (11076) - cấp sạch B - Phân xưởng thuốc vô trùng betalactam:  Lấy mẫu bề mặt từ 02/01/17 đến 31/03/17 của mỗi điểm lấy mẫu không có giá trị nào vượt giới hạn cảnh báo. So với 26/09/16-31/12/16, vi sinh của mỗi điểm lấy mẫu biến đổi không có ý nghĩa.</t>
  </si>
  <si>
    <t>Gowning room 2 (aseptic area) (11076) - air-cleanliness grade B - Betalactam sterile workshop: Surface sampling in the period from 02/01/17 to 31/03/17 of each sampling point shows that no any value is out of alert level. Compare with the 26/09/16 - 31/12/16, microbiology of sampling point is no meaningful variation.</t>
  </si>
  <si>
    <t>Lối ra 1 (khu vực vô trùng) (11077) - cấp sạch B - Phân xưởng thuốc vô trùng betalactam: Lấy mẫu bề mặt từ 02/01/17 đến 31/03/17 của mỗi điểm lấy mẫu không có giá trị nào vượt giới hạn cảnh báo. So với 26/09/16-31/12/16, vi sinh của mỗi điểm lấy mẫu biến đổi không có ý nghĩa.</t>
  </si>
  <si>
    <t>Return room 1 (aseptic area) (11077) - air-cleanliness grade B - Betalactam sterile workshop: Surface sampling in the period from 02/01/17 to 31/03/17 of each sampling point shows that no any value is out of alert level. Compare with the 26/09/16 - 31/12/16, microbiology of sampling point is no meaningful variation.</t>
  </si>
  <si>
    <t>02/01/17-31/12/17</t>
  </si>
  <si>
    <t>Criteria</t>
  </si>
  <si>
    <t>cột</t>
  </si>
  <si>
    <t>Giới hạn cảnh báo:
Alert limit</t>
  </si>
  <si>
    <t>Giới hạn hành động:
Action limit</t>
  </si>
  <si>
    <t>Alert limit</t>
  </si>
  <si>
    <t>Action limit</t>
  </si>
  <si>
    <t>Active passbox 1 (21149) - air-cleanliness grade B - Betalactam sterile workshop: Surface sampling in the period from 02/01/17 to 31/03/17 of each sampling point shows that no any value is out of alert limit, steady trending. Compare with the 26/09/16 - 31/12/16, microbiology of sampling point is no meaningful variation.</t>
  </si>
  <si>
    <t>Active passbox 3 (21142) - air-cleanliness grade B - Betalactam sterile workshop: Surface sampling in the period from 02/01/17 to 31/03/17 of each sampling point shows that no any value is out of alert limit. Compare with the 26/09/16 - 31/12/16, microbiology of sampling point is no meaningful variation.</t>
  </si>
  <si>
    <t>Air shower 3 (21154) - air-cleanliness grade B - Betalactam sterile workshop: Surface sampling in the period from 02/01/17 to 31/03/17 of each sampling point shows that no any value is out of alert limit, steady trending. Compare with the 26/09/16 - 31/12/16, microbiology of sampling point is no meaningful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</si>
</sst>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mm/yyyy"/>
    <numFmt numFmtId="167" formatCode="dd/mm/yy;@"/>
  </numFmts>
  <fonts count="20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8"/>
      <name val="Arial"/>
      <family val="2"/>
    </font>
    <font>
      <sz val="9"/>
      <name val="Arial"/>
      <family val="2"/>
      <charset val="163"/>
    </font>
    <font>
      <sz val="10"/>
      <color rgb="FFFF0000"/>
      <name val="Arial"/>
      <family val="2"/>
    </font>
    <font>
      <sz val="11"/>
      <name val="Arial"/>
      <family val="2"/>
    </font>
    <font>
      <sz val="9.5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44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6" fontId="3" fillId="0" borderId="0" xfId="0" quotePrefix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49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9" fillId="0" borderId="8" xfId="0" applyFont="1" applyFill="1" applyBorder="1" applyAlignment="1">
      <alignment horizontal="center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9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NumberFormat="1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6" fontId="3" fillId="0" borderId="0" xfId="0" quotePrefix="1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164" fontId="3" fillId="0" borderId="0" xfId="0" applyNumberFormat="1" applyFont="1" applyFill="1" applyBorder="1" applyAlignment="1" applyProtection="1">
      <alignment horizontal="left" vertical="center" wrapText="1"/>
      <protection locked="0"/>
    </xf>
    <xf numFmtId="2" fontId="3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4" fontId="3" fillId="0" borderId="9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14" fontId="14" fillId="0" borderId="10" xfId="0" applyNumberFormat="1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 vertical="center" wrapText="1"/>
    </xf>
    <xf numFmtId="165" fontId="3" fillId="6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vertical="center"/>
      <protection locked="0"/>
    </xf>
    <xf numFmtId="0" fontId="3" fillId="6" borderId="0" xfId="0" applyNumberFormat="1" applyFont="1" applyFill="1" applyBorder="1" applyAlignment="1" applyProtection="1">
      <alignment horizontal="center" vertical="center"/>
      <protection locked="0"/>
    </xf>
    <xf numFmtId="14" fontId="3" fillId="6" borderId="9" xfId="0" applyNumberFormat="1" applyFont="1" applyFill="1" applyBorder="1" applyAlignment="1">
      <alignment horizontal="center" vertical="center"/>
    </xf>
    <xf numFmtId="0" fontId="0" fillId="6" borderId="0" xfId="0" applyFill="1"/>
    <xf numFmtId="0" fontId="3" fillId="7" borderId="10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3" fillId="6" borderId="0" xfId="0" applyNumberFormat="1" applyFont="1" applyFill="1" applyAlignment="1" applyProtection="1">
      <alignment horizontal="center" vertical="center" wrapText="1"/>
      <protection locked="0"/>
    </xf>
    <xf numFmtId="14" fontId="14" fillId="6" borderId="9" xfId="0" applyNumberFormat="1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 wrapText="1"/>
    </xf>
    <xf numFmtId="167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9" xfId="0" applyFont="1" applyBorder="1" applyAlignment="1">
      <alignment horizontal="center" vertical="center" wrapText="1"/>
    </xf>
    <xf numFmtId="167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2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 applyProtection="1">
      <alignment horizontal="left" vertical="center" wrapText="1"/>
      <protection locked="0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3" fillId="0" borderId="4" xfId="0" applyNumberFormat="1" applyFont="1" applyFill="1" applyBorder="1" applyAlignment="1" applyProtection="1">
      <alignment horizontal="left" vertical="center" wrapText="1"/>
      <protection locked="0"/>
    </xf>
    <xf numFmtId="166" fontId="3" fillId="0" borderId="3" xfId="0" quotePrefix="1" applyNumberFormat="1" applyFont="1" applyFill="1" applyBorder="1" applyAlignment="1" applyProtection="1">
      <alignment horizontal="left" vertical="center" wrapText="1"/>
    </xf>
    <xf numFmtId="166" fontId="3" fillId="0" borderId="2" xfId="0" quotePrefix="1" applyNumberFormat="1" applyFont="1" applyFill="1" applyBorder="1" applyAlignment="1" applyProtection="1">
      <alignment horizontal="left" vertical="center" wrapText="1"/>
    </xf>
    <xf numFmtId="166" fontId="3" fillId="0" borderId="4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4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5" xfId="1" applyFont="1" applyFill="1" applyBorder="1" applyAlignment="1" applyProtection="1">
      <alignment horizontal="left" vertical="center" wrapText="1"/>
      <protection locked="0"/>
    </xf>
    <xf numFmtId="0" fontId="9" fillId="0" borderId="6" xfId="1" applyFont="1" applyFill="1" applyBorder="1" applyAlignment="1" applyProtection="1">
      <alignment horizontal="left" vertical="center" wrapText="1"/>
      <protection locked="0"/>
    </xf>
    <xf numFmtId="14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72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78878637102878"/>
          <c:y val="8.172910770495325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890452523221831E-2"/>
          <c:y val="0.17101689690923866"/>
          <c:w val="0.82757316071687359"/>
          <c:h val="0.64861527540374175"/>
        </c:manualLayout>
      </c:layout>
      <c:barChart>
        <c:barDir val="col"/>
        <c:grouping val="clustered"/>
        <c:varyColors val="0"/>
        <c:ser>
          <c:idx val="11"/>
          <c:order val="11"/>
          <c:tx>
            <c:strRef>
              <c:f>'Filling room (11081)'!$L$11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'Filling room (11081)'!$L$13:$L$108</c:f>
              <c:numCache>
                <c:formatCode>General</c:formatCode>
                <c:ptCount val="96"/>
                <c:pt idx="3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FE-4D56-8CA0-9378DEB4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9631648"/>
        <c:axId val="-9646336"/>
      </c:barChart>
      <c:lineChart>
        <c:grouping val="standard"/>
        <c:varyColors val="0"/>
        <c:ser>
          <c:idx val="10"/>
          <c:order val="0"/>
          <c:tx>
            <c:strRef>
              <c:f>'Filling room (11081)'!$K$11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'Filling room (11081)'!$K$13:$K$108</c:f>
              <c:numCache>
                <c:formatCode>General</c:formatCode>
                <c:ptCount val="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FE-4D56-8CA0-9378DEB42D87}"/>
            </c:ext>
          </c:extLst>
        </c:ser>
        <c:ser>
          <c:idx val="0"/>
          <c:order val="1"/>
          <c:tx>
            <c:strRef>
              <c:f>'Filling room (11081)'!$O$12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'Filling room (11081)'!$B$13:$B$108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'Filling room (11081)'!$O$13:$O$108</c:f>
              <c:numCache>
                <c:formatCode>General</c:formatCode>
                <c:ptCount val="96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FE-4D56-8CA0-9378DEB42D87}"/>
            </c:ext>
          </c:extLst>
        </c:ser>
        <c:ser>
          <c:idx val="1"/>
          <c:order val="2"/>
          <c:tx>
            <c:strRef>
              <c:f>'Filling room (11081)'!$N$12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'Filling room (11081)'!$B$13:$B$108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'Filling room (11081)'!$N$13:$N$108</c:f>
              <c:numCache>
                <c:formatCode>General</c:formatCode>
                <c:ptCount val="96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FE-4D56-8CA0-9378DEB42D87}"/>
            </c:ext>
          </c:extLst>
        </c:ser>
        <c:ser>
          <c:idx val="2"/>
          <c:order val="3"/>
          <c:tx>
            <c:strRef>
              <c:f>'Filling room (11081)'!$C$11</c:f>
              <c:strCache>
                <c:ptCount val="1"/>
                <c:pt idx="0">
                  <c:v>11081_R1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'Filling room (11081)'!$B$13:$B$108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'Filling room (11081)'!$C$13:$C$108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6FE-4D56-8CA0-9378DEB42D87}"/>
            </c:ext>
          </c:extLst>
        </c:ser>
        <c:ser>
          <c:idx val="4"/>
          <c:order val="4"/>
          <c:tx>
            <c:strRef>
              <c:f>'Filling room (11081)'!$D$11</c:f>
              <c:strCache>
                <c:ptCount val="1"/>
                <c:pt idx="0">
                  <c:v>11081_R2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'Filling room (11081)'!$B$13:$B$108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'Filling room (11081)'!$D$13:$D$108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6FE-4D56-8CA0-9378DEB42D87}"/>
            </c:ext>
          </c:extLst>
        </c:ser>
        <c:ser>
          <c:idx val="3"/>
          <c:order val="5"/>
          <c:tx>
            <c:strRef>
              <c:f>'Filling room (11081)'!$E$11</c:f>
              <c:strCache>
                <c:ptCount val="1"/>
                <c:pt idx="0">
                  <c:v>11081_R3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'Filling room (11081)'!$B$13:$B$108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'Filling room (11081)'!$E$13:$E$108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6FE-4D56-8CA0-9378DEB42D87}"/>
            </c:ext>
          </c:extLst>
        </c:ser>
        <c:ser>
          <c:idx val="8"/>
          <c:order val="6"/>
          <c:tx>
            <c:strRef>
              <c:f>'Filling room (11081)'!$F$11</c:f>
              <c:strCache>
                <c:ptCount val="1"/>
                <c:pt idx="0">
                  <c:v>11081_R4</c:v>
                </c:pt>
              </c:strCache>
            </c:strRef>
          </c:tx>
          <c:spPr>
            <a:ln w="12700"/>
          </c:spPr>
          <c:val>
            <c:numRef>
              <c:f>'Filling room (11081)'!$F$13:$F$108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6FE-4D56-8CA0-9378DEB42D87}"/>
            </c:ext>
          </c:extLst>
        </c:ser>
        <c:ser>
          <c:idx val="5"/>
          <c:order val="7"/>
          <c:tx>
            <c:strRef>
              <c:f>'Filling room (11081)'!$G$11</c:f>
              <c:strCache>
                <c:ptCount val="1"/>
                <c:pt idx="0">
                  <c:v>11081_R5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numRef>
              <c:f>'Filling room (11081)'!$B$13:$B$108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'Filling room (11081)'!$G$13:$G$108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6FE-4D56-8CA0-9378DEB42D87}"/>
            </c:ext>
          </c:extLst>
        </c:ser>
        <c:ser>
          <c:idx val="6"/>
          <c:order val="8"/>
          <c:tx>
            <c:strRef>
              <c:f>'Filling room (11081)'!$H$11</c:f>
              <c:strCache>
                <c:ptCount val="1"/>
                <c:pt idx="0">
                  <c:v>11081_R6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cat>
            <c:numRef>
              <c:f>'Filling room (11081)'!$B$13:$B$108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'Filling room (11081)'!$H$13:$H$108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6FE-4D56-8CA0-9378DEB42D87}"/>
            </c:ext>
          </c:extLst>
        </c:ser>
        <c:ser>
          <c:idx val="9"/>
          <c:order val="9"/>
          <c:tx>
            <c:strRef>
              <c:f>'Filling room (11081)'!$I$11</c:f>
              <c:strCache>
                <c:ptCount val="1"/>
                <c:pt idx="0">
                  <c:v>11081_R7</c:v>
                </c:pt>
              </c:strCache>
            </c:strRef>
          </c:tx>
          <c:spPr>
            <a:ln w="12700"/>
          </c:spPr>
          <c:dPt>
            <c:idx val="83"/>
            <c:marker>
              <c:symbol val="diamond"/>
              <c:size val="3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86FE-4D56-8CA0-9378DEB42D87}"/>
              </c:ext>
            </c:extLst>
          </c:dPt>
          <c:val>
            <c:numRef>
              <c:f>'Filling room (11081)'!$I$13:$I$108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6FE-4D56-8CA0-9378DEB42D87}"/>
            </c:ext>
          </c:extLst>
        </c:ser>
        <c:ser>
          <c:idx val="7"/>
          <c:order val="10"/>
          <c:tx>
            <c:strRef>
              <c:f>'Filling room (11081)'!$J$11</c:f>
              <c:strCache>
                <c:ptCount val="1"/>
                <c:pt idx="0">
                  <c:v>11081_R8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cat>
            <c:numRef>
              <c:f>'Filling room (11081)'!$B$13:$B$108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'Filling room (11081)'!$J$13:$J$108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6FE-4D56-8CA0-9378DEB4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31648"/>
        <c:axId val="-9646336"/>
      </c:lineChart>
      <c:catAx>
        <c:axId val="-96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410789076897303E-3"/>
              <c:y val="8.5576633881618888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9646336"/>
        <c:crossesAt val="0"/>
        <c:auto val="0"/>
        <c:lblAlgn val="ctr"/>
        <c:lblOffset val="100"/>
        <c:noMultiLvlLbl val="0"/>
      </c:catAx>
      <c:valAx>
        <c:axId val="-9646336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657832954929726"/>
              <c:y val="0.88331960284323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963164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386596460718481"/>
          <c:y val="8.4987063449809032E-3"/>
          <c:w val="0.11600856641386084"/>
          <c:h val="0.7748588188042331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6C-497C-B58E-895D888C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37088"/>
        <c:axId val="-9636544"/>
      </c:lineChart>
      <c:catAx>
        <c:axId val="-96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3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3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3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EE-4E3F-8231-A6032171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4688"/>
        <c:axId val="-2109551216"/>
      </c:lineChart>
      <c:catAx>
        <c:axId val="-210954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5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5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FC-47A9-8062-8FCE6D7D80F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FC-47A9-8062-8FCE6D7D80F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FC-47A9-8062-8FCE6D7D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1424"/>
        <c:axId val="-2109543600"/>
      </c:lineChart>
      <c:catAx>
        <c:axId val="-210954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4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1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AC-4952-AB43-0B532211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39248"/>
        <c:axId val="-2109543056"/>
      </c:lineChart>
      <c:catAx>
        <c:axId val="-210953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4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3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C-4A87-8631-E33655C2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7952"/>
        <c:axId val="-2109547408"/>
      </c:lineChart>
      <c:catAx>
        <c:axId val="-210954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4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80-4733-9DFA-7E75CFDE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0336"/>
        <c:axId val="-2109546864"/>
      </c:lineChart>
      <c:catAx>
        <c:axId val="-210954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4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9-4C81-893C-94AA2D30AD6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29-4C81-893C-94AA2D30AD6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29-4C81-893C-94AA2D30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4144"/>
        <c:axId val="-2109541968"/>
      </c:lineChart>
      <c:catAx>
        <c:axId val="-210954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4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4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0-4915-8788-2B5A2E3A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0880"/>
        <c:axId val="-2109546320"/>
      </c:lineChart>
      <c:catAx>
        <c:axId val="-210954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4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82-4765-A492-7A1A7D23EB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82-4765-A492-7A1A7D23EB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82-4765-A492-7A1A7D23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39792"/>
        <c:axId val="-2109538704"/>
      </c:lineChart>
      <c:catAx>
        <c:axId val="-210953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3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3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39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5B-48A4-827A-A3E6A6E8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9040"/>
        <c:axId val="-2109538160"/>
      </c:lineChart>
      <c:catAx>
        <c:axId val="-210954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3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3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45-4C2C-AC54-BED9B1373AD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45-4C2C-AC54-BED9B1373AD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45-4C2C-AC54-BED9B137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37616"/>
        <c:axId val="-2109535984"/>
      </c:lineChart>
      <c:catAx>
        <c:axId val="-210953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3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3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37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A4-49C7-8606-F58122C01E4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A4-49C7-8606-F58122C01E4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A4-49C7-8606-F58122C0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5149104"/>
        <c:axId val="-215148560"/>
      </c:lineChart>
      <c:catAx>
        <c:axId val="-21514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514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514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5149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BF-4EC6-A1A9-81FD68AD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37072"/>
        <c:axId val="-2109536528"/>
      </c:lineChart>
      <c:catAx>
        <c:axId val="-21095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3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3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3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8A-4428-B05E-C2940090606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8A-4428-B05E-C2940090606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8A-4428-B05E-C2940090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50672"/>
        <c:axId val="-2109550128"/>
      </c:lineChart>
      <c:catAx>
        <c:axId val="-210955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5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5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50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1-45CD-BD63-8A14D591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9584"/>
        <c:axId val="-2109545776"/>
      </c:lineChart>
      <c:catAx>
        <c:axId val="-21095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4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BF-4E37-9666-09E57432026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BF-4E37-9666-09E57432026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BF-4E37-9666-09E57432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5232"/>
        <c:axId val="-2108200272"/>
      </c:lineChart>
      <c:catAx>
        <c:axId val="-210954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5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A2-4EA9-B9FB-FE154FA0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3744"/>
        <c:axId val="-2108202448"/>
      </c:lineChart>
      <c:catAx>
        <c:axId val="-210819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79257462003296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132349282027823E-2"/>
          <c:y val="0.1601168498005546"/>
          <c:w val="0.82192333516449978"/>
          <c:h val="0.66343079492685797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'A. PB 1 (21149)'!$E$11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A9-4A96-BA2D-5AB62C0025D9}"/>
              </c:ext>
            </c:extLst>
          </c:dPt>
          <c:dPt>
            <c:idx val="5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val>
            <c:numRef>
              <c:f>'A. PB 1 (21149)'!$E$13:$E$116</c:f>
              <c:numCache>
                <c:formatCode>General</c:formatCode>
                <c:ptCount val="104"/>
                <c:pt idx="5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A9-4A96-BA2D-5AB62C00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2108192112"/>
        <c:axId val="-2108193200"/>
      </c:barChart>
      <c:lineChart>
        <c:grouping val="standard"/>
        <c:varyColors val="0"/>
        <c:ser>
          <c:idx val="3"/>
          <c:order val="0"/>
          <c:tx>
            <c:strRef>
              <c:f>'A. PB 1 (21149)'!$D$11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'A. PB 1 (21149)'!$D$13:$D$116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A9-4A96-BA2D-5AB62C0025D9}"/>
            </c:ext>
          </c:extLst>
        </c:ser>
        <c:ser>
          <c:idx val="0"/>
          <c:order val="1"/>
          <c:tx>
            <c:strRef>
              <c:f>'A. PB 1 (21149)'!$H$12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1 (21149)'!$B$13:$B$116</c:f>
              <c:numCache>
                <c:formatCode>m/d/yyyy</c:formatCode>
                <c:ptCount val="10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43171</c:v>
                </c:pt>
                <c:pt idx="11">
                  <c:v>43179</c:v>
                </c:pt>
                <c:pt idx="12">
                  <c:v>43188</c:v>
                </c:pt>
                <c:pt idx="13">
                  <c:v>43196</c:v>
                </c:pt>
                <c:pt idx="14">
                  <c:v>43202</c:v>
                </c:pt>
                <c:pt idx="15">
                  <c:v>43209</c:v>
                </c:pt>
                <c:pt idx="16">
                  <c:v>43214</c:v>
                </c:pt>
                <c:pt idx="17">
                  <c:v>43224</c:v>
                </c:pt>
                <c:pt idx="18">
                  <c:v>43231</c:v>
                </c:pt>
                <c:pt idx="19">
                  <c:v>43237</c:v>
                </c:pt>
                <c:pt idx="20">
                  <c:v>43242</c:v>
                </c:pt>
                <c:pt idx="21">
                  <c:v>43251</c:v>
                </c:pt>
                <c:pt idx="22">
                  <c:v>43256</c:v>
                </c:pt>
                <c:pt idx="23">
                  <c:v>43263</c:v>
                </c:pt>
                <c:pt idx="24">
                  <c:v>43272</c:v>
                </c:pt>
                <c:pt idx="25">
                  <c:v>43276</c:v>
                </c:pt>
                <c:pt idx="26">
                  <c:v>43283</c:v>
                </c:pt>
                <c:pt idx="27">
                  <c:v>43293</c:v>
                </c:pt>
                <c:pt idx="28">
                  <c:v>43298</c:v>
                </c:pt>
                <c:pt idx="29">
                  <c:v>43305</c:v>
                </c:pt>
                <c:pt idx="30">
                  <c:v>43314</c:v>
                </c:pt>
                <c:pt idx="31">
                  <c:v>43321</c:v>
                </c:pt>
                <c:pt idx="32">
                  <c:v>43325</c:v>
                </c:pt>
                <c:pt idx="33">
                  <c:v>43333</c:v>
                </c:pt>
                <c:pt idx="34">
                  <c:v>43341</c:v>
                </c:pt>
                <c:pt idx="35">
                  <c:v>43349</c:v>
                </c:pt>
                <c:pt idx="36">
                  <c:v>43356</c:v>
                </c:pt>
                <c:pt idx="37">
                  <c:v>43360</c:v>
                </c:pt>
                <c:pt idx="38">
                  <c:v>43372</c:v>
                </c:pt>
                <c:pt idx="39">
                  <c:v>43375</c:v>
                </c:pt>
                <c:pt idx="40">
                  <c:v>43382</c:v>
                </c:pt>
                <c:pt idx="41">
                  <c:v>43388</c:v>
                </c:pt>
                <c:pt idx="42">
                  <c:v>43395</c:v>
                </c:pt>
                <c:pt idx="43">
                  <c:v>43407</c:v>
                </c:pt>
                <c:pt idx="44">
                  <c:v>43410</c:v>
                </c:pt>
                <c:pt idx="45">
                  <c:v>43416</c:v>
                </c:pt>
                <c:pt idx="46">
                  <c:v>43423</c:v>
                </c:pt>
                <c:pt idx="47">
                  <c:v>43431</c:v>
                </c:pt>
                <c:pt idx="48">
                  <c:v>43439</c:v>
                </c:pt>
                <c:pt idx="49">
                  <c:v>43446</c:v>
                </c:pt>
                <c:pt idx="50">
                  <c:v>43451</c:v>
                </c:pt>
                <c:pt idx="51">
                  <c:v>43458</c:v>
                </c:pt>
                <c:pt idx="52" formatCode="dd/mm/yy;@">
                  <c:v>43468</c:v>
                </c:pt>
                <c:pt idx="53" formatCode="dd/mm/yy;@">
                  <c:v>43473</c:v>
                </c:pt>
                <c:pt idx="54" formatCode="dd/mm/yy;@">
                  <c:v>43480</c:v>
                </c:pt>
                <c:pt idx="55" formatCode="dd/mm/yy;@">
                  <c:v>43490</c:v>
                </c:pt>
                <c:pt idx="56" formatCode="dd/mm/yy;@">
                  <c:v>43494</c:v>
                </c:pt>
                <c:pt idx="57" formatCode="dd/mm/yy;@">
                  <c:v>43504</c:v>
                </c:pt>
                <c:pt idx="58" formatCode="dd/mm/yy;@">
                  <c:v>43510</c:v>
                </c:pt>
                <c:pt idx="59" formatCode="dd/mm/yy;@">
                  <c:v>43514</c:v>
                </c:pt>
                <c:pt idx="60" formatCode="dd/mm/yy;@">
                  <c:v>43522</c:v>
                </c:pt>
                <c:pt idx="61">
                  <c:v>43528</c:v>
                </c:pt>
                <c:pt idx="62">
                  <c:v>43541</c:v>
                </c:pt>
                <c:pt idx="63">
                  <c:v>43543</c:v>
                </c:pt>
                <c:pt idx="64">
                  <c:v>43549</c:v>
                </c:pt>
                <c:pt idx="65" formatCode="dd/mm/yy;@">
                  <c:v>43557</c:v>
                </c:pt>
                <c:pt idx="66" formatCode="dd/mm/yy;@">
                  <c:v>43564</c:v>
                </c:pt>
                <c:pt idx="67" formatCode="dd/mm/yy;@">
                  <c:v>43573</c:v>
                </c:pt>
                <c:pt idx="68" formatCode="dd/mm/yy;@">
                  <c:v>43578</c:v>
                </c:pt>
                <c:pt idx="69" formatCode="dd/mm/yy;@">
                  <c:v>43589</c:v>
                </c:pt>
                <c:pt idx="70" formatCode="dd/mm/yy;@">
                  <c:v>43593</c:v>
                </c:pt>
                <c:pt idx="71" formatCode="dd/mm/yy;@">
                  <c:v>43598</c:v>
                </c:pt>
                <c:pt idx="72" formatCode="dd/mm/yy;@">
                  <c:v>43606</c:v>
                </c:pt>
                <c:pt idx="73" formatCode="dd/mm/yy;@">
                  <c:v>43613</c:v>
                </c:pt>
                <c:pt idx="74" formatCode="dd/mm/yy;@">
                  <c:v>43620</c:v>
                </c:pt>
                <c:pt idx="75" formatCode="dd/mm/yy;@">
                  <c:v>43628</c:v>
                </c:pt>
                <c:pt idx="76" formatCode="dd/mm/yy;@">
                  <c:v>43636</c:v>
                </c:pt>
                <c:pt idx="77" formatCode="dd/mm/yy;@">
                  <c:v>43641</c:v>
                </c:pt>
                <c:pt idx="78" formatCode="dd/mm/yy;@">
                  <c:v>43647</c:v>
                </c:pt>
                <c:pt idx="79" formatCode="dd/mm/yy;@">
                  <c:v>43655</c:v>
                </c:pt>
                <c:pt idx="80" formatCode="dd/mm/yy;@">
                  <c:v>43662</c:v>
                </c:pt>
                <c:pt idx="81" formatCode="dd/mm/yy;@">
                  <c:v>43668</c:v>
                </c:pt>
                <c:pt idx="82" formatCode="dd/mm/yy;@">
                  <c:v>43675</c:v>
                </c:pt>
                <c:pt idx="83" formatCode="dd/mm/yy;@">
                  <c:v>43682</c:v>
                </c:pt>
                <c:pt idx="84" formatCode="dd/mm/yy;@">
                  <c:v>43690</c:v>
                </c:pt>
                <c:pt idx="85" formatCode="dd/mm/yy;@">
                  <c:v>43697</c:v>
                </c:pt>
                <c:pt idx="86" formatCode="dd/mm/yy;@">
                  <c:v>43704</c:v>
                </c:pt>
                <c:pt idx="87">
                  <c:v>43713</c:v>
                </c:pt>
                <c:pt idx="88">
                  <c:v>43719</c:v>
                </c:pt>
                <c:pt idx="89">
                  <c:v>43730</c:v>
                </c:pt>
                <c:pt idx="90">
                  <c:v>43737</c:v>
                </c:pt>
                <c:pt idx="91">
                  <c:v>43740</c:v>
                </c:pt>
                <c:pt idx="92">
                  <c:v>43750</c:v>
                </c:pt>
                <c:pt idx="93">
                  <c:v>43753</c:v>
                </c:pt>
                <c:pt idx="94">
                  <c:v>43761</c:v>
                </c:pt>
                <c:pt idx="95">
                  <c:v>43768</c:v>
                </c:pt>
                <c:pt idx="96">
                  <c:v>43774</c:v>
                </c:pt>
                <c:pt idx="97">
                  <c:v>43782</c:v>
                </c:pt>
                <c:pt idx="98">
                  <c:v>43787</c:v>
                </c:pt>
                <c:pt idx="99">
                  <c:v>43795</c:v>
                </c:pt>
                <c:pt idx="100">
                  <c:v>43803</c:v>
                </c:pt>
                <c:pt idx="101">
                  <c:v>43808</c:v>
                </c:pt>
                <c:pt idx="102">
                  <c:v>43817</c:v>
                </c:pt>
                <c:pt idx="103">
                  <c:v>43824</c:v>
                </c:pt>
              </c:numCache>
            </c:numRef>
          </c:cat>
          <c:val>
            <c:numRef>
              <c:f>'A. PB 1 (21149)'!$H$13:$H$116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A9-4A96-BA2D-5AB62C0025D9}"/>
            </c:ext>
          </c:extLst>
        </c:ser>
        <c:ser>
          <c:idx val="1"/>
          <c:order val="2"/>
          <c:tx>
            <c:strRef>
              <c:f>'A. PB 1 (21149)'!$G$12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'A. PB 1 (21149)'!$G$13:$G$116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A9-4A96-BA2D-5AB62C0025D9}"/>
            </c:ext>
          </c:extLst>
        </c:ser>
        <c:ser>
          <c:idx val="2"/>
          <c:order val="3"/>
          <c:tx>
            <c:strRef>
              <c:f>'A. PB 1 (21149)'!$C$11</c:f>
              <c:strCache>
                <c:ptCount val="1"/>
                <c:pt idx="0">
                  <c:v>21149_R1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1 (21149)'!$B$13:$B$116</c:f>
              <c:numCache>
                <c:formatCode>m/d/yyyy</c:formatCode>
                <c:ptCount val="10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43171</c:v>
                </c:pt>
                <c:pt idx="11">
                  <c:v>43179</c:v>
                </c:pt>
                <c:pt idx="12">
                  <c:v>43188</c:v>
                </c:pt>
                <c:pt idx="13">
                  <c:v>43196</c:v>
                </c:pt>
                <c:pt idx="14">
                  <c:v>43202</c:v>
                </c:pt>
                <c:pt idx="15">
                  <c:v>43209</c:v>
                </c:pt>
                <c:pt idx="16">
                  <c:v>43214</c:v>
                </c:pt>
                <c:pt idx="17">
                  <c:v>43224</c:v>
                </c:pt>
                <c:pt idx="18">
                  <c:v>43231</c:v>
                </c:pt>
                <c:pt idx="19">
                  <c:v>43237</c:v>
                </c:pt>
                <c:pt idx="20">
                  <c:v>43242</c:v>
                </c:pt>
                <c:pt idx="21">
                  <c:v>43251</c:v>
                </c:pt>
                <c:pt idx="22">
                  <c:v>43256</c:v>
                </c:pt>
                <c:pt idx="23">
                  <c:v>43263</c:v>
                </c:pt>
                <c:pt idx="24">
                  <c:v>43272</c:v>
                </c:pt>
                <c:pt idx="25">
                  <c:v>43276</c:v>
                </c:pt>
                <c:pt idx="26">
                  <c:v>43283</c:v>
                </c:pt>
                <c:pt idx="27">
                  <c:v>43293</c:v>
                </c:pt>
                <c:pt idx="28">
                  <c:v>43298</c:v>
                </c:pt>
                <c:pt idx="29">
                  <c:v>43305</c:v>
                </c:pt>
                <c:pt idx="30">
                  <c:v>43314</c:v>
                </c:pt>
                <c:pt idx="31">
                  <c:v>43321</c:v>
                </c:pt>
                <c:pt idx="32">
                  <c:v>43325</c:v>
                </c:pt>
                <c:pt idx="33">
                  <c:v>43333</c:v>
                </c:pt>
                <c:pt idx="34">
                  <c:v>43341</c:v>
                </c:pt>
                <c:pt idx="35">
                  <c:v>43349</c:v>
                </c:pt>
                <c:pt idx="36">
                  <c:v>43356</c:v>
                </c:pt>
                <c:pt idx="37">
                  <c:v>43360</c:v>
                </c:pt>
                <c:pt idx="38">
                  <c:v>43372</c:v>
                </c:pt>
                <c:pt idx="39">
                  <c:v>43375</c:v>
                </c:pt>
                <c:pt idx="40">
                  <c:v>43382</c:v>
                </c:pt>
                <c:pt idx="41">
                  <c:v>43388</c:v>
                </c:pt>
                <c:pt idx="42">
                  <c:v>43395</c:v>
                </c:pt>
                <c:pt idx="43">
                  <c:v>43407</c:v>
                </c:pt>
                <c:pt idx="44">
                  <c:v>43410</c:v>
                </c:pt>
                <c:pt idx="45">
                  <c:v>43416</c:v>
                </c:pt>
                <c:pt idx="46">
                  <c:v>43423</c:v>
                </c:pt>
                <c:pt idx="47">
                  <c:v>43431</c:v>
                </c:pt>
                <c:pt idx="48">
                  <c:v>43439</c:v>
                </c:pt>
                <c:pt idx="49">
                  <c:v>43446</c:v>
                </c:pt>
                <c:pt idx="50">
                  <c:v>43451</c:v>
                </c:pt>
                <c:pt idx="51">
                  <c:v>43458</c:v>
                </c:pt>
                <c:pt idx="52" formatCode="dd/mm/yy;@">
                  <c:v>43468</c:v>
                </c:pt>
                <c:pt idx="53" formatCode="dd/mm/yy;@">
                  <c:v>43473</c:v>
                </c:pt>
                <c:pt idx="54" formatCode="dd/mm/yy;@">
                  <c:v>43480</c:v>
                </c:pt>
                <c:pt idx="55" formatCode="dd/mm/yy;@">
                  <c:v>43490</c:v>
                </c:pt>
                <c:pt idx="56" formatCode="dd/mm/yy;@">
                  <c:v>43494</c:v>
                </c:pt>
                <c:pt idx="57" formatCode="dd/mm/yy;@">
                  <c:v>43504</c:v>
                </c:pt>
                <c:pt idx="58" formatCode="dd/mm/yy;@">
                  <c:v>43510</c:v>
                </c:pt>
                <c:pt idx="59" formatCode="dd/mm/yy;@">
                  <c:v>43514</c:v>
                </c:pt>
                <c:pt idx="60" formatCode="dd/mm/yy;@">
                  <c:v>43522</c:v>
                </c:pt>
                <c:pt idx="61">
                  <c:v>43528</c:v>
                </c:pt>
                <c:pt idx="62">
                  <c:v>43541</c:v>
                </c:pt>
                <c:pt idx="63">
                  <c:v>43543</c:v>
                </c:pt>
                <c:pt idx="64">
                  <c:v>43549</c:v>
                </c:pt>
                <c:pt idx="65" formatCode="dd/mm/yy;@">
                  <c:v>43557</c:v>
                </c:pt>
                <c:pt idx="66" formatCode="dd/mm/yy;@">
                  <c:v>43564</c:v>
                </c:pt>
                <c:pt idx="67" formatCode="dd/mm/yy;@">
                  <c:v>43573</c:v>
                </c:pt>
                <c:pt idx="68" formatCode="dd/mm/yy;@">
                  <c:v>43578</c:v>
                </c:pt>
                <c:pt idx="69" formatCode="dd/mm/yy;@">
                  <c:v>43589</c:v>
                </c:pt>
                <c:pt idx="70" formatCode="dd/mm/yy;@">
                  <c:v>43593</c:v>
                </c:pt>
                <c:pt idx="71" formatCode="dd/mm/yy;@">
                  <c:v>43598</c:v>
                </c:pt>
                <c:pt idx="72" formatCode="dd/mm/yy;@">
                  <c:v>43606</c:v>
                </c:pt>
                <c:pt idx="73" formatCode="dd/mm/yy;@">
                  <c:v>43613</c:v>
                </c:pt>
                <c:pt idx="74" formatCode="dd/mm/yy;@">
                  <c:v>43620</c:v>
                </c:pt>
                <c:pt idx="75" formatCode="dd/mm/yy;@">
                  <c:v>43628</c:v>
                </c:pt>
                <c:pt idx="76" formatCode="dd/mm/yy;@">
                  <c:v>43636</c:v>
                </c:pt>
                <c:pt idx="77" formatCode="dd/mm/yy;@">
                  <c:v>43641</c:v>
                </c:pt>
                <c:pt idx="78" formatCode="dd/mm/yy;@">
                  <c:v>43647</c:v>
                </c:pt>
                <c:pt idx="79" formatCode="dd/mm/yy;@">
                  <c:v>43655</c:v>
                </c:pt>
                <c:pt idx="80" formatCode="dd/mm/yy;@">
                  <c:v>43662</c:v>
                </c:pt>
                <c:pt idx="81" formatCode="dd/mm/yy;@">
                  <c:v>43668</c:v>
                </c:pt>
                <c:pt idx="82" formatCode="dd/mm/yy;@">
                  <c:v>43675</c:v>
                </c:pt>
                <c:pt idx="83" formatCode="dd/mm/yy;@">
                  <c:v>43682</c:v>
                </c:pt>
                <c:pt idx="84" formatCode="dd/mm/yy;@">
                  <c:v>43690</c:v>
                </c:pt>
                <c:pt idx="85" formatCode="dd/mm/yy;@">
                  <c:v>43697</c:v>
                </c:pt>
                <c:pt idx="86" formatCode="dd/mm/yy;@">
                  <c:v>43704</c:v>
                </c:pt>
                <c:pt idx="87">
                  <c:v>43713</c:v>
                </c:pt>
                <c:pt idx="88">
                  <c:v>43719</c:v>
                </c:pt>
                <c:pt idx="89">
                  <c:v>43730</c:v>
                </c:pt>
                <c:pt idx="90">
                  <c:v>43737</c:v>
                </c:pt>
                <c:pt idx="91">
                  <c:v>43740</c:v>
                </c:pt>
                <c:pt idx="92">
                  <c:v>43750</c:v>
                </c:pt>
                <c:pt idx="93">
                  <c:v>43753</c:v>
                </c:pt>
                <c:pt idx="94">
                  <c:v>43761</c:v>
                </c:pt>
                <c:pt idx="95">
                  <c:v>43768</c:v>
                </c:pt>
                <c:pt idx="96">
                  <c:v>43774</c:v>
                </c:pt>
                <c:pt idx="97">
                  <c:v>43782</c:v>
                </c:pt>
                <c:pt idx="98">
                  <c:v>43787</c:v>
                </c:pt>
                <c:pt idx="99">
                  <c:v>43795</c:v>
                </c:pt>
                <c:pt idx="100">
                  <c:v>43803</c:v>
                </c:pt>
                <c:pt idx="101">
                  <c:v>43808</c:v>
                </c:pt>
                <c:pt idx="102">
                  <c:v>43817</c:v>
                </c:pt>
                <c:pt idx="103">
                  <c:v>43824</c:v>
                </c:pt>
              </c:numCache>
            </c:numRef>
          </c:cat>
          <c:val>
            <c:numRef>
              <c:f>'A. PB 1 (21149)'!$C$13:$C$116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A9-4A96-BA2D-5AB62C00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2112"/>
        <c:axId val="-2108193200"/>
      </c:lineChart>
      <c:catAx>
        <c:axId val="-21081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54294085332357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108193200"/>
        <c:crossesAt val="0"/>
        <c:auto val="0"/>
        <c:lblAlgn val="ctr"/>
        <c:lblOffset val="100"/>
        <c:tickLblSkip val="1"/>
        <c:noMultiLvlLbl val="0"/>
      </c:catAx>
      <c:valAx>
        <c:axId val="-2108193200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5000482082596815"/>
              <c:y val="0.75183194757997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0819211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505234084111581"/>
          <c:y val="0.28171539746342894"/>
          <c:w val="0.13742293841176831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08-4082-8497-52456DEB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3536"/>
        <c:axId val="-2108207344"/>
      </c:lineChart>
      <c:catAx>
        <c:axId val="-210820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F1-4814-B112-EA57421BCF8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F1-4814-B112-EA57421BCF8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F1-4814-B112-EA57421B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9728"/>
        <c:axId val="-2108195376"/>
      </c:lineChart>
      <c:catAx>
        <c:axId val="-210819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9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9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1C-4D53-97EB-45AAC2BE897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1C-4D53-97EB-45AAC2BE897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1C-4D53-97EB-45AAC2BE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195920"/>
        <c:axId val="-2108189392"/>
      </c:scatterChart>
      <c:valAx>
        <c:axId val="-210819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9392"/>
        <c:crosses val="autoZero"/>
        <c:crossBetween val="midCat"/>
      </c:valAx>
      <c:valAx>
        <c:axId val="-210818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8E-4432-A723-EE4B5E5E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5712"/>
        <c:axId val="-2108185584"/>
      </c:lineChart>
      <c:catAx>
        <c:axId val="-210820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8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10820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6-4661-A3DE-F5FC8C68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8128"/>
        <c:axId val="-2118216496"/>
      </c:lineChart>
      <c:catAx>
        <c:axId val="-211821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1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C-4177-B4F7-4329CBD8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6464"/>
        <c:axId val="-2108191024"/>
      </c:lineChart>
      <c:catAx>
        <c:axId val="-210819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9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05-4B73-9A16-E76DC860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2992"/>
        <c:axId val="-2108191568"/>
      </c:lineChart>
      <c:catAx>
        <c:axId val="-210820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9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B1-4CC4-A984-71534132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13328"/>
        <c:axId val="-2108185040"/>
      </c:lineChart>
      <c:catAx>
        <c:axId val="-21082133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108185040"/>
        <c:crosses val="autoZero"/>
        <c:auto val="1"/>
        <c:lblAlgn val="ctr"/>
        <c:lblOffset val="100"/>
        <c:tickMarkSkip val="1"/>
        <c:noMultiLvlLbl val="0"/>
      </c:catAx>
      <c:valAx>
        <c:axId val="-210818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AD-4AB1-9CD0-BE31366F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89936"/>
        <c:axId val="-2108194832"/>
      </c:lineChart>
      <c:catAx>
        <c:axId val="-210818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9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5-4AED-8642-C323715D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9184"/>
        <c:axId val="-2108211152"/>
      </c:lineChart>
      <c:catAx>
        <c:axId val="-210819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1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87-4C08-9AB5-103C882A1CA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87-4C08-9AB5-103C882A1CA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87-4C08-9AB5-103C882A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84496"/>
        <c:axId val="-2108210064"/>
      </c:lineChart>
      <c:catAx>
        <c:axId val="-210818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1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4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C7-49DC-A7B3-F5B64B10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4288"/>
        <c:axId val="-2108207888"/>
      </c:lineChart>
      <c:catAx>
        <c:axId val="-21081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B0-4232-B349-2F46DDE388E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B0-4232-B349-2F46DDE388E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B0-4232-B349-2F46DDE3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6800"/>
        <c:axId val="-2108206256"/>
      </c:lineChart>
      <c:catAx>
        <c:axId val="-210820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6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A0-4767-83E4-89FE197C8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83952"/>
        <c:axId val="-2108213872"/>
      </c:lineChart>
      <c:catAx>
        <c:axId val="-210818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1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2BE-8C45-890D8E8346B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2BE-8C45-890D8E8346B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2BE-8C45-890D8E83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12784"/>
        <c:axId val="-2108205168"/>
      </c:lineChart>
      <c:catAx>
        <c:axId val="-210821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2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50-48EB-BB6F-F1E3179574E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50-48EB-BB6F-F1E3179574E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50-48EB-BB6F-F1E31795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7040"/>
        <c:axId val="-2118215952"/>
      </c:lineChart>
      <c:catAx>
        <c:axId val="-211821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1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7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7E-4424-AD39-71850AE0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14960"/>
        <c:axId val="-2108198096"/>
      </c:lineChart>
      <c:catAx>
        <c:axId val="-210821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9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3-4E51-BABD-EA8F4EFBD5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3-4E51-BABD-EA8F4EFBD5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3-4E51-BABD-EA8F4EFB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83408"/>
        <c:axId val="-2108209520"/>
      </c:lineChart>
      <c:catAx>
        <c:axId val="-210818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3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A7-4A89-AFF1-7FE86CA1C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12240"/>
        <c:axId val="-2108198640"/>
      </c:lineChart>
      <c:catAx>
        <c:axId val="-210821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9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C-4018-9D6A-FDFAA334A2E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C-4018-9D6A-FDFAA334A2E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C-4018-9D6A-FDFAA334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0480"/>
        <c:axId val="-2108197552"/>
      </c:lineChart>
      <c:catAx>
        <c:axId val="-210819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9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0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5C-418D-8AB3-DBAEFB70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2656"/>
        <c:axId val="-2108208976"/>
      </c:lineChart>
      <c:catAx>
        <c:axId val="-210819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6A-4427-BE53-8605422A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14416"/>
        <c:axId val="-2108211696"/>
      </c:lineChart>
      <c:catAx>
        <c:axId val="-210821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1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29-48AF-9736-F49F75AA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7008"/>
        <c:axId val="-2108188848"/>
      </c:lineChart>
      <c:catAx>
        <c:axId val="-210819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8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9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DD-442D-A6BB-CB7E28531A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DD-442D-A6BB-CB7E28531A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DD-442D-A6BB-CB7E2853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88304"/>
        <c:axId val="-2108187760"/>
      </c:lineChart>
      <c:catAx>
        <c:axId val="-210818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8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8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40-4CE1-A983-E60981B4C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87216"/>
        <c:axId val="-2108204624"/>
      </c:lineChart>
      <c:catAx>
        <c:axId val="-210818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A6-40AB-8C21-680984D3739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A6-40AB-8C21-680984D3739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A6-40AB-8C21-680984D3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4080"/>
        <c:axId val="-2108186672"/>
      </c:lineChart>
      <c:catAx>
        <c:axId val="-210820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8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4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D-41A1-B774-AFB43A7D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07792"/>
        <c:axId val="-2118214320"/>
      </c:lineChart>
      <c:catAx>
        <c:axId val="-21182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1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0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D-4995-991A-A218A16F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1904"/>
        <c:axId val="-2108186128"/>
      </c:lineChart>
      <c:catAx>
        <c:axId val="-21082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18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5E-4A67-A606-53562BFAE7B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5E-4A67-A606-53562BFAE7B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5E-4A67-A606-53562BFA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1360"/>
        <c:axId val="-2108210608"/>
      </c:lineChart>
      <c:catAx>
        <c:axId val="-210820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1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1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1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37-4756-8CC1-B58C08C28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82864"/>
        <c:axId val="-2108208432"/>
      </c:lineChart>
      <c:catAx>
        <c:axId val="-210818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0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18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A8-483A-9279-68FBFA2CA72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A8-483A-9279-68FBFA2CA72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A8-483A-9279-68FBFA2C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0816"/>
        <c:axId val="-2104981888"/>
      </c:lineChart>
      <c:catAx>
        <c:axId val="-210820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8200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13-4B24-9879-DF4569A2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7872"/>
        <c:axId val="-2104987328"/>
      </c:lineChart>
      <c:catAx>
        <c:axId val="-21049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A2-46E4-9770-4E89DFA08C2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A2-46E4-9770-4E89DFA08C2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A2-46E4-9770-4E89DFA0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1136"/>
        <c:axId val="-2104988416"/>
      </c:lineChart>
      <c:catAx>
        <c:axId val="-210499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1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B1-4014-B5A4-699F15E3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4400"/>
        <c:axId val="-2104967744"/>
      </c:lineChart>
      <c:catAx>
        <c:axId val="-21049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6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6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59-480B-A8A6-95C5AAA1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8624"/>
        <c:axId val="-2104972640"/>
      </c:lineChart>
      <c:catAx>
        <c:axId val="-210497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B-474C-92ED-5E3ECE30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8208"/>
        <c:axId val="-2104978080"/>
      </c:lineChart>
      <c:catAx>
        <c:axId val="-21049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B7-47B2-AE78-3FA131C1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6992"/>
        <c:axId val="-2104970464"/>
      </c:lineChart>
      <c:catAx>
        <c:axId val="-21049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02-4BF7-93B7-2F6E8B02C53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02-4BF7-93B7-2F6E8B02C53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02-4BF7-93B7-2F6E8B02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9216"/>
        <c:axId val="-2118220848"/>
      </c:lineChart>
      <c:catAx>
        <c:axId val="-211821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2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2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9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98-4A8B-A178-DBC00074961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98-4A8B-A178-DBC00074961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98-4A8B-A178-DBC00074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6240"/>
        <c:axId val="-2104990592"/>
      </c:lineChart>
      <c:catAx>
        <c:axId val="-210498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9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6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E1-4F13-B39F-77F88B0C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6784"/>
        <c:axId val="-2104981344"/>
      </c:lineChart>
      <c:catAx>
        <c:axId val="-21049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34-4201-974D-BE55DF25400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34-4201-974D-BE55DF25400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34-4201-974D-BE55DF254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4816"/>
        <c:axId val="-2104980800"/>
      </c:lineChart>
      <c:catAx>
        <c:axId val="-21049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4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8B-4316-A9EB-0FAB4803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1680"/>
        <c:axId val="-2104985696"/>
      </c:lineChart>
      <c:catAx>
        <c:axId val="-21049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73-40B0-84B4-F78A5ED2113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73-40B0-84B4-F78A5ED2113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73-40B0-84B4-F78A5ED21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7536"/>
        <c:axId val="-2104972096"/>
      </c:lineChart>
      <c:catAx>
        <c:axId val="-21049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7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BD-46B2-8608-9AAB9426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68288"/>
        <c:axId val="-2104976448"/>
      </c:lineChart>
      <c:catAx>
        <c:axId val="-21049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6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DF-4B8A-82C0-E9A67DD7727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DF-4B8A-82C0-E9A67DD7727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DF-4B8A-82C0-E9A67DD7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5152"/>
        <c:axId val="-2104998752"/>
      </c:lineChart>
      <c:catAx>
        <c:axId val="-21049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9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5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43-4382-9925-05C7ADAB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9840"/>
        <c:axId val="-2104971008"/>
      </c:lineChart>
      <c:catAx>
        <c:axId val="-21049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0A-4496-9BF8-332C934D073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0A-4496-9BF8-332C934D073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0A-4496-9BF8-332C934D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2432"/>
        <c:axId val="-2104988960"/>
      </c:lineChart>
      <c:catAx>
        <c:axId val="-21049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2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3-427E-BD78-8FC4A934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4272"/>
        <c:axId val="-2104999296"/>
      </c:lineChart>
      <c:catAx>
        <c:axId val="-21049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9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4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67-4A42-AD36-AE180D02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2688"/>
        <c:axId val="-2118210512"/>
      </c:lineChart>
      <c:catAx>
        <c:axId val="-211821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1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2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D0-439B-81F0-0F1E952A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1552"/>
        <c:axId val="-2104997664"/>
      </c:lineChart>
      <c:catAx>
        <c:axId val="-21049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9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4F-41A2-B332-F1FD651B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7120"/>
        <c:axId val="-2104990048"/>
      </c:lineChart>
      <c:catAx>
        <c:axId val="-21049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9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CA-401C-B2EA-D743FA3E73A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CA-401C-B2EA-D743FA3E73A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CA-401C-B2EA-D743FA3E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4064"/>
        <c:axId val="-2104975904"/>
      </c:lineChart>
      <c:catAx>
        <c:axId val="-210498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4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2A-4A69-8093-0AC45420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9504"/>
        <c:axId val="-2104980256"/>
      </c:lineChart>
      <c:catAx>
        <c:axId val="-21049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80-4EDA-83C0-4B4761791B3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80-4EDA-83C0-4B4761791B3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80-4EDA-83C0-4B476179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9712"/>
        <c:axId val="-2104995488"/>
      </c:lineChart>
      <c:catAx>
        <c:axId val="-21049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9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9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E-4247-8D71-A4453E77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69376"/>
        <c:axId val="-2104969920"/>
      </c:lineChart>
      <c:catAx>
        <c:axId val="-21049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6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6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6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5E-492A-A8ED-61105EEE8D8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5E-492A-A8ED-61105EEE8D8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5E-492A-A8ED-61105EEE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4608"/>
        <c:axId val="-2104983520"/>
      </c:lineChart>
      <c:catAx>
        <c:axId val="-21049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4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D1-492C-9ADA-11B8C5EA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6576"/>
        <c:axId val="-2104982976"/>
      </c:lineChart>
      <c:catAx>
        <c:axId val="-21049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8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8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63-48CE-919C-CC94B1886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63-48CE-919C-CC94B1886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63-48CE-919C-CC94B188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5360"/>
        <c:axId val="-2104979168"/>
      </c:lineChart>
      <c:catAx>
        <c:axId val="-21049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5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B-469C-B585-14E554A8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3856"/>
        <c:axId val="-2104973728"/>
      </c:lineChart>
      <c:catAx>
        <c:axId val="-21049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7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5D-4DEC-B593-777D19A78D7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5D-4DEC-B593-777D19A78D7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5D-4DEC-B593-777D19A78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3232"/>
        <c:axId val="-2118211600"/>
      </c:lineChart>
      <c:catAx>
        <c:axId val="-211821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1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3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4C-4B11-85B8-E9010DA0944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4C-4B11-85B8-E9010DA0944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4C-4B11-85B8-E9010DA0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73184"/>
        <c:axId val="-2104993312"/>
      </c:lineChart>
      <c:catAx>
        <c:axId val="-21049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9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73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4C-4080-9F8B-E4A8BE8A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2768"/>
        <c:axId val="-2104968832"/>
      </c:lineChart>
      <c:catAx>
        <c:axId val="-21049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6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499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Active passbox 3 (21142)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955365317707383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310626869315751E-2"/>
          <c:y val="0.18808876163206872"/>
          <c:w val="0.81610938167612768"/>
          <c:h val="0.6354587669548300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'A. PB 3 (21142)'!$E$11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2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67-498A-A41D-9EC9A6863866}"/>
              </c:ext>
            </c:extLst>
          </c:dPt>
          <c:dPt>
            <c:idx val="5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'A. PB 3 (21142)'!$E$13:$E$116</c:f>
              <c:numCache>
                <c:formatCode>General</c:formatCode>
                <c:ptCount val="104"/>
                <c:pt idx="5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67-498A-A41D-9EC9A686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2114322272"/>
        <c:axId val="-2114296160"/>
      </c:barChart>
      <c:lineChart>
        <c:grouping val="standard"/>
        <c:varyColors val="0"/>
        <c:ser>
          <c:idx val="3"/>
          <c:order val="0"/>
          <c:tx>
            <c:strRef>
              <c:f>'A. PB 3 (21142)'!$D$11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'A. PB 3 (21142)'!$D$13:$D$116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67-498A-A41D-9EC9A6863866}"/>
            </c:ext>
          </c:extLst>
        </c:ser>
        <c:ser>
          <c:idx val="0"/>
          <c:order val="1"/>
          <c:tx>
            <c:strRef>
              <c:f>'A. PB 3 (21142)'!$H$12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3 (21142)'!$B$13:$B$116</c:f>
              <c:numCache>
                <c:formatCode>m/d/yyyy</c:formatCode>
                <c:ptCount val="10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43171</c:v>
                </c:pt>
                <c:pt idx="11">
                  <c:v>43179</c:v>
                </c:pt>
                <c:pt idx="12">
                  <c:v>43188</c:v>
                </c:pt>
                <c:pt idx="13">
                  <c:v>43196</c:v>
                </c:pt>
                <c:pt idx="14">
                  <c:v>43202</c:v>
                </c:pt>
                <c:pt idx="15">
                  <c:v>43209</c:v>
                </c:pt>
                <c:pt idx="16">
                  <c:v>43214</c:v>
                </c:pt>
                <c:pt idx="17">
                  <c:v>43224</c:v>
                </c:pt>
                <c:pt idx="18">
                  <c:v>43231</c:v>
                </c:pt>
                <c:pt idx="19">
                  <c:v>43237</c:v>
                </c:pt>
                <c:pt idx="20">
                  <c:v>43242</c:v>
                </c:pt>
                <c:pt idx="21">
                  <c:v>43251</c:v>
                </c:pt>
                <c:pt idx="22">
                  <c:v>43256</c:v>
                </c:pt>
                <c:pt idx="23">
                  <c:v>43263</c:v>
                </c:pt>
                <c:pt idx="24">
                  <c:v>43272</c:v>
                </c:pt>
                <c:pt idx="25">
                  <c:v>43276</c:v>
                </c:pt>
                <c:pt idx="26">
                  <c:v>43283</c:v>
                </c:pt>
                <c:pt idx="27">
                  <c:v>43293</c:v>
                </c:pt>
                <c:pt idx="28">
                  <c:v>43298</c:v>
                </c:pt>
                <c:pt idx="29">
                  <c:v>43305</c:v>
                </c:pt>
                <c:pt idx="30">
                  <c:v>43314</c:v>
                </c:pt>
                <c:pt idx="31">
                  <c:v>43321</c:v>
                </c:pt>
                <c:pt idx="32">
                  <c:v>43325</c:v>
                </c:pt>
                <c:pt idx="33">
                  <c:v>43333</c:v>
                </c:pt>
                <c:pt idx="34">
                  <c:v>43341</c:v>
                </c:pt>
                <c:pt idx="35">
                  <c:v>43349</c:v>
                </c:pt>
                <c:pt idx="36">
                  <c:v>43356</c:v>
                </c:pt>
                <c:pt idx="37">
                  <c:v>43360</c:v>
                </c:pt>
                <c:pt idx="38">
                  <c:v>43372</c:v>
                </c:pt>
                <c:pt idx="39">
                  <c:v>43375</c:v>
                </c:pt>
                <c:pt idx="40">
                  <c:v>43382</c:v>
                </c:pt>
                <c:pt idx="41">
                  <c:v>43388</c:v>
                </c:pt>
                <c:pt idx="42">
                  <c:v>43395</c:v>
                </c:pt>
                <c:pt idx="43">
                  <c:v>43407</c:v>
                </c:pt>
                <c:pt idx="44">
                  <c:v>43410</c:v>
                </c:pt>
                <c:pt idx="45">
                  <c:v>43416</c:v>
                </c:pt>
                <c:pt idx="46">
                  <c:v>43423</c:v>
                </c:pt>
                <c:pt idx="47">
                  <c:v>43431</c:v>
                </c:pt>
                <c:pt idx="48">
                  <c:v>43439</c:v>
                </c:pt>
                <c:pt idx="49">
                  <c:v>43446</c:v>
                </c:pt>
                <c:pt idx="50">
                  <c:v>43451</c:v>
                </c:pt>
                <c:pt idx="51">
                  <c:v>43458</c:v>
                </c:pt>
                <c:pt idx="52" formatCode="dd/mm/yy;@">
                  <c:v>43468</c:v>
                </c:pt>
                <c:pt idx="53" formatCode="dd/mm/yy;@">
                  <c:v>43473</c:v>
                </c:pt>
                <c:pt idx="54" formatCode="dd/mm/yy;@">
                  <c:v>43480</c:v>
                </c:pt>
                <c:pt idx="55" formatCode="dd/mm/yy;@">
                  <c:v>43490</c:v>
                </c:pt>
                <c:pt idx="56" formatCode="dd/mm/yy;@">
                  <c:v>43494</c:v>
                </c:pt>
                <c:pt idx="57" formatCode="dd/mm/yy;@">
                  <c:v>43504</c:v>
                </c:pt>
                <c:pt idx="58" formatCode="dd/mm/yy;@">
                  <c:v>43510</c:v>
                </c:pt>
                <c:pt idx="59" formatCode="dd/mm/yy;@">
                  <c:v>43514</c:v>
                </c:pt>
                <c:pt idx="60" formatCode="dd/mm/yy;@">
                  <c:v>43522</c:v>
                </c:pt>
                <c:pt idx="61">
                  <c:v>43528</c:v>
                </c:pt>
                <c:pt idx="62">
                  <c:v>43541</c:v>
                </c:pt>
                <c:pt idx="63">
                  <c:v>43543</c:v>
                </c:pt>
                <c:pt idx="64">
                  <c:v>43549</c:v>
                </c:pt>
                <c:pt idx="65" formatCode="dd/mm/yy;@">
                  <c:v>43557</c:v>
                </c:pt>
                <c:pt idx="66" formatCode="dd/mm/yy;@">
                  <c:v>43564</c:v>
                </c:pt>
                <c:pt idx="67" formatCode="dd/mm/yy;@">
                  <c:v>43573</c:v>
                </c:pt>
                <c:pt idx="68" formatCode="dd/mm/yy;@">
                  <c:v>43578</c:v>
                </c:pt>
                <c:pt idx="69" formatCode="dd/mm/yy;@">
                  <c:v>43589</c:v>
                </c:pt>
                <c:pt idx="70" formatCode="dd/mm/yy;@">
                  <c:v>43593</c:v>
                </c:pt>
                <c:pt idx="71" formatCode="dd/mm/yy;@">
                  <c:v>43598</c:v>
                </c:pt>
                <c:pt idx="72" formatCode="dd/mm/yy;@">
                  <c:v>43606</c:v>
                </c:pt>
                <c:pt idx="73" formatCode="dd/mm/yy;@">
                  <c:v>43613</c:v>
                </c:pt>
                <c:pt idx="74" formatCode="dd/mm/yy;@">
                  <c:v>43620</c:v>
                </c:pt>
                <c:pt idx="75" formatCode="dd/mm/yy;@">
                  <c:v>43628</c:v>
                </c:pt>
                <c:pt idx="76" formatCode="dd/mm/yy;@">
                  <c:v>43636</c:v>
                </c:pt>
                <c:pt idx="77" formatCode="dd/mm/yy;@">
                  <c:v>43641</c:v>
                </c:pt>
                <c:pt idx="78" formatCode="dd/mm/yy;@">
                  <c:v>43647</c:v>
                </c:pt>
                <c:pt idx="79" formatCode="dd/mm/yy;@">
                  <c:v>43655</c:v>
                </c:pt>
                <c:pt idx="80" formatCode="dd/mm/yy;@">
                  <c:v>43662</c:v>
                </c:pt>
                <c:pt idx="81" formatCode="dd/mm/yy;@">
                  <c:v>43668</c:v>
                </c:pt>
                <c:pt idx="82" formatCode="dd/mm/yy;@">
                  <c:v>43675</c:v>
                </c:pt>
                <c:pt idx="83" formatCode="dd/mm/yy;@">
                  <c:v>43682</c:v>
                </c:pt>
                <c:pt idx="84" formatCode="dd/mm/yy;@">
                  <c:v>43690</c:v>
                </c:pt>
                <c:pt idx="85" formatCode="dd/mm/yy;@">
                  <c:v>43697</c:v>
                </c:pt>
                <c:pt idx="86" formatCode="dd/mm/yy;@">
                  <c:v>43704</c:v>
                </c:pt>
                <c:pt idx="87">
                  <c:v>43713</c:v>
                </c:pt>
                <c:pt idx="88">
                  <c:v>43719</c:v>
                </c:pt>
                <c:pt idx="89">
                  <c:v>43730</c:v>
                </c:pt>
                <c:pt idx="90">
                  <c:v>43737</c:v>
                </c:pt>
                <c:pt idx="91">
                  <c:v>43740</c:v>
                </c:pt>
                <c:pt idx="92">
                  <c:v>43750</c:v>
                </c:pt>
                <c:pt idx="93">
                  <c:v>43753</c:v>
                </c:pt>
                <c:pt idx="94">
                  <c:v>43761</c:v>
                </c:pt>
                <c:pt idx="95">
                  <c:v>43768</c:v>
                </c:pt>
                <c:pt idx="96">
                  <c:v>43774</c:v>
                </c:pt>
                <c:pt idx="97">
                  <c:v>43782</c:v>
                </c:pt>
                <c:pt idx="98">
                  <c:v>43787</c:v>
                </c:pt>
                <c:pt idx="99">
                  <c:v>43795</c:v>
                </c:pt>
                <c:pt idx="100">
                  <c:v>43803</c:v>
                </c:pt>
                <c:pt idx="101">
                  <c:v>43808</c:v>
                </c:pt>
                <c:pt idx="102">
                  <c:v>43817</c:v>
                </c:pt>
                <c:pt idx="103">
                  <c:v>43824</c:v>
                </c:pt>
              </c:numCache>
            </c:numRef>
          </c:cat>
          <c:val>
            <c:numRef>
              <c:f>'A. PB 3 (21142)'!$H$13:$H$116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67-498A-A41D-9EC9A6863866}"/>
            </c:ext>
          </c:extLst>
        </c:ser>
        <c:ser>
          <c:idx val="1"/>
          <c:order val="2"/>
          <c:tx>
            <c:strRef>
              <c:f>'A. PB 3 (21142)'!$G$12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'A. PB 3 (21142)'!$G$13:$G$116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67-498A-A41D-9EC9A6863866}"/>
            </c:ext>
          </c:extLst>
        </c:ser>
        <c:ser>
          <c:idx val="2"/>
          <c:order val="3"/>
          <c:tx>
            <c:strRef>
              <c:f>'A. PB 3 (21142)'!$C$11</c:f>
              <c:strCache>
                <c:ptCount val="1"/>
                <c:pt idx="0">
                  <c:v>21142_R1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3 (21142)'!$B$13:$B$116</c:f>
              <c:numCache>
                <c:formatCode>m/d/yyyy</c:formatCode>
                <c:ptCount val="10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43171</c:v>
                </c:pt>
                <c:pt idx="11">
                  <c:v>43179</c:v>
                </c:pt>
                <c:pt idx="12">
                  <c:v>43188</c:v>
                </c:pt>
                <c:pt idx="13">
                  <c:v>43196</c:v>
                </c:pt>
                <c:pt idx="14">
                  <c:v>43202</c:v>
                </c:pt>
                <c:pt idx="15">
                  <c:v>43209</c:v>
                </c:pt>
                <c:pt idx="16">
                  <c:v>43214</c:v>
                </c:pt>
                <c:pt idx="17">
                  <c:v>43224</c:v>
                </c:pt>
                <c:pt idx="18">
                  <c:v>43231</c:v>
                </c:pt>
                <c:pt idx="19">
                  <c:v>43237</c:v>
                </c:pt>
                <c:pt idx="20">
                  <c:v>43242</c:v>
                </c:pt>
                <c:pt idx="21">
                  <c:v>43251</c:v>
                </c:pt>
                <c:pt idx="22">
                  <c:v>43256</c:v>
                </c:pt>
                <c:pt idx="23">
                  <c:v>43263</c:v>
                </c:pt>
                <c:pt idx="24">
                  <c:v>43272</c:v>
                </c:pt>
                <c:pt idx="25">
                  <c:v>43276</c:v>
                </c:pt>
                <c:pt idx="26">
                  <c:v>43283</c:v>
                </c:pt>
                <c:pt idx="27">
                  <c:v>43293</c:v>
                </c:pt>
                <c:pt idx="28">
                  <c:v>43298</c:v>
                </c:pt>
                <c:pt idx="29">
                  <c:v>43305</c:v>
                </c:pt>
                <c:pt idx="30">
                  <c:v>43314</c:v>
                </c:pt>
                <c:pt idx="31">
                  <c:v>43321</c:v>
                </c:pt>
                <c:pt idx="32">
                  <c:v>43325</c:v>
                </c:pt>
                <c:pt idx="33">
                  <c:v>43333</c:v>
                </c:pt>
                <c:pt idx="34">
                  <c:v>43341</c:v>
                </c:pt>
                <c:pt idx="35">
                  <c:v>43349</c:v>
                </c:pt>
                <c:pt idx="36">
                  <c:v>43356</c:v>
                </c:pt>
                <c:pt idx="37">
                  <c:v>43360</c:v>
                </c:pt>
                <c:pt idx="38">
                  <c:v>43372</c:v>
                </c:pt>
                <c:pt idx="39">
                  <c:v>43375</c:v>
                </c:pt>
                <c:pt idx="40">
                  <c:v>43382</c:v>
                </c:pt>
                <c:pt idx="41">
                  <c:v>43388</c:v>
                </c:pt>
                <c:pt idx="42">
                  <c:v>43395</c:v>
                </c:pt>
                <c:pt idx="43">
                  <c:v>43407</c:v>
                </c:pt>
                <c:pt idx="44">
                  <c:v>43410</c:v>
                </c:pt>
                <c:pt idx="45">
                  <c:v>43416</c:v>
                </c:pt>
                <c:pt idx="46">
                  <c:v>43423</c:v>
                </c:pt>
                <c:pt idx="47">
                  <c:v>43431</c:v>
                </c:pt>
                <c:pt idx="48">
                  <c:v>43439</c:v>
                </c:pt>
                <c:pt idx="49">
                  <c:v>43446</c:v>
                </c:pt>
                <c:pt idx="50">
                  <c:v>43451</c:v>
                </c:pt>
                <c:pt idx="51">
                  <c:v>43458</c:v>
                </c:pt>
                <c:pt idx="52" formatCode="dd/mm/yy;@">
                  <c:v>43468</c:v>
                </c:pt>
                <c:pt idx="53" formatCode="dd/mm/yy;@">
                  <c:v>43473</c:v>
                </c:pt>
                <c:pt idx="54" formatCode="dd/mm/yy;@">
                  <c:v>43480</c:v>
                </c:pt>
                <c:pt idx="55" formatCode="dd/mm/yy;@">
                  <c:v>43490</c:v>
                </c:pt>
                <c:pt idx="56" formatCode="dd/mm/yy;@">
                  <c:v>43494</c:v>
                </c:pt>
                <c:pt idx="57" formatCode="dd/mm/yy;@">
                  <c:v>43504</c:v>
                </c:pt>
                <c:pt idx="58" formatCode="dd/mm/yy;@">
                  <c:v>43510</c:v>
                </c:pt>
                <c:pt idx="59" formatCode="dd/mm/yy;@">
                  <c:v>43514</c:v>
                </c:pt>
                <c:pt idx="60" formatCode="dd/mm/yy;@">
                  <c:v>43522</c:v>
                </c:pt>
                <c:pt idx="61">
                  <c:v>43528</c:v>
                </c:pt>
                <c:pt idx="62">
                  <c:v>43541</c:v>
                </c:pt>
                <c:pt idx="63">
                  <c:v>43543</c:v>
                </c:pt>
                <c:pt idx="64">
                  <c:v>43549</c:v>
                </c:pt>
                <c:pt idx="65" formatCode="dd/mm/yy;@">
                  <c:v>43557</c:v>
                </c:pt>
                <c:pt idx="66" formatCode="dd/mm/yy;@">
                  <c:v>43564</c:v>
                </c:pt>
                <c:pt idx="67" formatCode="dd/mm/yy;@">
                  <c:v>43573</c:v>
                </c:pt>
                <c:pt idx="68" formatCode="dd/mm/yy;@">
                  <c:v>43578</c:v>
                </c:pt>
                <c:pt idx="69" formatCode="dd/mm/yy;@">
                  <c:v>43589</c:v>
                </c:pt>
                <c:pt idx="70" formatCode="dd/mm/yy;@">
                  <c:v>43593</c:v>
                </c:pt>
                <c:pt idx="71" formatCode="dd/mm/yy;@">
                  <c:v>43598</c:v>
                </c:pt>
                <c:pt idx="72" formatCode="dd/mm/yy;@">
                  <c:v>43606</c:v>
                </c:pt>
                <c:pt idx="73" formatCode="dd/mm/yy;@">
                  <c:v>43613</c:v>
                </c:pt>
                <c:pt idx="74" formatCode="dd/mm/yy;@">
                  <c:v>43620</c:v>
                </c:pt>
                <c:pt idx="75" formatCode="dd/mm/yy;@">
                  <c:v>43628</c:v>
                </c:pt>
                <c:pt idx="76" formatCode="dd/mm/yy;@">
                  <c:v>43636</c:v>
                </c:pt>
                <c:pt idx="77" formatCode="dd/mm/yy;@">
                  <c:v>43641</c:v>
                </c:pt>
                <c:pt idx="78" formatCode="dd/mm/yy;@">
                  <c:v>43647</c:v>
                </c:pt>
                <c:pt idx="79" formatCode="dd/mm/yy;@">
                  <c:v>43655</c:v>
                </c:pt>
                <c:pt idx="80" formatCode="dd/mm/yy;@">
                  <c:v>43662</c:v>
                </c:pt>
                <c:pt idx="81" formatCode="dd/mm/yy;@">
                  <c:v>43668</c:v>
                </c:pt>
                <c:pt idx="82" formatCode="dd/mm/yy;@">
                  <c:v>43675</c:v>
                </c:pt>
                <c:pt idx="83" formatCode="dd/mm/yy;@">
                  <c:v>43682</c:v>
                </c:pt>
                <c:pt idx="84" formatCode="dd/mm/yy;@">
                  <c:v>43690</c:v>
                </c:pt>
                <c:pt idx="85" formatCode="dd/mm/yy;@">
                  <c:v>43697</c:v>
                </c:pt>
                <c:pt idx="86" formatCode="dd/mm/yy;@">
                  <c:v>43704</c:v>
                </c:pt>
                <c:pt idx="87">
                  <c:v>43713</c:v>
                </c:pt>
                <c:pt idx="88">
                  <c:v>43719</c:v>
                </c:pt>
                <c:pt idx="89">
                  <c:v>43730</c:v>
                </c:pt>
                <c:pt idx="90">
                  <c:v>43737</c:v>
                </c:pt>
                <c:pt idx="91">
                  <c:v>43740</c:v>
                </c:pt>
                <c:pt idx="92">
                  <c:v>43750</c:v>
                </c:pt>
                <c:pt idx="93">
                  <c:v>43753</c:v>
                </c:pt>
                <c:pt idx="94">
                  <c:v>43761</c:v>
                </c:pt>
                <c:pt idx="95">
                  <c:v>43768</c:v>
                </c:pt>
                <c:pt idx="96">
                  <c:v>43774</c:v>
                </c:pt>
                <c:pt idx="97">
                  <c:v>43782</c:v>
                </c:pt>
                <c:pt idx="98">
                  <c:v>43787</c:v>
                </c:pt>
                <c:pt idx="99">
                  <c:v>43795</c:v>
                </c:pt>
                <c:pt idx="100">
                  <c:v>43803</c:v>
                </c:pt>
                <c:pt idx="101">
                  <c:v>43808</c:v>
                </c:pt>
                <c:pt idx="102">
                  <c:v>43817</c:v>
                </c:pt>
                <c:pt idx="103">
                  <c:v>43824</c:v>
                </c:pt>
              </c:numCache>
            </c:numRef>
          </c:cat>
          <c:val>
            <c:numRef>
              <c:f>'A. PB 3 (21142)'!$C$13:$C$116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67-498A-A41D-9EC9A686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22272"/>
        <c:axId val="-2114296160"/>
      </c:lineChart>
      <c:catAx>
        <c:axId val="-21143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54294085332357E-3"/>
              <c:y val="0.10739349888956189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aseline="0"/>
            </a:pPr>
            <a:endParaRPr lang="en-US"/>
          </a:p>
        </c:txPr>
        <c:crossAx val="-2114296160"/>
        <c:crossesAt val="0"/>
        <c:auto val="0"/>
        <c:lblAlgn val="ctr"/>
        <c:lblOffset val="100"/>
        <c:tickLblSkip val="1"/>
        <c:noMultiLvlLbl val="0"/>
      </c:catAx>
      <c:valAx>
        <c:axId val="-2114296160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3629147370619237"/>
              <c:y val="0.78912798487601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1432227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086629432948791"/>
          <c:y val="0.24441936016739163"/>
          <c:w val="0.13742293841176831"/>
          <c:h val="0.318798891397316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25-4375-86DC-EE8CF3FC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00512"/>
        <c:axId val="-2114305408"/>
      </c:lineChart>
      <c:catAx>
        <c:axId val="-21143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0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80-49BD-8CF1-F3181C701EC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80-49BD-8CF1-F3181C701EC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80-49BD-8CF1-F3181C70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94528"/>
        <c:axId val="-2114297792"/>
      </c:lineChart>
      <c:catAx>
        <c:axId val="-21142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29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9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294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47-41A8-B137-2A4BF2FF34D3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47-41A8-B137-2A4BF2FF34D3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47-41A8-B137-2A4BF2FF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10848"/>
        <c:axId val="-2114324992"/>
      </c:scatterChart>
      <c:valAx>
        <c:axId val="-21143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24992"/>
        <c:crosses val="autoZero"/>
        <c:crossBetween val="midCat"/>
      </c:valAx>
      <c:valAx>
        <c:axId val="-211432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0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E5-4DDE-85D0-DF252AEFA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95616"/>
        <c:axId val="-2114315744"/>
      </c:lineChart>
      <c:catAx>
        <c:axId val="-21142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1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11429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DD-4594-9B8B-ABF43712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01056"/>
        <c:axId val="-2114324448"/>
      </c:lineChart>
      <c:catAx>
        <c:axId val="-21143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2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2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10-47B2-8485-647927D2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21184"/>
        <c:axId val="-2114306496"/>
      </c:lineChart>
      <c:catAx>
        <c:axId val="-21143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0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2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D0-4542-9017-15002BC3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23360"/>
        <c:axId val="-2114321728"/>
      </c:lineChart>
      <c:catAx>
        <c:axId val="-21143233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114321728"/>
        <c:crosses val="autoZero"/>
        <c:auto val="1"/>
        <c:lblAlgn val="ctr"/>
        <c:lblOffset val="100"/>
        <c:tickMarkSkip val="1"/>
        <c:noMultiLvlLbl val="0"/>
      </c:catAx>
      <c:valAx>
        <c:axId val="-211432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2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FE-4A98-8E3C-B008F6F9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4864"/>
        <c:axId val="-2118211056"/>
      </c:lineChart>
      <c:catAx>
        <c:axId val="-21182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1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4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2-4AF6-B036-537FCF16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05952"/>
        <c:axId val="-2114293984"/>
      </c:lineChart>
      <c:catAx>
        <c:axId val="-21143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29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9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73-49F8-971C-7A9CBD3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18464"/>
        <c:axId val="-2114303776"/>
      </c:lineChart>
      <c:catAx>
        <c:axId val="-21143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0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F4-4D3E-853A-8C9DCAC903B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F4-4D3E-853A-8C9DCAC903B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F4-4D3E-853A-8C9DCAC9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03232"/>
        <c:axId val="-2114302688"/>
      </c:lineChart>
      <c:catAx>
        <c:axId val="-21143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0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3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AA-47FD-B959-188B3475D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17920"/>
        <c:axId val="-2114316832"/>
      </c:lineChart>
      <c:catAx>
        <c:axId val="-21143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1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1F-419B-978A-9FA1ADCED35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1F-419B-978A-9FA1ADCED35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1F-419B-978A-9FA1ADCE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02144"/>
        <c:axId val="-2114320640"/>
      </c:lineChart>
      <c:catAx>
        <c:axId val="-21143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2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2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2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6-4E35-8FBA-8E34D9A0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98336"/>
        <c:axId val="-2114315200"/>
      </c:lineChart>
      <c:catAx>
        <c:axId val="-21142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1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29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38-4C67-93D0-D7AC28D5050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38-4C67-93D0-D7AC28D5050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38-4C67-93D0-D7AC28D5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14656"/>
        <c:axId val="-2114301600"/>
      </c:lineChart>
      <c:catAx>
        <c:axId val="-21143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0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4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A4-484B-B00E-4D13AD64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98880"/>
        <c:axId val="-2114314112"/>
      </c:lineChart>
      <c:catAx>
        <c:axId val="-21142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1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29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E-455E-BC21-A072A780A83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7E-455E-BC21-A072A780A83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7E-455E-BC21-A072A780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19552"/>
        <c:axId val="-2114299968"/>
      </c:lineChart>
      <c:catAx>
        <c:axId val="-21143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29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9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9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C-454D-B39E-DDCD474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97248"/>
        <c:axId val="-2114311392"/>
      </c:lineChart>
      <c:catAx>
        <c:axId val="-21142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1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29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F9-4523-924E-95A3E2A00CF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F9-4523-924E-95A3E2A00CF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F9-4523-924E-95A3E2A0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21936"/>
        <c:axId val="-2118215408"/>
      </c:lineChart>
      <c:catAx>
        <c:axId val="-211822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1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21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B4-4A6F-BB37-19E530DE290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B4-4A6F-BB37-19E530DE290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B4-4A6F-BB37-19E530DE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20096"/>
        <c:axId val="-2114299424"/>
      </c:lineChart>
      <c:catAx>
        <c:axId val="-21143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29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9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20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15-492E-8DF9-60F3DD5F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13568"/>
        <c:axId val="-2099114544"/>
      </c:lineChart>
      <c:catAx>
        <c:axId val="-21143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1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431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1D-4195-98E1-DC8E8CED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5008"/>
        <c:axId val="-2099126512"/>
      </c:lineChart>
      <c:catAx>
        <c:axId val="-20991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30-4042-BF53-9C7B940B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6096"/>
        <c:axId val="-2099135760"/>
      </c:lineChart>
      <c:catAx>
        <c:axId val="-209914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3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2-4B32-91B8-08B48C767E8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2-4B32-91B8-08B48C767E8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2-4B32-91B8-08B48C76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5968"/>
        <c:axId val="-2099116720"/>
      </c:lineChart>
      <c:catAx>
        <c:axId val="-209912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1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5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22-4FF1-90D8-CA2EFD6AC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5216"/>
        <c:axId val="-2099146640"/>
      </c:lineChart>
      <c:catAx>
        <c:axId val="-209913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4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30-4F64-9324-213C6BF6D98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30-4F64-9324-213C6BF6D98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30-4F64-9324-213C6BF6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8480"/>
        <c:axId val="-2099123248"/>
      </c:lineChart>
      <c:catAx>
        <c:axId val="-20991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8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3-4858-8387-92B82C902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0320"/>
        <c:axId val="-2099119984"/>
      </c:lineChart>
      <c:catAx>
        <c:axId val="-209913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1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25-4FF4-9BCF-8B151E29303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25-4FF4-9BCF-8B151E29303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25-4FF4-9BCF-8B151E293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2496"/>
        <c:axId val="-2099116176"/>
      </c:lineChart>
      <c:catAx>
        <c:axId val="-209913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1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2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C9-421E-8596-E9F8CE0E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7056"/>
        <c:axId val="-2099143920"/>
      </c:lineChart>
      <c:catAx>
        <c:axId val="-209912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4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7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0-4FAF-B743-72D9CD63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39264"/>
        <c:axId val="-9634912"/>
      </c:lineChart>
      <c:catAx>
        <c:axId val="-96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3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3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F-47A6-8621-0F4F497B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09968"/>
        <c:axId val="-2118220304"/>
      </c:lineChart>
      <c:catAx>
        <c:axId val="-211820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2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2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0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FC-4F28-8536-270E766A9B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FC-4F28-8536-270E766A9B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FC-4F28-8536-270E766A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7600"/>
        <c:axId val="-2099144464"/>
      </c:lineChart>
      <c:catAx>
        <c:axId val="-209912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4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7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3D-4F68-ADD4-312D1B8BD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5424"/>
        <c:axId val="-2099143376"/>
      </c:lineChart>
      <c:catAx>
        <c:axId val="-209912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4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3F-4FEE-B47D-F16D7AE07D2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3F-4FEE-B47D-F16D7AE07D2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3F-4FEE-B47D-F16D7AE0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6848"/>
        <c:axId val="-2099117808"/>
      </c:lineChart>
      <c:catAx>
        <c:axId val="-209913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1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6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15-4699-A243-2551A8BD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4880"/>
        <c:axId val="-2099134672"/>
      </c:lineChart>
      <c:catAx>
        <c:axId val="-209912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3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14-4B7C-8D92-B75AF293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1952"/>
        <c:axId val="-2099142832"/>
      </c:lineChart>
      <c:catAx>
        <c:axId val="-209913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4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DD-493F-8E02-279D1965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2288"/>
        <c:axId val="-2099130864"/>
      </c:lineChart>
      <c:catAx>
        <c:axId val="-20991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3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9D-47AE-8C82-FB7A7900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9024"/>
        <c:axId val="-2099145552"/>
      </c:lineChart>
      <c:catAx>
        <c:axId val="-209913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4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B-4DB5-905B-829D12AC868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B-4DB5-905B-829D12AC868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4B-4DB5-905B-829D12AC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1744"/>
        <c:axId val="-2099119440"/>
      </c:lineChart>
      <c:catAx>
        <c:axId val="-20991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1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1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6C-4FB3-8232-E5D7E731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7936"/>
        <c:axId val="-2099137392"/>
      </c:lineChart>
      <c:catAx>
        <c:axId val="-209913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3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E7-488F-A2CC-5AFC5F2A693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E7-488F-A2CC-5AFC5F2A693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E7-488F-A2CC-5AFC5F2A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1408"/>
        <c:axId val="-2099124336"/>
      </c:lineChart>
      <c:catAx>
        <c:axId val="-209913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1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E-4DA7-82A2-70C15272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9760"/>
        <c:axId val="-2118207248"/>
      </c:lineChart>
      <c:catAx>
        <c:axId val="-211821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0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0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B3-422D-AD8E-074B8C52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9776"/>
        <c:axId val="-2099141200"/>
      </c:lineChart>
      <c:catAx>
        <c:axId val="-209912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4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D6-4D30-B9BA-0949B7FECB0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D6-4D30-B9BA-0949B7FECB0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D6-4D30-B9BA-0949B7FEC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2704"/>
        <c:axId val="-2099121072"/>
      </c:lineChart>
      <c:catAx>
        <c:axId val="-209912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2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DC-4B9C-906E-66FBF0E8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0656"/>
        <c:axId val="-2099123792"/>
      </c:lineChart>
      <c:catAx>
        <c:axId val="-20991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E8-4D07-8657-DDCF82A71C1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E8-4D07-8657-DDCF82A71C1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E8-4D07-8657-DDCF82A71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8144"/>
        <c:axId val="-2099136304"/>
      </c:lineChart>
      <c:catAx>
        <c:axId val="-209912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3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8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E2-4AD4-8506-B00E305F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4128"/>
        <c:axId val="-2099140112"/>
      </c:lineChart>
      <c:catAx>
        <c:axId val="-209913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4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4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0D-4AC7-9B8E-0FA5067C0E3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0D-4AC7-9B8E-0FA5067C0E3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0D-4AC7-9B8E-0FA5067C0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9568"/>
        <c:axId val="-2099129232"/>
      </c:lineChart>
      <c:catAx>
        <c:axId val="-209913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9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CE-4314-8E78-4E3230C5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17264"/>
        <c:axId val="-2099118896"/>
      </c:lineChart>
      <c:catAx>
        <c:axId val="-209911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1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72-4F38-ADEB-82B9F1B0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3584"/>
        <c:axId val="-2099122160"/>
      </c:lineChart>
      <c:catAx>
        <c:axId val="-209913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3E-4F86-B67F-9E97A745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3040"/>
        <c:axId val="-2099128688"/>
      </c:lineChart>
      <c:catAx>
        <c:axId val="-209913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3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C7-40D7-A036-3131EB728C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C7-40D7-A036-3131EB728C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C7-40D7-A036-3131EB72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1616"/>
        <c:axId val="-2099120528"/>
      </c:lineChart>
      <c:catAx>
        <c:axId val="-209912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2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21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F5-40B6-A6EC-3AC43500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2144"/>
        <c:axId val="-2118221392"/>
      </c:lineChart>
      <c:catAx>
        <c:axId val="-211821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2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2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86-4886-9464-23B19E8C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18352"/>
        <c:axId val="-2099115632"/>
      </c:lineChart>
      <c:catAx>
        <c:axId val="-209911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1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4A-4E0C-99A4-0508B4AA53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4A-4E0C-99A4-0508B4AA53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4A-4E0C-99A4-0508B4AA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15088"/>
        <c:axId val="-2096942448"/>
      </c:lineChart>
      <c:catAx>
        <c:axId val="-20991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4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4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9115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48-426C-B6E1-508D04758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0688"/>
        <c:axId val="-2096929936"/>
      </c:lineChart>
      <c:catAx>
        <c:axId val="-209692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02-4D7A-A783-936A34D8FCE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02-4D7A-A783-936A34D8FCE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02-4D7A-A783-936A34D8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4832"/>
        <c:axId val="-2096910896"/>
      </c:lineChart>
      <c:catAx>
        <c:axId val="-209693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1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4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13-4727-BDD1-818387C8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0480"/>
        <c:axId val="-2096923408"/>
      </c:lineChart>
      <c:catAx>
        <c:axId val="-209693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89-41E3-ABBE-C6E6467F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89-41E3-ABBE-C6E6467F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89-41E3-ABBE-C6E6467F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14704"/>
        <c:axId val="-2096916880"/>
      </c:lineChart>
      <c:catAx>
        <c:axId val="-209691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1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4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8F-4D07-BCE6-0A119D1F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40272"/>
        <c:axId val="-2096919600"/>
      </c:lineChart>
      <c:catAx>
        <c:axId val="-209694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1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4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C4-4E75-895D-91615383B78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C4-4E75-895D-91615383B78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C4-4E75-895D-91615383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6128"/>
        <c:axId val="-2096932112"/>
      </c:lineChart>
      <c:catAx>
        <c:axId val="-209692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3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6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CD-4C21-AC80-51AFD3ED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17424"/>
        <c:axId val="-2096926672"/>
      </c:lineChart>
      <c:catAx>
        <c:axId val="-209691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119272590926132"/>
          <c:y val="7.2274502272581798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902409305468807E-2"/>
          <c:y val="0.16944074298405007"/>
          <c:w val="0.78056767904012003"/>
          <c:h val="0.65410678560284863"/>
        </c:manualLayout>
      </c:layout>
      <c:barChart>
        <c:barDir val="col"/>
        <c:grouping val="clustered"/>
        <c:varyColors val="0"/>
        <c:ser>
          <c:idx val="16"/>
          <c:order val="16"/>
          <c:tx>
            <c:strRef>
              <c:f>'Receiving room (11080)'!$Q$11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'Receiving room (11080)'!$Q$13:$Q$108</c:f>
              <c:numCache>
                <c:formatCode>General</c:formatCode>
                <c:ptCount val="96"/>
                <c:pt idx="3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E-4DF6-9555-A13D0B24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2096929392"/>
        <c:axId val="-2096933744"/>
      </c:barChart>
      <c:lineChart>
        <c:grouping val="standard"/>
        <c:varyColors val="0"/>
        <c:ser>
          <c:idx val="15"/>
          <c:order val="0"/>
          <c:tx>
            <c:strRef>
              <c:f>'Receiving room (11080)'!$P$11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'Receiving room (11080)'!$P$13:$P$108</c:f>
              <c:numCache>
                <c:formatCode>General</c:formatCode>
                <c:ptCount val="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DE-4DF6-9555-A13D0B2492F1}"/>
            </c:ext>
          </c:extLst>
        </c:ser>
        <c:ser>
          <c:idx val="0"/>
          <c:order val="1"/>
          <c:tx>
            <c:strRef>
              <c:f>'Receiving room (11080)'!$T$12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'Receiving room (11080)'!$B$13:$B$108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'Receiving room (11080)'!$T$13:$T$108</c:f>
              <c:numCache>
                <c:formatCode>General</c:formatCode>
                <c:ptCount val="96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DE-4DF6-9555-A13D0B2492F1}"/>
            </c:ext>
          </c:extLst>
        </c:ser>
        <c:ser>
          <c:idx val="1"/>
          <c:order val="2"/>
          <c:tx>
            <c:strRef>
              <c:f>'Receiving room (11080)'!$S$12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'Receiving room (11080)'!$S$13:$S$108</c:f>
              <c:numCache>
                <c:formatCode>General</c:formatCode>
                <c:ptCount val="96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DE-4DF6-9555-A13D0B2492F1}"/>
            </c:ext>
          </c:extLst>
        </c:ser>
        <c:ser>
          <c:idx val="7"/>
          <c:order val="3"/>
          <c:tx>
            <c:strRef>
              <c:f>'Receiving room (11080)'!$C$11</c:f>
              <c:strCache>
                <c:ptCount val="1"/>
                <c:pt idx="0">
                  <c:v>11080_R1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'Receiving room (11080)'!$C$13:$C$108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DE-4DF6-9555-A13D0B2492F1}"/>
            </c:ext>
          </c:extLst>
        </c:ser>
        <c:ser>
          <c:idx val="2"/>
          <c:order val="4"/>
          <c:tx>
            <c:strRef>
              <c:f>'Receiving room (11080)'!$D$11</c:f>
              <c:strCache>
                <c:ptCount val="1"/>
                <c:pt idx="0">
                  <c:v>11080_R2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'Receiving room (11080)'!$D$13:$D$108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DE-4DF6-9555-A13D0B2492F1}"/>
            </c:ext>
          </c:extLst>
        </c:ser>
        <c:ser>
          <c:idx val="8"/>
          <c:order val="5"/>
          <c:tx>
            <c:strRef>
              <c:f>'Receiving room (11080)'!$E$11</c:f>
              <c:strCache>
                <c:ptCount val="1"/>
                <c:pt idx="0">
                  <c:v>11080_R3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'Receiving room (11080)'!$E$13:$E$108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DE-4DF6-9555-A13D0B2492F1}"/>
            </c:ext>
          </c:extLst>
        </c:ser>
        <c:ser>
          <c:idx val="9"/>
          <c:order val="6"/>
          <c:tx>
            <c:strRef>
              <c:f>'Receiving room (11080)'!$F$11</c:f>
              <c:strCache>
                <c:ptCount val="1"/>
                <c:pt idx="0">
                  <c:v>11080_R4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'Receiving room (11080)'!$F$13:$F$108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DE-4DF6-9555-A13D0B2492F1}"/>
            </c:ext>
          </c:extLst>
        </c:ser>
        <c:ser>
          <c:idx val="4"/>
          <c:order val="7"/>
          <c:tx>
            <c:strRef>
              <c:f>'Receiving room (11080)'!$G$11</c:f>
              <c:strCache>
                <c:ptCount val="1"/>
                <c:pt idx="0">
                  <c:v>11080_R5</c:v>
                </c:pt>
              </c:strCache>
            </c:strRef>
          </c:tx>
          <c:spPr>
            <a:ln w="12700"/>
          </c:spPr>
          <c:marker>
            <c:symbol val="dot"/>
            <c:size val="6"/>
          </c:marker>
          <c:val>
            <c:numRef>
              <c:f>'Receiving room (11080)'!$G$13:$G$108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DE-4DF6-9555-A13D0B2492F1}"/>
            </c:ext>
          </c:extLst>
        </c:ser>
        <c:ser>
          <c:idx val="3"/>
          <c:order val="8"/>
          <c:tx>
            <c:strRef>
              <c:f>'Receiving room (11080)'!$H$11</c:f>
              <c:strCache>
                <c:ptCount val="1"/>
                <c:pt idx="0">
                  <c:v>11080_R6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'Receiving room (11080)'!$H$13:$H$108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ADE-4DF6-9555-A13D0B2492F1}"/>
            </c:ext>
          </c:extLst>
        </c:ser>
        <c:ser>
          <c:idx val="10"/>
          <c:order val="9"/>
          <c:tx>
            <c:strRef>
              <c:f>'Receiving room (11080)'!$I$11</c:f>
              <c:strCache>
                <c:ptCount val="1"/>
                <c:pt idx="0">
                  <c:v>11080_R7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'Receiving room (11080)'!$I$13:$I$108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ADE-4DF6-9555-A13D0B2492F1}"/>
            </c:ext>
          </c:extLst>
        </c:ser>
        <c:ser>
          <c:idx val="5"/>
          <c:order val="10"/>
          <c:tx>
            <c:strRef>
              <c:f>'Receiving room (11080)'!$J$11</c:f>
              <c:strCache>
                <c:ptCount val="1"/>
                <c:pt idx="0">
                  <c:v>11080_R8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'Receiving room (11080)'!$J$13:$J$108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ADE-4DF6-9555-A13D0B2492F1}"/>
            </c:ext>
          </c:extLst>
        </c:ser>
        <c:ser>
          <c:idx val="11"/>
          <c:order val="11"/>
          <c:tx>
            <c:strRef>
              <c:f>'Receiving room (11080)'!$K$11</c:f>
              <c:strCache>
                <c:ptCount val="1"/>
                <c:pt idx="0">
                  <c:v>11080_R9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'Receiving room (11080)'!$K$13:$K$108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ADE-4DF6-9555-A13D0B2492F1}"/>
            </c:ext>
          </c:extLst>
        </c:ser>
        <c:ser>
          <c:idx val="6"/>
          <c:order val="12"/>
          <c:tx>
            <c:strRef>
              <c:f>'Receiving room (11080)'!$L$11</c:f>
              <c:strCache>
                <c:ptCount val="1"/>
                <c:pt idx="0">
                  <c:v>11080_R10</c:v>
                </c:pt>
              </c:strCache>
            </c:strRef>
          </c:tx>
          <c:spPr>
            <a:ln w="12700"/>
          </c:spPr>
          <c:marker>
            <c:symbol val="star"/>
            <c:size val="3"/>
            <c:spPr>
              <a:solidFill>
                <a:srgbClr val="92D05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'Receiving room (11080)'!$L$13:$L$108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ADE-4DF6-9555-A13D0B2492F1}"/>
            </c:ext>
          </c:extLst>
        </c:ser>
        <c:ser>
          <c:idx val="14"/>
          <c:order val="13"/>
          <c:tx>
            <c:strRef>
              <c:f>'Receiving room (11080)'!$M$11</c:f>
              <c:strCache>
                <c:ptCount val="1"/>
                <c:pt idx="0">
                  <c:v>11080_R11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'Receiving room (11080)'!$M$13:$M$108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ADE-4DF6-9555-A13D0B2492F1}"/>
            </c:ext>
          </c:extLst>
        </c:ser>
        <c:ser>
          <c:idx val="12"/>
          <c:order val="14"/>
          <c:tx>
            <c:strRef>
              <c:f>'Receiving room (11080)'!$N$11</c:f>
              <c:strCache>
                <c:ptCount val="1"/>
                <c:pt idx="0">
                  <c:v>11080_R12</c:v>
                </c:pt>
              </c:strCache>
            </c:strRef>
          </c:tx>
          <c:spPr>
            <a:ln w="12700"/>
          </c:spPr>
          <c:marker>
            <c:symbol val="plus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val>
            <c:numRef>
              <c:f>'Receiving room (11080)'!$N$13:$N$108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ADE-4DF6-9555-A13D0B2492F1}"/>
            </c:ext>
          </c:extLst>
        </c:ser>
        <c:ser>
          <c:idx val="13"/>
          <c:order val="15"/>
          <c:tx>
            <c:strRef>
              <c:f>'Receiving room (11080)'!$O$11</c:f>
              <c:strCache>
                <c:ptCount val="1"/>
                <c:pt idx="0">
                  <c:v>11080_R13</c:v>
                </c:pt>
              </c:strCache>
            </c:strRef>
          </c:tx>
          <c:spPr>
            <a:ln w="12700"/>
          </c:spPr>
          <c:marker>
            <c:symbol val="triangle"/>
            <c:size val="3"/>
            <c:spPr>
              <a:solidFill>
                <a:schemeClr val="accent3">
                  <a:lumMod val="75000"/>
                </a:schemeClr>
              </a:solidFill>
            </c:spPr>
          </c:marker>
          <c:val>
            <c:numRef>
              <c:f>'Receiving room (11080)'!$O$13:$O$108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ADE-4DF6-9555-A13D0B24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9392"/>
        <c:axId val="-2096933744"/>
      </c:lineChart>
      <c:catAx>
        <c:axId val="-209692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3685789276340457E-4"/>
              <c:y val="8.6243838422636193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96933744"/>
        <c:crossesAt val="0"/>
        <c:auto val="0"/>
        <c:lblAlgn val="ctr"/>
        <c:lblOffset val="100"/>
        <c:noMultiLvlLbl val="0"/>
      </c:catAx>
      <c:valAx>
        <c:axId val="-2096933744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033583302087233"/>
              <c:y val="0.877673004289097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9692939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189763779527563"/>
          <c:y val="7.4815952883938303E-3"/>
          <c:w val="0.1263834251794223"/>
          <c:h val="0.9151584898041591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2-4185-8475-77825305013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2-4185-8475-77825305013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2-4185-8475-77825305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7584"/>
        <c:axId val="-2118213776"/>
      </c:lineChart>
      <c:catAx>
        <c:axId val="-211821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1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7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BA-485B-8E21-8A187695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3200"/>
        <c:axId val="-2096925584"/>
      </c:lineChart>
      <c:catAx>
        <c:axId val="-20969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37-48B8-9E47-2A416CF58B9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37-48B8-9E47-2A416CF58B9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37-48B8-9E47-2A416CF5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0144"/>
        <c:axId val="-2096942992"/>
      </c:lineChart>
      <c:catAx>
        <c:axId val="-209692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4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4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0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93-40AF-A3AC-E8FA40413C35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93-40AF-A3AC-E8FA40413C35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93-40AF-A3AC-E8FA40413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32656"/>
        <c:axId val="-2096935920"/>
      </c:scatterChart>
      <c:valAx>
        <c:axId val="-209693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5920"/>
        <c:crosses val="autoZero"/>
        <c:crossBetween val="midCat"/>
      </c:valAx>
      <c:valAx>
        <c:axId val="-209693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2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98-4903-80ED-9688B533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13616"/>
        <c:axId val="-2096911984"/>
      </c:lineChart>
      <c:catAx>
        <c:axId val="-209691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1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9691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36-4A4F-A24F-65F1879E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4496"/>
        <c:axId val="-2096931568"/>
      </c:lineChart>
      <c:catAx>
        <c:axId val="-20969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3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EF-47A7-B8F5-9B58D493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19056"/>
        <c:axId val="-2096928848"/>
      </c:lineChart>
      <c:catAx>
        <c:axId val="-20969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402E-909D-CBF827E0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8304"/>
        <c:axId val="-2096911440"/>
      </c:lineChart>
      <c:catAx>
        <c:axId val="-20969283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96911440"/>
        <c:crosses val="autoZero"/>
        <c:auto val="1"/>
        <c:lblAlgn val="ctr"/>
        <c:lblOffset val="100"/>
        <c:tickMarkSkip val="1"/>
        <c:noMultiLvlLbl val="0"/>
      </c:catAx>
      <c:valAx>
        <c:axId val="-209691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A9-4004-BB4F-B85E9986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9184"/>
        <c:axId val="-2096918512"/>
      </c:lineChart>
      <c:catAx>
        <c:axId val="-209693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1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33-4205-A959-168927DB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1024"/>
        <c:axId val="-2096940816"/>
      </c:lineChart>
      <c:catAx>
        <c:axId val="-209693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4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4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C-4287-9212-4654303AC01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C-4287-9212-4654303AC01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CC-4287-9212-465430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41904"/>
        <c:axId val="-2096922320"/>
      </c:lineChart>
      <c:catAx>
        <c:axId val="-209694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41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5C-4E90-9D07-A1AABB3D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09424"/>
        <c:axId val="-2118208880"/>
      </c:lineChart>
      <c:catAx>
        <c:axId val="-211820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0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0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09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F7-4E1B-928A-9FE7D7DA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7760"/>
        <c:axId val="-2096927216"/>
      </c:lineChart>
      <c:catAx>
        <c:axId val="-209692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D-48D0-AF6B-41875CA7912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AD-48D0-AF6B-41875CA7912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AD-48D0-AF6B-41875CA79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41360"/>
        <c:axId val="-2096938640"/>
      </c:lineChart>
      <c:catAx>
        <c:axId val="-209694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3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41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E3-4AB8-972C-9EBE4A70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8096"/>
        <c:axId val="-2096925040"/>
      </c:lineChart>
      <c:catAx>
        <c:axId val="-20969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3B-4392-B73A-4ED33942FE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3B-4392-B73A-4ED33942FE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3B-4392-B73A-4ED33942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7552"/>
        <c:axId val="-2096937008"/>
      </c:lineChart>
      <c:catAx>
        <c:axId val="-209693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3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7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BE-49A3-98C7-006CC9E6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17968"/>
        <c:axId val="-2096923952"/>
      </c:lineChart>
      <c:catAx>
        <c:axId val="-209691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2-42DF-B419-1DDE841636E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C2-42DF-B419-1DDE841636E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C2-42DF-B419-1DDE8416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6464"/>
        <c:axId val="-2096935376"/>
      </c:lineChart>
      <c:catAx>
        <c:axId val="-209693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3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6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0C-422E-BB40-73917C6F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4288"/>
        <c:axId val="-2096921776"/>
      </c:lineChart>
      <c:catAx>
        <c:axId val="-209693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3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64-410E-86EE-125D501ABB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64-410E-86EE-125D501ABB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64-410E-86EE-125D501A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2864"/>
        <c:axId val="-2096921232"/>
      </c:lineChart>
      <c:catAx>
        <c:axId val="-209692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2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22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08-4087-9C45-ECCF8466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16336"/>
        <c:axId val="-2096915792"/>
      </c:lineChart>
      <c:catAx>
        <c:axId val="-209691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1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82-45BC-917C-B690458E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15248"/>
        <c:axId val="-2096913072"/>
      </c:lineChart>
      <c:catAx>
        <c:axId val="-209691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1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6-4E9C-B7B8-CFD15F67D06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56-4E9C-B7B8-CFD15F67D06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56-4E9C-B7B8-CFD15F67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8672"/>
        <c:axId val="-2118208336"/>
      </c:lineChart>
      <c:catAx>
        <c:axId val="-211821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0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0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18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2-434E-BD07-DFCF8DD7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14160"/>
        <c:axId val="-2096912528"/>
      </c:lineChart>
      <c:catAx>
        <c:axId val="-209691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91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6914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0D-4D67-80ED-0D1FA751185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0D-4D67-80ED-0D1FA751185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0D-4D67-80ED-0D1FA751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2848"/>
        <c:axId val="-2092441008"/>
      </c:lineChart>
      <c:catAx>
        <c:axId val="-209243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2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8A-420C-8603-0B5135AA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7328"/>
        <c:axId val="-2092444816"/>
      </c:lineChart>
      <c:catAx>
        <c:axId val="-209245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7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79-4893-9EB6-F253FA5160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79-4893-9EB6-F253FA5160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779-4893-9EB6-F253FA51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2432"/>
        <c:axId val="-2092434480"/>
      </c:lineChart>
      <c:catAx>
        <c:axId val="-209245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3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2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D8-4F4D-9991-9351D6AB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3936"/>
        <c:axId val="-2092454608"/>
      </c:lineChart>
      <c:catAx>
        <c:axId val="-209243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5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21-40BD-8D07-923E96F96CB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21-40BD-8D07-923E96F96CB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21-40BD-8D07-923E96F9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8832"/>
        <c:axId val="-2092451344"/>
      </c:lineChart>
      <c:catAx>
        <c:axId val="-209243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5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8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D3-45D5-B932-7811EA29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9376"/>
        <c:axId val="-2092445360"/>
      </c:lineChart>
      <c:catAx>
        <c:axId val="-209243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BD-46D5-B2E1-93C16129488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BD-46D5-B2E1-93C16129488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BD-46D5-B2E1-93C16129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9920"/>
        <c:axId val="-2092455152"/>
      </c:lineChart>
      <c:catAx>
        <c:axId val="-209243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5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9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47-466B-9287-06E2B133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2096"/>
        <c:axId val="-2092433392"/>
      </c:lineChart>
      <c:catAx>
        <c:axId val="-209244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3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40-4564-89DA-6CB809B7407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0-4564-89DA-6CB809B7407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0-4564-89DA-6CB809B7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1888"/>
        <c:axId val="-2092445904"/>
      </c:lineChart>
      <c:catAx>
        <c:axId val="-209245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1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69-4B7D-8675-19472784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06704"/>
        <c:axId val="-2117366528"/>
      </c:lineChart>
      <c:catAx>
        <c:axId val="-211820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6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820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D7-4C90-95F3-CE7ACEBA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24688"/>
        <c:axId val="-2092455696"/>
      </c:lineChart>
      <c:catAx>
        <c:axId val="-20924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5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D7-4C0D-93CD-F0D0FD4D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8288"/>
        <c:axId val="-2092429584"/>
      </c:lineChart>
      <c:catAx>
        <c:axId val="-209243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07-441E-A762-766E1D0A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4272"/>
        <c:axId val="-2092427952"/>
      </c:lineChart>
      <c:catAx>
        <c:axId val="-209244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4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4-48BD-93B3-1B249A4F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2640"/>
        <c:axId val="-2092449712"/>
      </c:lineChart>
      <c:catAx>
        <c:axId val="-20924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91-4821-BAA6-2619B743B39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91-4821-BAA6-2619B743B39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91-4821-BAA6-2619B743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7744"/>
        <c:axId val="-2092448624"/>
      </c:lineChart>
      <c:catAx>
        <c:axId val="-209243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7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5-4C0E-9FC7-4FFF2E87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2304"/>
        <c:axId val="-2092429040"/>
      </c:lineChart>
      <c:catAx>
        <c:axId val="-209243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BC-4B40-A06F-F5FBCB0C4AE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BC-4B40-A06F-F5FBCB0C4AE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BC-4B40-A06F-F5FBCB0C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3728"/>
        <c:axId val="-2092440464"/>
      </c:lineChart>
      <c:catAx>
        <c:axId val="-209244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3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3D-41B6-95F6-5D985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0800"/>
        <c:axId val="-2092437200"/>
      </c:lineChart>
      <c:catAx>
        <c:axId val="-209245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3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F9-42BB-A054-5471A341E16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F9-42BB-A054-5471A341E16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F9-42BB-A054-5471A341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5024"/>
        <c:axId val="-2092425776"/>
      </c:lineChart>
      <c:catAx>
        <c:axId val="-209243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5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DF-4E74-8D36-C4923E30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4064"/>
        <c:axId val="-2092427408"/>
      </c:lineChart>
      <c:catAx>
        <c:axId val="-209245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C-42AB-B12F-DADCC5E0585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C-42AB-B12F-DADCC5E0585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C-42AB-B12F-DADCC5E05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9248"/>
        <c:axId val="-2117364896"/>
      </c:lineChart>
      <c:catAx>
        <c:axId val="-21173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6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9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48-4288-AC31-F223A1C77B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48-4288-AC31-F223A1C77B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48-4288-AC31-F223A1C7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6656"/>
        <c:axId val="-2092428496"/>
      </c:lineChart>
      <c:catAx>
        <c:axId val="-209243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6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FF-4553-87BC-93DAC5E6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7872"/>
        <c:axId val="-2092424144"/>
      </c:lineChart>
      <c:catAx>
        <c:axId val="-209245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B3-4F5B-99DC-26399D07CC6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B3-4F5B-99DC-26399D07CC6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B3-4F5B-99DC-26399D07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8080"/>
        <c:axId val="-2092425232"/>
      </c:lineChart>
      <c:catAx>
        <c:axId val="-209244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8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8-464C-9493-75400485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26864"/>
        <c:axId val="-2092447536"/>
      </c:lineChart>
      <c:catAx>
        <c:axId val="-209242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4-4B9D-994B-DDFBE65B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1552"/>
        <c:axId val="-2092426320"/>
      </c:lineChart>
      <c:catAx>
        <c:axId val="-209244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52-49E8-AD01-6B2352FF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6112"/>
        <c:axId val="-2092431760"/>
      </c:lineChart>
      <c:catAx>
        <c:axId val="-209243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3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6E-499A-BD64-1BF1CDCBF1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6E-499A-BD64-1BF1CDCBF1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6E-499A-BD64-1BF1CDCB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3184"/>
        <c:axId val="-2092431216"/>
      </c:lineChart>
      <c:catAx>
        <c:axId val="-20924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3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3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2B-4818-8D47-B1C0F3F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5568"/>
        <c:axId val="-2092423600"/>
      </c:lineChart>
      <c:catAx>
        <c:axId val="-20924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5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0-42CC-9C93-3EDD6DFB6A3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0-42CC-9C93-3EDD6DFB6A3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B0-42CC-9C93-3EDD6DFB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0672"/>
        <c:axId val="-2092430128"/>
      </c:lineChart>
      <c:catAx>
        <c:axId val="-209243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3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30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0-4117-84E7-0000B493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6784"/>
        <c:axId val="-2092456240"/>
      </c:lineChart>
      <c:catAx>
        <c:axId val="-209245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5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50-4144-A01F-E6A6930B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5984"/>
        <c:axId val="-2117371424"/>
      </c:lineChart>
      <c:catAx>
        <c:axId val="-21173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7-4F08-837B-290F05C4003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67-4F08-837B-290F05C4003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67-4F08-837B-290F05C4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3520"/>
        <c:axId val="-2092452976"/>
      </c:lineChart>
      <c:catAx>
        <c:axId val="-209245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5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3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4-435C-BB74-AEDAFC0C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0256"/>
        <c:axId val="-2092449168"/>
      </c:lineChart>
      <c:catAx>
        <c:axId val="-209245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5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25-456B-8DB7-798B27FA0FB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25-456B-8DB7-798B27FA0FB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25-456B-8DB7-798B27FA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6992"/>
        <c:axId val="-2092446448"/>
      </c:lineChart>
      <c:catAx>
        <c:axId val="-209244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4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46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73-4A6E-9F14-BE29BB7D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3808"/>
        <c:axId val="-2092398032"/>
      </c:lineChart>
      <c:catAx>
        <c:axId val="-209241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39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F-414E-8D9A-4D0099DB1E6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F-414E-8D9A-4D0099DB1E6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3F-414E-8D9A-4D0099DB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20336"/>
        <c:axId val="-2092394224"/>
      </c:lineChart>
      <c:catAx>
        <c:axId val="-209242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39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0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A9-459E-87A6-57AB7406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9664"/>
        <c:axId val="-2092419248"/>
      </c:lineChart>
      <c:catAx>
        <c:axId val="-209239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Air shower 3 (21154)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048388573521331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553927852041744E-2"/>
          <c:y val="0.17876475230805938"/>
          <c:w val="0.80254349020325944"/>
          <c:h val="0.5975353780078188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'Air shower 3 (21154)'!$D$11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2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67C-4B0F-86BA-B6D30871D1D6}"/>
              </c:ext>
            </c:extLst>
          </c:dPt>
          <c:dPt>
            <c:idx val="5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5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val>
            <c:numRef>
              <c:f>'Air shower 3 (21154)'!$D$13:$D$116</c:f>
              <c:numCache>
                <c:formatCode>General</c:formatCode>
                <c:ptCount val="104"/>
                <c:pt idx="5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7C-4B0F-86BA-B6D30871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2092395856"/>
        <c:axId val="-2092419792"/>
      </c:barChart>
      <c:lineChart>
        <c:grouping val="standard"/>
        <c:varyColors val="0"/>
        <c:ser>
          <c:idx val="3"/>
          <c:order val="0"/>
          <c:tx>
            <c:strRef>
              <c:f>'Air shower 3 (21154)'!#REF!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'Air shower 3 (21154)'!#REF!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7C-4B0F-86BA-B6D30871D1D6}"/>
            </c:ext>
          </c:extLst>
        </c:ser>
        <c:ser>
          <c:idx val="0"/>
          <c:order val="1"/>
          <c:tx>
            <c:strRef>
              <c:f>'Air shower 3 (21154)'!$G$12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'Air shower 3 (21154)'!$B$13:$B$116</c:f>
              <c:numCache>
                <c:formatCode>m/d/yyyy</c:formatCode>
                <c:ptCount val="10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43171</c:v>
                </c:pt>
                <c:pt idx="11">
                  <c:v>43179</c:v>
                </c:pt>
                <c:pt idx="12">
                  <c:v>43188</c:v>
                </c:pt>
                <c:pt idx="13">
                  <c:v>43196</c:v>
                </c:pt>
                <c:pt idx="14">
                  <c:v>43202</c:v>
                </c:pt>
                <c:pt idx="15">
                  <c:v>43209</c:v>
                </c:pt>
                <c:pt idx="16">
                  <c:v>43214</c:v>
                </c:pt>
                <c:pt idx="17">
                  <c:v>43224</c:v>
                </c:pt>
                <c:pt idx="18">
                  <c:v>43231</c:v>
                </c:pt>
                <c:pt idx="19">
                  <c:v>43237</c:v>
                </c:pt>
                <c:pt idx="20">
                  <c:v>43242</c:v>
                </c:pt>
                <c:pt idx="21">
                  <c:v>43251</c:v>
                </c:pt>
                <c:pt idx="22">
                  <c:v>43256</c:v>
                </c:pt>
                <c:pt idx="23">
                  <c:v>43263</c:v>
                </c:pt>
                <c:pt idx="24">
                  <c:v>43272</c:v>
                </c:pt>
                <c:pt idx="25">
                  <c:v>43276</c:v>
                </c:pt>
                <c:pt idx="26">
                  <c:v>43283</c:v>
                </c:pt>
                <c:pt idx="27">
                  <c:v>43293</c:v>
                </c:pt>
                <c:pt idx="28">
                  <c:v>43298</c:v>
                </c:pt>
                <c:pt idx="29">
                  <c:v>43305</c:v>
                </c:pt>
                <c:pt idx="30">
                  <c:v>43314</c:v>
                </c:pt>
                <c:pt idx="31">
                  <c:v>43321</c:v>
                </c:pt>
                <c:pt idx="32">
                  <c:v>43325</c:v>
                </c:pt>
                <c:pt idx="33">
                  <c:v>43333</c:v>
                </c:pt>
                <c:pt idx="34">
                  <c:v>43341</c:v>
                </c:pt>
                <c:pt idx="35">
                  <c:v>43349</c:v>
                </c:pt>
                <c:pt idx="36">
                  <c:v>43356</c:v>
                </c:pt>
                <c:pt idx="37">
                  <c:v>43360</c:v>
                </c:pt>
                <c:pt idx="38">
                  <c:v>43372</c:v>
                </c:pt>
                <c:pt idx="39">
                  <c:v>43375</c:v>
                </c:pt>
                <c:pt idx="40">
                  <c:v>43382</c:v>
                </c:pt>
                <c:pt idx="41">
                  <c:v>43388</c:v>
                </c:pt>
                <c:pt idx="42">
                  <c:v>43395</c:v>
                </c:pt>
                <c:pt idx="43">
                  <c:v>43407</c:v>
                </c:pt>
                <c:pt idx="44">
                  <c:v>43410</c:v>
                </c:pt>
                <c:pt idx="45">
                  <c:v>43416</c:v>
                </c:pt>
                <c:pt idx="46">
                  <c:v>43423</c:v>
                </c:pt>
                <c:pt idx="47">
                  <c:v>43431</c:v>
                </c:pt>
                <c:pt idx="48">
                  <c:v>43439</c:v>
                </c:pt>
                <c:pt idx="49">
                  <c:v>43446</c:v>
                </c:pt>
                <c:pt idx="50">
                  <c:v>43451</c:v>
                </c:pt>
                <c:pt idx="51">
                  <c:v>43458</c:v>
                </c:pt>
                <c:pt idx="52" formatCode="dd/mm/yy;@">
                  <c:v>43468</c:v>
                </c:pt>
                <c:pt idx="53" formatCode="dd/mm/yy;@">
                  <c:v>43473</c:v>
                </c:pt>
                <c:pt idx="54" formatCode="dd/mm/yy;@">
                  <c:v>43480</c:v>
                </c:pt>
                <c:pt idx="55" formatCode="dd/mm/yy;@">
                  <c:v>43490</c:v>
                </c:pt>
                <c:pt idx="56" formatCode="dd/mm/yy;@">
                  <c:v>43494</c:v>
                </c:pt>
                <c:pt idx="57" formatCode="dd/mm/yy;@">
                  <c:v>43504</c:v>
                </c:pt>
                <c:pt idx="58" formatCode="dd/mm/yy;@">
                  <c:v>43510</c:v>
                </c:pt>
                <c:pt idx="59" formatCode="dd/mm/yy;@">
                  <c:v>43514</c:v>
                </c:pt>
                <c:pt idx="60" formatCode="dd/mm/yy;@">
                  <c:v>43522</c:v>
                </c:pt>
                <c:pt idx="61">
                  <c:v>43528</c:v>
                </c:pt>
                <c:pt idx="62">
                  <c:v>43541</c:v>
                </c:pt>
                <c:pt idx="63">
                  <c:v>43543</c:v>
                </c:pt>
                <c:pt idx="64">
                  <c:v>43549</c:v>
                </c:pt>
                <c:pt idx="65" formatCode="dd/mm/yy;@">
                  <c:v>43557</c:v>
                </c:pt>
                <c:pt idx="66" formatCode="dd/mm/yy;@">
                  <c:v>43564</c:v>
                </c:pt>
                <c:pt idx="67" formatCode="dd/mm/yy;@">
                  <c:v>43573</c:v>
                </c:pt>
                <c:pt idx="68" formatCode="dd/mm/yy;@">
                  <c:v>43578</c:v>
                </c:pt>
                <c:pt idx="69" formatCode="dd/mm/yy;@">
                  <c:v>43589</c:v>
                </c:pt>
                <c:pt idx="70" formatCode="dd/mm/yy;@">
                  <c:v>43593</c:v>
                </c:pt>
                <c:pt idx="71" formatCode="dd/mm/yy;@">
                  <c:v>43598</c:v>
                </c:pt>
                <c:pt idx="72" formatCode="dd/mm/yy;@">
                  <c:v>43606</c:v>
                </c:pt>
                <c:pt idx="73" formatCode="dd/mm/yy;@">
                  <c:v>43613</c:v>
                </c:pt>
                <c:pt idx="74" formatCode="dd/mm/yy;@">
                  <c:v>43620</c:v>
                </c:pt>
                <c:pt idx="75" formatCode="dd/mm/yy;@">
                  <c:v>43628</c:v>
                </c:pt>
                <c:pt idx="76" formatCode="dd/mm/yy;@">
                  <c:v>43636</c:v>
                </c:pt>
                <c:pt idx="77" formatCode="dd/mm/yy;@">
                  <c:v>43641</c:v>
                </c:pt>
                <c:pt idx="78" formatCode="dd/mm/yy;@">
                  <c:v>43647</c:v>
                </c:pt>
                <c:pt idx="79" formatCode="dd/mm/yy;@">
                  <c:v>43655</c:v>
                </c:pt>
                <c:pt idx="80" formatCode="dd/mm/yy;@">
                  <c:v>43662</c:v>
                </c:pt>
                <c:pt idx="81" formatCode="dd/mm/yy;@">
                  <c:v>43668</c:v>
                </c:pt>
                <c:pt idx="82" formatCode="dd/mm/yy;@">
                  <c:v>43675</c:v>
                </c:pt>
                <c:pt idx="83" formatCode="dd/mm/yy;@">
                  <c:v>43682</c:v>
                </c:pt>
                <c:pt idx="84" formatCode="dd/mm/yy;@">
                  <c:v>43690</c:v>
                </c:pt>
                <c:pt idx="85" formatCode="dd/mm/yy;@">
                  <c:v>43697</c:v>
                </c:pt>
                <c:pt idx="86" formatCode="dd/mm/yy;@">
                  <c:v>43704</c:v>
                </c:pt>
                <c:pt idx="87">
                  <c:v>43713</c:v>
                </c:pt>
                <c:pt idx="88">
                  <c:v>43719</c:v>
                </c:pt>
                <c:pt idx="89">
                  <c:v>43730</c:v>
                </c:pt>
                <c:pt idx="90">
                  <c:v>43737</c:v>
                </c:pt>
                <c:pt idx="91">
                  <c:v>43740</c:v>
                </c:pt>
                <c:pt idx="92">
                  <c:v>43750</c:v>
                </c:pt>
                <c:pt idx="93">
                  <c:v>43753</c:v>
                </c:pt>
                <c:pt idx="94">
                  <c:v>43761</c:v>
                </c:pt>
                <c:pt idx="95">
                  <c:v>43768</c:v>
                </c:pt>
                <c:pt idx="96">
                  <c:v>43774</c:v>
                </c:pt>
                <c:pt idx="97">
                  <c:v>43782</c:v>
                </c:pt>
                <c:pt idx="98">
                  <c:v>43787</c:v>
                </c:pt>
                <c:pt idx="99">
                  <c:v>43795</c:v>
                </c:pt>
                <c:pt idx="100">
                  <c:v>43803</c:v>
                </c:pt>
                <c:pt idx="101">
                  <c:v>43808</c:v>
                </c:pt>
                <c:pt idx="102">
                  <c:v>43817</c:v>
                </c:pt>
                <c:pt idx="103">
                  <c:v>43824</c:v>
                </c:pt>
              </c:numCache>
            </c:numRef>
          </c:cat>
          <c:val>
            <c:numRef>
              <c:f>'Air shower 3 (21154)'!$G$13:$G$116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7C-4B0F-86BA-B6D30871D1D6}"/>
            </c:ext>
          </c:extLst>
        </c:ser>
        <c:ser>
          <c:idx val="1"/>
          <c:order val="2"/>
          <c:tx>
            <c:strRef>
              <c:f>'Air shower 3 (21154)'!$F$12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'Air shower 3 (21154)'!$F$13:$F$116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7C-4B0F-86BA-B6D30871D1D6}"/>
            </c:ext>
          </c:extLst>
        </c:ser>
        <c:ser>
          <c:idx val="2"/>
          <c:order val="3"/>
          <c:tx>
            <c:strRef>
              <c:f>'Air shower 3 (21154)'!$C$11</c:f>
              <c:strCache>
                <c:ptCount val="1"/>
                <c:pt idx="0">
                  <c:v>21154_R1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'Air shower 3 (21154)'!$B$13:$B$116</c:f>
              <c:numCache>
                <c:formatCode>m/d/yyyy</c:formatCode>
                <c:ptCount val="10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43171</c:v>
                </c:pt>
                <c:pt idx="11">
                  <c:v>43179</c:v>
                </c:pt>
                <c:pt idx="12">
                  <c:v>43188</c:v>
                </c:pt>
                <c:pt idx="13">
                  <c:v>43196</c:v>
                </c:pt>
                <c:pt idx="14">
                  <c:v>43202</c:v>
                </c:pt>
                <c:pt idx="15">
                  <c:v>43209</c:v>
                </c:pt>
                <c:pt idx="16">
                  <c:v>43214</c:v>
                </c:pt>
                <c:pt idx="17">
                  <c:v>43224</c:v>
                </c:pt>
                <c:pt idx="18">
                  <c:v>43231</c:v>
                </c:pt>
                <c:pt idx="19">
                  <c:v>43237</c:v>
                </c:pt>
                <c:pt idx="20">
                  <c:v>43242</c:v>
                </c:pt>
                <c:pt idx="21">
                  <c:v>43251</c:v>
                </c:pt>
                <c:pt idx="22">
                  <c:v>43256</c:v>
                </c:pt>
                <c:pt idx="23">
                  <c:v>43263</c:v>
                </c:pt>
                <c:pt idx="24">
                  <c:v>43272</c:v>
                </c:pt>
                <c:pt idx="25">
                  <c:v>43276</c:v>
                </c:pt>
                <c:pt idx="26">
                  <c:v>43283</c:v>
                </c:pt>
                <c:pt idx="27">
                  <c:v>43293</c:v>
                </c:pt>
                <c:pt idx="28">
                  <c:v>43298</c:v>
                </c:pt>
                <c:pt idx="29">
                  <c:v>43305</c:v>
                </c:pt>
                <c:pt idx="30">
                  <c:v>43314</c:v>
                </c:pt>
                <c:pt idx="31">
                  <c:v>43321</c:v>
                </c:pt>
                <c:pt idx="32">
                  <c:v>43325</c:v>
                </c:pt>
                <c:pt idx="33">
                  <c:v>43333</c:v>
                </c:pt>
                <c:pt idx="34">
                  <c:v>43341</c:v>
                </c:pt>
                <c:pt idx="35">
                  <c:v>43349</c:v>
                </c:pt>
                <c:pt idx="36">
                  <c:v>43356</c:v>
                </c:pt>
                <c:pt idx="37">
                  <c:v>43360</c:v>
                </c:pt>
                <c:pt idx="38">
                  <c:v>43372</c:v>
                </c:pt>
                <c:pt idx="39">
                  <c:v>43375</c:v>
                </c:pt>
                <c:pt idx="40">
                  <c:v>43382</c:v>
                </c:pt>
                <c:pt idx="41">
                  <c:v>43388</c:v>
                </c:pt>
                <c:pt idx="42">
                  <c:v>43395</c:v>
                </c:pt>
                <c:pt idx="43">
                  <c:v>43407</c:v>
                </c:pt>
                <c:pt idx="44">
                  <c:v>43410</c:v>
                </c:pt>
                <c:pt idx="45">
                  <c:v>43416</c:v>
                </c:pt>
                <c:pt idx="46">
                  <c:v>43423</c:v>
                </c:pt>
                <c:pt idx="47">
                  <c:v>43431</c:v>
                </c:pt>
                <c:pt idx="48">
                  <c:v>43439</c:v>
                </c:pt>
                <c:pt idx="49">
                  <c:v>43446</c:v>
                </c:pt>
                <c:pt idx="50">
                  <c:v>43451</c:v>
                </c:pt>
                <c:pt idx="51">
                  <c:v>43458</c:v>
                </c:pt>
                <c:pt idx="52" formatCode="dd/mm/yy;@">
                  <c:v>43468</c:v>
                </c:pt>
                <c:pt idx="53" formatCode="dd/mm/yy;@">
                  <c:v>43473</c:v>
                </c:pt>
                <c:pt idx="54" formatCode="dd/mm/yy;@">
                  <c:v>43480</c:v>
                </c:pt>
                <c:pt idx="55" formatCode="dd/mm/yy;@">
                  <c:v>43490</c:v>
                </c:pt>
                <c:pt idx="56" formatCode="dd/mm/yy;@">
                  <c:v>43494</c:v>
                </c:pt>
                <c:pt idx="57" formatCode="dd/mm/yy;@">
                  <c:v>43504</c:v>
                </c:pt>
                <c:pt idx="58" formatCode="dd/mm/yy;@">
                  <c:v>43510</c:v>
                </c:pt>
                <c:pt idx="59" formatCode="dd/mm/yy;@">
                  <c:v>43514</c:v>
                </c:pt>
                <c:pt idx="60" formatCode="dd/mm/yy;@">
                  <c:v>43522</c:v>
                </c:pt>
                <c:pt idx="61">
                  <c:v>43528</c:v>
                </c:pt>
                <c:pt idx="62">
                  <c:v>43541</c:v>
                </c:pt>
                <c:pt idx="63">
                  <c:v>43543</c:v>
                </c:pt>
                <c:pt idx="64">
                  <c:v>43549</c:v>
                </c:pt>
                <c:pt idx="65" formatCode="dd/mm/yy;@">
                  <c:v>43557</c:v>
                </c:pt>
                <c:pt idx="66" formatCode="dd/mm/yy;@">
                  <c:v>43564</c:v>
                </c:pt>
                <c:pt idx="67" formatCode="dd/mm/yy;@">
                  <c:v>43573</c:v>
                </c:pt>
                <c:pt idx="68" formatCode="dd/mm/yy;@">
                  <c:v>43578</c:v>
                </c:pt>
                <c:pt idx="69" formatCode="dd/mm/yy;@">
                  <c:v>43589</c:v>
                </c:pt>
                <c:pt idx="70" formatCode="dd/mm/yy;@">
                  <c:v>43593</c:v>
                </c:pt>
                <c:pt idx="71" formatCode="dd/mm/yy;@">
                  <c:v>43598</c:v>
                </c:pt>
                <c:pt idx="72" formatCode="dd/mm/yy;@">
                  <c:v>43606</c:v>
                </c:pt>
                <c:pt idx="73" formatCode="dd/mm/yy;@">
                  <c:v>43613</c:v>
                </c:pt>
                <c:pt idx="74" formatCode="dd/mm/yy;@">
                  <c:v>43620</c:v>
                </c:pt>
                <c:pt idx="75" formatCode="dd/mm/yy;@">
                  <c:v>43628</c:v>
                </c:pt>
                <c:pt idx="76" formatCode="dd/mm/yy;@">
                  <c:v>43636</c:v>
                </c:pt>
                <c:pt idx="77" formatCode="dd/mm/yy;@">
                  <c:v>43641</c:v>
                </c:pt>
                <c:pt idx="78" formatCode="dd/mm/yy;@">
                  <c:v>43647</c:v>
                </c:pt>
                <c:pt idx="79" formatCode="dd/mm/yy;@">
                  <c:v>43655</c:v>
                </c:pt>
                <c:pt idx="80" formatCode="dd/mm/yy;@">
                  <c:v>43662</c:v>
                </c:pt>
                <c:pt idx="81" formatCode="dd/mm/yy;@">
                  <c:v>43668</c:v>
                </c:pt>
                <c:pt idx="82" formatCode="dd/mm/yy;@">
                  <c:v>43675</c:v>
                </c:pt>
                <c:pt idx="83" formatCode="dd/mm/yy;@">
                  <c:v>43682</c:v>
                </c:pt>
                <c:pt idx="84" formatCode="dd/mm/yy;@">
                  <c:v>43690</c:v>
                </c:pt>
                <c:pt idx="85" formatCode="dd/mm/yy;@">
                  <c:v>43697</c:v>
                </c:pt>
                <c:pt idx="86" formatCode="dd/mm/yy;@">
                  <c:v>43704</c:v>
                </c:pt>
                <c:pt idx="87">
                  <c:v>43713</c:v>
                </c:pt>
                <c:pt idx="88">
                  <c:v>43719</c:v>
                </c:pt>
                <c:pt idx="89">
                  <c:v>43730</c:v>
                </c:pt>
                <c:pt idx="90">
                  <c:v>43737</c:v>
                </c:pt>
                <c:pt idx="91">
                  <c:v>43740</c:v>
                </c:pt>
                <c:pt idx="92">
                  <c:v>43750</c:v>
                </c:pt>
                <c:pt idx="93">
                  <c:v>43753</c:v>
                </c:pt>
                <c:pt idx="94">
                  <c:v>43761</c:v>
                </c:pt>
                <c:pt idx="95">
                  <c:v>43768</c:v>
                </c:pt>
                <c:pt idx="96">
                  <c:v>43774</c:v>
                </c:pt>
                <c:pt idx="97">
                  <c:v>43782</c:v>
                </c:pt>
                <c:pt idx="98">
                  <c:v>43787</c:v>
                </c:pt>
                <c:pt idx="99">
                  <c:v>43795</c:v>
                </c:pt>
                <c:pt idx="100">
                  <c:v>43803</c:v>
                </c:pt>
                <c:pt idx="101">
                  <c:v>43808</c:v>
                </c:pt>
                <c:pt idx="102">
                  <c:v>43817</c:v>
                </c:pt>
                <c:pt idx="103">
                  <c:v>43824</c:v>
                </c:pt>
              </c:numCache>
            </c:numRef>
          </c:cat>
          <c:val>
            <c:numRef>
              <c:f>'Air shower 3 (21154)'!$C$13:$C$116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67C-4B0F-86BA-B6D30871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5856"/>
        <c:axId val="-2092419792"/>
        <c:extLst xmlns:c16r2="http://schemas.microsoft.com/office/drawing/2015/06/chart"/>
      </c:lineChart>
      <c:catAx>
        <c:axId val="-20923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54294085332357E-3"/>
              <c:y val="8.874548024154323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50" baseline="0"/>
            </a:pPr>
            <a:endParaRPr lang="en-US"/>
          </a:p>
        </c:txPr>
        <c:crossAx val="-2092419792"/>
        <c:crossesAt val="0"/>
        <c:auto val="0"/>
        <c:lblAlgn val="ctr"/>
        <c:lblOffset val="100"/>
        <c:tickLblSkip val="1"/>
        <c:noMultiLvlLbl val="0"/>
      </c:catAx>
      <c:valAx>
        <c:axId val="-2092419792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30974399228134"/>
              <c:y val="0.78446598021401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9239585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5699037620297458"/>
          <c:y val="0.30968742543545691"/>
          <c:w val="0.14300967466276018"/>
          <c:h val="0.3094748820733073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F8-4C19-8749-2056DC49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3136"/>
        <c:axId val="-2092417072"/>
      </c:lineChart>
      <c:catAx>
        <c:axId val="-209239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1-4727-A6FD-48BD047A116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1-4727-A6FD-48BD047A116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A1-4727-A6FD-48BD047A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1840"/>
        <c:axId val="-2092410000"/>
      </c:lineChart>
      <c:catAx>
        <c:axId val="-209240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1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14-4D54-AA36-26B1945AF00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14-4D54-AA36-26B1945AF00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14-4D54-AA36-26B1945A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94768"/>
        <c:axId val="-2092414352"/>
      </c:scatterChart>
      <c:valAx>
        <c:axId val="-209239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4352"/>
        <c:crosses val="autoZero"/>
        <c:crossBetween val="midCat"/>
      </c:valAx>
      <c:valAx>
        <c:axId val="-209241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4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FE-4074-B9D5-DB079FF89F9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FE-4074-B9D5-DB079FF89F9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FE-4074-B9D5-DB079FF8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70880"/>
        <c:axId val="-2117377952"/>
      </c:lineChart>
      <c:catAx>
        <c:axId val="-21173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0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98-45E6-B257-AE11CB08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3680"/>
        <c:axId val="-2092397488"/>
      </c:lineChart>
      <c:catAx>
        <c:axId val="-209239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39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92393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8-4E7D-8544-C88998BA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8704"/>
        <c:axId val="-2092411632"/>
      </c:lineChart>
      <c:catAx>
        <c:axId val="-209241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59-4B85-864F-3EBCA0F9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23056"/>
        <c:axId val="-2092401296"/>
      </c:lineChart>
      <c:catAx>
        <c:axId val="-209242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DD-472D-93F9-2612A97B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8160"/>
        <c:axId val="-2092421968"/>
      </c:lineChart>
      <c:catAx>
        <c:axId val="-20924181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92421968"/>
        <c:crosses val="autoZero"/>
        <c:auto val="1"/>
        <c:lblAlgn val="ctr"/>
        <c:lblOffset val="100"/>
        <c:tickMarkSkip val="1"/>
        <c:noMultiLvlLbl val="0"/>
      </c:catAx>
      <c:valAx>
        <c:axId val="-209242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21-4DFC-A52C-02947840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7616"/>
        <c:axId val="-2092407280"/>
      </c:lineChart>
      <c:catAx>
        <c:axId val="-20924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7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AA-49F2-BA5D-782FEE92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5312"/>
        <c:axId val="-2092422512"/>
      </c:lineChart>
      <c:catAx>
        <c:axId val="-20923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5B-4E35-A951-E02A74C9729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5B-4E35-A951-E02A74C9729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5B-4E35-A951-E02A74C9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9120"/>
        <c:axId val="-2092413264"/>
      </c:lineChart>
      <c:catAx>
        <c:axId val="-209239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9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89-4362-B642-B15E752B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0208"/>
        <c:axId val="-2092421424"/>
      </c:lineChart>
      <c:catAx>
        <c:axId val="-20924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2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A-4ACE-AA94-6F3816585EA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AA-4ACE-AA94-6F3816585EA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AA-4ACE-AA94-6F3816585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20880"/>
        <c:axId val="-2092412176"/>
      </c:lineChart>
      <c:catAx>
        <c:axId val="-209242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20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C6-4099-8AC4-980AEB37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0752"/>
        <c:axId val="-2092415984"/>
      </c:lineChart>
      <c:catAx>
        <c:axId val="-20924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88-4D09-A1BE-98047AD4F62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88-4D09-A1BE-98047AD4F62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88-4D09-A1BE-98047AD4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43072"/>
        <c:axId val="-9638720"/>
      </c:lineChart>
      <c:catAx>
        <c:axId val="-96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3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3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43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9-43ED-80F1-C93F10D1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4352"/>
        <c:axId val="-2117377408"/>
      </c:lineChart>
      <c:catAx>
        <c:axId val="-21173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7-4697-928E-CF9A1DB98FA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7-4697-928E-CF9A1DB98FA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F7-4697-928E-CF9A1DB9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6528"/>
        <c:axId val="-2092415440"/>
      </c:lineChart>
      <c:catAx>
        <c:axId val="-209241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6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01-4A59-B731-54AC1AA8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4896"/>
        <c:axId val="-2092412720"/>
      </c:lineChart>
      <c:catAx>
        <c:axId val="-209241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4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12-4DDA-BE24-D4275C6FB29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12-4DDA-BE24-D4275C6FB29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12-4DDA-BE24-D4275C6F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1088"/>
        <c:axId val="-2092410544"/>
      </c:lineChart>
      <c:catAx>
        <c:axId val="-209241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1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11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BD-4E73-807E-AF27AF383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9456"/>
        <c:axId val="-2092408912"/>
      </c:lineChart>
      <c:catAx>
        <c:axId val="-209240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9F-4490-B52A-5E9181C425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9F-4490-B52A-5E9181C425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9F-4490-B52A-5E9181C4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8368"/>
        <c:axId val="-2092407824"/>
      </c:lineChart>
      <c:catAx>
        <c:axId val="-209240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8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AC-49B2-9AFD-128D2AAB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6736"/>
        <c:axId val="-2092406192"/>
      </c:lineChart>
      <c:catAx>
        <c:axId val="-209240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73-4261-AC15-BE4DFBC0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8576"/>
        <c:axId val="-2092405104"/>
      </c:lineChart>
      <c:catAx>
        <c:axId val="-209239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C5-41AF-A817-15CBDB59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5648"/>
        <c:axId val="-2092404560"/>
      </c:lineChart>
      <c:catAx>
        <c:axId val="-20924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8D-486D-B13C-764143B5481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8D-486D-B13C-764143B5481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8D-486D-B13C-764143B5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4016"/>
        <c:axId val="-2092403472"/>
      </c:lineChart>
      <c:catAx>
        <c:axId val="-209240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4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95-47EB-BCEA-E05E46AF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2928"/>
        <c:axId val="-2092402384"/>
      </c:lineChart>
      <c:catAx>
        <c:axId val="-209240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40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40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A2-4A65-A9A1-755B9076A9A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A2-4A65-A9A1-755B9076A9A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A2-4A65-A9A1-755B9076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5440"/>
        <c:axId val="-2117375776"/>
      </c:lineChart>
      <c:catAx>
        <c:axId val="-21173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5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8C-4CCE-BB06-3FFCB052FAA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8C-4CCE-BB06-3FFCB052FAA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8C-4CCE-BB06-3FFCB052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6944"/>
        <c:axId val="-2092396400"/>
      </c:lineChart>
      <c:catAx>
        <c:axId val="-209239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39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92396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3E-451E-8E12-115CFA1B9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43920"/>
        <c:axId val="-2087349904"/>
      </c:lineChart>
      <c:catAx>
        <c:axId val="-208734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00-4A77-9960-194E354EE3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00-4A77-9960-194E354EE3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00-4A77-9960-194E354E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4256"/>
        <c:axId val="-2087338480"/>
      </c:lineChart>
      <c:catAx>
        <c:axId val="-208735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3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4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9F-4811-B9EC-4929473C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0992"/>
        <c:axId val="-2087345552"/>
      </c:lineChart>
      <c:catAx>
        <c:axId val="-208735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6E-4B88-88C1-DA9E408CF70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6E-4B88-88C1-DA9E408CF70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6E-4B88-88C1-DA9E408C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1408"/>
        <c:axId val="-2087343376"/>
      </c:lineChart>
      <c:catAx>
        <c:axId val="-208733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1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13-4A98-B1C8-4B3CE64B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46096"/>
        <c:axId val="-2087336304"/>
      </c:lineChart>
      <c:catAx>
        <c:axId val="-208734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3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A4-4312-8A8B-A7EA138041B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A4-4312-8A8B-A7EA138041B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A4-4312-8A8B-A7EA1380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61872"/>
        <c:axId val="-2087342832"/>
      </c:lineChart>
      <c:catAx>
        <c:axId val="-208736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61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B-4BC2-9CA6-37DBE1D0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7936"/>
        <c:axId val="-2087347728"/>
      </c:lineChart>
      <c:catAx>
        <c:axId val="-208733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69-4688-887B-0383F4D0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4672"/>
        <c:axId val="-2087362416"/>
      </c:lineChart>
      <c:catAx>
        <c:axId val="-208733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6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6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EF-48D1-A820-37DA70E6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6848"/>
        <c:axId val="-2087329232"/>
      </c:lineChart>
      <c:catAx>
        <c:axId val="-208733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6A-4588-96F9-7FFEC2CC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8160"/>
        <c:axId val="-2117370336"/>
      </c:lineChart>
      <c:catAx>
        <c:axId val="-21173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43-41A3-853A-4F7DECB2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3040"/>
        <c:axId val="-2087353168"/>
      </c:lineChart>
      <c:catAx>
        <c:axId val="-208733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5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C-448D-9059-C433041AC1C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9C-448D-9059-C433041AC1C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9C-448D-9059-C433041A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9024"/>
        <c:axId val="-2087356976"/>
      </c:lineChart>
      <c:catAx>
        <c:axId val="-208733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5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9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72-4C33-B625-02BC1FE6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2624"/>
        <c:axId val="-2087346640"/>
      </c:lineChart>
      <c:catAx>
        <c:axId val="-208735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2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BE-45D9-81C2-18A83794DED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BE-45D9-81C2-18A83794DED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BE-45D9-81C2-18A83794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7392"/>
        <c:axId val="-2087360784"/>
      </c:lineChart>
      <c:catAx>
        <c:axId val="-208733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6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6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7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89-4A62-8A98-D65D03D6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9152"/>
        <c:axId val="-2087358608"/>
      </c:lineChart>
      <c:catAx>
        <c:axId val="-208735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5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9C-4A5A-A722-3A53C953BC2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9C-4A5A-A722-3A53C953BC2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9C-4A5A-A722-3A53C953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2080"/>
        <c:axId val="-2087345008"/>
      </c:lineChart>
      <c:catAx>
        <c:axId val="-208735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2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B-4ECD-8458-D7B29A8E8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40656"/>
        <c:axId val="-2087342288"/>
      </c:lineChart>
      <c:catAx>
        <c:axId val="-20873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04-4EEF-951B-B877E1A06C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04-4EEF-951B-B877E1A06C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04-4EEF-951B-B877E1A0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1536"/>
        <c:axId val="-2087332496"/>
      </c:lineChart>
      <c:catAx>
        <c:axId val="-20873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3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1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F9-4922-BA21-80E98086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8064"/>
        <c:axId val="-2087350448"/>
      </c:lineChart>
      <c:catAx>
        <c:axId val="-208735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5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1E-4FEF-9982-5FEFAF2AB90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1E-4FEF-9982-5FEFAF2AB90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1E-4FEF-9982-5FEFAF2A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60240"/>
        <c:axId val="-2087340112"/>
      </c:lineChart>
      <c:catAx>
        <c:axId val="-208736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60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82-45F5-8775-4825F48B0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3264"/>
        <c:axId val="-2117375232"/>
      </c:lineChart>
      <c:catAx>
        <c:axId val="-21173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3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95-4DEB-A81E-309FABEC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28688"/>
        <c:axId val="-2087339568"/>
      </c:lineChart>
      <c:catAx>
        <c:axId val="-208732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3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39-4FC1-9305-49AB6582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3712"/>
        <c:axId val="-2087335760"/>
      </c:lineChart>
      <c:catAx>
        <c:axId val="-208735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3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1B-4C2A-B64C-2B3D1F1F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48816"/>
        <c:axId val="-2087328144"/>
      </c:lineChart>
      <c:catAx>
        <c:axId val="-208734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B7-4315-ADCF-6F73F54B75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B7-4315-ADCF-6F73F54B75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B7-4315-ADCF-6F73F54B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5216"/>
        <c:axId val="-2087349360"/>
      </c:lineChart>
      <c:catAx>
        <c:axId val="-208733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5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44-4636-9653-3CD6DDC2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6432"/>
        <c:axId val="-2087347184"/>
      </c:lineChart>
      <c:catAx>
        <c:axId val="-208735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12-4016-A89B-9A1CB7D3CD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12-4016-A89B-9A1CB7D3CD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12-4016-A89B-9A1CB7D3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44464"/>
        <c:axId val="-2087341744"/>
      </c:lineChart>
      <c:catAx>
        <c:axId val="-208734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4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89-432D-966D-B92AF2A5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48272"/>
        <c:axId val="-2087341200"/>
      </c:lineChart>
      <c:catAx>
        <c:axId val="-20873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4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4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D2-4D4C-81EF-14006776A03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D2-4D4C-81EF-14006776A03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D2-4D4C-81EF-14006776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4128"/>
        <c:axId val="-2087333584"/>
      </c:lineChart>
      <c:catAx>
        <c:axId val="-208733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3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4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0C-4BD7-9CCE-FEC18096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1952"/>
        <c:axId val="-2087357520"/>
      </c:lineChart>
      <c:catAx>
        <c:axId val="-208733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5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82-4689-ADEB-C6C60653AD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82-4689-ADEB-C6C60653AD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82-4689-ADEB-C6C60653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0864"/>
        <c:axId val="-2087330320"/>
      </c:lineChart>
      <c:catAx>
        <c:axId val="-208733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3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30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A5-4401-9C8F-C2C16A4B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3808"/>
        <c:axId val="-2117374688"/>
      </c:lineChart>
      <c:catAx>
        <c:axId val="-21173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B-4833-9DD5-C7853385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29776"/>
        <c:axId val="-2087361328"/>
      </c:lineChart>
      <c:catAx>
        <c:axId val="-208732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6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6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2C-4592-9D71-811EA33E026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2C-4592-9D71-811EA33E026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2C-4592-9D71-811EA33E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9696"/>
        <c:axId val="-2087355888"/>
      </c:lineChart>
      <c:catAx>
        <c:axId val="-208735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5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9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87-4D7D-8D1C-77EA62F4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5344"/>
        <c:axId val="-2087354800"/>
      </c:lineChart>
      <c:catAx>
        <c:axId val="-208735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5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5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BC-4560-BEB3-D3EFAC94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98768"/>
        <c:axId val="-2087326512"/>
      </c:lineChart>
      <c:catAx>
        <c:axId val="-208729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29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B6-40EC-B273-97F16A95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98224"/>
        <c:axId val="-2087299856"/>
      </c:lineChart>
      <c:catAx>
        <c:axId val="-208729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29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29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29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3A-4487-ACCA-F6470E8D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3664"/>
        <c:axId val="-2087324880"/>
      </c:lineChart>
      <c:catAx>
        <c:axId val="-208730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EF-471F-9363-3EFF5D10D7A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EF-471F-9363-3EFF5D10D7A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EF-471F-9363-3EFF5D10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2368"/>
        <c:axId val="-2087306384"/>
      </c:lineChart>
      <c:catAx>
        <c:axId val="-208731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0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2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96-45B7-B142-518DCE104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9104"/>
        <c:axId val="-2087322704"/>
      </c:lineChart>
      <c:catAx>
        <c:axId val="-20873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28-4C69-9DE9-E52043CA1DD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28-4C69-9DE9-E52043CA1DD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28-4C69-9DE9-E52043CA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6928"/>
        <c:axId val="-2087327056"/>
      </c:lineChart>
      <c:catAx>
        <c:axId val="-208730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69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6-48BF-B298-D9014416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4752"/>
        <c:axId val="-2087320528"/>
      </c:lineChart>
      <c:catAx>
        <c:axId val="-208730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7D-4070-AEDD-CA6CA539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7616"/>
        <c:axId val="-2117368704"/>
      </c:lineChart>
      <c:catAx>
        <c:axId val="-21173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6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7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1B-40E5-AB38-506356AF5B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1B-40E5-AB38-506356AF5B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1B-40E5-AB38-506356A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1488"/>
        <c:axId val="-2087316176"/>
      </c:lineChart>
      <c:catAx>
        <c:axId val="-208730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1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3C-4F37-BFEE-870F92F3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5296"/>
        <c:axId val="-2087311280"/>
      </c:lineChart>
      <c:catAx>
        <c:axId val="-208730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12-46B4-8FD7-DD973DE3A54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12-46B4-8FD7-DD973DE3A54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12-46B4-8FD7-DD973DE3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97680"/>
        <c:axId val="-2087325968"/>
      </c:lineChart>
      <c:catAx>
        <c:axId val="-208729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297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05-423B-B9DB-F8727BD0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24336"/>
        <c:axId val="-2087315632"/>
      </c:lineChart>
      <c:catAx>
        <c:axId val="-208732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4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83-4287-B1B4-FB1631D7F47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83-4287-B1B4-FB1631D7F47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83-4287-B1B4-FB1631D7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8560"/>
        <c:axId val="-2087304208"/>
      </c:lineChart>
      <c:catAx>
        <c:axId val="-208730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0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8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F3-40A4-9F61-8154F30C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23792"/>
        <c:axId val="-2087311824"/>
      </c:lineChart>
      <c:catAx>
        <c:axId val="-208732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15-473F-AEDB-5140DA77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99312"/>
        <c:axId val="-2087327600"/>
      </c:lineChart>
      <c:catAx>
        <c:axId val="-208729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29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81-4C71-8206-02B1615E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8016"/>
        <c:axId val="-2087309648"/>
      </c:lineChart>
      <c:catAx>
        <c:axId val="-208730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0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4-4496-BE8D-14A90882375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4-4496-BE8D-14A90882375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4-4496-BE8D-14A90882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7472"/>
        <c:axId val="-2087321616"/>
      </c:lineChart>
      <c:catAx>
        <c:axId val="-208730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7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43-4DC9-A543-361CAF93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4000"/>
        <c:axId val="-2087303120"/>
      </c:lineChart>
      <c:catAx>
        <c:axId val="-208731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0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7A-4CAA-8C3B-D4A73F51833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7A-4CAA-8C3B-D4A73F51833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7A-4CAA-8C3B-D4A73F518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2720"/>
        <c:axId val="-2117371968"/>
      </c:lineChart>
      <c:catAx>
        <c:axId val="-21173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2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F0-4799-B8D0-3417E1ED21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F0-4799-B8D0-3417E1ED21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F0-4799-B8D0-3417E1ED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25424"/>
        <c:axId val="-2087305840"/>
      </c:lineChart>
      <c:catAx>
        <c:axId val="-208732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0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5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14-4F95-9666-B8316B09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23248"/>
        <c:axId val="-2087300944"/>
      </c:lineChart>
      <c:catAx>
        <c:axId val="-208732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0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1-4A39-AB59-F31FA4B25DC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1-4A39-AB59-F31FA4B25DC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E1-4A39-AB59-F31FA4B2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0400"/>
        <c:axId val="-2087322160"/>
      </c:lineChart>
      <c:catAx>
        <c:axId val="-208730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2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0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E9-464A-AB2D-1DAC8E54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02576"/>
        <c:axId val="-2087302032"/>
      </c:lineChart>
      <c:catAx>
        <c:axId val="-208730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0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0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5-4038-A29A-48C25F3459B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5-4038-A29A-48C25F3459B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5-4038-A29A-48C25F34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21072"/>
        <c:axId val="-2087319984"/>
      </c:lineChart>
      <c:catAx>
        <c:axId val="-208732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21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A6-44AF-AF39-711EBBB2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9440"/>
        <c:axId val="-2087310736"/>
      </c:lineChart>
      <c:catAx>
        <c:axId val="-208731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3C-4317-919E-BB4AF561B0E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3C-4317-919E-BB4AF561B0E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3C-4317-919E-BB4AF561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8896"/>
        <c:axId val="-2087318352"/>
      </c:lineChart>
      <c:catAx>
        <c:axId val="-208731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8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97-4AEE-B4A2-197BA5D7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7808"/>
        <c:axId val="-2087315088"/>
      </c:lineChart>
      <c:catAx>
        <c:axId val="-208731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860899813265915"/>
          <c:y val="3.4279522888820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7576185539085196"/>
          <c:w val="0.8174842501123003"/>
          <c:h val="0.64387031692212848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'Buffer room 3 (11079)'!$J$11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'Buffer room 3 (11079)'!$J$13:$J$108</c:f>
              <c:numCache>
                <c:formatCode>General</c:formatCode>
                <c:ptCount val="96"/>
                <c:pt idx="3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F7-4932-B608-52E93A2A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317264"/>
        <c:axId val="-2087310192"/>
      </c:barChart>
      <c:lineChart>
        <c:grouping val="standard"/>
        <c:varyColors val="0"/>
        <c:ser>
          <c:idx val="8"/>
          <c:order val="0"/>
          <c:tx>
            <c:strRef>
              <c:f>'Buffer room 3 (11079)'!$I$11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 room 3 (11079)'!$I$13:$I$108</c:f>
              <c:numCache>
                <c:formatCode>General</c:formatCode>
                <c:ptCount val="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F7-4932-B608-52E93A2A2036}"/>
            </c:ext>
          </c:extLst>
        </c:ser>
        <c:ser>
          <c:idx val="0"/>
          <c:order val="1"/>
          <c:tx>
            <c:strRef>
              <c:f>'Buffer room 3 (11079)'!$M$12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'Buffer room 3 (11079)'!$B$13:$B$108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'Buffer room 3 (11079)'!$M$13:$M$108</c:f>
              <c:numCache>
                <c:formatCode>General</c:formatCode>
                <c:ptCount val="96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F7-4932-B608-52E93A2A2036}"/>
            </c:ext>
          </c:extLst>
        </c:ser>
        <c:ser>
          <c:idx val="1"/>
          <c:order val="2"/>
          <c:tx>
            <c:strRef>
              <c:f>'Buffer room 3 (11079)'!$L$12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'Buffer room 3 (11079)'!$L$13:$L$108</c:f>
              <c:numCache>
                <c:formatCode>General</c:formatCode>
                <c:ptCount val="96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F7-4932-B608-52E93A2A2036}"/>
            </c:ext>
          </c:extLst>
        </c:ser>
        <c:ser>
          <c:idx val="2"/>
          <c:order val="3"/>
          <c:tx>
            <c:strRef>
              <c:f>'Buffer room 3 (11079)'!$C$11</c:f>
              <c:strCache>
                <c:ptCount val="1"/>
                <c:pt idx="0">
                  <c:v>11079_R1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dPt>
            <c:idx val="23"/>
            <c:marker>
              <c:symbol val="circle"/>
              <c:size val="3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82F7-4932-B608-52E93A2A2036}"/>
              </c:ext>
            </c:extLst>
          </c:dPt>
          <c:dPt>
            <c:idx val="91"/>
            <c:marker>
              <c:symbol val="circle"/>
              <c:size val="3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82F7-4932-B608-52E93A2A2036}"/>
              </c:ext>
            </c:extLst>
          </c:dPt>
          <c:cat>
            <c:numRef>
              <c:f>'Buffer room 3 (11079)'!$B$13:$B$108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'Buffer room 3 (11079)'!$C$13:$C$108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2F7-4932-B608-52E93A2A2036}"/>
            </c:ext>
          </c:extLst>
        </c:ser>
        <c:ser>
          <c:idx val="4"/>
          <c:order val="4"/>
          <c:tx>
            <c:strRef>
              <c:f>'Buffer room 3 (11079)'!$D$11</c:f>
              <c:strCache>
                <c:ptCount val="1"/>
                <c:pt idx="0">
                  <c:v>11079_R2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'Buffer room 3 (11079)'!$D$13:$D$108</c:f>
              <c:numCache>
                <c:formatCode>General</c:formatCode>
                <c:ptCount val="9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2F7-4932-B608-52E93A2A2036}"/>
            </c:ext>
          </c:extLst>
        </c:ser>
        <c:ser>
          <c:idx val="3"/>
          <c:order val="5"/>
          <c:tx>
            <c:strRef>
              <c:f>'Buffer room 3 (11079)'!$E$11</c:f>
              <c:strCache>
                <c:ptCount val="1"/>
                <c:pt idx="0">
                  <c:v>11079_R3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'Buffer room 3 (11079)'!$E$13:$E$108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2F7-4932-B608-52E93A2A2036}"/>
            </c:ext>
          </c:extLst>
        </c:ser>
        <c:ser>
          <c:idx val="5"/>
          <c:order val="6"/>
          <c:tx>
            <c:strRef>
              <c:f>'Buffer room 3 (11079)'!$F$11</c:f>
              <c:strCache>
                <c:ptCount val="1"/>
                <c:pt idx="0">
                  <c:v>11079_R4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'Buffer room 3 (11079)'!$F$13:$F$108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2F7-4932-B608-52E93A2A2036}"/>
            </c:ext>
          </c:extLst>
        </c:ser>
        <c:ser>
          <c:idx val="6"/>
          <c:order val="7"/>
          <c:tx>
            <c:strRef>
              <c:f>'Buffer room 3 (11079)'!$G$11</c:f>
              <c:strCache>
                <c:ptCount val="1"/>
                <c:pt idx="0">
                  <c:v>11079_R5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'Buffer room 3 (11079)'!$G$13:$G$108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2F7-4932-B608-52E93A2A2036}"/>
            </c:ext>
          </c:extLst>
        </c:ser>
        <c:ser>
          <c:idx val="7"/>
          <c:order val="8"/>
          <c:tx>
            <c:strRef>
              <c:f>'Buffer room 3 (11079)'!$H$11</c:f>
              <c:strCache>
                <c:ptCount val="1"/>
                <c:pt idx="0">
                  <c:v>11079_R6</c:v>
                </c:pt>
              </c:strCache>
            </c:strRef>
          </c:tx>
          <c:spPr>
            <a:ln w="12700"/>
          </c:spPr>
          <c:marker>
            <c:symbol val="plus"/>
            <c:size val="5"/>
          </c:marker>
          <c:val>
            <c:numRef>
              <c:f>'Buffer room 3 (11079)'!$H$13:$H$108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2F7-4932-B608-52E93A2A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7264"/>
        <c:axId val="-2087310192"/>
      </c:lineChart>
      <c:catAx>
        <c:axId val="-208731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9.0321592363232173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87310192"/>
        <c:crossesAt val="0"/>
        <c:auto val="0"/>
        <c:lblAlgn val="ctr"/>
        <c:lblOffset val="100"/>
        <c:noMultiLvlLbl val="0"/>
      </c:catAx>
      <c:valAx>
        <c:axId val="-2087310192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694483734087691"/>
              <c:y val="0.871457206639205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8731726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84696714890841"/>
          <c:y val="7.0183166605953612E-2"/>
          <c:w val="0.13372981842616208"/>
          <c:h val="0.6956598574644361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D-4CAB-A138-5EAAF4D8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6720"/>
        <c:axId val="-2087314544"/>
      </c:lineChart>
      <c:catAx>
        <c:axId val="-20873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45-4798-8E10-DDC8866B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7072"/>
        <c:axId val="-2117376864"/>
      </c:lineChart>
      <c:catAx>
        <c:axId val="-21173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8A-475B-B4E8-CDA21C44CDB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8A-475B-B4E8-CDA21C44CDB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8A-475B-B4E8-CDA21C44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3456"/>
        <c:axId val="-2087312912"/>
      </c:lineChart>
      <c:catAx>
        <c:axId val="-208731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31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7313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02-4CB4-9FAA-B049704F94AC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02-4CB4-9FAA-B049704F94AC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02-4CB4-9FAA-B049704F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13808"/>
        <c:axId val="-2080624688"/>
      </c:scatterChart>
      <c:valAx>
        <c:axId val="-208061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4688"/>
        <c:crosses val="autoZero"/>
        <c:crossBetween val="midCat"/>
      </c:valAx>
      <c:valAx>
        <c:axId val="-208062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3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BE-4B37-8DC7-A43021B9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0880"/>
        <c:axId val="-2080602384"/>
      </c:lineChart>
      <c:catAx>
        <c:axId val="-208062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8062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1C-4594-94A4-B5A2403F3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0336"/>
        <c:axId val="-2080625232"/>
      </c:lineChart>
      <c:catAx>
        <c:axId val="-208062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2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F6-4A4C-857B-AAE07084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0672"/>
        <c:axId val="-2080601840"/>
      </c:lineChart>
      <c:catAx>
        <c:axId val="-20806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AE-435B-BC65-4A76E294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9792"/>
        <c:axId val="-2080603472"/>
      </c:lineChart>
      <c:catAx>
        <c:axId val="-20806197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80603472"/>
        <c:crosses val="autoZero"/>
        <c:auto val="1"/>
        <c:lblAlgn val="ctr"/>
        <c:lblOffset val="100"/>
        <c:tickMarkSkip val="1"/>
        <c:noMultiLvlLbl val="0"/>
      </c:catAx>
      <c:valAx>
        <c:axId val="-208060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DF-4684-A4EC-5796CC61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0128"/>
        <c:axId val="-2080602928"/>
      </c:lineChart>
      <c:catAx>
        <c:axId val="-20806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5E-4D36-B779-E653D1A1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1632"/>
        <c:axId val="-2080629584"/>
      </c:lineChart>
      <c:catAx>
        <c:axId val="-208061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2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B-4D81-B7B2-AEA0635C358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B-4D81-B7B2-AEA0635C358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7B-4D81-B7B2-AEA0635C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9040"/>
        <c:axId val="-2080607280"/>
      </c:lineChart>
      <c:catAx>
        <c:axId val="-20806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9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96-4A50-8D64-FE9FEC2A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8496"/>
        <c:axId val="-2080604016"/>
      </c:lineChart>
      <c:catAx>
        <c:axId val="-208062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B-48DA-ABFA-29606BC432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B-48DA-ABFA-29606BC432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B-48DA-ABFA-29606BC4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9792"/>
        <c:axId val="-2117373056"/>
      </c:lineChart>
      <c:catAx>
        <c:axId val="-21173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69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2-4C92-B0AA-49C5ED68B6B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12-4C92-B0AA-49C5ED68B6B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12-4C92-B0AA-49C5ED68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7952"/>
        <c:axId val="-2080617616"/>
      </c:lineChart>
      <c:catAx>
        <c:axId val="-20806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1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7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F1-4320-808C-F2E432B9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1088"/>
        <c:axId val="-2080627408"/>
      </c:lineChart>
      <c:catAx>
        <c:axId val="-208061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2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51-44E4-BC96-6B3D47D09A6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51-44E4-BC96-6B3D47D09A6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51-44E4-BC96-6B3D47D09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9248"/>
        <c:axId val="-2080614896"/>
      </c:lineChart>
      <c:catAx>
        <c:axId val="-208061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1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9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A9-450A-A0CB-6AA235C9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7072"/>
        <c:axId val="-2080600752"/>
      </c:lineChart>
      <c:catAx>
        <c:axId val="-208061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6A-4F95-8EA9-F56B21DC78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6A-4F95-8EA9-F56B21DC78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6A-4F95-8EA9-F56B21DC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07824"/>
        <c:axId val="-2080604560"/>
      </c:lineChart>
      <c:catAx>
        <c:axId val="-208060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7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90-4740-AB37-4BA4AF1B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2176"/>
        <c:axId val="-2080601296"/>
      </c:lineChart>
      <c:catAx>
        <c:axId val="-208061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69-49D7-B3CB-8183B2BE1E6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69-49D7-B3CB-8183B2BE1E6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69-49D7-B3CB-8183B2BE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6864"/>
        <c:axId val="-2080605104"/>
      </c:lineChart>
      <c:catAx>
        <c:axId val="-208062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6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17-48FE-AF36-DE1FFD97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6320"/>
        <c:axId val="-2080608368"/>
      </c:lineChart>
      <c:catAx>
        <c:axId val="-208062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65-4993-B9AF-B6C71CCA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2720"/>
        <c:axId val="-2080606736"/>
      </c:lineChart>
      <c:catAx>
        <c:axId val="-208061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3A-480F-BA33-05283E62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5776"/>
        <c:axId val="-2080618704"/>
      </c:lineChart>
      <c:catAx>
        <c:axId val="-208062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1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5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D9-4D07-AB62-220D6326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76320"/>
        <c:axId val="-2117374144"/>
      </c:lineChart>
      <c:catAx>
        <c:axId val="-21173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18-4F10-B40D-184F2F9ECAA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18-4F10-B40D-184F2F9ECAA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18-4F10-B40D-184F2F9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08912"/>
        <c:axId val="-2080623600"/>
      </c:lineChart>
      <c:catAx>
        <c:axId val="-208060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2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8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C0-4A44-8D07-2C757A88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0000"/>
        <c:axId val="-2080618160"/>
      </c:lineChart>
      <c:catAx>
        <c:axId val="-208061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1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8C-40E2-81BB-3218884058E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8C-40E2-81BB-3218884058E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8C-40E2-81BB-32188840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4144"/>
        <c:axId val="-2080623056"/>
      </c:lineChart>
      <c:catAx>
        <c:axId val="-208062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2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4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C7-4DB9-A0AB-ADE6E057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2512"/>
        <c:axId val="-2080621968"/>
      </c:lineChart>
      <c:catAx>
        <c:axId val="-208062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2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53-4FBC-9271-46246E6533F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53-4FBC-9271-46246E6533F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53-4FBC-9271-46246E65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0544"/>
        <c:axId val="-2080621424"/>
      </c:lineChart>
      <c:catAx>
        <c:axId val="-20806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2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2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0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BB-4376-B973-A85247FF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09456"/>
        <c:axId val="-2080616528"/>
      </c:lineChart>
      <c:catAx>
        <c:axId val="-208060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1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50-4916-96F8-99D1A5AFFB1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50-4916-96F8-99D1A5AFFB1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50-4916-96F8-99D1A5AF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5984"/>
        <c:axId val="-2080615440"/>
      </c:lineChart>
      <c:catAx>
        <c:axId val="-208061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1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5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C-45B9-800B-AA100A4D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4352"/>
        <c:axId val="-2080613264"/>
      </c:lineChart>
      <c:catAx>
        <c:axId val="-208061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1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1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35-45E6-8DAF-99EA512FC98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35-45E6-8DAF-99EA512FC98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35-45E6-8DAF-99EA512F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06192"/>
        <c:axId val="-2080605648"/>
      </c:lineChart>
      <c:catAx>
        <c:axId val="-208060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0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06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2E-4BAE-B326-EB5401A7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60592"/>
        <c:axId val="-2080632304"/>
      </c:lineChart>
      <c:catAx>
        <c:axId val="-208066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3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2C-4727-8F3F-A8D425A59CB5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2C-4727-8F3F-A8D425A59CB5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2C-4727-8F3F-A8D425A5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40352"/>
        <c:axId val="-9645248"/>
      </c:scatterChart>
      <c:valAx>
        <c:axId val="-96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45248"/>
        <c:crosses val="autoZero"/>
        <c:crossBetween val="midCat"/>
      </c:valAx>
      <c:valAx>
        <c:axId val="-964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40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5A-4C3E-8B24-86C05D4896C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5A-4C3E-8B24-86C05D4896C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5A-4C3E-8B24-86C05D48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73600"/>
        <c:axId val="-2117372512"/>
      </c:lineChart>
      <c:catAx>
        <c:axId val="-21173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7373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F2-42D6-85C1-324C1E2F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1888"/>
        <c:axId val="-2080660048"/>
      </c:lineChart>
      <c:catAx>
        <c:axId val="-208065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6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F2-4446-B959-FB05A79D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2848"/>
        <c:axId val="-2080648624"/>
      </c:lineChart>
      <c:catAx>
        <c:axId val="-208063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C-411F-B93A-B6339196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7872"/>
        <c:axId val="-2080665488"/>
      </c:lineChart>
      <c:catAx>
        <c:axId val="-208065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6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3C-4F8C-BAAA-4F1C9ED890B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3C-4F8C-BAAA-4F1C9ED890B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3C-4F8C-BAAA-4F1C9ED8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5024"/>
        <c:axId val="-2080664400"/>
      </c:lineChart>
      <c:catAx>
        <c:axId val="-208063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6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5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36-4917-BC1C-B2414A07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6656"/>
        <c:axId val="-2080657328"/>
      </c:lineChart>
      <c:catAx>
        <c:axId val="-208063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C5-4603-9B29-572D1761454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C5-4603-9B29-572D1761454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C5-4603-9B29-572D1761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62768"/>
        <c:axId val="-2080638288"/>
      </c:lineChart>
      <c:catAx>
        <c:axId val="-20806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3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2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8-4475-88A2-F7D1C52B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8960"/>
        <c:axId val="-2080647536"/>
      </c:lineChart>
      <c:catAx>
        <c:axId val="-208065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6-4CF3-8C6A-0508A846A05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6-4CF3-8C6A-0508A846A05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16-4CF3-8C6A-0508A846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63856"/>
        <c:axId val="-2080658416"/>
      </c:lineChart>
      <c:catAx>
        <c:axId val="-208066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3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4-4559-92F3-29DDB625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7744"/>
        <c:axId val="-2080655696"/>
      </c:lineChart>
      <c:catAx>
        <c:axId val="-208063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7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8D-45FA-8630-8EE7963DCFD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8D-45FA-8630-8EE7963DCFD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8D-45FA-8630-8EE7963D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6240"/>
        <c:axId val="-2080643184"/>
      </c:lineChart>
      <c:catAx>
        <c:axId val="-208065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6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25-484F-A0FF-0A2C9DAD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68160"/>
        <c:axId val="-2115772512"/>
      </c:lineChart>
      <c:catAx>
        <c:axId val="-21157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7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A-4F5D-BE1A-9E634DDC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63312"/>
        <c:axId val="-2080645360"/>
      </c:lineChart>
      <c:catAx>
        <c:axId val="-20806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12-4454-8DCA-A570719DAD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12-4454-8DCA-A570719DAD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12-4454-8DCA-A570719D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42640"/>
        <c:axId val="-2080651344"/>
      </c:lineChart>
      <c:catAx>
        <c:axId val="-20806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2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F5-4B48-BE9F-8CA222E9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49712"/>
        <c:axId val="-2080639920"/>
      </c:lineChart>
      <c:catAx>
        <c:axId val="-20806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3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2-4F4D-9D63-D073C6F8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0800"/>
        <c:axId val="-2080644816"/>
      </c:lineChart>
      <c:catAx>
        <c:axId val="-208065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B4-4B16-806C-54674985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9376"/>
        <c:axId val="-2080646448"/>
      </c:lineChart>
      <c:catAx>
        <c:axId val="-208063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AA-4D1B-B5D4-7C7473EA37D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AA-4D1B-B5D4-7C7473EA37D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AA-4D1B-B5D4-7C7473EA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7200"/>
        <c:axId val="-2080641008"/>
      </c:lineChart>
      <c:catAx>
        <c:axId val="-208063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7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3-487F-867F-2EB0300CB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42096"/>
        <c:axId val="-2080654064"/>
      </c:lineChart>
      <c:catAx>
        <c:axId val="-208064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F5-497D-8555-BC181D8FDAC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F5-497D-8555-BC181D8FDAC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F5-497D-8555-BC181D8F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0256"/>
        <c:axId val="-2080652976"/>
      </c:lineChart>
      <c:catAx>
        <c:axId val="-208065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0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C0-45DF-882D-7553492B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49168"/>
        <c:axId val="-2080659504"/>
      </c:lineChart>
      <c:catAx>
        <c:axId val="-208064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3-4F4C-BFC7-7D1ACCF7F9C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13-4F4C-BFC7-7D1ACCF7F9C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13-4F4C-BFC7-7D1ACCF7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4608"/>
        <c:axId val="-2080633936"/>
      </c:lineChart>
      <c:catAx>
        <c:axId val="-208065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3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4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6A-4C46-9F16-B6CE81D67B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6A-4C46-9F16-B6CE81D67B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6A-4C46-9F16-B6CE81D6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6320"/>
        <c:axId val="-2115773600"/>
      </c:lineChart>
      <c:catAx>
        <c:axId val="-21157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7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6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E9-466F-B70C-780E50DF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48080"/>
        <c:axId val="-2080661680"/>
      </c:lineChart>
      <c:catAx>
        <c:axId val="-208064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6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5-4D1F-A695-411E7B6F9CC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5-4D1F-A695-411E7B6F9CC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A5-4D1F-A695-411E7B6F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44272"/>
        <c:axId val="-2080646992"/>
      </c:lineChart>
      <c:catAx>
        <c:axId val="-208064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4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95-4970-8F7B-38F35BDB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6112"/>
        <c:axId val="-2080641552"/>
      </c:lineChart>
      <c:catAx>
        <c:axId val="-208063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09-4744-A9C6-C85B94CF29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09-4744-A9C6-C85B94CF29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09-4744-A9C6-C85B94CF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43728"/>
        <c:axId val="-2080645904"/>
      </c:lineChart>
      <c:catAx>
        <c:axId val="-208064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3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71-47FF-90B0-98FCEA27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62224"/>
        <c:axId val="-2080640464"/>
      </c:lineChart>
      <c:catAx>
        <c:axId val="-208066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4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4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479977662366672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217177640029041E-2"/>
          <c:y val="0.16944074298405007"/>
          <c:w val="0.81376593883211412"/>
          <c:h val="0.65410678560284863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'Gowning room 2 (11076)'!$J$11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'Gowning room 2 (11076)'!$J$13:$J$108</c:f>
              <c:numCache>
                <c:formatCode>General</c:formatCode>
                <c:ptCount val="96"/>
                <c:pt idx="3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58-4764-A261-948BDB1A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638832"/>
        <c:axId val="-2080655152"/>
      </c:barChart>
      <c:lineChart>
        <c:grouping val="standard"/>
        <c:varyColors val="0"/>
        <c:ser>
          <c:idx val="8"/>
          <c:order val="0"/>
          <c:tx>
            <c:strRef>
              <c:f>'Gowning room 2 (11076)'!$I$11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2 (11076)'!$I$13:$I$108</c:f>
              <c:numCache>
                <c:formatCode>General</c:formatCode>
                <c:ptCount val="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58-4764-A261-948BDB1A7C75}"/>
            </c:ext>
          </c:extLst>
        </c:ser>
        <c:ser>
          <c:idx val="0"/>
          <c:order val="1"/>
          <c:tx>
            <c:strRef>
              <c:f>'Gowning room 2 (11076)'!$M$12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2 (11076)'!$B$13:$B$108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'Gowning room 2 (11076)'!$M$13:$M$108</c:f>
              <c:numCache>
                <c:formatCode>General</c:formatCode>
                <c:ptCount val="96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58-4764-A261-948BDB1A7C75}"/>
            </c:ext>
          </c:extLst>
        </c:ser>
        <c:ser>
          <c:idx val="1"/>
          <c:order val="2"/>
          <c:tx>
            <c:strRef>
              <c:f>'Gowning room 2 (11076)'!$L$12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'Gowning room 2 (11076)'!$L$13:$L$108</c:f>
              <c:numCache>
                <c:formatCode>General</c:formatCode>
                <c:ptCount val="96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A58-4764-A261-948BDB1A7C75}"/>
            </c:ext>
          </c:extLst>
        </c:ser>
        <c:ser>
          <c:idx val="2"/>
          <c:order val="3"/>
          <c:tx>
            <c:strRef>
              <c:f>'Gowning room 2 (11076)'!$C$11</c:f>
              <c:strCache>
                <c:ptCount val="1"/>
                <c:pt idx="0">
                  <c:v>11076_R1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2 (11076)'!$B$13:$B$108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'Gowning room 2 (11076)'!$C$13:$C$108</c:f>
              <c:numCache>
                <c:formatCode>General</c:formatCode>
                <c:ptCount val="9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58-4764-A261-948BDB1A7C75}"/>
            </c:ext>
          </c:extLst>
        </c:ser>
        <c:ser>
          <c:idx val="4"/>
          <c:order val="4"/>
          <c:tx>
            <c:strRef>
              <c:f>'Gowning room 2 (11076)'!$D$11</c:f>
              <c:strCache>
                <c:ptCount val="1"/>
                <c:pt idx="0">
                  <c:v>11076_R2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'Gowning room 2 (11076)'!$D$13:$D$108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58-4764-A261-948BDB1A7C75}"/>
            </c:ext>
          </c:extLst>
        </c:ser>
        <c:ser>
          <c:idx val="3"/>
          <c:order val="5"/>
          <c:tx>
            <c:strRef>
              <c:f>'Gowning room 2 (11076)'!$E$11</c:f>
              <c:strCache>
                <c:ptCount val="1"/>
                <c:pt idx="0">
                  <c:v>11076_R3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'Gowning room 2 (11076)'!$E$13:$E$108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A58-4764-A261-948BDB1A7C75}"/>
            </c:ext>
          </c:extLst>
        </c:ser>
        <c:ser>
          <c:idx val="5"/>
          <c:order val="6"/>
          <c:tx>
            <c:strRef>
              <c:f>'Gowning room 2 (11076)'!$F$11</c:f>
              <c:strCache>
                <c:ptCount val="1"/>
                <c:pt idx="0">
                  <c:v>11076_R4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'Gowning room 2 (11076)'!$F$13:$F$108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A58-4764-A261-948BDB1A7C75}"/>
            </c:ext>
          </c:extLst>
        </c:ser>
        <c:ser>
          <c:idx val="7"/>
          <c:order val="7"/>
          <c:tx>
            <c:strRef>
              <c:f>'Gowning room 2 (11076)'!$G$11</c:f>
              <c:strCache>
                <c:ptCount val="1"/>
                <c:pt idx="0">
                  <c:v>11076_R5</c:v>
                </c:pt>
              </c:strCache>
            </c:strRef>
          </c:tx>
          <c:spPr>
            <a:ln w="12700"/>
          </c:spPr>
          <c:val>
            <c:numRef>
              <c:f>'Gowning room 2 (11076)'!$G$13:$G$108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A58-4764-A261-948BDB1A7C75}"/>
            </c:ext>
          </c:extLst>
        </c:ser>
        <c:ser>
          <c:idx val="6"/>
          <c:order val="8"/>
          <c:tx>
            <c:strRef>
              <c:f>'Gowning room 2 (11076)'!$H$11</c:f>
              <c:strCache>
                <c:ptCount val="1"/>
                <c:pt idx="0">
                  <c:v>11076_R6</c:v>
                </c:pt>
              </c:strCache>
            </c:strRef>
          </c:tx>
          <c:spPr>
            <a:ln w="12700"/>
          </c:spPr>
          <c:marker>
            <c:symbol val="star"/>
            <c:size val="6"/>
          </c:marker>
          <c:val>
            <c:numRef>
              <c:f>'Gowning room 2 (11076)'!$H$13:$H$108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A58-4764-A261-948BDB1A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8832"/>
        <c:axId val="-2080655152"/>
      </c:lineChart>
      <c:catAx>
        <c:axId val="-208063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410789076897303E-3"/>
              <c:y val="8.40834755795385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80655152"/>
        <c:crossesAt val="0"/>
        <c:auto val="0"/>
        <c:lblAlgn val="ctr"/>
        <c:lblOffset val="100"/>
        <c:noMultiLvlLbl val="0"/>
      </c:catAx>
      <c:valAx>
        <c:axId val="-2080655152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375886524822699"/>
              <c:y val="0.88703008277811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8063883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40253159844381"/>
          <c:y val="9.9897215645247117E-2"/>
          <c:w val="0.13410919379758382"/>
          <c:h val="0.6462019345483912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B8-4FA7-8BD9-A81422815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5568"/>
        <c:axId val="-2080661136"/>
      </c:lineChart>
      <c:catAx>
        <c:axId val="-20806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6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5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61-4216-B011-515348B99C5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61-4216-B011-515348B99C5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61-4216-B011-515348B9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4480"/>
        <c:axId val="-2080656784"/>
      </c:lineChart>
      <c:catAx>
        <c:axId val="-208063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4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7C-463B-96DC-A48C354EB669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C-463B-96DC-A48C354EB669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7C-463B-96DC-A48C354E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33392"/>
        <c:axId val="-2080653520"/>
      </c:scatterChart>
      <c:valAx>
        <c:axId val="-208063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3520"/>
        <c:crosses val="autoZero"/>
        <c:crossBetween val="midCat"/>
      </c:valAx>
      <c:valAx>
        <c:axId val="-208065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3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8A-4477-8AE6-74719D65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1760"/>
        <c:axId val="-2080664944"/>
      </c:lineChart>
      <c:catAx>
        <c:axId val="-20806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6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6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8063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34-428E-89A9-80F081C2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65984"/>
        <c:axId val="-2115776864"/>
      </c:lineChart>
      <c:catAx>
        <c:axId val="-21157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7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14-462D-ABAE-FBD3F6DA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31216"/>
        <c:axId val="-2080652432"/>
      </c:lineChart>
      <c:catAx>
        <c:axId val="-208063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5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65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063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8D-4ECB-8407-C809FCA0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4448"/>
        <c:axId val="-2069053984"/>
      </c:lineChart>
      <c:catAx>
        <c:axId val="-20690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4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E7-47D1-BC46-34C4C5CB1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4320"/>
        <c:axId val="-2069079552"/>
      </c:lineChart>
      <c:catAx>
        <c:axId val="-20690643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69079552"/>
        <c:crosses val="autoZero"/>
        <c:auto val="1"/>
        <c:lblAlgn val="ctr"/>
        <c:lblOffset val="100"/>
        <c:tickMarkSkip val="1"/>
        <c:noMultiLvlLbl val="0"/>
      </c:catAx>
      <c:valAx>
        <c:axId val="-206907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A0-4CAD-BE6A-74568B1F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7920"/>
        <c:axId val="-2069062688"/>
      </c:lineChart>
      <c:catAx>
        <c:axId val="-20690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6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A1-4B11-8D78-B0B39F8D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1056"/>
        <c:axId val="-2069077376"/>
      </c:lineChart>
      <c:catAx>
        <c:axId val="-20690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7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2-48C5-9523-C5E08513FB5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C2-48C5-9523-C5E08513FB5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C2-48C5-9523-C5E08513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1600"/>
        <c:axId val="-2069058336"/>
      </c:lineChart>
      <c:catAx>
        <c:axId val="-20690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1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7-4E86-A7B4-A60D7C63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56160"/>
        <c:axId val="-2069069216"/>
      </c:lineChart>
      <c:catAx>
        <c:axId val="-20690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6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45-423F-910A-E73AC184336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45-423F-910A-E73AC184336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45-423F-910A-E73AC184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7584"/>
        <c:axId val="-2069081184"/>
      </c:lineChart>
      <c:catAx>
        <c:axId val="-20690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8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7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F7-409B-801C-65EA4E68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59424"/>
        <c:axId val="-2069062144"/>
      </c:lineChart>
      <c:catAx>
        <c:axId val="-20690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6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9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88-4553-B177-E42A1D9C89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88-4553-B177-E42A1D9C89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88-4553-B177-E42A1D9C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57792"/>
        <c:axId val="-2069057248"/>
      </c:lineChart>
      <c:catAx>
        <c:axId val="-20690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7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C6-478F-9AD0-C0E59EBBBEE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C6-478F-9AD0-C0E59EBBBEE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C6-478F-9AD0-C0E59EBB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5776"/>
        <c:axId val="-2115764896"/>
      </c:lineChart>
      <c:catAx>
        <c:axId val="-21157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6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5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48-4F6F-B7B0-A24CFDABC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5744"/>
        <c:axId val="-2069086080"/>
      </c:lineChart>
      <c:catAx>
        <c:axId val="-20690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8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F8-455D-A5F2-2573F70ED9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F8-455D-A5F2-2573F70ED9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F8-455D-A5F2-2573F70E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59968"/>
        <c:axId val="-2069082816"/>
      </c:lineChart>
      <c:catAx>
        <c:axId val="-20690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8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9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65-4BDB-9B11-63B9DE1E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8672"/>
        <c:axId val="-2069070304"/>
      </c:lineChart>
      <c:catAx>
        <c:axId val="-20690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CE-40CC-84AB-97ABA89CC78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CE-40CC-84AB-97ABA89CC78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CE-40CC-84AB-97ABA89C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6496"/>
        <c:axId val="-2069070848"/>
      </c:lineChart>
      <c:catAx>
        <c:axId val="-20690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7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6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E5-4268-8BA8-122DF6A9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9760"/>
        <c:axId val="-2069080096"/>
      </c:lineChart>
      <c:catAx>
        <c:axId val="-20690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8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A5-4A89-97DF-D0A40BF3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9008"/>
        <c:axId val="-2069080640"/>
      </c:lineChart>
      <c:catAx>
        <c:axId val="-20690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8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9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9F-42B8-8910-7941111D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3904"/>
        <c:axId val="-2069075200"/>
      </c:lineChart>
      <c:catAx>
        <c:axId val="-20690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7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26-4E15-B702-DF8F7F995F0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26-4E15-B702-DF8F7F995F0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26-4E15-B702-DF8F7F99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8128"/>
        <c:axId val="-2069067040"/>
      </c:lineChart>
      <c:catAx>
        <c:axId val="-20690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6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8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C2-4661-BBCF-01412416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4656"/>
        <c:axId val="-2069076832"/>
      </c:lineChart>
      <c:catAx>
        <c:axId val="-20690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7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80-47C3-B7C5-85B76CCBF47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80-47C3-B7C5-85B76CCBF47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80-47C3-B7C5-85B76CCB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4112"/>
        <c:axId val="-2069071392"/>
      </c:lineChart>
      <c:catAx>
        <c:axId val="-20690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7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4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5B-4F6A-9D33-687233A7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3056"/>
        <c:axId val="-2115771968"/>
      </c:lineChart>
      <c:catAx>
        <c:axId val="-21157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7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AC-4B48-90F8-16FD2AC0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2272"/>
        <c:axId val="-2069065952"/>
      </c:lineChart>
      <c:catAx>
        <c:axId val="-20690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6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2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AA-4DED-8C45-E45DB471122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AA-4DED-8C45-E45DB471122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AA-4DED-8C45-E45DB471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5408"/>
        <c:axId val="-2069060512"/>
      </c:lineChart>
      <c:catAx>
        <c:axId val="-20690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6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5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BA-4096-A8D0-92E01CB1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3568"/>
        <c:axId val="-2069064864"/>
      </c:lineChart>
      <c:catAx>
        <c:axId val="-20690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6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B2-4C5B-8170-C5791A3456E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B2-4C5B-8170-C5791A3456E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B2-4C5B-8170-C5791A34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8464"/>
        <c:axId val="-2069056704"/>
      </c:lineChart>
      <c:catAx>
        <c:axId val="-20690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8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D9-4715-A3C5-47E292B2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6288"/>
        <c:axId val="-2069058880"/>
      </c:lineChart>
      <c:catAx>
        <c:axId val="-20690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DD-49EF-AAE7-E300FA662D6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DD-49EF-AAE7-E300FA662D6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DD-49EF-AAE7-E300FA66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53440"/>
        <c:axId val="-2069063776"/>
      </c:lineChart>
      <c:catAx>
        <c:axId val="-2069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6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3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1B-4926-907C-776E41D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3024"/>
        <c:axId val="-2069072480"/>
      </c:lineChart>
      <c:catAx>
        <c:axId val="-20690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7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76-4CA8-B837-1FDD5B11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3232"/>
        <c:axId val="-2069055616"/>
      </c:lineChart>
      <c:catAx>
        <c:axId val="-20690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63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7-4210-BE4E-FA77EE03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55072"/>
        <c:axId val="-2069054528"/>
      </c:lineChart>
      <c:catAx>
        <c:axId val="-20690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FB-48D8-B2FC-3ADEE5C9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52896"/>
        <c:axId val="-2069052352"/>
      </c:lineChart>
      <c:catAx>
        <c:axId val="-20690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D1-4F14-BA29-AED4826A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63808"/>
        <c:axId val="-2115769248"/>
      </c:lineChart>
      <c:catAx>
        <c:axId val="-21157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6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5-44D6-A0E2-CC4DEF4B5A0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5-44D6-A0E2-CC4DEF4B5A0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5-44D6-A0E2-CC4DEF4B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5536"/>
        <c:axId val="-2069051808"/>
      </c:lineChart>
      <c:catAx>
        <c:axId val="-206908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5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D4-4413-B4B1-D0497E45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4992"/>
        <c:axId val="-2069081728"/>
      </c:lineChart>
      <c:catAx>
        <c:axId val="-20690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8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A9-4AD1-92BB-4A7AB46AA84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A9-4AD1-92BB-4A7AB46AA84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A9-4AD1-92BB-4A7AB46A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3360"/>
        <c:axId val="-2069071936"/>
      </c:lineChart>
      <c:catAx>
        <c:axId val="-20690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7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7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83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03-4528-BFBE-9B7DB4A8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4400"/>
        <c:axId val="-2069036576"/>
      </c:lineChart>
      <c:catAx>
        <c:axId val="-20690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3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57-458E-BB09-858E9D5AF18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57-458E-BB09-858E9D5AF18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57-458E-BB09-858E9D5A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43648"/>
        <c:axId val="-2069049632"/>
      </c:lineChart>
      <c:catAx>
        <c:axId val="-20690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3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4-4BAA-8543-C612758F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6784"/>
        <c:axId val="-2069026240"/>
      </c:lineChart>
      <c:catAx>
        <c:axId val="-20690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2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3F-4F23-ACA2-D258C3C3BC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3F-4F23-ACA2-D258C3C3BC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3F-4F23-ACA2-D258C3C3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3856"/>
        <c:axId val="-2069040928"/>
      </c:lineChart>
      <c:catAx>
        <c:axId val="-20690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3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6A-4F0A-8011-7BFC9669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5696"/>
        <c:axId val="-2069025152"/>
      </c:lineChart>
      <c:catAx>
        <c:axId val="-206902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2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9B-456F-86D4-4FD60225084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9B-456F-86D4-4FD60225084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9B-456F-86D4-4FD60225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7664"/>
        <c:axId val="-2069032224"/>
      </c:lineChart>
      <c:catAx>
        <c:axId val="-20690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3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7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9-447C-8743-D7606233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7120"/>
        <c:axId val="-2069023520"/>
      </c:lineChart>
      <c:catAx>
        <c:axId val="-20690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2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B8-4010-93B4-0A182EEB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1424"/>
        <c:axId val="-2115767072"/>
      </c:lineChart>
      <c:catAx>
        <c:axId val="-21157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6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95-4B72-A3C8-62C20380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50176"/>
        <c:axId val="-2069036032"/>
      </c:lineChart>
      <c:catAx>
        <c:axId val="-20690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CD-4558-BA93-CF2EE05A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4608"/>
        <c:axId val="-2069038752"/>
      </c:lineChart>
      <c:catAx>
        <c:axId val="-20690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3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EE-430E-B0BC-5D0A64BCB02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EE-430E-B0BC-5D0A64BCB02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EE-430E-B0BC-5D0A64BC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4064"/>
        <c:axId val="-2069038208"/>
      </c:lineChart>
      <c:catAx>
        <c:axId val="-206902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4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79-47B6-B072-DE493B9A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5488"/>
        <c:axId val="-2069042016"/>
      </c:lineChart>
      <c:catAx>
        <c:axId val="-20690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34-4A80-A665-B306C1349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34-4A80-A665-B306C1349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34-4A80-A665-B306C134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1680"/>
        <c:axId val="-2069046912"/>
      </c:lineChart>
      <c:catAx>
        <c:axId val="-20690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1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34-45E9-A76C-3B747C552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0048"/>
        <c:axId val="-2069027328"/>
      </c:lineChart>
      <c:catAx>
        <c:axId val="-20690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2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90-441E-ADDD-7175845F7EE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0-441E-ADDD-7175845F7EE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90-441E-ADDD-7175845F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7872"/>
        <c:axId val="-2069047456"/>
      </c:lineChart>
      <c:catAx>
        <c:axId val="-20690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7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5F-4304-8AD5-4558AFF4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9504"/>
        <c:axId val="-2069022976"/>
      </c:lineChart>
      <c:catAx>
        <c:axId val="-20690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2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AB-4871-9044-C731919BEB8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AB-4871-9044-C731919BEB8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AB-4871-9044-C731919B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1888"/>
        <c:axId val="-2069031136"/>
      </c:lineChart>
      <c:catAx>
        <c:axId val="-20690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3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1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7-4ECB-9AE7-1D5A2406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3312"/>
        <c:axId val="-2069030592"/>
      </c:lineChart>
      <c:catAx>
        <c:axId val="-20690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3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D8-4A35-8F7B-346A13B6158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D8-4A35-8F7B-346A13B6158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D8-4A35-8F7B-346A13B6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68704"/>
        <c:axId val="-2115766528"/>
      </c:lineChart>
      <c:catAx>
        <c:axId val="-21157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6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8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A0-47A1-AC3B-76D8969AE41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A0-47A1-AC3B-76D8969AE41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A0-47A1-AC3B-76D8969AE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2432"/>
        <c:axId val="-2069021344"/>
      </c:lineChart>
      <c:catAx>
        <c:axId val="-20690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2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22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B8-40E4-BE23-1AD51EAB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40384"/>
        <c:axId val="-2069051264"/>
      </c:lineChart>
      <c:catAx>
        <c:axId val="-20690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5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301830557625309"/>
          <c:y val="8.255786208542113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316121929771566E-2"/>
          <c:y val="0.17410274764605471"/>
          <c:w val="0.82042880829154663"/>
          <c:h val="0.64944478094084401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'Return room 1 (11077)'!$I$11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25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F-4B72-B851-DFB7A8266E2D}"/>
              </c:ext>
            </c:extLst>
          </c:dPt>
          <c:val>
            <c:numRef>
              <c:f>'Return room 1 (11077)'!$I$13:$I$87</c:f>
              <c:numCache>
                <c:formatCode>General</c:formatCode>
                <c:ptCount val="75"/>
                <c:pt idx="2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FF-4B72-B851-DFB7A826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2069028960"/>
        <c:axId val="-2069050720"/>
      </c:barChart>
      <c:lineChart>
        <c:grouping val="standard"/>
        <c:varyColors val="0"/>
        <c:ser>
          <c:idx val="7"/>
          <c:order val="0"/>
          <c:tx>
            <c:strRef>
              <c:f>'Return room 1 (11077)'!$H$11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'Return room 1 (11077)'!$H$13:$H$87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CFF-4B72-B851-DFB7A8266E2D}"/>
            </c:ext>
          </c:extLst>
        </c:ser>
        <c:ser>
          <c:idx val="0"/>
          <c:order val="1"/>
          <c:tx>
            <c:strRef>
              <c:f>'Return room 1 (11077)'!$L$12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room 1 (11077)'!$B$13:$B$87</c:f>
              <c:numCache>
                <c:formatCode>m/d/yyyy</c:formatCode>
                <c:ptCount val="75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42703</c:v>
                </c:pt>
                <c:pt idx="21">
                  <c:v>42712</c:v>
                </c:pt>
                <c:pt idx="22">
                  <c:v>42721</c:v>
                </c:pt>
                <c:pt idx="23">
                  <c:v>42723</c:v>
                </c:pt>
                <c:pt idx="24">
                  <c:v>42730</c:v>
                </c:pt>
                <c:pt idx="25">
                  <c:v>42739</c:v>
                </c:pt>
                <c:pt idx="26">
                  <c:v>42745</c:v>
                </c:pt>
                <c:pt idx="27">
                  <c:v>42753</c:v>
                </c:pt>
                <c:pt idx="28">
                  <c:v>42759</c:v>
                </c:pt>
                <c:pt idx="29">
                  <c:v>42766</c:v>
                </c:pt>
                <c:pt idx="30">
                  <c:v>42774</c:v>
                </c:pt>
                <c:pt idx="31">
                  <c:v>42781</c:v>
                </c:pt>
                <c:pt idx="32">
                  <c:v>42790</c:v>
                </c:pt>
                <c:pt idx="33">
                  <c:v>42797</c:v>
                </c:pt>
                <c:pt idx="34">
                  <c:v>42803</c:v>
                </c:pt>
                <c:pt idx="35">
                  <c:v>42811</c:v>
                </c:pt>
                <c:pt idx="36">
                  <c:v>42814</c:v>
                </c:pt>
                <c:pt idx="37">
                  <c:v>42822</c:v>
                </c:pt>
                <c:pt idx="38">
                  <c:v>42829</c:v>
                </c:pt>
                <c:pt idx="39">
                  <c:v>42835</c:v>
                </c:pt>
                <c:pt idx="40">
                  <c:v>42847</c:v>
                </c:pt>
                <c:pt idx="41">
                  <c:v>42853</c:v>
                </c:pt>
                <c:pt idx="42">
                  <c:v>42858</c:v>
                </c:pt>
                <c:pt idx="43">
                  <c:v>42864</c:v>
                </c:pt>
                <c:pt idx="44">
                  <c:v>42873</c:v>
                </c:pt>
                <c:pt idx="45">
                  <c:v>42877</c:v>
                </c:pt>
                <c:pt idx="46">
                  <c:v>42884</c:v>
                </c:pt>
                <c:pt idx="47">
                  <c:v>42891</c:v>
                </c:pt>
                <c:pt idx="48">
                  <c:v>42898</c:v>
                </c:pt>
                <c:pt idx="49">
                  <c:v>42905</c:v>
                </c:pt>
                <c:pt idx="50">
                  <c:v>42912</c:v>
                </c:pt>
                <c:pt idx="51">
                  <c:v>42919</c:v>
                </c:pt>
                <c:pt idx="52">
                  <c:v>42926</c:v>
                </c:pt>
                <c:pt idx="53">
                  <c:v>42933</c:v>
                </c:pt>
                <c:pt idx="54">
                  <c:v>42940</c:v>
                </c:pt>
                <c:pt idx="55">
                  <c:v>42947</c:v>
                </c:pt>
                <c:pt idx="56">
                  <c:v>42954</c:v>
                </c:pt>
                <c:pt idx="57">
                  <c:v>42962</c:v>
                </c:pt>
                <c:pt idx="58">
                  <c:v>42971</c:v>
                </c:pt>
                <c:pt idx="59">
                  <c:v>42978</c:v>
                </c:pt>
                <c:pt idx="60">
                  <c:v>42988</c:v>
                </c:pt>
                <c:pt idx="61">
                  <c:v>42994</c:v>
                </c:pt>
                <c:pt idx="62">
                  <c:v>42996</c:v>
                </c:pt>
                <c:pt idx="63">
                  <c:v>43005</c:v>
                </c:pt>
                <c:pt idx="64">
                  <c:v>43012</c:v>
                </c:pt>
                <c:pt idx="65">
                  <c:v>43033</c:v>
                </c:pt>
                <c:pt idx="66">
                  <c:v>43040</c:v>
                </c:pt>
                <c:pt idx="67">
                  <c:v>43049</c:v>
                </c:pt>
                <c:pt idx="68">
                  <c:v>43053</c:v>
                </c:pt>
                <c:pt idx="69">
                  <c:v>43060</c:v>
                </c:pt>
                <c:pt idx="70">
                  <c:v>43070</c:v>
                </c:pt>
                <c:pt idx="71">
                  <c:v>43075</c:v>
                </c:pt>
                <c:pt idx="72">
                  <c:v>43083</c:v>
                </c:pt>
                <c:pt idx="73">
                  <c:v>43088</c:v>
                </c:pt>
                <c:pt idx="74">
                  <c:v>43095</c:v>
                </c:pt>
              </c:numCache>
            </c:numRef>
          </c:cat>
          <c:val>
            <c:numRef>
              <c:f>'Return room 1 (11077)'!$L$13:$L$87</c:f>
              <c:numCache>
                <c:formatCode>General</c:formatCode>
                <c:ptCount val="75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CFF-4B72-B851-DFB7A8266E2D}"/>
            </c:ext>
          </c:extLst>
        </c:ser>
        <c:ser>
          <c:idx val="1"/>
          <c:order val="2"/>
          <c:tx>
            <c:strRef>
              <c:f>'Return room 1 (11077)'!$K$12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'Return room 1 (11077)'!$K$13:$K$87</c:f>
              <c:numCache>
                <c:formatCode>General</c:formatCode>
                <c:ptCount val="75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CFF-4B72-B851-DFB7A8266E2D}"/>
            </c:ext>
          </c:extLst>
        </c:ser>
        <c:ser>
          <c:idx val="2"/>
          <c:order val="3"/>
          <c:tx>
            <c:strRef>
              <c:f>'Return room 1 (11077)'!$C$11</c:f>
              <c:strCache>
                <c:ptCount val="1"/>
                <c:pt idx="0">
                  <c:v>11077_R1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room 1 (11077)'!$B$13:$B$87</c:f>
              <c:numCache>
                <c:formatCode>m/d/yyyy</c:formatCode>
                <c:ptCount val="75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42703</c:v>
                </c:pt>
                <c:pt idx="21">
                  <c:v>42712</c:v>
                </c:pt>
                <c:pt idx="22">
                  <c:v>42721</c:v>
                </c:pt>
                <c:pt idx="23">
                  <c:v>42723</c:v>
                </c:pt>
                <c:pt idx="24">
                  <c:v>42730</c:v>
                </c:pt>
                <c:pt idx="25">
                  <c:v>42739</c:v>
                </c:pt>
                <c:pt idx="26">
                  <c:v>42745</c:v>
                </c:pt>
                <c:pt idx="27">
                  <c:v>42753</c:v>
                </c:pt>
                <c:pt idx="28">
                  <c:v>42759</c:v>
                </c:pt>
                <c:pt idx="29">
                  <c:v>42766</c:v>
                </c:pt>
                <c:pt idx="30">
                  <c:v>42774</c:v>
                </c:pt>
                <c:pt idx="31">
                  <c:v>42781</c:v>
                </c:pt>
                <c:pt idx="32">
                  <c:v>42790</c:v>
                </c:pt>
                <c:pt idx="33">
                  <c:v>42797</c:v>
                </c:pt>
                <c:pt idx="34">
                  <c:v>42803</c:v>
                </c:pt>
                <c:pt idx="35">
                  <c:v>42811</c:v>
                </c:pt>
                <c:pt idx="36">
                  <c:v>42814</c:v>
                </c:pt>
                <c:pt idx="37">
                  <c:v>42822</c:v>
                </c:pt>
                <c:pt idx="38">
                  <c:v>42829</c:v>
                </c:pt>
                <c:pt idx="39">
                  <c:v>42835</c:v>
                </c:pt>
                <c:pt idx="40">
                  <c:v>42847</c:v>
                </c:pt>
                <c:pt idx="41">
                  <c:v>42853</c:v>
                </c:pt>
                <c:pt idx="42">
                  <c:v>42858</c:v>
                </c:pt>
                <c:pt idx="43">
                  <c:v>42864</c:v>
                </c:pt>
                <c:pt idx="44">
                  <c:v>42873</c:v>
                </c:pt>
                <c:pt idx="45">
                  <c:v>42877</c:v>
                </c:pt>
                <c:pt idx="46">
                  <c:v>42884</c:v>
                </c:pt>
                <c:pt idx="47">
                  <c:v>42891</c:v>
                </c:pt>
                <c:pt idx="48">
                  <c:v>42898</c:v>
                </c:pt>
                <c:pt idx="49">
                  <c:v>42905</c:v>
                </c:pt>
                <c:pt idx="50">
                  <c:v>42912</c:v>
                </c:pt>
                <c:pt idx="51">
                  <c:v>42919</c:v>
                </c:pt>
                <c:pt idx="52">
                  <c:v>42926</c:v>
                </c:pt>
                <c:pt idx="53">
                  <c:v>42933</c:v>
                </c:pt>
                <c:pt idx="54">
                  <c:v>42940</c:v>
                </c:pt>
                <c:pt idx="55">
                  <c:v>42947</c:v>
                </c:pt>
                <c:pt idx="56">
                  <c:v>42954</c:v>
                </c:pt>
                <c:pt idx="57">
                  <c:v>42962</c:v>
                </c:pt>
                <c:pt idx="58">
                  <c:v>42971</c:v>
                </c:pt>
                <c:pt idx="59">
                  <c:v>42978</c:v>
                </c:pt>
                <c:pt idx="60">
                  <c:v>42988</c:v>
                </c:pt>
                <c:pt idx="61">
                  <c:v>42994</c:v>
                </c:pt>
                <c:pt idx="62">
                  <c:v>42996</c:v>
                </c:pt>
                <c:pt idx="63">
                  <c:v>43005</c:v>
                </c:pt>
                <c:pt idx="64">
                  <c:v>43012</c:v>
                </c:pt>
                <c:pt idx="65">
                  <c:v>43033</c:v>
                </c:pt>
                <c:pt idx="66">
                  <c:v>43040</c:v>
                </c:pt>
                <c:pt idx="67">
                  <c:v>43049</c:v>
                </c:pt>
                <c:pt idx="68">
                  <c:v>43053</c:v>
                </c:pt>
                <c:pt idx="69">
                  <c:v>43060</c:v>
                </c:pt>
                <c:pt idx="70">
                  <c:v>43070</c:v>
                </c:pt>
                <c:pt idx="71">
                  <c:v>43075</c:v>
                </c:pt>
                <c:pt idx="72">
                  <c:v>43083</c:v>
                </c:pt>
                <c:pt idx="73">
                  <c:v>43088</c:v>
                </c:pt>
                <c:pt idx="74">
                  <c:v>43095</c:v>
                </c:pt>
              </c:numCache>
            </c:numRef>
          </c:cat>
          <c:val>
            <c:numRef>
              <c:f>'Return room 1 (11077)'!$C$13:$C$87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CFF-4B72-B851-DFB7A8266E2D}"/>
            </c:ext>
          </c:extLst>
        </c:ser>
        <c:ser>
          <c:idx val="4"/>
          <c:order val="4"/>
          <c:tx>
            <c:strRef>
              <c:f>'Return room 1 (11077)'!$D$11</c:f>
              <c:strCache>
                <c:ptCount val="1"/>
                <c:pt idx="0">
                  <c:v>11077_R2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'Return room 1 (11077)'!$D$13:$D$87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CFF-4B72-B851-DFB7A8266E2D}"/>
            </c:ext>
          </c:extLst>
        </c:ser>
        <c:ser>
          <c:idx val="3"/>
          <c:order val="5"/>
          <c:tx>
            <c:strRef>
              <c:f>'Return room 1 (11077)'!$E$11</c:f>
              <c:strCache>
                <c:ptCount val="1"/>
                <c:pt idx="0">
                  <c:v>11077_R3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'Return room 1 (11077)'!$E$13:$E$87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CFF-4B72-B851-DFB7A8266E2D}"/>
            </c:ext>
          </c:extLst>
        </c:ser>
        <c:ser>
          <c:idx val="5"/>
          <c:order val="6"/>
          <c:tx>
            <c:strRef>
              <c:f>'Return room 1 (11077)'!$F$11</c:f>
              <c:strCache>
                <c:ptCount val="1"/>
                <c:pt idx="0">
                  <c:v>11077_R4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'Return room 1 (11077)'!$F$13:$F$87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CFF-4B72-B851-DFB7A8266E2D}"/>
            </c:ext>
          </c:extLst>
        </c:ser>
        <c:ser>
          <c:idx val="6"/>
          <c:order val="7"/>
          <c:tx>
            <c:strRef>
              <c:f>'Return room 1 (11077)'!$G$11</c:f>
              <c:strCache>
                <c:ptCount val="1"/>
                <c:pt idx="0">
                  <c:v>11077_R5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'Return room 1 (11077)'!$G$13:$G$87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CFF-4B72-B851-DFB7A826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8960"/>
        <c:axId val="-2069050720"/>
      </c:lineChart>
      <c:catAx>
        <c:axId val="-20690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428923288964892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69050720"/>
        <c:crossesAt val="0"/>
        <c:auto val="0"/>
        <c:lblAlgn val="ctr"/>
        <c:lblOffset val="100"/>
        <c:noMultiLvlLbl val="0"/>
      </c:catAx>
      <c:valAx>
        <c:axId val="-2069050720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956521739130432"/>
              <c:y val="0.870713066461097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6902896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608923884514433"/>
          <c:y val="0.10455922030725179"/>
          <c:w val="0.13113424760523862"/>
          <c:h val="0.6096257548226052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78-4124-AC81-C12BE0F6D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4944"/>
        <c:axId val="-2069049088"/>
      </c:lineChart>
      <c:catAx>
        <c:axId val="-20690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6-48AB-BF14-3DA8DD57652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66-48AB-BF14-3DA8DD57652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66-48AB-BF14-3DA8DD57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48544"/>
        <c:axId val="-2069039296"/>
      </c:lineChart>
      <c:catAx>
        <c:axId val="-20690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3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8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9B-450E-B11B-0471E499F38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9B-450E-B11B-0471E499F38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9B-450E-B11B-0471E499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032768"/>
        <c:axId val="-2069048000"/>
      </c:scatterChart>
      <c:valAx>
        <c:axId val="-20690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8000"/>
        <c:crosses val="autoZero"/>
        <c:crossBetween val="midCat"/>
      </c:valAx>
      <c:valAx>
        <c:axId val="-206904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AE-4251-99C9-5D13978E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8416"/>
        <c:axId val="-2069042560"/>
      </c:lineChart>
      <c:catAx>
        <c:axId val="-20690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6902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79-45E3-8057-38CC0C02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46368"/>
        <c:axId val="-2069045824"/>
      </c:lineChart>
      <c:catAx>
        <c:axId val="-20690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A8-4D65-8868-8E614E41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9840"/>
        <c:axId val="-2069045280"/>
      </c:lineChart>
      <c:catAx>
        <c:axId val="-20690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3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0-42B0-953A-7339D183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44736"/>
        <c:axId val="-2069044192"/>
      </c:lineChart>
      <c:catAx>
        <c:axId val="-2069044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69044192"/>
        <c:crosses val="autoZero"/>
        <c:auto val="1"/>
        <c:lblAlgn val="ctr"/>
        <c:lblOffset val="100"/>
        <c:tickMarkSkip val="1"/>
        <c:noMultiLvlLbl val="0"/>
      </c:catAx>
      <c:valAx>
        <c:axId val="-206904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D0-4CDE-91EC-009B8146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4688"/>
        <c:axId val="-2115777952"/>
      </c:lineChart>
      <c:catAx>
        <c:axId val="-21157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7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CE-48C8-8C62-E6C92266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43104"/>
        <c:axId val="-2069041472"/>
      </c:lineChart>
      <c:catAx>
        <c:axId val="-20690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4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9043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BD-4C67-B3A4-BE88C80E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9312"/>
        <c:axId val="-2062899184"/>
      </c:lineChart>
      <c:catAx>
        <c:axId val="-206291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9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E-429F-BF69-2C7DB6BCEFE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BE-429F-BF69-2C7DB6BCEFE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BE-429F-BF69-2C7DB6BC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6048"/>
        <c:axId val="-2062911152"/>
      </c:lineChart>
      <c:catAx>
        <c:axId val="-206291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6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6C-4DB9-AC9C-CD45F5CD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30192"/>
        <c:axId val="-2062916592"/>
      </c:lineChart>
      <c:catAx>
        <c:axId val="-20629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30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0D-4381-A71D-8D7D571D326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0D-4381-A71D-8D7D571D326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0D-4381-A71D-8D7D571D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7888"/>
        <c:axId val="-2062925840"/>
      </c:lineChart>
      <c:catAx>
        <c:axId val="-206290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7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02-42F6-97B8-C6B3C943E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5168"/>
        <c:axId val="-2062918768"/>
      </c:lineChart>
      <c:catAx>
        <c:axId val="-206290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5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7A-473D-968F-6AFBB21CB1B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A-473D-968F-6AFBB21CB1B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A-473D-968F-6AFBB21C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9856"/>
        <c:axId val="-2062898640"/>
      </c:lineChart>
      <c:catAx>
        <c:axId val="-206291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9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9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33-4D94-9682-0B964512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31824"/>
        <c:axId val="-2062924752"/>
      </c:lineChart>
      <c:catAx>
        <c:axId val="-206293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3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3B-4D90-9DE9-414D5F2F506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3B-4D90-9DE9-414D5F2F506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3B-4D90-9DE9-414D5F2F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0272"/>
        <c:axId val="-2062905712"/>
      </c:lineChart>
      <c:catAx>
        <c:axId val="-206290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0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CF-418D-93B7-72A67E13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0608"/>
        <c:axId val="-2062926928"/>
      </c:lineChart>
      <c:catAx>
        <c:axId val="-206291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0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A7-40B7-A2AF-73A6B593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44704"/>
        <c:axId val="-9645792"/>
      </c:lineChart>
      <c:catAx>
        <c:axId val="-96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4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4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96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15-46E3-A59B-993D2283F06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15-46E3-A59B-993D2283F06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15-46E3-A59B-993D2283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0880"/>
        <c:axId val="-2115765440"/>
      </c:lineChart>
      <c:catAx>
        <c:axId val="-21157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6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0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3-43CC-9F5F-66385F266B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3-43CC-9F5F-66385F266B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3-43CC-9F5F-66385F26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0400"/>
        <c:axId val="-2062901360"/>
      </c:lineChart>
      <c:catAx>
        <c:axId val="-206292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0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96-428B-AC7A-7BED070F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31280"/>
        <c:axId val="-2062921488"/>
      </c:lineChart>
      <c:catAx>
        <c:axId val="-20629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3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6A-4DAE-8309-5EB42FD9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0944"/>
        <c:axId val="-2062904624"/>
      </c:lineChart>
      <c:catAx>
        <c:axId val="-206292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31-4C05-9317-22D275C8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0064"/>
        <c:axId val="-2062918224"/>
      </c:lineChart>
      <c:catAx>
        <c:axId val="-206291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57-4BBD-9D31-00221E2C791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57-4BBD-9D31-00221E2C791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57-4BBD-9D31-00221E2C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9104"/>
        <c:axId val="-2062912240"/>
      </c:lineChart>
      <c:catAx>
        <c:axId val="-20629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9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32-4BCF-8D3F-6AF9BD85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7680"/>
        <c:axId val="-2062917136"/>
      </c:lineChart>
      <c:catAx>
        <c:axId val="-206291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7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8A-480A-86CB-4412064D944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8A-480A-86CB-4412064D944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8A-480A-86CB-4412064D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2992"/>
        <c:axId val="-2062930736"/>
      </c:lineChart>
      <c:catAx>
        <c:axId val="-206290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3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3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2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CB-4C37-BE35-920D80A4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1696"/>
        <c:axId val="-2062897552"/>
      </c:lineChart>
      <c:catAx>
        <c:axId val="-206291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9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25-418B-9A45-CAE48FFDB0A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25-418B-9A45-CAE48FFDB0A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25-418B-9A45-CAE48FFD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1904"/>
        <c:axId val="-2062900816"/>
      </c:lineChart>
      <c:catAx>
        <c:axId val="-20629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1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A1-487D-A578-08C419070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5296"/>
        <c:axId val="-2062924208"/>
      </c:lineChart>
      <c:catAx>
        <c:axId val="-206292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E-4ED2-9BCA-9FE9BF52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63264"/>
        <c:axId val="-2115764352"/>
      </c:lineChart>
      <c:catAx>
        <c:axId val="-21157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6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3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0A-4797-8B92-BC9D75AE609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0A-4797-8B92-BC9D75AE609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0A-4797-8B92-BC9D75AE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7344"/>
        <c:axId val="-2062906800"/>
      </c:lineChart>
      <c:catAx>
        <c:axId val="-206290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7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D-415A-8AB4-42B28EA5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99728"/>
        <c:axId val="-2062908976"/>
      </c:lineChart>
      <c:catAx>
        <c:axId val="-206289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39-4BED-B129-3E20265A4C0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39-4BED-B129-3E20265A4C0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39-4BED-B129-3E20265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5504"/>
        <c:axId val="-2062904080"/>
      </c:lineChart>
      <c:catAx>
        <c:axId val="-206291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5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D9-4736-9B8B-29E05989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9648"/>
        <c:axId val="-2062908432"/>
      </c:lineChart>
      <c:catAx>
        <c:axId val="-206292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0E-452A-9D8A-8280A09F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4416"/>
        <c:axId val="-2062927472"/>
      </c:lineChart>
      <c:catAx>
        <c:axId val="-206291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48-41B5-842B-D9F8429B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6256"/>
        <c:axId val="-2062909520"/>
      </c:lineChart>
      <c:catAx>
        <c:axId val="-206290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09C-BD0B-68A5DA4D8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2032"/>
        <c:axId val="-2062913872"/>
      </c:lineChart>
      <c:catAx>
        <c:axId val="-206292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2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BF-4B69-8E06-242BE1D9056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BF-4B69-8E06-242BE1D9056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BF-4B69-8E06-242BE1D9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98096"/>
        <c:axId val="-2062922576"/>
      </c:lineChart>
      <c:catAx>
        <c:axId val="-206289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8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12-4524-87C0-BBBC19BA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8560"/>
        <c:axId val="-2062902448"/>
      </c:lineChart>
      <c:catAx>
        <c:axId val="-206292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0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89-4B19-B8F3-6D89325F25E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89-4B19-B8F3-6D89325F25E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89-4B19-B8F3-6D89325F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3664"/>
        <c:axId val="-2062928016"/>
      </c:lineChart>
      <c:catAx>
        <c:axId val="-206292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3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31-4F4B-9A26-5870793911F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31-4F4B-9A26-5870793911F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31-4F4B-9A26-58707939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0336"/>
        <c:axId val="-2115775232"/>
      </c:lineChart>
      <c:catAx>
        <c:axId val="-21157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0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C-47A8-BD66-57D3D56C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3536"/>
        <c:axId val="-2062914960"/>
      </c:lineChart>
      <c:catAx>
        <c:axId val="-206290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0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53-4A88-974D-9B034302D7A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53-4A88-974D-9B034302D7A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53-4A88-974D-9B034302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3328"/>
        <c:axId val="-2062926384"/>
      </c:lineChart>
      <c:catAx>
        <c:axId val="-206291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2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3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E-4964-A956-8F00B285F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23120"/>
        <c:axId val="-2062912784"/>
      </c:lineChart>
      <c:catAx>
        <c:axId val="-206292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1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92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B5-4986-89CA-79B57A879EE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B5-4986-89CA-79B57A879EE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B5-4986-89CA-79B57A87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66544"/>
        <c:axId val="-2062869808"/>
      </c:lineChart>
      <c:catAx>
        <c:axId val="-206286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6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6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66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6-4DE9-8723-036AD48D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76880"/>
        <c:axId val="-2062880688"/>
      </c:lineChart>
      <c:catAx>
        <c:axId val="-206287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8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8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C9-4A26-96C9-E06444BE04F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C9-4A26-96C9-E06444BE04F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C9-4A26-96C9-E06444BE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66000"/>
        <c:axId val="-2062864368"/>
      </c:lineChart>
      <c:catAx>
        <c:axId val="-206286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6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6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66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8-45DC-B1DC-73F968A4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79600"/>
        <c:axId val="-2062875248"/>
      </c:lineChart>
      <c:catAx>
        <c:axId val="-206287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7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95-40F5-A924-9BCA0DF1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71984"/>
        <c:axId val="-2062880144"/>
      </c:lineChart>
      <c:catAx>
        <c:axId val="-206287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8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8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82-4275-A486-944292C3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90480"/>
        <c:axId val="-2062876336"/>
      </c:lineChart>
      <c:catAx>
        <c:axId val="-206289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7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06-4B13-959A-C7D6000F61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06-4B13-959A-C7D6000F61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06-4B13-959A-C7D6000F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77968"/>
        <c:axId val="-2062874160"/>
      </c:lineChart>
      <c:catAx>
        <c:axId val="-206287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7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7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D-401F-BBB1-FCF44D4F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4144"/>
        <c:axId val="-2115767616"/>
      </c:lineChart>
      <c:catAx>
        <c:axId val="-21157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6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3A-455C-9F90-C975A66C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95376"/>
        <c:axId val="-2062865456"/>
      </c:lineChart>
      <c:catAx>
        <c:axId val="-206289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6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6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96-4D69-9326-C6AF98D6E05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96-4D69-9326-C6AF98D6E05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96-4D69-9326-C6AF98D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82320"/>
        <c:axId val="-2062892656"/>
      </c:lineChart>
      <c:catAx>
        <c:axId val="-206288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9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82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C3-4E47-89A2-85E168BC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95920"/>
        <c:axId val="-2062894832"/>
      </c:lineChart>
      <c:catAx>
        <c:axId val="-206289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9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ED-4F98-9C63-B3A35CAF97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ED-4F98-9C63-B3A35CAF97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ED-4F98-9C63-B3A35CAF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77424"/>
        <c:axId val="-2062882864"/>
      </c:lineChart>
      <c:catAx>
        <c:axId val="-206287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8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8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7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83-4CF2-9391-16CA946E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84496"/>
        <c:axId val="-2062897008"/>
      </c:lineChart>
      <c:catAx>
        <c:axId val="-206288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9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8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E-4BDD-B584-F2C13B8C3F3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5E-4BDD-B584-F2C13B8C3F3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5E-4BDD-B584-F2C13B8C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94288"/>
        <c:axId val="-2062875792"/>
      </c:lineChart>
      <c:catAx>
        <c:axId val="-20628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7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4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49-43C9-8FBA-CD5E1B5D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72528"/>
        <c:axId val="-2062886128"/>
      </c:lineChart>
      <c:catAx>
        <c:axId val="-206287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8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8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6-476A-981A-CBD17B41FFA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66-476A-981A-CBD17B41FFA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66-476A-981A-CBD17B41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79056"/>
        <c:axId val="-2062893744"/>
      </c:lineChart>
      <c:catAx>
        <c:axId val="-206287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9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9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9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C7-43FC-80F6-10C714F8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74704"/>
        <c:axId val="-2062864912"/>
      </c:lineChart>
      <c:catAx>
        <c:axId val="-206287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6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6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287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8A-448F-A14A-0232207163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8A-448F-A14A-0232207163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8A-448F-A14A-02322071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62720"/>
        <c:axId val="-2115777408"/>
      </c:lineChart>
      <c:catAx>
        <c:axId val="-21157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7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77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2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7-4866-A42A-41710489A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69792"/>
        <c:axId val="-2113984832"/>
      </c:lineChart>
      <c:catAx>
        <c:axId val="-21157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576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53-4570-B956-FC559C05BD9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53-4570-B956-FC559C05BD9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53-4570-B956-FC559C05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3200"/>
        <c:axId val="-2113980480"/>
      </c:lineChart>
      <c:catAx>
        <c:axId val="-211398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8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3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9-4765-AE97-B3F08433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9184"/>
        <c:axId val="-2113982656"/>
      </c:lineChart>
      <c:catAx>
        <c:axId val="-21139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8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1084226059725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57101070520693E-2"/>
          <c:y val="0.17410274764605471"/>
          <c:w val="0.80439082453749078"/>
          <c:h val="0.64944478094084401"/>
        </c:manualLayout>
      </c:layout>
      <c:barChart>
        <c:barDir val="col"/>
        <c:grouping val="clustered"/>
        <c:varyColors val="0"/>
        <c:ser>
          <c:idx val="10"/>
          <c:order val="10"/>
          <c:tx>
            <c:strRef>
              <c:f>'Capping room (11082)'!$K$11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'Capping room (11082)'!$K$13:$K$108</c:f>
              <c:numCache>
                <c:formatCode>General</c:formatCode>
                <c:ptCount val="96"/>
                <c:pt idx="3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B4-40B9-9F46-9695FCBF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982112"/>
        <c:axId val="-2113987008"/>
      </c:barChart>
      <c:lineChart>
        <c:grouping val="standard"/>
        <c:varyColors val="0"/>
        <c:ser>
          <c:idx val="9"/>
          <c:order val="0"/>
          <c:tx>
            <c:strRef>
              <c:f>'Capping room (11082)'!$J$11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'Capping room (11082)'!$J$13:$J$108</c:f>
              <c:numCache>
                <c:formatCode>General</c:formatCode>
                <c:ptCount val="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B4-40B9-9F46-9695FCBFF991}"/>
            </c:ext>
          </c:extLst>
        </c:ser>
        <c:ser>
          <c:idx val="0"/>
          <c:order val="1"/>
          <c:tx>
            <c:strRef>
              <c:f>'Capping room (11082)'!$N$12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'Capping room (11082)'!$N$13:$N$108</c:f>
              <c:numCache>
                <c:formatCode>General</c:formatCode>
                <c:ptCount val="96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B4-40B9-9F46-9695FCBFF991}"/>
            </c:ext>
          </c:extLst>
        </c:ser>
        <c:ser>
          <c:idx val="1"/>
          <c:order val="2"/>
          <c:tx>
            <c:strRef>
              <c:f>'Capping room (11082)'!$M$12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'Capping room (11082)'!$M$13:$M$108</c:f>
              <c:numCache>
                <c:formatCode>General</c:formatCode>
                <c:ptCount val="96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AB4-40B9-9F46-9695FCBFF991}"/>
            </c:ext>
          </c:extLst>
        </c:ser>
        <c:ser>
          <c:idx val="2"/>
          <c:order val="3"/>
          <c:tx>
            <c:strRef>
              <c:f>'Capping room (11082)'!$C$11</c:f>
              <c:strCache>
                <c:ptCount val="1"/>
                <c:pt idx="0">
                  <c:v>11082_R1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'Capping room (11082)'!$B$13:$B$108</c:f>
              <c:numCache>
                <c:formatCode>m/d/yyyy</c:formatCode>
                <c:ptCount val="96"/>
                <c:pt idx="0">
                  <c:v>42620</c:v>
                </c:pt>
                <c:pt idx="1">
                  <c:v>42621</c:v>
                </c:pt>
                <c:pt idx="2">
                  <c:v>42622</c:v>
                </c:pt>
                <c:pt idx="3">
                  <c:v>42628</c:v>
                </c:pt>
                <c:pt idx="4">
                  <c:v>42629</c:v>
                </c:pt>
                <c:pt idx="5">
                  <c:v>42630</c:v>
                </c:pt>
                <c:pt idx="6">
                  <c:v>42631</c:v>
                </c:pt>
                <c:pt idx="7">
                  <c:v>42632</c:v>
                </c:pt>
                <c:pt idx="8">
                  <c:v>42641</c:v>
                </c:pt>
                <c:pt idx="9">
                  <c:v>42643</c:v>
                </c:pt>
                <c:pt idx="10">
                  <c:v>42646</c:v>
                </c:pt>
                <c:pt idx="11">
                  <c:v>42651</c:v>
                </c:pt>
                <c:pt idx="12">
                  <c:v>42656</c:v>
                </c:pt>
                <c:pt idx="13">
                  <c:v>42663</c:v>
                </c:pt>
                <c:pt idx="14">
                  <c:v>42670</c:v>
                </c:pt>
                <c:pt idx="15">
                  <c:v>42677</c:v>
                </c:pt>
                <c:pt idx="16">
                  <c:v>42684</c:v>
                </c:pt>
                <c:pt idx="17">
                  <c:v>42689</c:v>
                </c:pt>
                <c:pt idx="18">
                  <c:v>42692</c:v>
                </c:pt>
                <c:pt idx="19">
                  <c:v>42696</c:v>
                </c:pt>
                <c:pt idx="20">
                  <c:v>42698</c:v>
                </c:pt>
                <c:pt idx="21">
                  <c:v>42703</c:v>
                </c:pt>
                <c:pt idx="22">
                  <c:v>42705</c:v>
                </c:pt>
                <c:pt idx="23">
                  <c:v>42712</c:v>
                </c:pt>
                <c:pt idx="24">
                  <c:v>42721</c:v>
                </c:pt>
                <c:pt idx="25">
                  <c:v>42723</c:v>
                </c:pt>
                <c:pt idx="26">
                  <c:v>42726</c:v>
                </c:pt>
                <c:pt idx="27">
                  <c:v>42728</c:v>
                </c:pt>
                <c:pt idx="28">
                  <c:v>42730</c:v>
                </c:pt>
                <c:pt idx="29">
                  <c:v>42732</c:v>
                </c:pt>
                <c:pt idx="30">
                  <c:v>42739</c:v>
                </c:pt>
                <c:pt idx="31">
                  <c:v>42741</c:v>
                </c:pt>
                <c:pt idx="32">
                  <c:v>42745</c:v>
                </c:pt>
                <c:pt idx="33">
                  <c:v>42753</c:v>
                </c:pt>
                <c:pt idx="34">
                  <c:v>42759</c:v>
                </c:pt>
                <c:pt idx="35">
                  <c:v>42766</c:v>
                </c:pt>
                <c:pt idx="36">
                  <c:v>42774</c:v>
                </c:pt>
                <c:pt idx="37">
                  <c:v>42781</c:v>
                </c:pt>
                <c:pt idx="38">
                  <c:v>42783</c:v>
                </c:pt>
                <c:pt idx="39">
                  <c:v>42790</c:v>
                </c:pt>
                <c:pt idx="40">
                  <c:v>42797</c:v>
                </c:pt>
                <c:pt idx="41">
                  <c:v>42803</c:v>
                </c:pt>
                <c:pt idx="42">
                  <c:v>42805</c:v>
                </c:pt>
                <c:pt idx="43">
                  <c:v>42811</c:v>
                </c:pt>
                <c:pt idx="44">
                  <c:v>42814</c:v>
                </c:pt>
                <c:pt idx="45">
                  <c:v>42818</c:v>
                </c:pt>
                <c:pt idx="46">
                  <c:v>42822</c:v>
                </c:pt>
                <c:pt idx="47">
                  <c:v>42825</c:v>
                </c:pt>
                <c:pt idx="48">
                  <c:v>42829</c:v>
                </c:pt>
                <c:pt idx="49">
                  <c:v>42831</c:v>
                </c:pt>
                <c:pt idx="50">
                  <c:v>42833</c:v>
                </c:pt>
                <c:pt idx="51">
                  <c:v>42835</c:v>
                </c:pt>
                <c:pt idx="52">
                  <c:v>42837</c:v>
                </c:pt>
                <c:pt idx="53">
                  <c:v>42840</c:v>
                </c:pt>
                <c:pt idx="54">
                  <c:v>42847</c:v>
                </c:pt>
                <c:pt idx="55">
                  <c:v>42853</c:v>
                </c:pt>
                <c:pt idx="56">
                  <c:v>42858</c:v>
                </c:pt>
                <c:pt idx="57">
                  <c:v>42860</c:v>
                </c:pt>
                <c:pt idx="58">
                  <c:v>42864</c:v>
                </c:pt>
                <c:pt idx="59">
                  <c:v>42866</c:v>
                </c:pt>
                <c:pt idx="60">
                  <c:v>42873</c:v>
                </c:pt>
                <c:pt idx="61">
                  <c:v>42877</c:v>
                </c:pt>
                <c:pt idx="62">
                  <c:v>42884</c:v>
                </c:pt>
                <c:pt idx="63">
                  <c:v>42891</c:v>
                </c:pt>
                <c:pt idx="64">
                  <c:v>42898</c:v>
                </c:pt>
                <c:pt idx="65">
                  <c:v>42905</c:v>
                </c:pt>
                <c:pt idx="66">
                  <c:v>42912</c:v>
                </c:pt>
                <c:pt idx="67">
                  <c:v>42919</c:v>
                </c:pt>
                <c:pt idx="68">
                  <c:v>42926</c:v>
                </c:pt>
                <c:pt idx="69">
                  <c:v>42933</c:v>
                </c:pt>
                <c:pt idx="70">
                  <c:v>42940</c:v>
                </c:pt>
                <c:pt idx="71">
                  <c:v>42947</c:v>
                </c:pt>
                <c:pt idx="72">
                  <c:v>42954</c:v>
                </c:pt>
                <c:pt idx="73">
                  <c:v>42962</c:v>
                </c:pt>
                <c:pt idx="74">
                  <c:v>42964</c:v>
                </c:pt>
                <c:pt idx="75">
                  <c:v>42971</c:v>
                </c:pt>
                <c:pt idx="76">
                  <c:v>42978</c:v>
                </c:pt>
                <c:pt idx="77">
                  <c:v>42988</c:v>
                </c:pt>
                <c:pt idx="78">
                  <c:v>42994</c:v>
                </c:pt>
                <c:pt idx="79">
                  <c:v>42996</c:v>
                </c:pt>
                <c:pt idx="80">
                  <c:v>42998</c:v>
                </c:pt>
                <c:pt idx="81">
                  <c:v>43005</c:v>
                </c:pt>
                <c:pt idx="82">
                  <c:v>43012</c:v>
                </c:pt>
                <c:pt idx="83">
                  <c:v>43033</c:v>
                </c:pt>
                <c:pt idx="84">
                  <c:v>43040</c:v>
                </c:pt>
                <c:pt idx="85">
                  <c:v>43049</c:v>
                </c:pt>
                <c:pt idx="86">
                  <c:v>43053</c:v>
                </c:pt>
                <c:pt idx="87">
                  <c:v>43055</c:v>
                </c:pt>
                <c:pt idx="88">
                  <c:v>43060</c:v>
                </c:pt>
                <c:pt idx="89">
                  <c:v>43062</c:v>
                </c:pt>
                <c:pt idx="90">
                  <c:v>43070</c:v>
                </c:pt>
                <c:pt idx="91">
                  <c:v>43075</c:v>
                </c:pt>
                <c:pt idx="92">
                  <c:v>43083</c:v>
                </c:pt>
                <c:pt idx="93">
                  <c:v>43088</c:v>
                </c:pt>
                <c:pt idx="94">
                  <c:v>43090</c:v>
                </c:pt>
                <c:pt idx="95">
                  <c:v>43095</c:v>
                </c:pt>
              </c:numCache>
            </c:numRef>
          </c:cat>
          <c:val>
            <c:numRef>
              <c:f>'Capping room (11082)'!$C$13:$C$108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AB4-40B9-9F46-9695FCBFF991}"/>
            </c:ext>
          </c:extLst>
        </c:ser>
        <c:ser>
          <c:idx val="4"/>
          <c:order val="4"/>
          <c:tx>
            <c:strRef>
              <c:f>'Capping room (11082)'!$D$11</c:f>
              <c:strCache>
                <c:ptCount val="1"/>
                <c:pt idx="0">
                  <c:v>11082_R2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'Capping room (11082)'!$D$13:$D$108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AB4-40B9-9F46-9695FCBFF991}"/>
            </c:ext>
          </c:extLst>
        </c:ser>
        <c:ser>
          <c:idx val="3"/>
          <c:order val="5"/>
          <c:tx>
            <c:strRef>
              <c:f>'Capping room (11082)'!$E$11</c:f>
              <c:strCache>
                <c:ptCount val="1"/>
                <c:pt idx="0">
                  <c:v>11082_R3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'Capping room (11082)'!$E$13:$E$108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AB4-40B9-9F46-9695FCBFF991}"/>
            </c:ext>
          </c:extLst>
        </c:ser>
        <c:ser>
          <c:idx val="7"/>
          <c:order val="6"/>
          <c:tx>
            <c:strRef>
              <c:f>'Capping room (11082)'!$F$11</c:f>
              <c:strCache>
                <c:ptCount val="1"/>
                <c:pt idx="0">
                  <c:v>11082_R4</c:v>
                </c:pt>
              </c:strCache>
            </c:strRef>
          </c:tx>
          <c:spPr>
            <a:ln w="12700"/>
          </c:spPr>
          <c:val>
            <c:numRef>
              <c:f>'Capping room (11082)'!$F$13:$F$108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AB4-40B9-9F46-9695FCBFF991}"/>
            </c:ext>
          </c:extLst>
        </c:ser>
        <c:ser>
          <c:idx val="5"/>
          <c:order val="7"/>
          <c:tx>
            <c:strRef>
              <c:f>'Capping room (11082)'!$G$11</c:f>
              <c:strCache>
                <c:ptCount val="1"/>
                <c:pt idx="0">
                  <c:v>11082_R5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'Capping room (11082)'!$G$13:$G$108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AB4-40B9-9F46-9695FCBFF991}"/>
            </c:ext>
          </c:extLst>
        </c:ser>
        <c:ser>
          <c:idx val="8"/>
          <c:order val="8"/>
          <c:tx>
            <c:strRef>
              <c:f>'Capping room (11082)'!$H$11</c:f>
              <c:strCache>
                <c:ptCount val="1"/>
                <c:pt idx="0">
                  <c:v>11082_R6</c:v>
                </c:pt>
              </c:strCache>
            </c:strRef>
          </c:tx>
          <c:spPr>
            <a:ln w="12700"/>
          </c:spPr>
          <c:val>
            <c:numRef>
              <c:f>'Capping room (11082)'!$H$13:$H$108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AB4-40B9-9F46-9695FCBFF991}"/>
            </c:ext>
          </c:extLst>
        </c:ser>
        <c:ser>
          <c:idx val="6"/>
          <c:order val="9"/>
          <c:tx>
            <c:strRef>
              <c:f>'Capping room (11082)'!$I$11</c:f>
              <c:strCache>
                <c:ptCount val="1"/>
                <c:pt idx="0">
                  <c:v>11082_R7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'Capping room (11082)'!$I$13:$I$108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AB4-40B9-9F46-9695FCBF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2112"/>
        <c:axId val="-2113987008"/>
      </c:lineChart>
      <c:catAx>
        <c:axId val="-211398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761834491718576E-3"/>
              <c:y val="8.874548024154323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113987008"/>
        <c:crossesAt val="0"/>
        <c:auto val="0"/>
        <c:lblAlgn val="ctr"/>
        <c:lblOffset val="100"/>
        <c:noMultiLvlLbl val="0"/>
      </c:catAx>
      <c:valAx>
        <c:axId val="-2113987008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264663805436336"/>
              <c:y val="0.88936108510911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1398211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849766633248092"/>
          <c:y val="6.2601178349209821E-2"/>
          <c:w val="0.13526034567567466"/>
          <c:h val="0.6921021235981865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22-4C85-A4F7-6300E139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94080"/>
        <c:axId val="-2113987552"/>
      </c:lineChart>
      <c:catAx>
        <c:axId val="-21139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8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9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86-4F31-A4CE-058D45B1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43616"/>
        <c:axId val="-9641440"/>
      </c:lineChart>
      <c:catAx>
        <c:axId val="-96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4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4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A8-46C7-89E8-6AAAD07B47A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A8-46C7-89E8-6AAAD07B47A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A8-46C7-89E8-6AAAD07B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79936"/>
        <c:axId val="-2113992448"/>
      </c:lineChart>
      <c:catAx>
        <c:axId val="-21139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9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79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21-421D-B133-F3309957BA54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21-421D-B133-F3309957BA54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21-421D-B133-F3309957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79392"/>
        <c:axId val="-2113988096"/>
      </c:scatterChart>
      <c:valAx>
        <c:axId val="-21139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8096"/>
        <c:crosses val="autoZero"/>
        <c:crossBetween val="midCat"/>
      </c:valAx>
      <c:valAx>
        <c:axId val="-211398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79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F9-4EA2-A2C8-0CB1F437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6464"/>
        <c:axId val="-2113991904"/>
      </c:lineChart>
      <c:catAx>
        <c:axId val="-21139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9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9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11398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BB-4C0A-9880-C6BB1015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93536"/>
        <c:axId val="-2113992992"/>
      </c:lineChart>
      <c:catAx>
        <c:axId val="-2113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9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9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9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D2-4190-9EAB-03C9C004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8640"/>
        <c:axId val="-2113991360"/>
      </c:lineChart>
      <c:catAx>
        <c:axId val="-21139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9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9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E5-44B0-9584-09046173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90816"/>
        <c:axId val="-2113990272"/>
      </c:lineChart>
      <c:catAx>
        <c:axId val="-21139908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113990272"/>
        <c:crosses val="autoZero"/>
        <c:auto val="1"/>
        <c:lblAlgn val="ctr"/>
        <c:lblOffset val="100"/>
        <c:tickMarkSkip val="1"/>
        <c:noMultiLvlLbl val="0"/>
      </c:catAx>
      <c:valAx>
        <c:axId val="-211399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9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E2-4D07-9B00-6C2DC95E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9728"/>
        <c:axId val="-2113985920"/>
      </c:lineChart>
      <c:catAx>
        <c:axId val="-211398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8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6-4EA1-9A35-D4D4AC0D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5376"/>
        <c:axId val="-2113994624"/>
      </c:lineChart>
      <c:catAx>
        <c:axId val="-21139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9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9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B8-4179-8F15-D42ACDB21DE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B8-4179-8F15-D42ACDB21DE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B8-4179-8F15-D42ACDB2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4288"/>
        <c:axId val="-2113981568"/>
      </c:lineChart>
      <c:catAx>
        <c:axId val="-21139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4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D7-48C9-A84D-756E2DF6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83744"/>
        <c:axId val="-2113981024"/>
      </c:lineChart>
      <c:catAx>
        <c:axId val="-21139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98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398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8-4356-956D-D84D6B91E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40896"/>
        <c:axId val="-9642528"/>
      </c:lineChart>
      <c:catAx>
        <c:axId val="-96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4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4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4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AD-4693-B6A6-218AD672D24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AD-4693-B6A6-218AD672D24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AD-4693-B6A6-218AD672D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7792"/>
        <c:axId val="-2112031808"/>
      </c:lineChart>
      <c:catAx>
        <c:axId val="-21120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7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F3-43DA-BDB8-34450A3A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3984"/>
        <c:axId val="-2112035072"/>
      </c:lineChart>
      <c:catAx>
        <c:axId val="-21120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6D-4A2A-B94C-82F00AD7E73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6D-4A2A-B94C-82F00AD7E73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6D-4A2A-B94C-82F00AD7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9424"/>
        <c:axId val="-2112042144"/>
      </c:lineChart>
      <c:catAx>
        <c:axId val="-21120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4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9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FB-493C-BD13-14E34E62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4528"/>
        <c:axId val="-2112032352"/>
      </c:lineChart>
      <c:catAx>
        <c:axId val="-21120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76-4AD7-A9C6-1967B9A3185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76-4AD7-A9C6-1967B9A3185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76-4AD7-A9C6-1967B9A31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0176"/>
        <c:axId val="-2112041600"/>
      </c:lineChart>
      <c:catAx>
        <c:axId val="-21120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4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0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6A-4B34-9F62-6D4F508E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43776"/>
        <c:axId val="-2112039968"/>
      </c:lineChart>
      <c:catAx>
        <c:axId val="-21120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5B-4334-93C8-FF638B9F872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5B-4334-93C8-FF638B9F872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5B-4334-93C8-FF638B9F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8336"/>
        <c:axId val="-2112038880"/>
      </c:lineChart>
      <c:catAx>
        <c:axId val="-21120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8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B-4418-9B9A-8192EF72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3440"/>
        <c:axId val="-2112031264"/>
      </c:lineChart>
      <c:catAx>
        <c:axId val="-21120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F-4C1D-BC32-4A0C38A0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29632"/>
        <c:axId val="-2112040512"/>
      </c:lineChart>
      <c:catAx>
        <c:axId val="-21120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4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29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C0-40C6-A7EC-9F5F04BD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43232"/>
        <c:axId val="-2112037248"/>
      </c:lineChart>
      <c:catAx>
        <c:axId val="-21120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3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E6-43C6-BB52-9CD7494A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37632"/>
        <c:axId val="-9641984"/>
      </c:lineChart>
      <c:catAx>
        <c:axId val="-96376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9641984"/>
        <c:crosses val="autoZero"/>
        <c:auto val="1"/>
        <c:lblAlgn val="ctr"/>
        <c:lblOffset val="100"/>
        <c:tickMarkSkip val="1"/>
        <c:noMultiLvlLbl val="0"/>
      </c:catAx>
      <c:valAx>
        <c:axId val="-96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3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9A-432B-AAB9-235FD1CA34D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9A-432B-AAB9-235FD1CA34D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9A-432B-AAB9-235FD1CA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2896"/>
        <c:axId val="-2112036704"/>
      </c:lineChart>
      <c:catAx>
        <c:axId val="-21120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2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7F-4E6F-86EC-5DA3EF5B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6160"/>
        <c:axId val="-2112035616"/>
      </c:lineChart>
      <c:catAx>
        <c:axId val="-21120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3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30-46A4-82D8-9669C0E665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30-46A4-82D8-9669C0E665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30-46A4-82D8-9669C0E6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0720"/>
        <c:axId val="-2112044864"/>
      </c:lineChart>
      <c:catAx>
        <c:axId val="-21120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4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30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45-45BD-A8CF-8B22B38F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41056"/>
        <c:axId val="-2112044320"/>
      </c:lineChart>
      <c:catAx>
        <c:axId val="-21120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04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AB-4469-BCB6-E6D5717D37C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AB-4469-BCB6-E6D5717D37C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AB-4469-BCB6-E6D5717D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42688"/>
        <c:axId val="-2110919856"/>
      </c:lineChart>
      <c:catAx>
        <c:axId val="-21120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2042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C7-4E56-8531-A944545B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6048"/>
        <c:axId val="-2110914416"/>
      </c:lineChart>
      <c:catAx>
        <c:axId val="-211091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94-4DEB-98CC-A678C888F77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94-4DEB-98CC-A678C888F77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94-4DEB-98CC-A678C888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09520"/>
        <c:axId val="-2110918224"/>
      </c:lineChart>
      <c:catAx>
        <c:axId val="-211090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09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80-44F5-9CBF-D9F272F1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1488"/>
        <c:axId val="-2110912784"/>
      </c:lineChart>
      <c:catAx>
        <c:axId val="-211092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2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37-477E-A851-B5FB58ADF08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37-477E-A851-B5FB58ADF08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37-477E-A851-B5FB58AD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9312"/>
        <c:axId val="-2110910608"/>
      </c:lineChart>
      <c:catAx>
        <c:axId val="-211091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9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6-4ABB-8E01-23977C821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0944"/>
        <c:axId val="-2110918768"/>
      </c:lineChart>
      <c:catAx>
        <c:axId val="-211092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2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2-44E6-AAA5-E7ABA01D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39808"/>
        <c:axId val="-9638176"/>
      </c:lineChart>
      <c:catAx>
        <c:axId val="-96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3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3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63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A7-467D-8C71-DA6ABC5BF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0400"/>
        <c:axId val="-2110916592"/>
      </c:lineChart>
      <c:catAx>
        <c:axId val="-211092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2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52-4D4A-915F-4347EB84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7680"/>
        <c:axId val="-2110913872"/>
      </c:lineChart>
      <c:catAx>
        <c:axId val="-211091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7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00-4336-B61B-F7D93A14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3328"/>
        <c:axId val="-2110908976"/>
      </c:lineChart>
      <c:catAx>
        <c:axId val="-211091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0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0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F7-4136-8C29-165E8B1FD9C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F7-4136-8C29-165E8B1FD9C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F7-4136-8C29-165E8B1F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4960"/>
        <c:axId val="-2110912240"/>
      </c:lineChart>
      <c:catAx>
        <c:axId val="-211091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4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F-43FD-9B96-A395DC6B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1696"/>
        <c:axId val="-2110917136"/>
      </c:lineChart>
      <c:catAx>
        <c:axId val="-211091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63-4657-9C6D-E25547D13E6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63-4657-9C6D-E25547D13E6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63-4657-9C6D-E25547D1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5504"/>
        <c:axId val="-2110911152"/>
      </c:lineChart>
      <c:catAx>
        <c:axId val="-211091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1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5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1E-4B69-BD76-51E4000EB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0064"/>
        <c:axId val="-2110908432"/>
      </c:lineChart>
      <c:catAx>
        <c:axId val="-211091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0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0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1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4EB8-BD70-98DA898837F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F9-4EB8-BD70-98DA898837F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F9-4EB8-BD70-98DA8988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07888"/>
        <c:axId val="-2110907344"/>
      </c:lineChart>
      <c:catAx>
        <c:axId val="-211090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0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0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07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7-421A-9FBF-065E9CF6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2576"/>
        <c:axId val="-2110922032"/>
      </c:lineChart>
      <c:catAx>
        <c:axId val="-211092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2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92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1092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C0-470A-A91A-57D40AB424F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C0-470A-A91A-57D40AB424F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C0-470A-A91A-57D40AB4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42512"/>
        <c:axId val="-2109548496"/>
      </c:lineChart>
      <c:catAx>
        <c:axId val="-210954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4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9542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50" Type="http://schemas.openxmlformats.org/officeDocument/2006/relationships/chart" Target="../charts/chart49.xml"/><Relationship Id="rId55" Type="http://schemas.openxmlformats.org/officeDocument/2006/relationships/chart" Target="../charts/chart54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9" Type="http://schemas.openxmlformats.org/officeDocument/2006/relationships/chart" Target="../charts/chart28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53" Type="http://schemas.openxmlformats.org/officeDocument/2006/relationships/chart" Target="../charts/chart52.xml"/><Relationship Id="rId58" Type="http://schemas.openxmlformats.org/officeDocument/2006/relationships/chart" Target="../charts/chart57.xml"/><Relationship Id="rId5" Type="http://schemas.openxmlformats.org/officeDocument/2006/relationships/chart" Target="../charts/chart4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56" Type="http://schemas.openxmlformats.org/officeDocument/2006/relationships/chart" Target="../charts/chart55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20" Type="http://schemas.openxmlformats.org/officeDocument/2006/relationships/chart" Target="../charts/chart19.xml"/><Relationship Id="rId41" Type="http://schemas.openxmlformats.org/officeDocument/2006/relationships/chart" Target="../charts/chart40.xml"/><Relationship Id="rId54" Type="http://schemas.openxmlformats.org/officeDocument/2006/relationships/chart" Target="../charts/chart53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57" Type="http://schemas.openxmlformats.org/officeDocument/2006/relationships/chart" Target="../charts/chart56.xml"/><Relationship Id="rId10" Type="http://schemas.openxmlformats.org/officeDocument/2006/relationships/chart" Target="../charts/chart9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26" Type="http://schemas.openxmlformats.org/officeDocument/2006/relationships/chart" Target="../charts/chart82.xml"/><Relationship Id="rId39" Type="http://schemas.openxmlformats.org/officeDocument/2006/relationships/chart" Target="../charts/chart95.xml"/><Relationship Id="rId21" Type="http://schemas.openxmlformats.org/officeDocument/2006/relationships/chart" Target="../charts/chart77.xml"/><Relationship Id="rId34" Type="http://schemas.openxmlformats.org/officeDocument/2006/relationships/chart" Target="../charts/chart90.xml"/><Relationship Id="rId42" Type="http://schemas.openxmlformats.org/officeDocument/2006/relationships/chart" Target="../charts/chart98.xml"/><Relationship Id="rId47" Type="http://schemas.openxmlformats.org/officeDocument/2006/relationships/chart" Target="../charts/chart103.xml"/><Relationship Id="rId50" Type="http://schemas.openxmlformats.org/officeDocument/2006/relationships/chart" Target="../charts/chart106.xml"/><Relationship Id="rId55" Type="http://schemas.openxmlformats.org/officeDocument/2006/relationships/chart" Target="../charts/chart111.xml"/><Relationship Id="rId7" Type="http://schemas.openxmlformats.org/officeDocument/2006/relationships/chart" Target="../charts/chart63.xml"/><Relationship Id="rId2" Type="http://schemas.openxmlformats.org/officeDocument/2006/relationships/image" Target="../media/image1.png"/><Relationship Id="rId16" Type="http://schemas.openxmlformats.org/officeDocument/2006/relationships/chart" Target="../charts/chart72.xml"/><Relationship Id="rId29" Type="http://schemas.openxmlformats.org/officeDocument/2006/relationships/chart" Target="../charts/chart85.xml"/><Relationship Id="rId11" Type="http://schemas.openxmlformats.org/officeDocument/2006/relationships/chart" Target="../charts/chart67.xml"/><Relationship Id="rId24" Type="http://schemas.openxmlformats.org/officeDocument/2006/relationships/chart" Target="../charts/chart80.xml"/><Relationship Id="rId32" Type="http://schemas.openxmlformats.org/officeDocument/2006/relationships/chart" Target="../charts/chart88.xml"/><Relationship Id="rId37" Type="http://schemas.openxmlformats.org/officeDocument/2006/relationships/chart" Target="../charts/chart93.xml"/><Relationship Id="rId40" Type="http://schemas.openxmlformats.org/officeDocument/2006/relationships/chart" Target="../charts/chart96.xml"/><Relationship Id="rId45" Type="http://schemas.openxmlformats.org/officeDocument/2006/relationships/chart" Target="../charts/chart101.xml"/><Relationship Id="rId53" Type="http://schemas.openxmlformats.org/officeDocument/2006/relationships/chart" Target="../charts/chart109.xml"/><Relationship Id="rId58" Type="http://schemas.openxmlformats.org/officeDocument/2006/relationships/chart" Target="../charts/chart114.xml"/><Relationship Id="rId5" Type="http://schemas.openxmlformats.org/officeDocument/2006/relationships/chart" Target="../charts/chart61.xml"/><Relationship Id="rId19" Type="http://schemas.openxmlformats.org/officeDocument/2006/relationships/chart" Target="../charts/chart75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8.xml"/><Relationship Id="rId27" Type="http://schemas.openxmlformats.org/officeDocument/2006/relationships/chart" Target="../charts/chart83.xml"/><Relationship Id="rId30" Type="http://schemas.openxmlformats.org/officeDocument/2006/relationships/chart" Target="../charts/chart86.xml"/><Relationship Id="rId35" Type="http://schemas.openxmlformats.org/officeDocument/2006/relationships/chart" Target="../charts/chart91.xml"/><Relationship Id="rId43" Type="http://schemas.openxmlformats.org/officeDocument/2006/relationships/chart" Target="../charts/chart99.xml"/><Relationship Id="rId48" Type="http://schemas.openxmlformats.org/officeDocument/2006/relationships/chart" Target="../charts/chart104.xml"/><Relationship Id="rId56" Type="http://schemas.openxmlformats.org/officeDocument/2006/relationships/chart" Target="../charts/chart112.xml"/><Relationship Id="rId8" Type="http://schemas.openxmlformats.org/officeDocument/2006/relationships/chart" Target="../charts/chart64.xml"/><Relationship Id="rId51" Type="http://schemas.openxmlformats.org/officeDocument/2006/relationships/chart" Target="../charts/chart107.xml"/><Relationship Id="rId3" Type="http://schemas.openxmlformats.org/officeDocument/2006/relationships/chart" Target="../charts/chart59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5" Type="http://schemas.openxmlformats.org/officeDocument/2006/relationships/chart" Target="../charts/chart81.xml"/><Relationship Id="rId33" Type="http://schemas.openxmlformats.org/officeDocument/2006/relationships/chart" Target="../charts/chart89.xml"/><Relationship Id="rId38" Type="http://schemas.openxmlformats.org/officeDocument/2006/relationships/chart" Target="../charts/chart94.xml"/><Relationship Id="rId46" Type="http://schemas.openxmlformats.org/officeDocument/2006/relationships/chart" Target="../charts/chart102.xml"/><Relationship Id="rId20" Type="http://schemas.openxmlformats.org/officeDocument/2006/relationships/chart" Target="../charts/chart76.xml"/><Relationship Id="rId41" Type="http://schemas.openxmlformats.org/officeDocument/2006/relationships/chart" Target="../charts/chart97.xml"/><Relationship Id="rId54" Type="http://schemas.openxmlformats.org/officeDocument/2006/relationships/chart" Target="../charts/chart110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15" Type="http://schemas.openxmlformats.org/officeDocument/2006/relationships/chart" Target="../charts/chart71.xml"/><Relationship Id="rId23" Type="http://schemas.openxmlformats.org/officeDocument/2006/relationships/chart" Target="../charts/chart79.xml"/><Relationship Id="rId28" Type="http://schemas.openxmlformats.org/officeDocument/2006/relationships/chart" Target="../charts/chart84.xml"/><Relationship Id="rId36" Type="http://schemas.openxmlformats.org/officeDocument/2006/relationships/chart" Target="../charts/chart92.xml"/><Relationship Id="rId49" Type="http://schemas.openxmlformats.org/officeDocument/2006/relationships/chart" Target="../charts/chart105.xml"/><Relationship Id="rId57" Type="http://schemas.openxmlformats.org/officeDocument/2006/relationships/chart" Target="../charts/chart113.xml"/><Relationship Id="rId10" Type="http://schemas.openxmlformats.org/officeDocument/2006/relationships/chart" Target="../charts/chart66.xml"/><Relationship Id="rId31" Type="http://schemas.openxmlformats.org/officeDocument/2006/relationships/chart" Target="../charts/chart87.xml"/><Relationship Id="rId44" Type="http://schemas.openxmlformats.org/officeDocument/2006/relationships/chart" Target="../charts/chart100.xml"/><Relationship Id="rId52" Type="http://schemas.openxmlformats.org/officeDocument/2006/relationships/chart" Target="../charts/chart108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6.xml"/><Relationship Id="rId18" Type="http://schemas.openxmlformats.org/officeDocument/2006/relationships/chart" Target="../charts/chart131.xml"/><Relationship Id="rId26" Type="http://schemas.openxmlformats.org/officeDocument/2006/relationships/chart" Target="../charts/chart139.xml"/><Relationship Id="rId39" Type="http://schemas.openxmlformats.org/officeDocument/2006/relationships/chart" Target="../charts/chart152.xml"/><Relationship Id="rId21" Type="http://schemas.openxmlformats.org/officeDocument/2006/relationships/chart" Target="../charts/chart134.xml"/><Relationship Id="rId34" Type="http://schemas.openxmlformats.org/officeDocument/2006/relationships/chart" Target="../charts/chart147.xml"/><Relationship Id="rId42" Type="http://schemas.openxmlformats.org/officeDocument/2006/relationships/chart" Target="../charts/chart155.xml"/><Relationship Id="rId47" Type="http://schemas.openxmlformats.org/officeDocument/2006/relationships/chart" Target="../charts/chart160.xml"/><Relationship Id="rId50" Type="http://schemas.openxmlformats.org/officeDocument/2006/relationships/chart" Target="../charts/chart163.xml"/><Relationship Id="rId55" Type="http://schemas.openxmlformats.org/officeDocument/2006/relationships/chart" Target="../charts/chart168.xml"/><Relationship Id="rId7" Type="http://schemas.openxmlformats.org/officeDocument/2006/relationships/chart" Target="../charts/chart120.xml"/><Relationship Id="rId2" Type="http://schemas.openxmlformats.org/officeDocument/2006/relationships/image" Target="../media/image1.png"/><Relationship Id="rId16" Type="http://schemas.openxmlformats.org/officeDocument/2006/relationships/chart" Target="../charts/chart129.xml"/><Relationship Id="rId29" Type="http://schemas.openxmlformats.org/officeDocument/2006/relationships/chart" Target="../charts/chart142.xml"/><Relationship Id="rId11" Type="http://schemas.openxmlformats.org/officeDocument/2006/relationships/chart" Target="../charts/chart124.xml"/><Relationship Id="rId24" Type="http://schemas.openxmlformats.org/officeDocument/2006/relationships/chart" Target="../charts/chart137.xml"/><Relationship Id="rId32" Type="http://schemas.openxmlformats.org/officeDocument/2006/relationships/chart" Target="../charts/chart145.xml"/><Relationship Id="rId37" Type="http://schemas.openxmlformats.org/officeDocument/2006/relationships/chart" Target="../charts/chart150.xml"/><Relationship Id="rId40" Type="http://schemas.openxmlformats.org/officeDocument/2006/relationships/chart" Target="../charts/chart153.xml"/><Relationship Id="rId45" Type="http://schemas.openxmlformats.org/officeDocument/2006/relationships/chart" Target="../charts/chart158.xml"/><Relationship Id="rId53" Type="http://schemas.openxmlformats.org/officeDocument/2006/relationships/chart" Target="../charts/chart166.xml"/><Relationship Id="rId58" Type="http://schemas.openxmlformats.org/officeDocument/2006/relationships/chart" Target="../charts/chart171.xml"/><Relationship Id="rId5" Type="http://schemas.openxmlformats.org/officeDocument/2006/relationships/chart" Target="../charts/chart118.xml"/><Relationship Id="rId19" Type="http://schemas.openxmlformats.org/officeDocument/2006/relationships/chart" Target="../charts/chart132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Relationship Id="rId14" Type="http://schemas.openxmlformats.org/officeDocument/2006/relationships/chart" Target="../charts/chart127.xml"/><Relationship Id="rId22" Type="http://schemas.openxmlformats.org/officeDocument/2006/relationships/chart" Target="../charts/chart135.xml"/><Relationship Id="rId27" Type="http://schemas.openxmlformats.org/officeDocument/2006/relationships/chart" Target="../charts/chart140.xml"/><Relationship Id="rId30" Type="http://schemas.openxmlformats.org/officeDocument/2006/relationships/chart" Target="../charts/chart143.xml"/><Relationship Id="rId35" Type="http://schemas.openxmlformats.org/officeDocument/2006/relationships/chart" Target="../charts/chart148.xml"/><Relationship Id="rId43" Type="http://schemas.openxmlformats.org/officeDocument/2006/relationships/chart" Target="../charts/chart156.xml"/><Relationship Id="rId48" Type="http://schemas.openxmlformats.org/officeDocument/2006/relationships/chart" Target="../charts/chart161.xml"/><Relationship Id="rId56" Type="http://schemas.openxmlformats.org/officeDocument/2006/relationships/chart" Target="../charts/chart169.xml"/><Relationship Id="rId8" Type="http://schemas.openxmlformats.org/officeDocument/2006/relationships/chart" Target="../charts/chart121.xml"/><Relationship Id="rId51" Type="http://schemas.openxmlformats.org/officeDocument/2006/relationships/chart" Target="../charts/chart164.xml"/><Relationship Id="rId3" Type="http://schemas.openxmlformats.org/officeDocument/2006/relationships/chart" Target="../charts/chart116.xml"/><Relationship Id="rId12" Type="http://schemas.openxmlformats.org/officeDocument/2006/relationships/chart" Target="../charts/chart125.xml"/><Relationship Id="rId17" Type="http://schemas.openxmlformats.org/officeDocument/2006/relationships/chart" Target="../charts/chart130.xml"/><Relationship Id="rId25" Type="http://schemas.openxmlformats.org/officeDocument/2006/relationships/chart" Target="../charts/chart138.xml"/><Relationship Id="rId33" Type="http://schemas.openxmlformats.org/officeDocument/2006/relationships/chart" Target="../charts/chart146.xml"/><Relationship Id="rId38" Type="http://schemas.openxmlformats.org/officeDocument/2006/relationships/chart" Target="../charts/chart151.xml"/><Relationship Id="rId46" Type="http://schemas.openxmlformats.org/officeDocument/2006/relationships/chart" Target="../charts/chart159.xml"/><Relationship Id="rId20" Type="http://schemas.openxmlformats.org/officeDocument/2006/relationships/chart" Target="../charts/chart133.xml"/><Relationship Id="rId41" Type="http://schemas.openxmlformats.org/officeDocument/2006/relationships/chart" Target="../charts/chart154.xml"/><Relationship Id="rId54" Type="http://schemas.openxmlformats.org/officeDocument/2006/relationships/chart" Target="../charts/chart167.xml"/><Relationship Id="rId1" Type="http://schemas.openxmlformats.org/officeDocument/2006/relationships/chart" Target="../charts/chart115.xml"/><Relationship Id="rId6" Type="http://schemas.openxmlformats.org/officeDocument/2006/relationships/chart" Target="../charts/chart119.xml"/><Relationship Id="rId15" Type="http://schemas.openxmlformats.org/officeDocument/2006/relationships/chart" Target="../charts/chart128.xml"/><Relationship Id="rId23" Type="http://schemas.openxmlformats.org/officeDocument/2006/relationships/chart" Target="../charts/chart136.xml"/><Relationship Id="rId28" Type="http://schemas.openxmlformats.org/officeDocument/2006/relationships/chart" Target="../charts/chart141.xml"/><Relationship Id="rId36" Type="http://schemas.openxmlformats.org/officeDocument/2006/relationships/chart" Target="../charts/chart149.xml"/><Relationship Id="rId49" Type="http://schemas.openxmlformats.org/officeDocument/2006/relationships/chart" Target="../charts/chart162.xml"/><Relationship Id="rId57" Type="http://schemas.openxmlformats.org/officeDocument/2006/relationships/chart" Target="../charts/chart170.xml"/><Relationship Id="rId10" Type="http://schemas.openxmlformats.org/officeDocument/2006/relationships/chart" Target="../charts/chart123.xml"/><Relationship Id="rId31" Type="http://schemas.openxmlformats.org/officeDocument/2006/relationships/chart" Target="../charts/chart144.xml"/><Relationship Id="rId44" Type="http://schemas.openxmlformats.org/officeDocument/2006/relationships/chart" Target="../charts/chart157.xml"/><Relationship Id="rId52" Type="http://schemas.openxmlformats.org/officeDocument/2006/relationships/chart" Target="../charts/chart16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3.xml"/><Relationship Id="rId18" Type="http://schemas.openxmlformats.org/officeDocument/2006/relationships/chart" Target="../charts/chart188.xml"/><Relationship Id="rId26" Type="http://schemas.openxmlformats.org/officeDocument/2006/relationships/chart" Target="../charts/chart196.xml"/><Relationship Id="rId39" Type="http://schemas.openxmlformats.org/officeDocument/2006/relationships/chart" Target="../charts/chart209.xml"/><Relationship Id="rId21" Type="http://schemas.openxmlformats.org/officeDocument/2006/relationships/chart" Target="../charts/chart191.xml"/><Relationship Id="rId34" Type="http://schemas.openxmlformats.org/officeDocument/2006/relationships/chart" Target="../charts/chart204.xml"/><Relationship Id="rId42" Type="http://schemas.openxmlformats.org/officeDocument/2006/relationships/chart" Target="../charts/chart212.xml"/><Relationship Id="rId47" Type="http://schemas.openxmlformats.org/officeDocument/2006/relationships/chart" Target="../charts/chart217.xml"/><Relationship Id="rId50" Type="http://schemas.openxmlformats.org/officeDocument/2006/relationships/chart" Target="../charts/chart220.xml"/><Relationship Id="rId55" Type="http://schemas.openxmlformats.org/officeDocument/2006/relationships/chart" Target="../charts/chart225.xml"/><Relationship Id="rId7" Type="http://schemas.openxmlformats.org/officeDocument/2006/relationships/chart" Target="../charts/chart177.xml"/><Relationship Id="rId2" Type="http://schemas.openxmlformats.org/officeDocument/2006/relationships/image" Target="../media/image1.png"/><Relationship Id="rId16" Type="http://schemas.openxmlformats.org/officeDocument/2006/relationships/chart" Target="../charts/chart186.xml"/><Relationship Id="rId29" Type="http://schemas.openxmlformats.org/officeDocument/2006/relationships/chart" Target="../charts/chart199.xml"/><Relationship Id="rId11" Type="http://schemas.openxmlformats.org/officeDocument/2006/relationships/chart" Target="../charts/chart181.xml"/><Relationship Id="rId24" Type="http://schemas.openxmlformats.org/officeDocument/2006/relationships/chart" Target="../charts/chart194.xml"/><Relationship Id="rId32" Type="http://schemas.openxmlformats.org/officeDocument/2006/relationships/chart" Target="../charts/chart202.xml"/><Relationship Id="rId37" Type="http://schemas.openxmlformats.org/officeDocument/2006/relationships/chart" Target="../charts/chart207.xml"/><Relationship Id="rId40" Type="http://schemas.openxmlformats.org/officeDocument/2006/relationships/chart" Target="../charts/chart210.xml"/><Relationship Id="rId45" Type="http://schemas.openxmlformats.org/officeDocument/2006/relationships/chart" Target="../charts/chart215.xml"/><Relationship Id="rId53" Type="http://schemas.openxmlformats.org/officeDocument/2006/relationships/chart" Target="../charts/chart223.xml"/><Relationship Id="rId58" Type="http://schemas.openxmlformats.org/officeDocument/2006/relationships/chart" Target="../charts/chart228.xml"/><Relationship Id="rId5" Type="http://schemas.openxmlformats.org/officeDocument/2006/relationships/chart" Target="../charts/chart175.xml"/><Relationship Id="rId19" Type="http://schemas.openxmlformats.org/officeDocument/2006/relationships/chart" Target="../charts/chart189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Relationship Id="rId14" Type="http://schemas.openxmlformats.org/officeDocument/2006/relationships/chart" Target="../charts/chart184.xml"/><Relationship Id="rId22" Type="http://schemas.openxmlformats.org/officeDocument/2006/relationships/chart" Target="../charts/chart192.xml"/><Relationship Id="rId27" Type="http://schemas.openxmlformats.org/officeDocument/2006/relationships/chart" Target="../charts/chart197.xml"/><Relationship Id="rId30" Type="http://schemas.openxmlformats.org/officeDocument/2006/relationships/chart" Target="../charts/chart200.xml"/><Relationship Id="rId35" Type="http://schemas.openxmlformats.org/officeDocument/2006/relationships/chart" Target="../charts/chart205.xml"/><Relationship Id="rId43" Type="http://schemas.openxmlformats.org/officeDocument/2006/relationships/chart" Target="../charts/chart213.xml"/><Relationship Id="rId48" Type="http://schemas.openxmlformats.org/officeDocument/2006/relationships/chart" Target="../charts/chart218.xml"/><Relationship Id="rId56" Type="http://schemas.openxmlformats.org/officeDocument/2006/relationships/chart" Target="../charts/chart226.xml"/><Relationship Id="rId8" Type="http://schemas.openxmlformats.org/officeDocument/2006/relationships/chart" Target="../charts/chart178.xml"/><Relationship Id="rId51" Type="http://schemas.openxmlformats.org/officeDocument/2006/relationships/chart" Target="../charts/chart221.xml"/><Relationship Id="rId3" Type="http://schemas.openxmlformats.org/officeDocument/2006/relationships/chart" Target="../charts/chart173.xml"/><Relationship Id="rId12" Type="http://schemas.openxmlformats.org/officeDocument/2006/relationships/chart" Target="../charts/chart182.xml"/><Relationship Id="rId17" Type="http://schemas.openxmlformats.org/officeDocument/2006/relationships/chart" Target="../charts/chart187.xml"/><Relationship Id="rId25" Type="http://schemas.openxmlformats.org/officeDocument/2006/relationships/chart" Target="../charts/chart195.xml"/><Relationship Id="rId33" Type="http://schemas.openxmlformats.org/officeDocument/2006/relationships/chart" Target="../charts/chart203.xml"/><Relationship Id="rId38" Type="http://schemas.openxmlformats.org/officeDocument/2006/relationships/chart" Target="../charts/chart208.xml"/><Relationship Id="rId46" Type="http://schemas.openxmlformats.org/officeDocument/2006/relationships/chart" Target="../charts/chart216.xml"/><Relationship Id="rId20" Type="http://schemas.openxmlformats.org/officeDocument/2006/relationships/chart" Target="../charts/chart190.xml"/><Relationship Id="rId41" Type="http://schemas.openxmlformats.org/officeDocument/2006/relationships/chart" Target="../charts/chart211.xml"/><Relationship Id="rId54" Type="http://schemas.openxmlformats.org/officeDocument/2006/relationships/chart" Target="../charts/chart224.xml"/><Relationship Id="rId1" Type="http://schemas.openxmlformats.org/officeDocument/2006/relationships/chart" Target="../charts/chart172.xml"/><Relationship Id="rId6" Type="http://schemas.openxmlformats.org/officeDocument/2006/relationships/chart" Target="../charts/chart176.xml"/><Relationship Id="rId15" Type="http://schemas.openxmlformats.org/officeDocument/2006/relationships/chart" Target="../charts/chart185.xml"/><Relationship Id="rId23" Type="http://schemas.openxmlformats.org/officeDocument/2006/relationships/chart" Target="../charts/chart193.xml"/><Relationship Id="rId28" Type="http://schemas.openxmlformats.org/officeDocument/2006/relationships/chart" Target="../charts/chart198.xml"/><Relationship Id="rId36" Type="http://schemas.openxmlformats.org/officeDocument/2006/relationships/chart" Target="../charts/chart206.xml"/><Relationship Id="rId49" Type="http://schemas.openxmlformats.org/officeDocument/2006/relationships/chart" Target="../charts/chart219.xml"/><Relationship Id="rId57" Type="http://schemas.openxmlformats.org/officeDocument/2006/relationships/chart" Target="../charts/chart227.xml"/><Relationship Id="rId10" Type="http://schemas.openxmlformats.org/officeDocument/2006/relationships/chart" Target="../charts/chart180.xml"/><Relationship Id="rId31" Type="http://schemas.openxmlformats.org/officeDocument/2006/relationships/chart" Target="../charts/chart201.xml"/><Relationship Id="rId44" Type="http://schemas.openxmlformats.org/officeDocument/2006/relationships/chart" Target="../charts/chart214.xml"/><Relationship Id="rId52" Type="http://schemas.openxmlformats.org/officeDocument/2006/relationships/chart" Target="../charts/chart222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0.xml"/><Relationship Id="rId18" Type="http://schemas.openxmlformats.org/officeDocument/2006/relationships/chart" Target="../charts/chart245.xml"/><Relationship Id="rId26" Type="http://schemas.openxmlformats.org/officeDocument/2006/relationships/chart" Target="../charts/chart253.xml"/><Relationship Id="rId39" Type="http://schemas.openxmlformats.org/officeDocument/2006/relationships/chart" Target="../charts/chart266.xml"/><Relationship Id="rId21" Type="http://schemas.openxmlformats.org/officeDocument/2006/relationships/chart" Target="../charts/chart248.xml"/><Relationship Id="rId34" Type="http://schemas.openxmlformats.org/officeDocument/2006/relationships/chart" Target="../charts/chart261.xml"/><Relationship Id="rId42" Type="http://schemas.openxmlformats.org/officeDocument/2006/relationships/chart" Target="../charts/chart269.xml"/><Relationship Id="rId47" Type="http://schemas.openxmlformats.org/officeDocument/2006/relationships/chart" Target="../charts/chart274.xml"/><Relationship Id="rId50" Type="http://schemas.openxmlformats.org/officeDocument/2006/relationships/chart" Target="../charts/chart277.xml"/><Relationship Id="rId55" Type="http://schemas.openxmlformats.org/officeDocument/2006/relationships/chart" Target="../charts/chart282.xml"/><Relationship Id="rId7" Type="http://schemas.openxmlformats.org/officeDocument/2006/relationships/chart" Target="../charts/chart234.xml"/><Relationship Id="rId2" Type="http://schemas.openxmlformats.org/officeDocument/2006/relationships/image" Target="../media/image1.png"/><Relationship Id="rId16" Type="http://schemas.openxmlformats.org/officeDocument/2006/relationships/chart" Target="../charts/chart243.xml"/><Relationship Id="rId29" Type="http://schemas.openxmlformats.org/officeDocument/2006/relationships/chart" Target="../charts/chart256.xml"/><Relationship Id="rId11" Type="http://schemas.openxmlformats.org/officeDocument/2006/relationships/chart" Target="../charts/chart238.xml"/><Relationship Id="rId24" Type="http://schemas.openxmlformats.org/officeDocument/2006/relationships/chart" Target="../charts/chart251.xml"/><Relationship Id="rId32" Type="http://schemas.openxmlformats.org/officeDocument/2006/relationships/chart" Target="../charts/chart259.xml"/><Relationship Id="rId37" Type="http://schemas.openxmlformats.org/officeDocument/2006/relationships/chart" Target="../charts/chart264.xml"/><Relationship Id="rId40" Type="http://schemas.openxmlformats.org/officeDocument/2006/relationships/chart" Target="../charts/chart267.xml"/><Relationship Id="rId45" Type="http://schemas.openxmlformats.org/officeDocument/2006/relationships/chart" Target="../charts/chart272.xml"/><Relationship Id="rId53" Type="http://schemas.openxmlformats.org/officeDocument/2006/relationships/chart" Target="../charts/chart280.xml"/><Relationship Id="rId58" Type="http://schemas.openxmlformats.org/officeDocument/2006/relationships/chart" Target="../charts/chart285.xml"/><Relationship Id="rId5" Type="http://schemas.openxmlformats.org/officeDocument/2006/relationships/chart" Target="../charts/chart232.xml"/><Relationship Id="rId19" Type="http://schemas.openxmlformats.org/officeDocument/2006/relationships/chart" Target="../charts/chart246.xml"/><Relationship Id="rId4" Type="http://schemas.openxmlformats.org/officeDocument/2006/relationships/chart" Target="../charts/chart231.xml"/><Relationship Id="rId9" Type="http://schemas.openxmlformats.org/officeDocument/2006/relationships/chart" Target="../charts/chart236.xml"/><Relationship Id="rId14" Type="http://schemas.openxmlformats.org/officeDocument/2006/relationships/chart" Target="../charts/chart241.xml"/><Relationship Id="rId22" Type="http://schemas.openxmlformats.org/officeDocument/2006/relationships/chart" Target="../charts/chart249.xml"/><Relationship Id="rId27" Type="http://schemas.openxmlformats.org/officeDocument/2006/relationships/chart" Target="../charts/chart254.xml"/><Relationship Id="rId30" Type="http://schemas.openxmlformats.org/officeDocument/2006/relationships/chart" Target="../charts/chart257.xml"/><Relationship Id="rId35" Type="http://schemas.openxmlformats.org/officeDocument/2006/relationships/chart" Target="../charts/chart262.xml"/><Relationship Id="rId43" Type="http://schemas.openxmlformats.org/officeDocument/2006/relationships/chart" Target="../charts/chart270.xml"/><Relationship Id="rId48" Type="http://schemas.openxmlformats.org/officeDocument/2006/relationships/chart" Target="../charts/chart275.xml"/><Relationship Id="rId56" Type="http://schemas.openxmlformats.org/officeDocument/2006/relationships/chart" Target="../charts/chart283.xml"/><Relationship Id="rId8" Type="http://schemas.openxmlformats.org/officeDocument/2006/relationships/chart" Target="../charts/chart235.xml"/><Relationship Id="rId51" Type="http://schemas.openxmlformats.org/officeDocument/2006/relationships/chart" Target="../charts/chart278.xml"/><Relationship Id="rId3" Type="http://schemas.openxmlformats.org/officeDocument/2006/relationships/chart" Target="../charts/chart230.xml"/><Relationship Id="rId12" Type="http://schemas.openxmlformats.org/officeDocument/2006/relationships/chart" Target="../charts/chart239.xml"/><Relationship Id="rId17" Type="http://schemas.openxmlformats.org/officeDocument/2006/relationships/chart" Target="../charts/chart244.xml"/><Relationship Id="rId25" Type="http://schemas.openxmlformats.org/officeDocument/2006/relationships/chart" Target="../charts/chart252.xml"/><Relationship Id="rId33" Type="http://schemas.openxmlformats.org/officeDocument/2006/relationships/chart" Target="../charts/chart260.xml"/><Relationship Id="rId38" Type="http://schemas.openxmlformats.org/officeDocument/2006/relationships/chart" Target="../charts/chart265.xml"/><Relationship Id="rId46" Type="http://schemas.openxmlformats.org/officeDocument/2006/relationships/chart" Target="../charts/chart273.xml"/><Relationship Id="rId20" Type="http://schemas.openxmlformats.org/officeDocument/2006/relationships/chart" Target="../charts/chart247.xml"/><Relationship Id="rId41" Type="http://schemas.openxmlformats.org/officeDocument/2006/relationships/chart" Target="../charts/chart268.xml"/><Relationship Id="rId54" Type="http://schemas.openxmlformats.org/officeDocument/2006/relationships/chart" Target="../charts/chart281.xml"/><Relationship Id="rId1" Type="http://schemas.openxmlformats.org/officeDocument/2006/relationships/chart" Target="../charts/chart229.xml"/><Relationship Id="rId6" Type="http://schemas.openxmlformats.org/officeDocument/2006/relationships/chart" Target="../charts/chart233.xml"/><Relationship Id="rId15" Type="http://schemas.openxmlformats.org/officeDocument/2006/relationships/chart" Target="../charts/chart242.xml"/><Relationship Id="rId23" Type="http://schemas.openxmlformats.org/officeDocument/2006/relationships/chart" Target="../charts/chart250.xml"/><Relationship Id="rId28" Type="http://schemas.openxmlformats.org/officeDocument/2006/relationships/chart" Target="../charts/chart255.xml"/><Relationship Id="rId36" Type="http://schemas.openxmlformats.org/officeDocument/2006/relationships/chart" Target="../charts/chart263.xml"/><Relationship Id="rId49" Type="http://schemas.openxmlformats.org/officeDocument/2006/relationships/chart" Target="../charts/chart276.xml"/><Relationship Id="rId57" Type="http://schemas.openxmlformats.org/officeDocument/2006/relationships/chart" Target="../charts/chart284.xml"/><Relationship Id="rId10" Type="http://schemas.openxmlformats.org/officeDocument/2006/relationships/chart" Target="../charts/chart237.xml"/><Relationship Id="rId31" Type="http://schemas.openxmlformats.org/officeDocument/2006/relationships/chart" Target="../charts/chart258.xml"/><Relationship Id="rId44" Type="http://schemas.openxmlformats.org/officeDocument/2006/relationships/chart" Target="../charts/chart271.xml"/><Relationship Id="rId52" Type="http://schemas.openxmlformats.org/officeDocument/2006/relationships/chart" Target="../charts/chart279.xm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10.xml"/><Relationship Id="rId21" Type="http://schemas.openxmlformats.org/officeDocument/2006/relationships/chart" Target="../charts/chart305.xml"/><Relationship Id="rId42" Type="http://schemas.openxmlformats.org/officeDocument/2006/relationships/chart" Target="../charts/chart326.xml"/><Relationship Id="rId47" Type="http://schemas.openxmlformats.org/officeDocument/2006/relationships/chart" Target="../charts/chart331.xml"/><Relationship Id="rId63" Type="http://schemas.openxmlformats.org/officeDocument/2006/relationships/chart" Target="../charts/chart347.xml"/><Relationship Id="rId68" Type="http://schemas.openxmlformats.org/officeDocument/2006/relationships/chart" Target="../charts/chart352.xml"/><Relationship Id="rId16" Type="http://schemas.openxmlformats.org/officeDocument/2006/relationships/chart" Target="../charts/chart300.xml"/><Relationship Id="rId11" Type="http://schemas.openxmlformats.org/officeDocument/2006/relationships/chart" Target="../charts/chart295.xml"/><Relationship Id="rId32" Type="http://schemas.openxmlformats.org/officeDocument/2006/relationships/chart" Target="../charts/chart316.xml"/><Relationship Id="rId37" Type="http://schemas.openxmlformats.org/officeDocument/2006/relationships/chart" Target="../charts/chart321.xml"/><Relationship Id="rId53" Type="http://schemas.openxmlformats.org/officeDocument/2006/relationships/chart" Target="../charts/chart337.xml"/><Relationship Id="rId58" Type="http://schemas.openxmlformats.org/officeDocument/2006/relationships/chart" Target="../charts/chart342.xml"/><Relationship Id="rId74" Type="http://schemas.openxmlformats.org/officeDocument/2006/relationships/chart" Target="../charts/chart358.xml"/><Relationship Id="rId79" Type="http://schemas.openxmlformats.org/officeDocument/2006/relationships/chart" Target="../charts/chart363.xml"/><Relationship Id="rId5" Type="http://schemas.openxmlformats.org/officeDocument/2006/relationships/chart" Target="../charts/chart289.xml"/><Relationship Id="rId61" Type="http://schemas.openxmlformats.org/officeDocument/2006/relationships/chart" Target="../charts/chart345.xml"/><Relationship Id="rId82" Type="http://schemas.openxmlformats.org/officeDocument/2006/relationships/chart" Target="../charts/chart366.xml"/><Relationship Id="rId19" Type="http://schemas.openxmlformats.org/officeDocument/2006/relationships/chart" Target="../charts/chart303.xml"/><Relationship Id="rId14" Type="http://schemas.openxmlformats.org/officeDocument/2006/relationships/chart" Target="../charts/chart298.xml"/><Relationship Id="rId22" Type="http://schemas.openxmlformats.org/officeDocument/2006/relationships/chart" Target="../charts/chart306.xml"/><Relationship Id="rId27" Type="http://schemas.openxmlformats.org/officeDocument/2006/relationships/chart" Target="../charts/chart311.xml"/><Relationship Id="rId30" Type="http://schemas.openxmlformats.org/officeDocument/2006/relationships/chart" Target="../charts/chart314.xml"/><Relationship Id="rId35" Type="http://schemas.openxmlformats.org/officeDocument/2006/relationships/chart" Target="../charts/chart319.xml"/><Relationship Id="rId43" Type="http://schemas.openxmlformats.org/officeDocument/2006/relationships/chart" Target="../charts/chart327.xml"/><Relationship Id="rId48" Type="http://schemas.openxmlformats.org/officeDocument/2006/relationships/chart" Target="../charts/chart332.xml"/><Relationship Id="rId56" Type="http://schemas.openxmlformats.org/officeDocument/2006/relationships/chart" Target="../charts/chart340.xml"/><Relationship Id="rId64" Type="http://schemas.openxmlformats.org/officeDocument/2006/relationships/chart" Target="../charts/chart348.xml"/><Relationship Id="rId69" Type="http://schemas.openxmlformats.org/officeDocument/2006/relationships/chart" Target="../charts/chart353.xml"/><Relationship Id="rId77" Type="http://schemas.openxmlformats.org/officeDocument/2006/relationships/chart" Target="../charts/chart361.xml"/><Relationship Id="rId8" Type="http://schemas.openxmlformats.org/officeDocument/2006/relationships/chart" Target="../charts/chart292.xml"/><Relationship Id="rId51" Type="http://schemas.openxmlformats.org/officeDocument/2006/relationships/chart" Target="../charts/chart335.xml"/><Relationship Id="rId72" Type="http://schemas.openxmlformats.org/officeDocument/2006/relationships/chart" Target="../charts/chart356.xml"/><Relationship Id="rId80" Type="http://schemas.openxmlformats.org/officeDocument/2006/relationships/chart" Target="../charts/chart364.xml"/><Relationship Id="rId3" Type="http://schemas.openxmlformats.org/officeDocument/2006/relationships/chart" Target="../charts/chart287.xml"/><Relationship Id="rId12" Type="http://schemas.openxmlformats.org/officeDocument/2006/relationships/chart" Target="../charts/chart296.xml"/><Relationship Id="rId17" Type="http://schemas.openxmlformats.org/officeDocument/2006/relationships/chart" Target="../charts/chart301.xml"/><Relationship Id="rId25" Type="http://schemas.openxmlformats.org/officeDocument/2006/relationships/chart" Target="../charts/chart309.xml"/><Relationship Id="rId33" Type="http://schemas.openxmlformats.org/officeDocument/2006/relationships/chart" Target="../charts/chart317.xml"/><Relationship Id="rId38" Type="http://schemas.openxmlformats.org/officeDocument/2006/relationships/chart" Target="../charts/chart322.xml"/><Relationship Id="rId46" Type="http://schemas.openxmlformats.org/officeDocument/2006/relationships/chart" Target="../charts/chart330.xml"/><Relationship Id="rId59" Type="http://schemas.openxmlformats.org/officeDocument/2006/relationships/chart" Target="../charts/chart343.xml"/><Relationship Id="rId67" Type="http://schemas.openxmlformats.org/officeDocument/2006/relationships/chart" Target="../charts/chart351.xml"/><Relationship Id="rId20" Type="http://schemas.openxmlformats.org/officeDocument/2006/relationships/chart" Target="../charts/chart304.xml"/><Relationship Id="rId41" Type="http://schemas.openxmlformats.org/officeDocument/2006/relationships/chart" Target="../charts/chart325.xml"/><Relationship Id="rId54" Type="http://schemas.openxmlformats.org/officeDocument/2006/relationships/chart" Target="../charts/chart338.xml"/><Relationship Id="rId62" Type="http://schemas.openxmlformats.org/officeDocument/2006/relationships/chart" Target="../charts/chart346.xml"/><Relationship Id="rId70" Type="http://schemas.openxmlformats.org/officeDocument/2006/relationships/chart" Target="../charts/chart354.xml"/><Relationship Id="rId75" Type="http://schemas.openxmlformats.org/officeDocument/2006/relationships/chart" Target="../charts/chart359.xml"/><Relationship Id="rId83" Type="http://schemas.openxmlformats.org/officeDocument/2006/relationships/chart" Target="../charts/chart367.xml"/><Relationship Id="rId1" Type="http://schemas.openxmlformats.org/officeDocument/2006/relationships/chart" Target="../charts/chart286.xml"/><Relationship Id="rId6" Type="http://schemas.openxmlformats.org/officeDocument/2006/relationships/chart" Target="../charts/chart290.xml"/><Relationship Id="rId15" Type="http://schemas.openxmlformats.org/officeDocument/2006/relationships/chart" Target="../charts/chart299.xml"/><Relationship Id="rId23" Type="http://schemas.openxmlformats.org/officeDocument/2006/relationships/chart" Target="../charts/chart307.xml"/><Relationship Id="rId28" Type="http://schemas.openxmlformats.org/officeDocument/2006/relationships/chart" Target="../charts/chart312.xml"/><Relationship Id="rId36" Type="http://schemas.openxmlformats.org/officeDocument/2006/relationships/chart" Target="../charts/chart320.xml"/><Relationship Id="rId49" Type="http://schemas.openxmlformats.org/officeDocument/2006/relationships/chart" Target="../charts/chart333.xml"/><Relationship Id="rId57" Type="http://schemas.openxmlformats.org/officeDocument/2006/relationships/chart" Target="../charts/chart341.xml"/><Relationship Id="rId10" Type="http://schemas.openxmlformats.org/officeDocument/2006/relationships/chart" Target="../charts/chart294.xml"/><Relationship Id="rId31" Type="http://schemas.openxmlformats.org/officeDocument/2006/relationships/chart" Target="../charts/chart315.xml"/><Relationship Id="rId44" Type="http://schemas.openxmlformats.org/officeDocument/2006/relationships/chart" Target="../charts/chart328.xml"/><Relationship Id="rId52" Type="http://schemas.openxmlformats.org/officeDocument/2006/relationships/chart" Target="../charts/chart336.xml"/><Relationship Id="rId60" Type="http://schemas.openxmlformats.org/officeDocument/2006/relationships/chart" Target="../charts/chart344.xml"/><Relationship Id="rId65" Type="http://schemas.openxmlformats.org/officeDocument/2006/relationships/chart" Target="../charts/chart349.xml"/><Relationship Id="rId73" Type="http://schemas.openxmlformats.org/officeDocument/2006/relationships/chart" Target="../charts/chart357.xml"/><Relationship Id="rId78" Type="http://schemas.openxmlformats.org/officeDocument/2006/relationships/chart" Target="../charts/chart362.xml"/><Relationship Id="rId81" Type="http://schemas.openxmlformats.org/officeDocument/2006/relationships/chart" Target="../charts/chart365.xml"/><Relationship Id="rId4" Type="http://schemas.openxmlformats.org/officeDocument/2006/relationships/chart" Target="../charts/chart288.xml"/><Relationship Id="rId9" Type="http://schemas.openxmlformats.org/officeDocument/2006/relationships/chart" Target="../charts/chart293.xml"/><Relationship Id="rId13" Type="http://schemas.openxmlformats.org/officeDocument/2006/relationships/chart" Target="../charts/chart297.xml"/><Relationship Id="rId18" Type="http://schemas.openxmlformats.org/officeDocument/2006/relationships/chart" Target="../charts/chart302.xml"/><Relationship Id="rId39" Type="http://schemas.openxmlformats.org/officeDocument/2006/relationships/chart" Target="../charts/chart323.xml"/><Relationship Id="rId34" Type="http://schemas.openxmlformats.org/officeDocument/2006/relationships/chart" Target="../charts/chart318.xml"/><Relationship Id="rId50" Type="http://schemas.openxmlformats.org/officeDocument/2006/relationships/chart" Target="../charts/chart334.xml"/><Relationship Id="rId55" Type="http://schemas.openxmlformats.org/officeDocument/2006/relationships/chart" Target="../charts/chart339.xml"/><Relationship Id="rId76" Type="http://schemas.openxmlformats.org/officeDocument/2006/relationships/chart" Target="../charts/chart360.xml"/><Relationship Id="rId7" Type="http://schemas.openxmlformats.org/officeDocument/2006/relationships/chart" Target="../charts/chart291.xml"/><Relationship Id="rId71" Type="http://schemas.openxmlformats.org/officeDocument/2006/relationships/chart" Target="../charts/chart355.xml"/><Relationship Id="rId2" Type="http://schemas.openxmlformats.org/officeDocument/2006/relationships/image" Target="../media/image1.png"/><Relationship Id="rId29" Type="http://schemas.openxmlformats.org/officeDocument/2006/relationships/chart" Target="../charts/chart313.xml"/><Relationship Id="rId24" Type="http://schemas.openxmlformats.org/officeDocument/2006/relationships/chart" Target="../charts/chart308.xml"/><Relationship Id="rId40" Type="http://schemas.openxmlformats.org/officeDocument/2006/relationships/chart" Target="../charts/chart324.xml"/><Relationship Id="rId45" Type="http://schemas.openxmlformats.org/officeDocument/2006/relationships/chart" Target="../charts/chart329.xml"/><Relationship Id="rId66" Type="http://schemas.openxmlformats.org/officeDocument/2006/relationships/chart" Target="../charts/chart350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79.xml"/><Relationship Id="rId18" Type="http://schemas.openxmlformats.org/officeDocument/2006/relationships/chart" Target="../charts/chart384.xml"/><Relationship Id="rId26" Type="http://schemas.openxmlformats.org/officeDocument/2006/relationships/chart" Target="../charts/chart392.xml"/><Relationship Id="rId39" Type="http://schemas.openxmlformats.org/officeDocument/2006/relationships/chart" Target="../charts/chart405.xml"/><Relationship Id="rId21" Type="http://schemas.openxmlformats.org/officeDocument/2006/relationships/chart" Target="../charts/chart387.xml"/><Relationship Id="rId34" Type="http://schemas.openxmlformats.org/officeDocument/2006/relationships/chart" Target="../charts/chart400.xml"/><Relationship Id="rId42" Type="http://schemas.openxmlformats.org/officeDocument/2006/relationships/chart" Target="../charts/chart408.xml"/><Relationship Id="rId47" Type="http://schemas.openxmlformats.org/officeDocument/2006/relationships/chart" Target="../charts/chart413.xml"/><Relationship Id="rId50" Type="http://schemas.openxmlformats.org/officeDocument/2006/relationships/chart" Target="../charts/chart416.xml"/><Relationship Id="rId55" Type="http://schemas.openxmlformats.org/officeDocument/2006/relationships/chart" Target="../charts/chart421.xml"/><Relationship Id="rId7" Type="http://schemas.openxmlformats.org/officeDocument/2006/relationships/chart" Target="../charts/chart373.xml"/><Relationship Id="rId2" Type="http://schemas.openxmlformats.org/officeDocument/2006/relationships/image" Target="../media/image1.png"/><Relationship Id="rId16" Type="http://schemas.openxmlformats.org/officeDocument/2006/relationships/chart" Target="../charts/chart382.xml"/><Relationship Id="rId29" Type="http://schemas.openxmlformats.org/officeDocument/2006/relationships/chart" Target="../charts/chart395.xml"/><Relationship Id="rId11" Type="http://schemas.openxmlformats.org/officeDocument/2006/relationships/chart" Target="../charts/chart377.xml"/><Relationship Id="rId24" Type="http://schemas.openxmlformats.org/officeDocument/2006/relationships/chart" Target="../charts/chart390.xml"/><Relationship Id="rId32" Type="http://schemas.openxmlformats.org/officeDocument/2006/relationships/chart" Target="../charts/chart398.xml"/><Relationship Id="rId37" Type="http://schemas.openxmlformats.org/officeDocument/2006/relationships/chart" Target="../charts/chart403.xml"/><Relationship Id="rId40" Type="http://schemas.openxmlformats.org/officeDocument/2006/relationships/chart" Target="../charts/chart406.xml"/><Relationship Id="rId45" Type="http://schemas.openxmlformats.org/officeDocument/2006/relationships/chart" Target="../charts/chart411.xml"/><Relationship Id="rId53" Type="http://schemas.openxmlformats.org/officeDocument/2006/relationships/chart" Target="../charts/chart419.xml"/><Relationship Id="rId58" Type="http://schemas.openxmlformats.org/officeDocument/2006/relationships/chart" Target="../charts/chart424.xml"/><Relationship Id="rId5" Type="http://schemas.openxmlformats.org/officeDocument/2006/relationships/chart" Target="../charts/chart371.xml"/><Relationship Id="rId19" Type="http://schemas.openxmlformats.org/officeDocument/2006/relationships/chart" Target="../charts/chart385.xml"/><Relationship Id="rId4" Type="http://schemas.openxmlformats.org/officeDocument/2006/relationships/chart" Target="../charts/chart370.xml"/><Relationship Id="rId9" Type="http://schemas.openxmlformats.org/officeDocument/2006/relationships/chart" Target="../charts/chart375.xml"/><Relationship Id="rId14" Type="http://schemas.openxmlformats.org/officeDocument/2006/relationships/chart" Target="../charts/chart380.xml"/><Relationship Id="rId22" Type="http://schemas.openxmlformats.org/officeDocument/2006/relationships/chart" Target="../charts/chart388.xml"/><Relationship Id="rId27" Type="http://schemas.openxmlformats.org/officeDocument/2006/relationships/chart" Target="../charts/chart393.xml"/><Relationship Id="rId30" Type="http://schemas.openxmlformats.org/officeDocument/2006/relationships/chart" Target="../charts/chart396.xml"/><Relationship Id="rId35" Type="http://schemas.openxmlformats.org/officeDocument/2006/relationships/chart" Target="../charts/chart401.xml"/><Relationship Id="rId43" Type="http://schemas.openxmlformats.org/officeDocument/2006/relationships/chart" Target="../charts/chart409.xml"/><Relationship Id="rId48" Type="http://schemas.openxmlformats.org/officeDocument/2006/relationships/chart" Target="../charts/chart414.xml"/><Relationship Id="rId56" Type="http://schemas.openxmlformats.org/officeDocument/2006/relationships/chart" Target="../charts/chart422.xml"/><Relationship Id="rId8" Type="http://schemas.openxmlformats.org/officeDocument/2006/relationships/chart" Target="../charts/chart374.xml"/><Relationship Id="rId51" Type="http://schemas.openxmlformats.org/officeDocument/2006/relationships/chart" Target="../charts/chart417.xml"/><Relationship Id="rId3" Type="http://schemas.openxmlformats.org/officeDocument/2006/relationships/chart" Target="../charts/chart369.xml"/><Relationship Id="rId12" Type="http://schemas.openxmlformats.org/officeDocument/2006/relationships/chart" Target="../charts/chart378.xml"/><Relationship Id="rId17" Type="http://schemas.openxmlformats.org/officeDocument/2006/relationships/chart" Target="../charts/chart383.xml"/><Relationship Id="rId25" Type="http://schemas.openxmlformats.org/officeDocument/2006/relationships/chart" Target="../charts/chart391.xml"/><Relationship Id="rId33" Type="http://schemas.openxmlformats.org/officeDocument/2006/relationships/chart" Target="../charts/chart399.xml"/><Relationship Id="rId38" Type="http://schemas.openxmlformats.org/officeDocument/2006/relationships/chart" Target="../charts/chart404.xml"/><Relationship Id="rId46" Type="http://schemas.openxmlformats.org/officeDocument/2006/relationships/chart" Target="../charts/chart412.xml"/><Relationship Id="rId20" Type="http://schemas.openxmlformats.org/officeDocument/2006/relationships/chart" Target="../charts/chart386.xml"/><Relationship Id="rId41" Type="http://schemas.openxmlformats.org/officeDocument/2006/relationships/chart" Target="../charts/chart407.xml"/><Relationship Id="rId54" Type="http://schemas.openxmlformats.org/officeDocument/2006/relationships/chart" Target="../charts/chart420.xml"/><Relationship Id="rId1" Type="http://schemas.openxmlformats.org/officeDocument/2006/relationships/chart" Target="../charts/chart368.xml"/><Relationship Id="rId6" Type="http://schemas.openxmlformats.org/officeDocument/2006/relationships/chart" Target="../charts/chart372.xml"/><Relationship Id="rId15" Type="http://schemas.openxmlformats.org/officeDocument/2006/relationships/chart" Target="../charts/chart381.xml"/><Relationship Id="rId23" Type="http://schemas.openxmlformats.org/officeDocument/2006/relationships/chart" Target="../charts/chart389.xml"/><Relationship Id="rId28" Type="http://schemas.openxmlformats.org/officeDocument/2006/relationships/chart" Target="../charts/chart394.xml"/><Relationship Id="rId36" Type="http://schemas.openxmlformats.org/officeDocument/2006/relationships/chart" Target="../charts/chart402.xml"/><Relationship Id="rId49" Type="http://schemas.openxmlformats.org/officeDocument/2006/relationships/chart" Target="../charts/chart415.xml"/><Relationship Id="rId57" Type="http://schemas.openxmlformats.org/officeDocument/2006/relationships/chart" Target="../charts/chart423.xml"/><Relationship Id="rId10" Type="http://schemas.openxmlformats.org/officeDocument/2006/relationships/chart" Target="../charts/chart376.xml"/><Relationship Id="rId31" Type="http://schemas.openxmlformats.org/officeDocument/2006/relationships/chart" Target="../charts/chart397.xml"/><Relationship Id="rId44" Type="http://schemas.openxmlformats.org/officeDocument/2006/relationships/chart" Target="../charts/chart410.xml"/><Relationship Id="rId52" Type="http://schemas.openxmlformats.org/officeDocument/2006/relationships/chart" Target="../charts/chart418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36.xml"/><Relationship Id="rId18" Type="http://schemas.openxmlformats.org/officeDocument/2006/relationships/chart" Target="../charts/chart441.xml"/><Relationship Id="rId26" Type="http://schemas.openxmlformats.org/officeDocument/2006/relationships/chart" Target="../charts/chart449.xml"/><Relationship Id="rId39" Type="http://schemas.openxmlformats.org/officeDocument/2006/relationships/chart" Target="../charts/chart462.xml"/><Relationship Id="rId21" Type="http://schemas.openxmlformats.org/officeDocument/2006/relationships/chart" Target="../charts/chart444.xml"/><Relationship Id="rId34" Type="http://schemas.openxmlformats.org/officeDocument/2006/relationships/chart" Target="../charts/chart457.xml"/><Relationship Id="rId42" Type="http://schemas.openxmlformats.org/officeDocument/2006/relationships/chart" Target="../charts/chart465.xml"/><Relationship Id="rId47" Type="http://schemas.openxmlformats.org/officeDocument/2006/relationships/chart" Target="../charts/chart470.xml"/><Relationship Id="rId50" Type="http://schemas.openxmlformats.org/officeDocument/2006/relationships/chart" Target="../charts/chart473.xml"/><Relationship Id="rId55" Type="http://schemas.openxmlformats.org/officeDocument/2006/relationships/chart" Target="../charts/chart478.xml"/><Relationship Id="rId7" Type="http://schemas.openxmlformats.org/officeDocument/2006/relationships/chart" Target="../charts/chart430.xml"/><Relationship Id="rId2" Type="http://schemas.openxmlformats.org/officeDocument/2006/relationships/image" Target="../media/image1.png"/><Relationship Id="rId16" Type="http://schemas.openxmlformats.org/officeDocument/2006/relationships/chart" Target="../charts/chart439.xml"/><Relationship Id="rId29" Type="http://schemas.openxmlformats.org/officeDocument/2006/relationships/chart" Target="../charts/chart452.xml"/><Relationship Id="rId11" Type="http://schemas.openxmlformats.org/officeDocument/2006/relationships/chart" Target="../charts/chart434.xml"/><Relationship Id="rId24" Type="http://schemas.openxmlformats.org/officeDocument/2006/relationships/chart" Target="../charts/chart447.xml"/><Relationship Id="rId32" Type="http://schemas.openxmlformats.org/officeDocument/2006/relationships/chart" Target="../charts/chart455.xml"/><Relationship Id="rId37" Type="http://schemas.openxmlformats.org/officeDocument/2006/relationships/chart" Target="../charts/chart460.xml"/><Relationship Id="rId40" Type="http://schemas.openxmlformats.org/officeDocument/2006/relationships/chart" Target="../charts/chart463.xml"/><Relationship Id="rId45" Type="http://schemas.openxmlformats.org/officeDocument/2006/relationships/chart" Target="../charts/chart468.xml"/><Relationship Id="rId53" Type="http://schemas.openxmlformats.org/officeDocument/2006/relationships/chart" Target="../charts/chart476.xml"/><Relationship Id="rId58" Type="http://schemas.openxmlformats.org/officeDocument/2006/relationships/chart" Target="../charts/chart481.xml"/><Relationship Id="rId5" Type="http://schemas.openxmlformats.org/officeDocument/2006/relationships/chart" Target="../charts/chart428.xml"/><Relationship Id="rId19" Type="http://schemas.openxmlformats.org/officeDocument/2006/relationships/chart" Target="../charts/chart442.xml"/><Relationship Id="rId4" Type="http://schemas.openxmlformats.org/officeDocument/2006/relationships/chart" Target="../charts/chart427.xml"/><Relationship Id="rId9" Type="http://schemas.openxmlformats.org/officeDocument/2006/relationships/chart" Target="../charts/chart432.xml"/><Relationship Id="rId14" Type="http://schemas.openxmlformats.org/officeDocument/2006/relationships/chart" Target="../charts/chart437.xml"/><Relationship Id="rId22" Type="http://schemas.openxmlformats.org/officeDocument/2006/relationships/chart" Target="../charts/chart445.xml"/><Relationship Id="rId27" Type="http://schemas.openxmlformats.org/officeDocument/2006/relationships/chart" Target="../charts/chart450.xml"/><Relationship Id="rId30" Type="http://schemas.openxmlformats.org/officeDocument/2006/relationships/chart" Target="../charts/chart453.xml"/><Relationship Id="rId35" Type="http://schemas.openxmlformats.org/officeDocument/2006/relationships/chart" Target="../charts/chart458.xml"/><Relationship Id="rId43" Type="http://schemas.openxmlformats.org/officeDocument/2006/relationships/chart" Target="../charts/chart466.xml"/><Relationship Id="rId48" Type="http://schemas.openxmlformats.org/officeDocument/2006/relationships/chart" Target="../charts/chart471.xml"/><Relationship Id="rId56" Type="http://schemas.openxmlformats.org/officeDocument/2006/relationships/chart" Target="../charts/chart479.xml"/><Relationship Id="rId8" Type="http://schemas.openxmlformats.org/officeDocument/2006/relationships/chart" Target="../charts/chart431.xml"/><Relationship Id="rId51" Type="http://schemas.openxmlformats.org/officeDocument/2006/relationships/chart" Target="../charts/chart474.xml"/><Relationship Id="rId3" Type="http://schemas.openxmlformats.org/officeDocument/2006/relationships/chart" Target="../charts/chart426.xml"/><Relationship Id="rId12" Type="http://schemas.openxmlformats.org/officeDocument/2006/relationships/chart" Target="../charts/chart435.xml"/><Relationship Id="rId17" Type="http://schemas.openxmlformats.org/officeDocument/2006/relationships/chart" Target="../charts/chart440.xml"/><Relationship Id="rId25" Type="http://schemas.openxmlformats.org/officeDocument/2006/relationships/chart" Target="../charts/chart448.xml"/><Relationship Id="rId33" Type="http://schemas.openxmlformats.org/officeDocument/2006/relationships/chart" Target="../charts/chart456.xml"/><Relationship Id="rId38" Type="http://schemas.openxmlformats.org/officeDocument/2006/relationships/chart" Target="../charts/chart461.xml"/><Relationship Id="rId46" Type="http://schemas.openxmlformats.org/officeDocument/2006/relationships/chart" Target="../charts/chart469.xml"/><Relationship Id="rId20" Type="http://schemas.openxmlformats.org/officeDocument/2006/relationships/chart" Target="../charts/chart443.xml"/><Relationship Id="rId41" Type="http://schemas.openxmlformats.org/officeDocument/2006/relationships/chart" Target="../charts/chart464.xml"/><Relationship Id="rId54" Type="http://schemas.openxmlformats.org/officeDocument/2006/relationships/chart" Target="../charts/chart477.xml"/><Relationship Id="rId1" Type="http://schemas.openxmlformats.org/officeDocument/2006/relationships/chart" Target="../charts/chart425.xml"/><Relationship Id="rId6" Type="http://schemas.openxmlformats.org/officeDocument/2006/relationships/chart" Target="../charts/chart429.xml"/><Relationship Id="rId15" Type="http://schemas.openxmlformats.org/officeDocument/2006/relationships/chart" Target="../charts/chart438.xml"/><Relationship Id="rId23" Type="http://schemas.openxmlformats.org/officeDocument/2006/relationships/chart" Target="../charts/chart446.xml"/><Relationship Id="rId28" Type="http://schemas.openxmlformats.org/officeDocument/2006/relationships/chart" Target="../charts/chart451.xml"/><Relationship Id="rId36" Type="http://schemas.openxmlformats.org/officeDocument/2006/relationships/chart" Target="../charts/chart459.xml"/><Relationship Id="rId49" Type="http://schemas.openxmlformats.org/officeDocument/2006/relationships/chart" Target="../charts/chart472.xml"/><Relationship Id="rId57" Type="http://schemas.openxmlformats.org/officeDocument/2006/relationships/chart" Target="../charts/chart480.xml"/><Relationship Id="rId10" Type="http://schemas.openxmlformats.org/officeDocument/2006/relationships/chart" Target="../charts/chart433.xml"/><Relationship Id="rId31" Type="http://schemas.openxmlformats.org/officeDocument/2006/relationships/chart" Target="../charts/chart454.xml"/><Relationship Id="rId44" Type="http://schemas.openxmlformats.org/officeDocument/2006/relationships/chart" Target="../charts/chart467.xml"/><Relationship Id="rId52" Type="http://schemas.openxmlformats.org/officeDocument/2006/relationships/chart" Target="../charts/chart475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3.xml"/><Relationship Id="rId18" Type="http://schemas.openxmlformats.org/officeDocument/2006/relationships/chart" Target="../charts/chart498.xml"/><Relationship Id="rId26" Type="http://schemas.openxmlformats.org/officeDocument/2006/relationships/chart" Target="../charts/chart506.xml"/><Relationship Id="rId39" Type="http://schemas.openxmlformats.org/officeDocument/2006/relationships/chart" Target="../charts/chart519.xml"/><Relationship Id="rId21" Type="http://schemas.openxmlformats.org/officeDocument/2006/relationships/chart" Target="../charts/chart501.xml"/><Relationship Id="rId34" Type="http://schemas.openxmlformats.org/officeDocument/2006/relationships/chart" Target="../charts/chart514.xml"/><Relationship Id="rId42" Type="http://schemas.openxmlformats.org/officeDocument/2006/relationships/chart" Target="../charts/chart522.xml"/><Relationship Id="rId47" Type="http://schemas.openxmlformats.org/officeDocument/2006/relationships/chart" Target="../charts/chart527.xml"/><Relationship Id="rId50" Type="http://schemas.openxmlformats.org/officeDocument/2006/relationships/chart" Target="../charts/chart530.xml"/><Relationship Id="rId55" Type="http://schemas.openxmlformats.org/officeDocument/2006/relationships/chart" Target="../charts/chart535.xml"/><Relationship Id="rId7" Type="http://schemas.openxmlformats.org/officeDocument/2006/relationships/chart" Target="../charts/chart487.xml"/><Relationship Id="rId2" Type="http://schemas.openxmlformats.org/officeDocument/2006/relationships/image" Target="../media/image1.png"/><Relationship Id="rId16" Type="http://schemas.openxmlformats.org/officeDocument/2006/relationships/chart" Target="../charts/chart496.xml"/><Relationship Id="rId29" Type="http://schemas.openxmlformats.org/officeDocument/2006/relationships/chart" Target="../charts/chart509.xml"/><Relationship Id="rId11" Type="http://schemas.openxmlformats.org/officeDocument/2006/relationships/chart" Target="../charts/chart491.xml"/><Relationship Id="rId24" Type="http://schemas.openxmlformats.org/officeDocument/2006/relationships/chart" Target="../charts/chart504.xml"/><Relationship Id="rId32" Type="http://schemas.openxmlformats.org/officeDocument/2006/relationships/chart" Target="../charts/chart512.xml"/><Relationship Id="rId37" Type="http://schemas.openxmlformats.org/officeDocument/2006/relationships/chart" Target="../charts/chart517.xml"/><Relationship Id="rId40" Type="http://schemas.openxmlformats.org/officeDocument/2006/relationships/chart" Target="../charts/chart520.xml"/><Relationship Id="rId45" Type="http://schemas.openxmlformats.org/officeDocument/2006/relationships/chart" Target="../charts/chart525.xml"/><Relationship Id="rId53" Type="http://schemas.openxmlformats.org/officeDocument/2006/relationships/chart" Target="../charts/chart533.xml"/><Relationship Id="rId58" Type="http://schemas.openxmlformats.org/officeDocument/2006/relationships/chart" Target="../charts/chart538.xml"/><Relationship Id="rId5" Type="http://schemas.openxmlformats.org/officeDocument/2006/relationships/chart" Target="../charts/chart485.xml"/><Relationship Id="rId19" Type="http://schemas.openxmlformats.org/officeDocument/2006/relationships/chart" Target="../charts/chart499.xml"/><Relationship Id="rId4" Type="http://schemas.openxmlformats.org/officeDocument/2006/relationships/chart" Target="../charts/chart484.xml"/><Relationship Id="rId9" Type="http://schemas.openxmlformats.org/officeDocument/2006/relationships/chart" Target="../charts/chart489.xml"/><Relationship Id="rId14" Type="http://schemas.openxmlformats.org/officeDocument/2006/relationships/chart" Target="../charts/chart494.xml"/><Relationship Id="rId22" Type="http://schemas.openxmlformats.org/officeDocument/2006/relationships/chart" Target="../charts/chart502.xml"/><Relationship Id="rId27" Type="http://schemas.openxmlformats.org/officeDocument/2006/relationships/chart" Target="../charts/chart507.xml"/><Relationship Id="rId30" Type="http://schemas.openxmlformats.org/officeDocument/2006/relationships/chart" Target="../charts/chart510.xml"/><Relationship Id="rId35" Type="http://schemas.openxmlformats.org/officeDocument/2006/relationships/chart" Target="../charts/chart515.xml"/><Relationship Id="rId43" Type="http://schemas.openxmlformats.org/officeDocument/2006/relationships/chart" Target="../charts/chart523.xml"/><Relationship Id="rId48" Type="http://schemas.openxmlformats.org/officeDocument/2006/relationships/chart" Target="../charts/chart528.xml"/><Relationship Id="rId56" Type="http://schemas.openxmlformats.org/officeDocument/2006/relationships/chart" Target="../charts/chart536.xml"/><Relationship Id="rId8" Type="http://schemas.openxmlformats.org/officeDocument/2006/relationships/chart" Target="../charts/chart488.xml"/><Relationship Id="rId51" Type="http://schemas.openxmlformats.org/officeDocument/2006/relationships/chart" Target="../charts/chart531.xml"/><Relationship Id="rId3" Type="http://schemas.openxmlformats.org/officeDocument/2006/relationships/chart" Target="../charts/chart483.xml"/><Relationship Id="rId12" Type="http://schemas.openxmlformats.org/officeDocument/2006/relationships/chart" Target="../charts/chart492.xml"/><Relationship Id="rId17" Type="http://schemas.openxmlformats.org/officeDocument/2006/relationships/chart" Target="../charts/chart497.xml"/><Relationship Id="rId25" Type="http://schemas.openxmlformats.org/officeDocument/2006/relationships/chart" Target="../charts/chart505.xml"/><Relationship Id="rId33" Type="http://schemas.openxmlformats.org/officeDocument/2006/relationships/chart" Target="../charts/chart513.xml"/><Relationship Id="rId38" Type="http://schemas.openxmlformats.org/officeDocument/2006/relationships/chart" Target="../charts/chart518.xml"/><Relationship Id="rId46" Type="http://schemas.openxmlformats.org/officeDocument/2006/relationships/chart" Target="../charts/chart526.xml"/><Relationship Id="rId20" Type="http://schemas.openxmlformats.org/officeDocument/2006/relationships/chart" Target="../charts/chart500.xml"/><Relationship Id="rId41" Type="http://schemas.openxmlformats.org/officeDocument/2006/relationships/chart" Target="../charts/chart521.xml"/><Relationship Id="rId54" Type="http://schemas.openxmlformats.org/officeDocument/2006/relationships/chart" Target="../charts/chart534.xml"/><Relationship Id="rId1" Type="http://schemas.openxmlformats.org/officeDocument/2006/relationships/chart" Target="../charts/chart482.xml"/><Relationship Id="rId6" Type="http://schemas.openxmlformats.org/officeDocument/2006/relationships/chart" Target="../charts/chart486.xml"/><Relationship Id="rId15" Type="http://schemas.openxmlformats.org/officeDocument/2006/relationships/chart" Target="../charts/chart495.xml"/><Relationship Id="rId23" Type="http://schemas.openxmlformats.org/officeDocument/2006/relationships/chart" Target="../charts/chart503.xml"/><Relationship Id="rId28" Type="http://schemas.openxmlformats.org/officeDocument/2006/relationships/chart" Target="../charts/chart508.xml"/><Relationship Id="rId36" Type="http://schemas.openxmlformats.org/officeDocument/2006/relationships/chart" Target="../charts/chart516.xml"/><Relationship Id="rId49" Type="http://schemas.openxmlformats.org/officeDocument/2006/relationships/chart" Target="../charts/chart529.xml"/><Relationship Id="rId57" Type="http://schemas.openxmlformats.org/officeDocument/2006/relationships/chart" Target="../charts/chart537.xml"/><Relationship Id="rId10" Type="http://schemas.openxmlformats.org/officeDocument/2006/relationships/chart" Target="../charts/chart490.xml"/><Relationship Id="rId31" Type="http://schemas.openxmlformats.org/officeDocument/2006/relationships/chart" Target="../charts/chart511.xml"/><Relationship Id="rId44" Type="http://schemas.openxmlformats.org/officeDocument/2006/relationships/chart" Target="../charts/chart524.xml"/><Relationship Id="rId52" Type="http://schemas.openxmlformats.org/officeDocument/2006/relationships/chart" Target="../charts/chart5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121</xdr:row>
      <xdr:rowOff>0</xdr:rowOff>
    </xdr:from>
    <xdr:to>
      <xdr:col>11</xdr:col>
      <xdr:colOff>428625</xdr:colOff>
      <xdr:row>134</xdr:row>
      <xdr:rowOff>76200</xdr:rowOff>
    </xdr:to>
    <xdr:graphicFrame macro="">
      <xdr:nvGraphicFramePr>
        <xdr:cNvPr id="959217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95921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17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1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18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18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95921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18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18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95921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95921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95921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95921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95921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95921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959219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95921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95921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95921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95921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95921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95921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95921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922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95922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922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95922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9220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95922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922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95922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922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95922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95922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95922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95922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95922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95922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95922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95922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959221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95922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95922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95922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95922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95922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95922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95922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2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95922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22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95922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22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959223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2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95922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5922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95922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152400</xdr:rowOff>
    </xdr:from>
    <xdr:to>
      <xdr:col>9</xdr:col>
      <xdr:colOff>0</xdr:colOff>
      <xdr:row>134</xdr:row>
      <xdr:rowOff>76200</xdr:rowOff>
    </xdr:to>
    <xdr:graphicFrame macro="">
      <xdr:nvGraphicFramePr>
        <xdr:cNvPr id="88754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8754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47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4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47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47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88754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48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48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88754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88754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8754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88754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8754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88754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8754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88754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8754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88754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8754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88754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88754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88754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754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88754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754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88754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7550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88755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755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88755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755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88755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0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88755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5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6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755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152400</xdr:rowOff>
    </xdr:from>
    <xdr:to>
      <xdr:col>7</xdr:col>
      <xdr:colOff>247650</xdr:colOff>
      <xdr:row>142</xdr:row>
      <xdr:rowOff>76200</xdr:rowOff>
    </xdr:to>
    <xdr:graphicFrame macro="">
      <xdr:nvGraphicFramePr>
        <xdr:cNvPr id="579045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57904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45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4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45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45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04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45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45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04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04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04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04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04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04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046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04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04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04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04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04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04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04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04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04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04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04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047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04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04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04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04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04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04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04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04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048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04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04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04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0491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04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04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04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04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04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04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04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49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05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501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05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503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0504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50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05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5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05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152400</xdr:rowOff>
    </xdr:from>
    <xdr:to>
      <xdr:col>7</xdr:col>
      <xdr:colOff>285750</xdr:colOff>
      <xdr:row>142</xdr:row>
      <xdr:rowOff>76200</xdr:rowOff>
    </xdr:to>
    <xdr:graphicFrame macro="">
      <xdr:nvGraphicFramePr>
        <xdr:cNvPr id="579147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57914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47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4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47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48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14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48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48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14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14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14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14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14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14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149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14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14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14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7914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7914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14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14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14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14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15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15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150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15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15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15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7915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7915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15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15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15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15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15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15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15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151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15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15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15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57915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57915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15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15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5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15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52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15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52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152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5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15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15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915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123825</xdr:rowOff>
    </xdr:from>
    <xdr:to>
      <xdr:col>16</xdr:col>
      <xdr:colOff>361950</xdr:colOff>
      <xdr:row>136</xdr:row>
      <xdr:rowOff>47625</xdr:rowOff>
    </xdr:to>
    <xdr:graphicFrame macro="">
      <xdr:nvGraphicFramePr>
        <xdr:cNvPr id="102362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1</xdr:col>
      <xdr:colOff>161925</xdr:colOff>
      <xdr:row>0</xdr:row>
      <xdr:rowOff>428625</xdr:rowOff>
    </xdr:to>
    <xdr:pic>
      <xdr:nvPicPr>
        <xdr:cNvPr id="10236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76250" cy="41910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25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2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25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25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02362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26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26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02362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02362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02362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02362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02362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02362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023626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02362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02362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02362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02362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02362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02362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02362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02362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02362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02362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02362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023628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02362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02362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02362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02362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02362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2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2362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2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5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6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0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102363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9525</xdr:rowOff>
    </xdr:from>
    <xdr:to>
      <xdr:col>6</xdr:col>
      <xdr:colOff>295275</xdr:colOff>
      <xdr:row>142</xdr:row>
      <xdr:rowOff>133350</xdr:rowOff>
    </xdr:to>
    <xdr:graphicFrame macro="">
      <xdr:nvGraphicFramePr>
        <xdr:cNvPr id="625943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62594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3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3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4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4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4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5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5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0</xdr:colOff>
      <xdr:row>12</xdr:row>
      <xdr:rowOff>0</xdr:rowOff>
    </xdr:to>
    <xdr:graphicFrame macro="">
      <xdr:nvGraphicFramePr>
        <xdr:cNvPr id="62594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6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0</xdr:colOff>
      <xdr:row>11</xdr:row>
      <xdr:rowOff>0</xdr:rowOff>
    </xdr:to>
    <xdr:graphicFrame macro="">
      <xdr:nvGraphicFramePr>
        <xdr:cNvPr id="62594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4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4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47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47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4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8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8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8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4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4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4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4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4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50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5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5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5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2595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2595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5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5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5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5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5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5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51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5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5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5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2595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2595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152400</xdr:rowOff>
    </xdr:from>
    <xdr:to>
      <xdr:col>7</xdr:col>
      <xdr:colOff>1647825</xdr:colOff>
      <xdr:row>134</xdr:row>
      <xdr:rowOff>76200</xdr:rowOff>
    </xdr:to>
    <xdr:graphicFrame macro="">
      <xdr:nvGraphicFramePr>
        <xdr:cNvPr id="1295269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29526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69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6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69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69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26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70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70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27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27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27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27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27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27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270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27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27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27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27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27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27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27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27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27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27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27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272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27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27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27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27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27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29527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29527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29527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27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29527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27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29527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273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29527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27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29527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27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129527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29527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29527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7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29527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74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29527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745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2952746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7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29527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27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129527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152400</xdr:rowOff>
    </xdr:from>
    <xdr:to>
      <xdr:col>8</xdr:col>
      <xdr:colOff>0</xdr:colOff>
      <xdr:row>134</xdr:row>
      <xdr:rowOff>76200</xdr:rowOff>
    </xdr:to>
    <xdr:graphicFrame macro="">
      <xdr:nvGraphicFramePr>
        <xdr:cNvPr id="129537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29537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2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2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37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2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2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37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37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37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37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37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37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373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37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37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37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37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37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37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37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37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37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37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37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374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37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37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37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37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37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9537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6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6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7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129537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99</xdr:row>
      <xdr:rowOff>152400</xdr:rowOff>
    </xdr:from>
    <xdr:to>
      <xdr:col>8</xdr:col>
      <xdr:colOff>676275</xdr:colOff>
      <xdr:row>113</xdr:row>
      <xdr:rowOff>76200</xdr:rowOff>
    </xdr:to>
    <xdr:graphicFrame macro="">
      <xdr:nvGraphicFramePr>
        <xdr:cNvPr id="1295474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29547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4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4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4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47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4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4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47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47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475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47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47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47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475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47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47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47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29547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29547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47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47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47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47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47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47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476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47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47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47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29547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29547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7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81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29547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1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3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4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129547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6"/>
  <sheetViews>
    <sheetView view="pageBreakPreview" topLeftCell="A120" zoomScaleNormal="100" zoomScaleSheetLayoutView="100" workbookViewId="0">
      <selection activeCell="K139" sqref="K139"/>
    </sheetView>
  </sheetViews>
  <sheetFormatPr defaultColWidth="9.109375" defaultRowHeight="13.2" x14ac:dyDescent="0.25"/>
  <cols>
    <col min="1" max="1" width="6.5546875" style="16" customWidth="1"/>
    <col min="2" max="2" width="14.88671875" style="11" customWidth="1"/>
    <col min="3" max="3" width="9.44140625" style="11" customWidth="1"/>
    <col min="4" max="5" width="10.109375" style="11" customWidth="1"/>
    <col min="6" max="6" width="9.6640625" style="11" customWidth="1"/>
    <col min="7" max="7" width="9.88671875" style="11" customWidth="1"/>
    <col min="8" max="8" width="10.5546875" style="11" customWidth="1"/>
    <col min="9" max="9" width="10.109375" style="11" customWidth="1"/>
    <col min="10" max="12" width="9.33203125" style="11" customWidth="1"/>
    <col min="13" max="15" width="6.6640625" style="14" customWidth="1"/>
    <col min="16" max="16" width="9.109375" style="11" customWidth="1"/>
    <col min="17" max="17" width="6.44140625" style="11" customWidth="1"/>
    <col min="18" max="18" width="6.33203125" style="11" customWidth="1"/>
    <col min="19" max="20" width="5.88671875" style="11" customWidth="1"/>
    <col min="21" max="21" width="6" style="11" customWidth="1"/>
    <col min="22" max="22" width="5.88671875" style="11" customWidth="1"/>
    <col min="23" max="23" width="5.6640625" style="11" customWidth="1"/>
    <col min="24" max="24" width="6.44140625" style="11" customWidth="1"/>
    <col min="25" max="25" width="4.33203125" style="11" customWidth="1"/>
    <col min="26" max="26" width="9.109375" style="11"/>
    <col min="27" max="34" width="7.33203125" style="11" customWidth="1"/>
    <col min="35" max="16384" width="9.109375" style="11"/>
  </cols>
  <sheetData>
    <row r="1" spans="1:25" s="3" customFormat="1" ht="33.75" customHeight="1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75"/>
      <c r="L1" s="75"/>
      <c r="M1" s="23"/>
      <c r="N1" s="9"/>
      <c r="O1" s="9"/>
    </row>
    <row r="2" spans="1:25" s="3" customFormat="1" ht="30.75" customHeight="1" x14ac:dyDescent="0.25">
      <c r="A2" s="128" t="s">
        <v>93</v>
      </c>
      <c r="B2" s="128"/>
      <c r="C2" s="128"/>
      <c r="D2" s="128"/>
      <c r="E2" s="128"/>
      <c r="F2" s="128"/>
      <c r="G2" s="128"/>
      <c r="H2" s="128"/>
      <c r="I2" s="128"/>
      <c r="J2" s="128"/>
      <c r="K2" s="4"/>
      <c r="L2" s="4"/>
      <c r="M2" s="24"/>
      <c r="N2" s="9"/>
      <c r="O2" s="9"/>
    </row>
    <row r="3" spans="1:25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9"/>
      <c r="K3" s="4"/>
      <c r="L3" s="4"/>
      <c r="M3" s="24"/>
      <c r="N3" s="8"/>
      <c r="O3" s="9"/>
    </row>
    <row r="4" spans="1:25" s="3" customFormat="1" ht="27" customHeight="1" x14ac:dyDescent="0.25">
      <c r="A4" s="124" t="s">
        <v>19</v>
      </c>
      <c r="B4" s="124"/>
      <c r="C4" s="129" t="s">
        <v>25</v>
      </c>
      <c r="D4" s="129"/>
      <c r="E4" s="129"/>
      <c r="F4" s="129"/>
      <c r="G4" s="129"/>
      <c r="H4" s="129"/>
      <c r="I4" s="129"/>
      <c r="J4" s="129"/>
      <c r="K4" s="76"/>
      <c r="L4" s="76"/>
      <c r="M4" s="17"/>
      <c r="N4" s="9"/>
      <c r="O4" s="9"/>
    </row>
    <row r="5" spans="1:25" s="3" customFormat="1" ht="27" customHeight="1" x14ac:dyDescent="0.25">
      <c r="A5" s="122" t="s">
        <v>4</v>
      </c>
      <c r="B5" s="123"/>
      <c r="C5" s="115" t="s">
        <v>26</v>
      </c>
      <c r="D5" s="116"/>
      <c r="E5" s="119" t="s">
        <v>1</v>
      </c>
      <c r="F5" s="120"/>
      <c r="G5" s="121"/>
      <c r="H5" s="133" t="s">
        <v>142</v>
      </c>
      <c r="I5" s="134"/>
      <c r="J5" s="135"/>
      <c r="K5" s="77"/>
      <c r="L5" s="77"/>
      <c r="M5" s="21"/>
      <c r="N5" s="9"/>
      <c r="O5" s="9"/>
    </row>
    <row r="6" spans="1:25" s="3" customFormat="1" ht="27" customHeight="1" x14ac:dyDescent="0.25">
      <c r="A6" s="122" t="s">
        <v>5</v>
      </c>
      <c r="B6" s="123"/>
      <c r="C6" s="119" t="s">
        <v>29</v>
      </c>
      <c r="D6" s="120"/>
      <c r="E6" s="119" t="s">
        <v>8</v>
      </c>
      <c r="F6" s="120"/>
      <c r="G6" s="121"/>
      <c r="H6" s="119">
        <v>11081</v>
      </c>
      <c r="I6" s="120"/>
      <c r="J6" s="121"/>
      <c r="K6" s="78"/>
      <c r="L6" s="78"/>
      <c r="M6" s="8"/>
      <c r="N6" s="9"/>
      <c r="O6" s="9"/>
    </row>
    <row r="7" spans="1:25" s="3" customFormat="1" ht="27" customHeight="1" x14ac:dyDescent="0.25">
      <c r="A7" s="122" t="s">
        <v>6</v>
      </c>
      <c r="B7" s="123"/>
      <c r="C7" s="115" t="s">
        <v>30</v>
      </c>
      <c r="D7" s="116"/>
      <c r="E7" s="119" t="s">
        <v>9</v>
      </c>
      <c r="F7" s="120"/>
      <c r="G7" s="121"/>
      <c r="H7" s="119" t="s">
        <v>88</v>
      </c>
      <c r="I7" s="120"/>
      <c r="J7" s="121"/>
      <c r="K7" s="78"/>
      <c r="L7" s="78"/>
      <c r="M7" s="8"/>
      <c r="N7" s="9"/>
      <c r="O7" s="9"/>
    </row>
    <row r="8" spans="1:25" s="3" customFormat="1" ht="27" customHeight="1" x14ac:dyDescent="0.25">
      <c r="A8" s="124" t="s">
        <v>7</v>
      </c>
      <c r="B8" s="124"/>
      <c r="C8" s="115" t="s">
        <v>37</v>
      </c>
      <c r="D8" s="116"/>
      <c r="E8" s="119" t="s">
        <v>10</v>
      </c>
      <c r="F8" s="120"/>
      <c r="G8" s="121"/>
      <c r="H8" s="119">
        <v>8</v>
      </c>
      <c r="I8" s="120"/>
      <c r="J8" s="121"/>
      <c r="K8" s="78"/>
      <c r="L8" s="78"/>
      <c r="M8" s="8"/>
      <c r="N8" s="9"/>
      <c r="O8" s="9"/>
    </row>
    <row r="9" spans="1:25" s="3" customFormat="1" ht="27" customHeight="1" x14ac:dyDescent="0.25">
      <c r="A9" s="122" t="s">
        <v>20</v>
      </c>
      <c r="B9" s="123"/>
      <c r="C9" s="117">
        <v>1</v>
      </c>
      <c r="D9" s="118"/>
      <c r="E9" s="119" t="s">
        <v>21</v>
      </c>
      <c r="F9" s="120"/>
      <c r="G9" s="121"/>
      <c r="H9" s="130">
        <v>3</v>
      </c>
      <c r="I9" s="131"/>
      <c r="J9" s="132"/>
      <c r="K9" s="79"/>
      <c r="L9" s="79"/>
      <c r="M9" s="22"/>
      <c r="N9" s="9"/>
      <c r="O9" s="9"/>
    </row>
    <row r="10" spans="1:25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  <c r="N10" s="9"/>
      <c r="O10" s="9"/>
    </row>
    <row r="11" spans="1:25" s="9" customFormat="1" ht="19.5" customHeight="1" x14ac:dyDescent="0.25">
      <c r="A11" s="8"/>
      <c r="B11" s="2"/>
      <c r="C11" s="1" t="s">
        <v>40</v>
      </c>
      <c r="D11" s="1" t="s">
        <v>41</v>
      </c>
      <c r="E11" s="1" t="s">
        <v>42</v>
      </c>
      <c r="F11" s="1" t="s">
        <v>43</v>
      </c>
      <c r="G11" s="1" t="s">
        <v>44</v>
      </c>
      <c r="H11" s="1" t="s">
        <v>45</v>
      </c>
      <c r="I11" s="1" t="s">
        <v>46</v>
      </c>
      <c r="J11" s="1" t="s">
        <v>47</v>
      </c>
      <c r="K11" s="17" t="s">
        <v>143</v>
      </c>
      <c r="L11" s="17" t="s">
        <v>144</v>
      </c>
      <c r="M11" s="17"/>
    </row>
    <row r="12" spans="1:25" ht="25.5" customHeight="1" x14ac:dyDescent="0.25">
      <c r="A12" s="1" t="s">
        <v>16</v>
      </c>
      <c r="B12" s="10" t="s">
        <v>24</v>
      </c>
      <c r="C12" s="33" t="s">
        <v>17</v>
      </c>
      <c r="D12" s="33" t="s">
        <v>17</v>
      </c>
      <c r="E12" s="33" t="s">
        <v>17</v>
      </c>
      <c r="F12" s="33" t="s">
        <v>17</v>
      </c>
      <c r="G12" s="33" t="s">
        <v>17</v>
      </c>
      <c r="H12" s="33" t="s">
        <v>17</v>
      </c>
      <c r="I12" s="33" t="s">
        <v>17</v>
      </c>
      <c r="J12" s="33" t="s">
        <v>17</v>
      </c>
      <c r="K12" s="18"/>
      <c r="L12" s="18"/>
      <c r="M12" s="18"/>
      <c r="N12" s="14" t="s">
        <v>22</v>
      </c>
      <c r="O12" s="14" t="s">
        <v>23</v>
      </c>
      <c r="Q12" s="1" t="s">
        <v>40</v>
      </c>
      <c r="R12" s="1" t="s">
        <v>41</v>
      </c>
      <c r="S12" s="1" t="s">
        <v>42</v>
      </c>
      <c r="T12" s="1" t="s">
        <v>43</v>
      </c>
      <c r="U12" s="1" t="s">
        <v>44</v>
      </c>
      <c r="V12" s="1" t="s">
        <v>45</v>
      </c>
      <c r="W12" s="1" t="s">
        <v>46</v>
      </c>
      <c r="X12" s="1" t="s">
        <v>47</v>
      </c>
      <c r="Y12" s="1"/>
    </row>
    <row r="13" spans="1:25" ht="17.100000000000001" customHeight="1" x14ac:dyDescent="0.25">
      <c r="A13" s="12">
        <v>1</v>
      </c>
      <c r="B13" s="39">
        <v>42620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19">
        <v>5</v>
      </c>
      <c r="L13" s="19"/>
      <c r="M13" s="25"/>
      <c r="N13" s="26"/>
      <c r="O13" s="26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7.100000000000001" customHeight="1" x14ac:dyDescent="0.25">
      <c r="A14" s="12">
        <v>2</v>
      </c>
      <c r="B14" s="39">
        <v>42621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19">
        <v>5</v>
      </c>
      <c r="L14" s="19"/>
      <c r="M14" s="25"/>
      <c r="N14" s="26"/>
      <c r="O14" s="26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7.100000000000001" customHeight="1" x14ac:dyDescent="0.25">
      <c r="A15" s="12">
        <v>3</v>
      </c>
      <c r="B15" s="39">
        <v>42622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19">
        <v>5</v>
      </c>
      <c r="L15" s="19"/>
      <c r="M15" s="25"/>
      <c r="N15" s="26"/>
      <c r="O15" s="26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7.100000000000001" customHeight="1" x14ac:dyDescent="0.25">
      <c r="A16" s="12">
        <v>4</v>
      </c>
      <c r="B16" s="39">
        <v>42628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19">
        <v>5</v>
      </c>
      <c r="L16" s="19"/>
      <c r="M16" s="25"/>
      <c r="N16" s="26"/>
      <c r="O16" s="26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7.100000000000001" customHeight="1" x14ac:dyDescent="0.25">
      <c r="A17" s="12">
        <v>5</v>
      </c>
      <c r="B17" s="39">
        <v>42629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19">
        <v>5</v>
      </c>
      <c r="L17" s="19"/>
      <c r="M17" s="25"/>
      <c r="N17" s="26"/>
      <c r="O17" s="26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7.100000000000001" customHeight="1" x14ac:dyDescent="0.25">
      <c r="A18" s="12">
        <v>6</v>
      </c>
      <c r="B18" s="39">
        <v>42630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19">
        <v>5</v>
      </c>
      <c r="L18" s="19"/>
      <c r="M18" s="25"/>
      <c r="N18" s="26"/>
      <c r="O18" s="26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7.100000000000001" customHeight="1" x14ac:dyDescent="0.25">
      <c r="A19" s="12">
        <v>7</v>
      </c>
      <c r="B19" s="39">
        <v>42631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19">
        <v>5</v>
      </c>
      <c r="L19" s="19"/>
      <c r="M19" s="25"/>
      <c r="N19" s="26"/>
      <c r="O19" s="26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7.100000000000001" customHeight="1" x14ac:dyDescent="0.25">
      <c r="A20" s="12">
        <v>8</v>
      </c>
      <c r="B20" s="39">
        <v>42632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19">
        <v>5</v>
      </c>
      <c r="L20" s="19"/>
      <c r="M20" s="25"/>
      <c r="N20" s="26"/>
      <c r="O20" s="26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7.100000000000001" customHeight="1" x14ac:dyDescent="0.25">
      <c r="A21" s="74">
        <v>1</v>
      </c>
      <c r="B21" s="39">
        <v>42641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19"/>
      <c r="L21" s="19"/>
      <c r="M21" s="25"/>
      <c r="N21" s="26">
        <f t="shared" ref="N21:N42" si="0">$C$9</f>
        <v>1</v>
      </c>
      <c r="O21" s="26">
        <f t="shared" ref="O21:O42" si="1">$H$9</f>
        <v>3</v>
      </c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7.100000000000001" customHeight="1" x14ac:dyDescent="0.25">
      <c r="A22" s="12">
        <v>2</v>
      </c>
      <c r="B22" s="39">
        <v>42643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19"/>
      <c r="L22" s="19"/>
      <c r="M22" s="25"/>
      <c r="N22" s="26">
        <f t="shared" si="0"/>
        <v>1</v>
      </c>
      <c r="O22" s="26">
        <f t="shared" si="1"/>
        <v>3</v>
      </c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7.100000000000001" customHeight="1" x14ac:dyDescent="0.25">
      <c r="A23" s="12">
        <v>3</v>
      </c>
      <c r="B23" s="39">
        <v>42646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19"/>
      <c r="L23" s="19"/>
      <c r="M23" s="25"/>
      <c r="N23" s="26">
        <f t="shared" si="0"/>
        <v>1</v>
      </c>
      <c r="O23" s="26">
        <f t="shared" si="1"/>
        <v>3</v>
      </c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7.100000000000001" customHeight="1" x14ac:dyDescent="0.25">
      <c r="A24" s="12">
        <v>4</v>
      </c>
      <c r="B24" s="39">
        <v>42651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19"/>
      <c r="L24" s="19"/>
      <c r="M24" s="25"/>
      <c r="N24" s="26">
        <f t="shared" si="0"/>
        <v>1</v>
      </c>
      <c r="O24" s="26">
        <f t="shared" si="1"/>
        <v>3</v>
      </c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7.100000000000001" customHeight="1" x14ac:dyDescent="0.25">
      <c r="A25" s="12">
        <v>5</v>
      </c>
      <c r="B25" s="39">
        <v>42656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19"/>
      <c r="L25" s="19"/>
      <c r="M25" s="25"/>
      <c r="N25" s="26">
        <f t="shared" si="0"/>
        <v>1</v>
      </c>
      <c r="O25" s="26">
        <f t="shared" si="1"/>
        <v>3</v>
      </c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7.100000000000001" customHeight="1" x14ac:dyDescent="0.25">
      <c r="A26" s="12">
        <v>6</v>
      </c>
      <c r="B26" s="39">
        <v>42663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19"/>
      <c r="L26" s="19"/>
      <c r="M26" s="25"/>
      <c r="N26" s="26">
        <f t="shared" si="0"/>
        <v>1</v>
      </c>
      <c r="O26" s="26">
        <f t="shared" si="1"/>
        <v>3</v>
      </c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7.100000000000001" customHeight="1" x14ac:dyDescent="0.25">
      <c r="A27" s="12">
        <v>7</v>
      </c>
      <c r="B27" s="39">
        <v>42670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19"/>
      <c r="L27" s="19"/>
      <c r="M27" s="25"/>
      <c r="N27" s="26">
        <f t="shared" si="0"/>
        <v>1</v>
      </c>
      <c r="O27" s="26">
        <f t="shared" si="1"/>
        <v>3</v>
      </c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7.100000000000001" customHeight="1" x14ac:dyDescent="0.25">
      <c r="A28" s="12">
        <v>8</v>
      </c>
      <c r="B28" s="39">
        <v>42677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19"/>
      <c r="L28" s="19"/>
      <c r="M28" s="25"/>
      <c r="N28" s="26">
        <f t="shared" si="0"/>
        <v>1</v>
      </c>
      <c r="O28" s="26">
        <f t="shared" si="1"/>
        <v>3</v>
      </c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7.100000000000001" customHeight="1" x14ac:dyDescent="0.25">
      <c r="A29" s="12">
        <v>9</v>
      </c>
      <c r="B29" s="39">
        <v>42684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19"/>
      <c r="L29" s="19"/>
      <c r="M29" s="25"/>
      <c r="N29" s="26">
        <f t="shared" si="0"/>
        <v>1</v>
      </c>
      <c r="O29" s="26">
        <f t="shared" si="1"/>
        <v>3</v>
      </c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7.100000000000001" customHeight="1" x14ac:dyDescent="0.25">
      <c r="A30" s="12">
        <v>10</v>
      </c>
      <c r="B30" s="39">
        <v>42689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19"/>
      <c r="L30" s="19"/>
      <c r="M30" s="25"/>
      <c r="N30" s="26">
        <f t="shared" si="0"/>
        <v>1</v>
      </c>
      <c r="O30" s="26">
        <f t="shared" si="1"/>
        <v>3</v>
      </c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7.100000000000001" customHeight="1" x14ac:dyDescent="0.25">
      <c r="A31" s="12">
        <v>11</v>
      </c>
      <c r="B31" s="39">
        <v>42692</v>
      </c>
      <c r="C31" s="58">
        <v>1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19"/>
      <c r="L31" s="19"/>
      <c r="M31" s="25"/>
      <c r="N31" s="26">
        <f t="shared" si="0"/>
        <v>1</v>
      </c>
      <c r="O31" s="26">
        <f t="shared" si="1"/>
        <v>3</v>
      </c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7.100000000000001" customHeight="1" x14ac:dyDescent="0.25">
      <c r="A32" s="12">
        <v>12</v>
      </c>
      <c r="B32" s="39">
        <v>42696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19"/>
      <c r="L32" s="19"/>
      <c r="M32" s="25"/>
      <c r="N32" s="26">
        <f t="shared" si="0"/>
        <v>1</v>
      </c>
      <c r="O32" s="26">
        <f t="shared" si="1"/>
        <v>3</v>
      </c>
      <c r="Q32" s="19"/>
      <c r="R32" s="19"/>
      <c r="S32" s="19"/>
      <c r="T32" s="19"/>
      <c r="U32" s="19"/>
      <c r="V32" s="19"/>
      <c r="W32" s="19"/>
      <c r="X32" s="19"/>
      <c r="Y32" s="19"/>
    </row>
    <row r="33" spans="1:35" ht="17.100000000000001" customHeight="1" x14ac:dyDescent="0.25">
      <c r="A33" s="12">
        <v>13</v>
      </c>
      <c r="B33" s="39">
        <v>42698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19"/>
      <c r="L33" s="19"/>
      <c r="M33" s="25"/>
      <c r="N33" s="26">
        <f t="shared" si="0"/>
        <v>1</v>
      </c>
      <c r="O33" s="26">
        <f t="shared" si="1"/>
        <v>3</v>
      </c>
      <c r="Q33" s="19"/>
      <c r="R33" s="19"/>
      <c r="S33" s="19"/>
      <c r="T33" s="19"/>
      <c r="U33" s="19"/>
      <c r="V33" s="19"/>
      <c r="W33" s="19"/>
      <c r="X33" s="19"/>
      <c r="Y33" s="19"/>
    </row>
    <row r="34" spans="1:35" ht="17.100000000000001" customHeight="1" x14ac:dyDescent="0.25">
      <c r="A34" s="12">
        <v>14</v>
      </c>
      <c r="B34" s="39">
        <v>42703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19"/>
      <c r="L34" s="19"/>
      <c r="M34" s="25"/>
      <c r="N34" s="26">
        <f t="shared" si="0"/>
        <v>1</v>
      </c>
      <c r="O34" s="26">
        <f t="shared" si="1"/>
        <v>3</v>
      </c>
      <c r="Q34" s="19"/>
      <c r="R34" s="19"/>
      <c r="S34" s="19"/>
      <c r="T34" s="19"/>
      <c r="U34" s="19"/>
      <c r="V34" s="19"/>
      <c r="W34" s="19"/>
      <c r="X34" s="19"/>
      <c r="Y34" s="19"/>
    </row>
    <row r="35" spans="1:35" ht="17.100000000000001" customHeight="1" x14ac:dyDescent="0.25">
      <c r="A35" s="12">
        <v>15</v>
      </c>
      <c r="B35" s="39">
        <v>42705</v>
      </c>
      <c r="C35" s="58">
        <v>0</v>
      </c>
      <c r="D35" s="58">
        <v>0</v>
      </c>
      <c r="E35" s="58">
        <v>0</v>
      </c>
      <c r="F35" s="58"/>
      <c r="G35" s="58">
        <v>0</v>
      </c>
      <c r="H35" s="58">
        <v>0</v>
      </c>
      <c r="I35" s="58">
        <v>0</v>
      </c>
      <c r="J35" s="58">
        <v>0</v>
      </c>
      <c r="K35" s="19"/>
      <c r="L35" s="19"/>
      <c r="M35" s="25"/>
      <c r="N35" s="26">
        <f t="shared" si="0"/>
        <v>1</v>
      </c>
      <c r="O35" s="26">
        <f t="shared" si="1"/>
        <v>3</v>
      </c>
      <c r="Q35" s="19"/>
      <c r="R35" s="19"/>
      <c r="S35" s="19"/>
      <c r="T35" s="19"/>
      <c r="U35" s="19"/>
      <c r="V35" s="19"/>
      <c r="W35" s="19"/>
      <c r="X35" s="19"/>
      <c r="Y35" s="19"/>
    </row>
    <row r="36" spans="1:35" ht="17.100000000000001" customHeight="1" x14ac:dyDescent="0.25">
      <c r="A36" s="12">
        <v>16</v>
      </c>
      <c r="B36" s="39">
        <v>42712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19"/>
      <c r="L36" s="19"/>
      <c r="M36" s="25"/>
      <c r="N36" s="26">
        <f t="shared" si="0"/>
        <v>1</v>
      </c>
      <c r="O36" s="26">
        <f t="shared" si="1"/>
        <v>3</v>
      </c>
      <c r="Q36" s="19"/>
      <c r="R36" s="19"/>
      <c r="S36" s="19"/>
      <c r="T36" s="19"/>
      <c r="U36" s="19"/>
      <c r="V36" s="19"/>
      <c r="W36" s="19"/>
      <c r="X36" s="19"/>
      <c r="Y36" s="19"/>
    </row>
    <row r="37" spans="1:35" ht="17.100000000000001" customHeight="1" x14ac:dyDescent="0.25">
      <c r="A37" s="12">
        <v>17</v>
      </c>
      <c r="B37" s="39">
        <v>42721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19"/>
      <c r="L37" s="19"/>
      <c r="M37" s="25"/>
      <c r="N37" s="26">
        <f t="shared" si="0"/>
        <v>1</v>
      </c>
      <c r="O37" s="26">
        <f t="shared" si="1"/>
        <v>3</v>
      </c>
      <c r="Q37" s="19"/>
      <c r="R37" s="19"/>
      <c r="S37" s="19"/>
      <c r="T37" s="19"/>
      <c r="U37" s="19"/>
      <c r="V37" s="19"/>
      <c r="W37" s="19"/>
      <c r="X37" s="19"/>
      <c r="Y37" s="19"/>
    </row>
    <row r="38" spans="1:35" ht="17.100000000000001" customHeight="1" x14ac:dyDescent="0.25">
      <c r="A38" s="12">
        <v>18</v>
      </c>
      <c r="B38" s="39">
        <v>42723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19"/>
      <c r="L38" s="19"/>
      <c r="M38" s="25"/>
      <c r="N38" s="26">
        <f t="shared" si="0"/>
        <v>1</v>
      </c>
      <c r="O38" s="26">
        <f t="shared" si="1"/>
        <v>3</v>
      </c>
      <c r="Q38" s="19"/>
      <c r="R38" s="19"/>
      <c r="S38" s="19"/>
      <c r="T38" s="19"/>
      <c r="U38" s="19"/>
      <c r="V38" s="19"/>
      <c r="W38" s="19"/>
      <c r="X38" s="19"/>
      <c r="Y38" s="19"/>
    </row>
    <row r="39" spans="1:35" ht="17.100000000000001" customHeight="1" x14ac:dyDescent="0.25">
      <c r="A39" s="12">
        <v>19</v>
      </c>
      <c r="B39" s="39">
        <v>42726</v>
      </c>
      <c r="C39" s="58">
        <v>0</v>
      </c>
      <c r="D39" s="58">
        <v>0</v>
      </c>
      <c r="E39" s="58">
        <v>0</v>
      </c>
      <c r="F39" s="58"/>
      <c r="G39" s="58">
        <v>0</v>
      </c>
      <c r="H39" s="58">
        <v>0</v>
      </c>
      <c r="I39" s="58">
        <v>0</v>
      </c>
      <c r="J39" s="58">
        <v>0</v>
      </c>
      <c r="K39" s="19"/>
      <c r="L39" s="19"/>
      <c r="M39" s="25"/>
      <c r="N39" s="26">
        <f t="shared" si="0"/>
        <v>1</v>
      </c>
      <c r="O39" s="26">
        <f t="shared" si="1"/>
        <v>3</v>
      </c>
      <c r="Q39" s="19"/>
      <c r="R39" s="19"/>
      <c r="S39" s="19"/>
      <c r="T39" s="19"/>
      <c r="U39" s="19"/>
      <c r="V39" s="19"/>
      <c r="W39" s="19"/>
      <c r="X39" s="19"/>
      <c r="Y39" s="19"/>
    </row>
    <row r="40" spans="1:35" ht="17.100000000000001" customHeight="1" x14ac:dyDescent="0.25">
      <c r="A40" s="12">
        <v>20</v>
      </c>
      <c r="B40" s="39">
        <v>42728</v>
      </c>
      <c r="C40" s="58">
        <v>0</v>
      </c>
      <c r="D40" s="58">
        <v>0</v>
      </c>
      <c r="E40" s="58">
        <v>0</v>
      </c>
      <c r="F40" s="58"/>
      <c r="G40" s="58">
        <v>0</v>
      </c>
      <c r="H40" s="58">
        <v>0</v>
      </c>
      <c r="I40" s="58">
        <v>0</v>
      </c>
      <c r="J40" s="58">
        <v>0</v>
      </c>
      <c r="K40" s="19"/>
      <c r="L40" s="19"/>
      <c r="M40" s="25"/>
      <c r="N40" s="26">
        <f t="shared" si="0"/>
        <v>1</v>
      </c>
      <c r="O40" s="26">
        <f t="shared" si="1"/>
        <v>3</v>
      </c>
      <c r="Q40" s="19"/>
      <c r="R40" s="19"/>
      <c r="S40" s="19"/>
      <c r="T40" s="19"/>
      <c r="U40" s="19"/>
      <c r="V40" s="19"/>
      <c r="W40" s="19"/>
      <c r="X40" s="19"/>
      <c r="Y40" s="19"/>
    </row>
    <row r="41" spans="1:35" ht="17.100000000000001" customHeight="1" x14ac:dyDescent="0.25">
      <c r="A41" s="12">
        <v>21</v>
      </c>
      <c r="B41" s="39">
        <v>42730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19"/>
      <c r="L41" s="19"/>
      <c r="M41" s="25"/>
      <c r="N41" s="26">
        <f t="shared" si="0"/>
        <v>1</v>
      </c>
      <c r="O41" s="26">
        <f t="shared" si="1"/>
        <v>3</v>
      </c>
      <c r="Q41" s="19"/>
      <c r="R41" s="19"/>
      <c r="S41" s="19"/>
      <c r="T41" s="19"/>
      <c r="U41" s="19"/>
      <c r="V41" s="19"/>
      <c r="W41" s="19"/>
      <c r="X41" s="19"/>
      <c r="Y41" s="19"/>
    </row>
    <row r="42" spans="1:35" ht="17.100000000000001" customHeight="1" x14ac:dyDescent="0.25">
      <c r="A42" s="12">
        <v>22</v>
      </c>
      <c r="B42" s="39">
        <v>42732</v>
      </c>
      <c r="C42" s="58">
        <v>0</v>
      </c>
      <c r="D42" s="58">
        <v>0</v>
      </c>
      <c r="E42" s="58">
        <v>0</v>
      </c>
      <c r="F42" s="58"/>
      <c r="G42" s="58">
        <v>0</v>
      </c>
      <c r="H42" s="58">
        <v>0</v>
      </c>
      <c r="I42" s="58">
        <v>0</v>
      </c>
      <c r="J42" s="58">
        <v>0</v>
      </c>
      <c r="K42" s="19"/>
      <c r="L42" s="19"/>
      <c r="M42" s="25"/>
      <c r="N42" s="26">
        <f t="shared" si="0"/>
        <v>1</v>
      </c>
      <c r="O42" s="26">
        <f t="shared" si="1"/>
        <v>3</v>
      </c>
      <c r="Q42" s="19"/>
      <c r="R42" s="19"/>
      <c r="S42" s="19"/>
      <c r="T42" s="19"/>
      <c r="U42" s="19"/>
      <c r="V42" s="19"/>
      <c r="W42" s="19"/>
      <c r="X42" s="19"/>
      <c r="Y42" s="19"/>
    </row>
    <row r="43" spans="1:35" ht="17.100000000000001" customHeight="1" x14ac:dyDescent="0.25">
      <c r="A43" s="74">
        <v>1</v>
      </c>
      <c r="B43" s="39">
        <v>42739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19"/>
      <c r="L43" s="19">
        <v>6</v>
      </c>
      <c r="M43" s="25"/>
      <c r="N43" s="26">
        <f t="shared" ref="N43:N106" si="2">$C$9</f>
        <v>1</v>
      </c>
      <c r="O43" s="26">
        <f t="shared" ref="O43:O106" si="3">$H$9</f>
        <v>3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/>
    </row>
    <row r="44" spans="1:35" ht="17.100000000000001" customHeight="1" x14ac:dyDescent="0.25">
      <c r="A44" s="12">
        <v>2</v>
      </c>
      <c r="B44" s="39">
        <v>42741</v>
      </c>
      <c r="C44" s="58">
        <v>0</v>
      </c>
      <c r="D44" s="58">
        <v>0</v>
      </c>
      <c r="E44" s="58">
        <v>0</v>
      </c>
      <c r="F44" s="58"/>
      <c r="G44" s="58">
        <v>0</v>
      </c>
      <c r="H44" s="58">
        <v>0</v>
      </c>
      <c r="I44" s="58">
        <v>0</v>
      </c>
      <c r="J44" s="58">
        <v>0</v>
      </c>
      <c r="K44" s="19"/>
      <c r="L44" s="19"/>
      <c r="M44" s="25"/>
      <c r="N44" s="26">
        <f t="shared" si="2"/>
        <v>1</v>
      </c>
      <c r="O44" s="26">
        <f t="shared" si="3"/>
        <v>3</v>
      </c>
      <c r="Q44" s="19">
        <v>0</v>
      </c>
      <c r="R44" s="19">
        <v>0</v>
      </c>
      <c r="S44" s="19">
        <v>0</v>
      </c>
      <c r="T44" s="19"/>
      <c r="U44" s="19">
        <v>0</v>
      </c>
      <c r="V44" s="19">
        <v>0</v>
      </c>
      <c r="W44" s="19">
        <v>0</v>
      </c>
      <c r="X44" s="19">
        <v>0</v>
      </c>
      <c r="Y44" s="19"/>
      <c r="AA44" t="s">
        <v>114</v>
      </c>
      <c r="AB44"/>
      <c r="AC44"/>
      <c r="AG44" t="s">
        <v>114</v>
      </c>
      <c r="AH44"/>
      <c r="AI44"/>
    </row>
    <row r="45" spans="1:35" ht="17.100000000000001" customHeight="1" thickBot="1" x14ac:dyDescent="0.3">
      <c r="A45" s="12">
        <v>3</v>
      </c>
      <c r="B45" s="39">
        <v>42745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19"/>
      <c r="L45" s="19"/>
      <c r="M45" s="25"/>
      <c r="N45" s="26">
        <f t="shared" si="2"/>
        <v>1</v>
      </c>
      <c r="O45" s="26">
        <f t="shared" si="3"/>
        <v>3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/>
      <c r="AA45"/>
      <c r="AB45"/>
      <c r="AC45"/>
      <c r="AG45"/>
      <c r="AH45"/>
      <c r="AI45"/>
    </row>
    <row r="46" spans="1:35" ht="17.100000000000001" customHeight="1" x14ac:dyDescent="0.25">
      <c r="A46" s="12">
        <v>4</v>
      </c>
      <c r="B46" s="39">
        <v>42753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19"/>
      <c r="L46" s="19"/>
      <c r="M46" s="25"/>
      <c r="N46" s="26">
        <f t="shared" si="2"/>
        <v>1</v>
      </c>
      <c r="O46" s="26">
        <f t="shared" si="3"/>
        <v>3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/>
      <c r="AA46" s="57"/>
      <c r="AB46" s="57" t="s">
        <v>115</v>
      </c>
      <c r="AC46" s="57" t="s">
        <v>116</v>
      </c>
      <c r="AG46" s="57"/>
      <c r="AH46" s="57" t="s">
        <v>115</v>
      </c>
      <c r="AI46" s="57" t="s">
        <v>116</v>
      </c>
    </row>
    <row r="47" spans="1:35" ht="17.100000000000001" customHeight="1" x14ac:dyDescent="0.25">
      <c r="A47" s="12">
        <v>5</v>
      </c>
      <c r="B47" s="39">
        <v>42759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19"/>
      <c r="L47" s="19"/>
      <c r="M47" s="25"/>
      <c r="N47" s="26">
        <f t="shared" si="2"/>
        <v>1</v>
      </c>
      <c r="O47" s="26">
        <f t="shared" si="3"/>
        <v>3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/>
      <c r="AA47" s="45" t="s">
        <v>117</v>
      </c>
      <c r="AB47" s="45">
        <v>0</v>
      </c>
      <c r="AC47" s="45">
        <v>4.5454545454545456E-2</v>
      </c>
      <c r="AG47" s="45" t="s">
        <v>117</v>
      </c>
      <c r="AH47" s="45">
        <v>5.5555555555555552E-2</v>
      </c>
      <c r="AI47" s="45">
        <v>0</v>
      </c>
    </row>
    <row r="48" spans="1:35" ht="17.100000000000001" customHeight="1" x14ac:dyDescent="0.25">
      <c r="A48" s="12">
        <v>6</v>
      </c>
      <c r="B48" s="39">
        <v>42766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19"/>
      <c r="L48" s="19"/>
      <c r="M48" s="25"/>
      <c r="N48" s="26">
        <f t="shared" si="2"/>
        <v>1</v>
      </c>
      <c r="O48" s="26">
        <f t="shared" si="3"/>
        <v>3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/>
      <c r="AA48" s="45" t="s">
        <v>118</v>
      </c>
      <c r="AB48" s="45">
        <v>0</v>
      </c>
      <c r="AC48" s="45">
        <v>4.5454545454545456E-2</v>
      </c>
      <c r="AG48" s="45" t="s">
        <v>118</v>
      </c>
      <c r="AH48" s="45">
        <v>5.5555555555555552E-2</v>
      </c>
      <c r="AI48" s="45">
        <v>0</v>
      </c>
    </row>
    <row r="49" spans="1:35" ht="17.100000000000001" customHeight="1" x14ac:dyDescent="0.25">
      <c r="A49" s="12">
        <v>7</v>
      </c>
      <c r="B49" s="39">
        <v>42774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19"/>
      <c r="L49" s="19"/>
      <c r="M49" s="25"/>
      <c r="N49" s="26">
        <f t="shared" si="2"/>
        <v>1</v>
      </c>
      <c r="O49" s="26">
        <f t="shared" si="3"/>
        <v>3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/>
      <c r="AA49" s="45" t="s">
        <v>119</v>
      </c>
      <c r="AB49" s="45">
        <v>18</v>
      </c>
      <c r="AC49" s="45">
        <v>22</v>
      </c>
      <c r="AG49" s="45" t="s">
        <v>119</v>
      </c>
      <c r="AH49" s="45">
        <v>18</v>
      </c>
      <c r="AI49" s="45">
        <v>22</v>
      </c>
    </row>
    <row r="50" spans="1:35" ht="17.100000000000001" customHeight="1" x14ac:dyDescent="0.25">
      <c r="A50" s="12">
        <v>8</v>
      </c>
      <c r="B50" s="39">
        <v>42781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19"/>
      <c r="L50" s="19"/>
      <c r="M50" s="25"/>
      <c r="N50" s="26">
        <f t="shared" si="2"/>
        <v>1</v>
      </c>
      <c r="O50" s="26">
        <f t="shared" si="3"/>
        <v>3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/>
      <c r="AA50" s="45" t="s">
        <v>120</v>
      </c>
      <c r="AB50" s="45">
        <v>0</v>
      </c>
      <c r="AC50" s="45"/>
      <c r="AG50" s="45" t="s">
        <v>120</v>
      </c>
      <c r="AH50" s="45">
        <v>0</v>
      </c>
      <c r="AI50" s="45"/>
    </row>
    <row r="51" spans="1:35" ht="17.100000000000001" customHeight="1" x14ac:dyDescent="0.25">
      <c r="A51" s="12">
        <v>9</v>
      </c>
      <c r="B51" s="39">
        <v>42783</v>
      </c>
      <c r="C51" s="58">
        <v>0</v>
      </c>
      <c r="D51" s="58">
        <v>0</v>
      </c>
      <c r="E51" s="58">
        <v>0</v>
      </c>
      <c r="F51" s="58"/>
      <c r="G51" s="58">
        <v>0</v>
      </c>
      <c r="H51" s="58">
        <v>0</v>
      </c>
      <c r="I51" s="58">
        <v>0</v>
      </c>
      <c r="J51" s="58">
        <v>0</v>
      </c>
      <c r="K51" s="19"/>
      <c r="L51" s="19"/>
      <c r="M51" s="25"/>
      <c r="N51" s="26">
        <f t="shared" si="2"/>
        <v>1</v>
      </c>
      <c r="O51" s="26">
        <f t="shared" si="3"/>
        <v>3</v>
      </c>
      <c r="Q51" s="19">
        <v>0</v>
      </c>
      <c r="R51" s="19">
        <v>0</v>
      </c>
      <c r="S51" s="19">
        <v>0</v>
      </c>
      <c r="T51" s="19"/>
      <c r="U51" s="19">
        <v>0</v>
      </c>
      <c r="V51" s="19">
        <v>0</v>
      </c>
      <c r="W51" s="19">
        <v>0</v>
      </c>
      <c r="X51" s="19">
        <v>0</v>
      </c>
      <c r="Y51" s="19"/>
      <c r="AA51" s="45" t="s">
        <v>121</v>
      </c>
      <c r="AB51" s="45">
        <v>21</v>
      </c>
      <c r="AC51" s="45"/>
      <c r="AG51" s="45" t="s">
        <v>121</v>
      </c>
      <c r="AH51" s="45">
        <v>17</v>
      </c>
      <c r="AI51" s="45"/>
    </row>
    <row r="52" spans="1:35" ht="17.100000000000001" customHeight="1" x14ac:dyDescent="0.25">
      <c r="A52" s="12">
        <v>10</v>
      </c>
      <c r="B52" s="39">
        <v>42790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19"/>
      <c r="L52" s="19"/>
      <c r="M52" s="25"/>
      <c r="N52" s="26">
        <f t="shared" si="2"/>
        <v>1</v>
      </c>
      <c r="O52" s="26">
        <f t="shared" si="3"/>
        <v>3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/>
      <c r="AA52" s="45" t="s">
        <v>122</v>
      </c>
      <c r="AB52" s="45">
        <v>-1</v>
      </c>
      <c r="AC52" s="45"/>
      <c r="AG52" s="45" t="s">
        <v>122</v>
      </c>
      <c r="AH52" s="45">
        <v>1</v>
      </c>
      <c r="AI52" s="45"/>
    </row>
    <row r="53" spans="1:35" ht="17.100000000000001" customHeight="1" x14ac:dyDescent="0.25">
      <c r="A53" s="12">
        <v>11</v>
      </c>
      <c r="B53" s="39">
        <v>42797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19"/>
      <c r="L53" s="19"/>
      <c r="M53" s="25"/>
      <c r="N53" s="26">
        <f t="shared" si="2"/>
        <v>1</v>
      </c>
      <c r="O53" s="26">
        <f t="shared" si="3"/>
        <v>3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/>
      <c r="AA53" s="45" t="s">
        <v>123</v>
      </c>
      <c r="AB53" s="45">
        <v>0.16434734161823189</v>
      </c>
      <c r="AC53" s="45"/>
      <c r="AG53" s="45" t="s">
        <v>123</v>
      </c>
      <c r="AH53" s="45">
        <v>0.16566638101933945</v>
      </c>
      <c r="AI53" s="45"/>
    </row>
    <row r="54" spans="1:35" ht="17.100000000000001" customHeight="1" x14ac:dyDescent="0.25">
      <c r="A54" s="12">
        <v>12</v>
      </c>
      <c r="B54" s="39">
        <v>42803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19"/>
      <c r="L54" s="19"/>
      <c r="M54" s="25"/>
      <c r="N54" s="26">
        <f t="shared" si="2"/>
        <v>1</v>
      </c>
      <c r="O54" s="26">
        <f t="shared" si="3"/>
        <v>3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/>
      <c r="AA54" s="45" t="s">
        <v>124</v>
      </c>
      <c r="AB54" s="45">
        <v>1.7207429028118781</v>
      </c>
      <c r="AC54" s="45"/>
      <c r="AG54" s="45" t="s">
        <v>124</v>
      </c>
      <c r="AH54" s="45">
        <v>1.7396067260750732</v>
      </c>
      <c r="AI54" s="45"/>
    </row>
    <row r="55" spans="1:35" ht="17.100000000000001" customHeight="1" x14ac:dyDescent="0.25">
      <c r="A55" s="12">
        <v>13</v>
      </c>
      <c r="B55" s="39">
        <v>42805</v>
      </c>
      <c r="C55" s="58">
        <v>0</v>
      </c>
      <c r="D55" s="58">
        <v>0</v>
      </c>
      <c r="E55" s="58">
        <v>0</v>
      </c>
      <c r="F55" s="58"/>
      <c r="G55" s="58">
        <v>1</v>
      </c>
      <c r="H55" s="58">
        <v>0</v>
      </c>
      <c r="I55" s="58">
        <v>0</v>
      </c>
      <c r="J55" s="58">
        <v>0</v>
      </c>
      <c r="K55" s="19"/>
      <c r="L55" s="19"/>
      <c r="M55" s="25"/>
      <c r="N55" s="26">
        <f t="shared" si="2"/>
        <v>1</v>
      </c>
      <c r="O55" s="26">
        <f t="shared" si="3"/>
        <v>3</v>
      </c>
      <c r="Q55" s="19">
        <v>0</v>
      </c>
      <c r="R55" s="19">
        <v>0</v>
      </c>
      <c r="S55" s="19">
        <v>0</v>
      </c>
      <c r="T55" s="19"/>
      <c r="U55" s="19">
        <v>1</v>
      </c>
      <c r="V55" s="19">
        <v>0</v>
      </c>
      <c r="W55" s="19">
        <v>0</v>
      </c>
      <c r="X55" s="19">
        <v>0</v>
      </c>
      <c r="Y55" s="19"/>
      <c r="AA55" s="45" t="s">
        <v>125</v>
      </c>
      <c r="AB55" s="45">
        <v>0.32869468323646378</v>
      </c>
      <c r="AC55" s="45"/>
      <c r="AG55" s="45" t="s">
        <v>125</v>
      </c>
      <c r="AH55" s="45">
        <v>0.3313327620386789</v>
      </c>
      <c r="AI55" s="45"/>
    </row>
    <row r="56" spans="1:35" ht="17.100000000000001" customHeight="1" thickBot="1" x14ac:dyDescent="0.3">
      <c r="A56" s="12">
        <v>14</v>
      </c>
      <c r="B56" s="39">
        <v>42811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19"/>
      <c r="L56" s="19"/>
      <c r="M56" s="25"/>
      <c r="N56" s="26">
        <f t="shared" si="2"/>
        <v>1</v>
      </c>
      <c r="O56" s="26">
        <f t="shared" si="3"/>
        <v>3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/>
      <c r="AA56" s="46" t="s">
        <v>126</v>
      </c>
      <c r="AB56" s="46">
        <v>2.07961384472768</v>
      </c>
      <c r="AC56" s="46"/>
      <c r="AG56" s="46" t="s">
        <v>126</v>
      </c>
      <c r="AH56" s="46">
        <v>2.109815577833317</v>
      </c>
      <c r="AI56" s="46"/>
    </row>
    <row r="57" spans="1:35" ht="17.100000000000001" customHeight="1" x14ac:dyDescent="0.25">
      <c r="A57" s="12">
        <v>15</v>
      </c>
      <c r="B57" s="39">
        <v>42814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19"/>
      <c r="L57" s="19"/>
      <c r="M57" s="25"/>
      <c r="N57" s="26">
        <f t="shared" si="2"/>
        <v>1</v>
      </c>
      <c r="O57" s="26">
        <f t="shared" si="3"/>
        <v>3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/>
    </row>
    <row r="58" spans="1:35" ht="17.100000000000001" customHeight="1" x14ac:dyDescent="0.25">
      <c r="A58" s="12">
        <v>16</v>
      </c>
      <c r="B58" s="39">
        <v>42818</v>
      </c>
      <c r="C58" s="58">
        <v>0</v>
      </c>
      <c r="D58" s="58">
        <v>0</v>
      </c>
      <c r="E58" s="58">
        <v>0</v>
      </c>
      <c r="F58" s="58"/>
      <c r="G58" s="58">
        <v>0</v>
      </c>
      <c r="H58" s="58">
        <v>0</v>
      </c>
      <c r="I58" s="58">
        <v>0</v>
      </c>
      <c r="J58" s="58">
        <v>0</v>
      </c>
      <c r="K58" s="19"/>
      <c r="L58" s="19"/>
      <c r="M58" s="25"/>
      <c r="N58" s="26">
        <f t="shared" si="2"/>
        <v>1</v>
      </c>
      <c r="O58" s="26">
        <f t="shared" si="3"/>
        <v>3</v>
      </c>
      <c r="Q58" s="19">
        <v>0</v>
      </c>
      <c r="R58" s="19">
        <v>0</v>
      </c>
      <c r="S58" s="19">
        <v>0</v>
      </c>
      <c r="T58" s="19"/>
      <c r="U58" s="19">
        <v>0</v>
      </c>
      <c r="V58" s="19">
        <v>0</v>
      </c>
      <c r="W58" s="19">
        <v>0</v>
      </c>
      <c r="X58" s="19">
        <v>0</v>
      </c>
      <c r="Y58" s="19"/>
    </row>
    <row r="59" spans="1:35" ht="17.100000000000001" customHeight="1" x14ac:dyDescent="0.25">
      <c r="A59" s="12">
        <v>17</v>
      </c>
      <c r="B59" s="39">
        <v>42822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19"/>
      <c r="L59" s="19"/>
      <c r="M59" s="25"/>
      <c r="N59" s="26">
        <f t="shared" si="2"/>
        <v>1</v>
      </c>
      <c r="O59" s="26">
        <f t="shared" si="3"/>
        <v>3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/>
    </row>
    <row r="60" spans="1:35" ht="17.100000000000001" customHeight="1" x14ac:dyDescent="0.25">
      <c r="A60" s="12">
        <v>18</v>
      </c>
      <c r="B60" s="39">
        <v>42825</v>
      </c>
      <c r="C60" s="58">
        <v>0</v>
      </c>
      <c r="D60" s="58">
        <v>0</v>
      </c>
      <c r="E60" s="58">
        <v>0</v>
      </c>
      <c r="F60" s="58"/>
      <c r="G60" s="58">
        <v>0</v>
      </c>
      <c r="H60" s="58">
        <v>0</v>
      </c>
      <c r="I60" s="58">
        <v>0</v>
      </c>
      <c r="J60" s="58">
        <v>0</v>
      </c>
      <c r="K60" s="19"/>
      <c r="L60" s="19"/>
      <c r="M60" s="25"/>
      <c r="N60" s="26">
        <f t="shared" si="2"/>
        <v>1</v>
      </c>
      <c r="O60" s="26">
        <f t="shared" si="3"/>
        <v>3</v>
      </c>
      <c r="Q60" s="19">
        <v>0</v>
      </c>
      <c r="R60" s="19">
        <v>0</v>
      </c>
      <c r="S60" s="19">
        <v>0</v>
      </c>
      <c r="T60" s="19"/>
      <c r="U60" s="19">
        <v>0</v>
      </c>
      <c r="V60" s="19">
        <v>0</v>
      </c>
      <c r="W60" s="19">
        <v>0</v>
      </c>
      <c r="X60" s="19">
        <v>0</v>
      </c>
      <c r="Y60" s="19"/>
    </row>
    <row r="61" spans="1:35" ht="17.100000000000001" customHeight="1" x14ac:dyDescent="0.25">
      <c r="A61" s="12">
        <v>19</v>
      </c>
      <c r="B61" s="39">
        <v>42829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19"/>
      <c r="L61" s="19"/>
      <c r="M61" s="25"/>
      <c r="N61" s="26">
        <f t="shared" si="2"/>
        <v>1</v>
      </c>
      <c r="O61" s="26">
        <f t="shared" si="3"/>
        <v>3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/>
    </row>
    <row r="62" spans="1:35" ht="17.100000000000001" customHeight="1" x14ac:dyDescent="0.25">
      <c r="A62" s="12">
        <v>20</v>
      </c>
      <c r="B62" s="39">
        <v>42831</v>
      </c>
      <c r="C62" s="58">
        <v>0</v>
      </c>
      <c r="D62" s="58">
        <v>0</v>
      </c>
      <c r="E62" s="58">
        <v>0</v>
      </c>
      <c r="F62" s="58"/>
      <c r="G62" s="58">
        <v>0</v>
      </c>
      <c r="H62" s="58">
        <v>0</v>
      </c>
      <c r="I62" s="58">
        <v>0</v>
      </c>
      <c r="J62" s="58">
        <v>0</v>
      </c>
      <c r="K62" s="19"/>
      <c r="L62" s="19"/>
      <c r="M62" s="25"/>
      <c r="N62" s="26">
        <f t="shared" si="2"/>
        <v>1</v>
      </c>
      <c r="O62" s="26">
        <f t="shared" si="3"/>
        <v>3</v>
      </c>
      <c r="Q62" s="19">
        <v>0</v>
      </c>
      <c r="R62" s="19">
        <v>0</v>
      </c>
      <c r="S62" s="19">
        <v>0</v>
      </c>
      <c r="T62" s="19"/>
      <c r="U62" s="19">
        <v>0</v>
      </c>
      <c r="V62" s="19">
        <v>0</v>
      </c>
      <c r="W62" s="19">
        <v>0</v>
      </c>
      <c r="X62" s="19">
        <v>0</v>
      </c>
      <c r="Y62" s="19"/>
    </row>
    <row r="63" spans="1:35" ht="17.100000000000001" customHeight="1" x14ac:dyDescent="0.25">
      <c r="A63" s="12">
        <v>21</v>
      </c>
      <c r="B63" s="39">
        <v>42833</v>
      </c>
      <c r="C63" s="58">
        <v>0</v>
      </c>
      <c r="D63" s="58">
        <v>0</v>
      </c>
      <c r="E63" s="58">
        <v>0</v>
      </c>
      <c r="F63" s="58"/>
      <c r="G63" s="58">
        <v>0</v>
      </c>
      <c r="H63" s="58">
        <v>0</v>
      </c>
      <c r="I63" s="58">
        <v>0</v>
      </c>
      <c r="J63" s="58">
        <v>0</v>
      </c>
      <c r="K63" s="19"/>
      <c r="L63" s="19"/>
      <c r="M63" s="25"/>
      <c r="N63" s="26">
        <f t="shared" si="2"/>
        <v>1</v>
      </c>
      <c r="O63" s="26">
        <f t="shared" si="3"/>
        <v>3</v>
      </c>
      <c r="Q63" s="19">
        <v>0</v>
      </c>
      <c r="R63" s="19">
        <v>0</v>
      </c>
      <c r="S63" s="19">
        <v>0</v>
      </c>
      <c r="T63" s="19"/>
      <c r="U63" s="19">
        <v>0</v>
      </c>
      <c r="V63" s="19">
        <v>0</v>
      </c>
      <c r="W63" s="19">
        <v>0</v>
      </c>
      <c r="X63" s="19">
        <v>0</v>
      </c>
      <c r="Y63" s="19"/>
    </row>
    <row r="64" spans="1:35" ht="17.100000000000001" customHeight="1" x14ac:dyDescent="0.25">
      <c r="A64" s="12">
        <v>22</v>
      </c>
      <c r="B64" s="39">
        <v>42835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19"/>
      <c r="L64" s="19"/>
      <c r="M64" s="25"/>
      <c r="N64" s="26">
        <f t="shared" si="2"/>
        <v>1</v>
      </c>
      <c r="O64" s="26">
        <f t="shared" si="3"/>
        <v>3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/>
    </row>
    <row r="65" spans="1:25" ht="17.100000000000001" customHeight="1" x14ac:dyDescent="0.25">
      <c r="A65" s="12">
        <v>23</v>
      </c>
      <c r="B65" s="39">
        <v>42837</v>
      </c>
      <c r="C65" s="58">
        <v>0</v>
      </c>
      <c r="D65" s="58">
        <v>0</v>
      </c>
      <c r="E65" s="58">
        <v>0</v>
      </c>
      <c r="F65" s="58"/>
      <c r="G65" s="58">
        <v>0</v>
      </c>
      <c r="H65" s="58">
        <v>0</v>
      </c>
      <c r="I65" s="58">
        <v>0</v>
      </c>
      <c r="J65" s="58">
        <v>0</v>
      </c>
      <c r="K65" s="19"/>
      <c r="L65" s="19"/>
      <c r="M65" s="25"/>
      <c r="N65" s="26">
        <f t="shared" si="2"/>
        <v>1</v>
      </c>
      <c r="O65" s="26">
        <f t="shared" si="3"/>
        <v>3</v>
      </c>
      <c r="Q65" s="19">
        <v>0</v>
      </c>
      <c r="R65" s="19">
        <v>0</v>
      </c>
      <c r="S65" s="19">
        <v>0</v>
      </c>
      <c r="T65" s="19"/>
      <c r="U65" s="19">
        <v>0</v>
      </c>
      <c r="V65" s="19">
        <v>0</v>
      </c>
      <c r="W65" s="19">
        <v>0</v>
      </c>
      <c r="X65" s="19">
        <v>0</v>
      </c>
      <c r="Y65" s="19"/>
    </row>
    <row r="66" spans="1:25" ht="17.100000000000001" customHeight="1" x14ac:dyDescent="0.25">
      <c r="A66" s="12">
        <v>24</v>
      </c>
      <c r="B66" s="39">
        <v>42840</v>
      </c>
      <c r="C66" s="58">
        <v>0</v>
      </c>
      <c r="D66" s="58">
        <v>0</v>
      </c>
      <c r="E66" s="58">
        <v>0</v>
      </c>
      <c r="F66" s="58"/>
      <c r="G66" s="58">
        <v>0</v>
      </c>
      <c r="H66" s="58">
        <v>0</v>
      </c>
      <c r="I66" s="58">
        <v>0</v>
      </c>
      <c r="J66" s="58">
        <v>0</v>
      </c>
      <c r="K66" s="19"/>
      <c r="L66" s="19"/>
      <c r="M66" s="25"/>
      <c r="N66" s="26">
        <f t="shared" si="2"/>
        <v>1</v>
      </c>
      <c r="O66" s="26">
        <f t="shared" si="3"/>
        <v>3</v>
      </c>
      <c r="Q66" s="19">
        <v>0</v>
      </c>
      <c r="R66" s="19">
        <v>0</v>
      </c>
      <c r="S66" s="19">
        <v>0</v>
      </c>
      <c r="T66" s="19"/>
      <c r="U66" s="19">
        <v>0</v>
      </c>
      <c r="V66" s="19">
        <v>0</v>
      </c>
      <c r="W66" s="19">
        <v>0</v>
      </c>
      <c r="X66" s="19">
        <v>0</v>
      </c>
      <c r="Y66" s="19"/>
    </row>
    <row r="67" spans="1:25" ht="17.100000000000001" customHeight="1" x14ac:dyDescent="0.25">
      <c r="A67" s="12">
        <v>25</v>
      </c>
      <c r="B67" s="39">
        <v>42847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19"/>
      <c r="L67" s="19"/>
      <c r="M67" s="25"/>
      <c r="N67" s="26">
        <f t="shared" si="2"/>
        <v>1</v>
      </c>
      <c r="O67" s="26">
        <f t="shared" si="3"/>
        <v>3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/>
    </row>
    <row r="68" spans="1:25" ht="17.100000000000001" customHeight="1" x14ac:dyDescent="0.25">
      <c r="A68" s="12">
        <v>26</v>
      </c>
      <c r="B68" s="39">
        <v>42853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19"/>
      <c r="L68" s="19"/>
      <c r="M68" s="25"/>
      <c r="N68" s="26">
        <f t="shared" si="2"/>
        <v>1</v>
      </c>
      <c r="O68" s="26">
        <f t="shared" si="3"/>
        <v>3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/>
    </row>
    <row r="69" spans="1:25" ht="17.100000000000001" customHeight="1" x14ac:dyDescent="0.25">
      <c r="A69" s="12">
        <v>27</v>
      </c>
      <c r="B69" s="39">
        <v>42858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19"/>
      <c r="L69" s="19"/>
      <c r="M69" s="25"/>
      <c r="N69" s="26">
        <f t="shared" si="2"/>
        <v>1</v>
      </c>
      <c r="O69" s="26">
        <f t="shared" si="3"/>
        <v>3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/>
    </row>
    <row r="70" spans="1:25" ht="17.100000000000001" customHeight="1" x14ac:dyDescent="0.25">
      <c r="A70" s="12">
        <v>28</v>
      </c>
      <c r="B70" s="39">
        <v>42860</v>
      </c>
      <c r="C70" s="58">
        <v>0</v>
      </c>
      <c r="D70" s="58">
        <v>0</v>
      </c>
      <c r="E70" s="58">
        <v>0</v>
      </c>
      <c r="F70" s="58"/>
      <c r="G70" s="58">
        <v>0</v>
      </c>
      <c r="H70" s="58">
        <v>0</v>
      </c>
      <c r="I70" s="58">
        <v>0</v>
      </c>
      <c r="J70" s="58">
        <v>0</v>
      </c>
      <c r="K70" s="19"/>
      <c r="L70" s="19"/>
      <c r="M70" s="25"/>
      <c r="N70" s="26">
        <f t="shared" si="2"/>
        <v>1</v>
      </c>
      <c r="O70" s="26">
        <f t="shared" si="3"/>
        <v>3</v>
      </c>
      <c r="Q70" s="19">
        <v>0</v>
      </c>
      <c r="R70" s="19">
        <v>0</v>
      </c>
      <c r="S70" s="19">
        <v>0</v>
      </c>
      <c r="T70" s="19"/>
      <c r="U70" s="19">
        <v>0</v>
      </c>
      <c r="V70" s="19">
        <v>0</v>
      </c>
      <c r="W70" s="19">
        <v>0</v>
      </c>
      <c r="X70" s="19">
        <v>0</v>
      </c>
      <c r="Y70" s="19"/>
    </row>
    <row r="71" spans="1:25" ht="17.100000000000001" customHeight="1" x14ac:dyDescent="0.25">
      <c r="A71" s="12">
        <v>29</v>
      </c>
      <c r="B71" s="39">
        <v>42864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19"/>
      <c r="L71" s="19"/>
      <c r="M71" s="25"/>
      <c r="N71" s="26">
        <f t="shared" si="2"/>
        <v>1</v>
      </c>
      <c r="O71" s="26">
        <f t="shared" si="3"/>
        <v>3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/>
    </row>
    <row r="72" spans="1:25" ht="17.100000000000001" customHeight="1" x14ac:dyDescent="0.25">
      <c r="A72" s="12">
        <v>30</v>
      </c>
      <c r="B72" s="39">
        <v>42866</v>
      </c>
      <c r="C72" s="58">
        <v>0</v>
      </c>
      <c r="D72" s="58">
        <v>0</v>
      </c>
      <c r="E72" s="58">
        <v>0</v>
      </c>
      <c r="F72" s="58"/>
      <c r="G72" s="58">
        <v>1</v>
      </c>
      <c r="H72" s="58">
        <v>0</v>
      </c>
      <c r="I72" s="58">
        <v>0</v>
      </c>
      <c r="J72" s="58">
        <v>0</v>
      </c>
      <c r="K72" s="19"/>
      <c r="L72" s="19"/>
      <c r="M72" s="25"/>
      <c r="N72" s="26">
        <f t="shared" si="2"/>
        <v>1</v>
      </c>
      <c r="O72" s="26">
        <f t="shared" si="3"/>
        <v>3</v>
      </c>
      <c r="Q72" s="19">
        <v>0</v>
      </c>
      <c r="R72" s="19">
        <v>0</v>
      </c>
      <c r="S72" s="19">
        <v>0</v>
      </c>
      <c r="T72" s="19"/>
      <c r="U72" s="19">
        <v>1</v>
      </c>
      <c r="V72" s="19">
        <v>0</v>
      </c>
      <c r="W72" s="19">
        <v>0</v>
      </c>
      <c r="X72" s="19">
        <v>0</v>
      </c>
      <c r="Y72" s="19"/>
    </row>
    <row r="73" spans="1:25" ht="17.100000000000001" customHeight="1" x14ac:dyDescent="0.25">
      <c r="A73" s="12">
        <v>31</v>
      </c>
      <c r="B73" s="39">
        <v>42873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19"/>
      <c r="L73" s="19"/>
      <c r="M73" s="25"/>
      <c r="N73" s="26">
        <f t="shared" si="2"/>
        <v>1</v>
      </c>
      <c r="O73" s="26">
        <f t="shared" si="3"/>
        <v>3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/>
    </row>
    <row r="74" spans="1:25" ht="17.100000000000001" customHeight="1" x14ac:dyDescent="0.25">
      <c r="A74" s="12">
        <v>32</v>
      </c>
      <c r="B74" s="39">
        <v>42877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19"/>
      <c r="L74" s="19"/>
      <c r="M74" s="25"/>
      <c r="N74" s="26">
        <f t="shared" si="2"/>
        <v>1</v>
      </c>
      <c r="O74" s="26">
        <f t="shared" si="3"/>
        <v>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/>
    </row>
    <row r="75" spans="1:25" ht="17.100000000000001" customHeight="1" x14ac:dyDescent="0.25">
      <c r="A75" s="12">
        <v>33</v>
      </c>
      <c r="B75" s="39">
        <v>42884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19"/>
      <c r="L75" s="19"/>
      <c r="M75" s="25"/>
      <c r="N75" s="26">
        <f t="shared" si="2"/>
        <v>1</v>
      </c>
      <c r="O75" s="26">
        <f t="shared" si="3"/>
        <v>3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/>
    </row>
    <row r="76" spans="1:25" ht="17.100000000000001" customHeight="1" x14ac:dyDescent="0.25">
      <c r="A76" s="12">
        <v>34</v>
      </c>
      <c r="B76" s="39">
        <v>42891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19"/>
      <c r="L76" s="19"/>
      <c r="M76" s="25"/>
      <c r="N76" s="26">
        <f t="shared" si="2"/>
        <v>1</v>
      </c>
      <c r="O76" s="26">
        <f t="shared" si="3"/>
        <v>3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/>
    </row>
    <row r="77" spans="1:25" ht="17.100000000000001" customHeight="1" x14ac:dyDescent="0.25">
      <c r="A77" s="12">
        <v>35</v>
      </c>
      <c r="B77" s="39">
        <v>42898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19"/>
      <c r="L77" s="19"/>
      <c r="M77" s="25"/>
      <c r="N77" s="26">
        <f t="shared" si="2"/>
        <v>1</v>
      </c>
      <c r="O77" s="26">
        <f t="shared" si="3"/>
        <v>3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/>
    </row>
    <row r="78" spans="1:25" ht="17.100000000000001" customHeight="1" x14ac:dyDescent="0.25">
      <c r="A78" s="12">
        <v>36</v>
      </c>
      <c r="B78" s="39">
        <v>42905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19"/>
      <c r="L78" s="19"/>
      <c r="M78" s="25"/>
      <c r="N78" s="26">
        <f t="shared" si="2"/>
        <v>1</v>
      </c>
      <c r="O78" s="26">
        <f t="shared" si="3"/>
        <v>3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/>
    </row>
    <row r="79" spans="1:25" ht="17.100000000000001" customHeight="1" x14ac:dyDescent="0.25">
      <c r="A79" s="12">
        <v>37</v>
      </c>
      <c r="B79" s="39">
        <v>42912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19"/>
      <c r="L79" s="19"/>
      <c r="M79" s="25"/>
      <c r="N79" s="26">
        <f t="shared" si="2"/>
        <v>1</v>
      </c>
      <c r="O79" s="26">
        <f t="shared" si="3"/>
        <v>3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/>
    </row>
    <row r="80" spans="1:25" ht="17.100000000000001" customHeight="1" x14ac:dyDescent="0.25">
      <c r="A80" s="12">
        <v>38</v>
      </c>
      <c r="B80" s="39">
        <v>42919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19"/>
      <c r="L80" s="19"/>
      <c r="M80" s="25"/>
      <c r="N80" s="26">
        <f t="shared" si="2"/>
        <v>1</v>
      </c>
      <c r="O80" s="26">
        <f t="shared" si="3"/>
        <v>3</v>
      </c>
      <c r="Q80" s="58">
        <v>0</v>
      </c>
      <c r="R80" s="58">
        <v>0</v>
      </c>
      <c r="S80" s="58">
        <v>0</v>
      </c>
      <c r="T80" s="58">
        <v>0</v>
      </c>
      <c r="U80" s="58">
        <v>0</v>
      </c>
      <c r="V80" s="58">
        <v>0</v>
      </c>
      <c r="W80" s="58">
        <v>0</v>
      </c>
      <c r="X80" s="58">
        <v>0</v>
      </c>
      <c r="Y80" s="19"/>
    </row>
    <row r="81" spans="1:25" ht="17.100000000000001" customHeight="1" x14ac:dyDescent="0.25">
      <c r="A81" s="12">
        <v>39</v>
      </c>
      <c r="B81" s="39">
        <v>42926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19"/>
      <c r="L81" s="19"/>
      <c r="M81" s="25"/>
      <c r="N81" s="26">
        <f t="shared" si="2"/>
        <v>1</v>
      </c>
      <c r="O81" s="26">
        <f t="shared" si="3"/>
        <v>3</v>
      </c>
      <c r="Q81" s="58">
        <v>0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19"/>
    </row>
    <row r="82" spans="1:25" ht="17.100000000000001" customHeight="1" x14ac:dyDescent="0.25">
      <c r="A82" s="12">
        <v>40</v>
      </c>
      <c r="B82" s="39">
        <v>42933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19"/>
      <c r="L82" s="19"/>
      <c r="M82" s="25"/>
      <c r="N82" s="26">
        <f t="shared" si="2"/>
        <v>1</v>
      </c>
      <c r="O82" s="26">
        <f t="shared" si="3"/>
        <v>3</v>
      </c>
      <c r="Q82" s="58">
        <v>0</v>
      </c>
      <c r="R82" s="58">
        <v>0</v>
      </c>
      <c r="S82" s="58">
        <v>0</v>
      </c>
      <c r="T82" s="58">
        <v>0</v>
      </c>
      <c r="U82" s="58">
        <v>0</v>
      </c>
      <c r="V82" s="58">
        <v>0</v>
      </c>
      <c r="W82" s="58">
        <v>0</v>
      </c>
      <c r="X82" s="58">
        <v>0</v>
      </c>
      <c r="Y82" s="19"/>
    </row>
    <row r="83" spans="1:25" ht="17.100000000000001" customHeight="1" x14ac:dyDescent="0.25">
      <c r="A83" s="12">
        <v>41</v>
      </c>
      <c r="B83" s="39">
        <v>42940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19"/>
      <c r="L83" s="19"/>
      <c r="M83" s="25"/>
      <c r="N83" s="26">
        <f t="shared" si="2"/>
        <v>1</v>
      </c>
      <c r="O83" s="26">
        <f t="shared" si="3"/>
        <v>3</v>
      </c>
      <c r="Q83" s="58">
        <v>0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19"/>
    </row>
    <row r="84" spans="1:25" ht="17.100000000000001" customHeight="1" x14ac:dyDescent="0.25">
      <c r="A84" s="12">
        <v>42</v>
      </c>
      <c r="B84" s="39">
        <v>42947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19"/>
      <c r="L84" s="19"/>
      <c r="M84" s="25"/>
      <c r="N84" s="26">
        <f t="shared" si="2"/>
        <v>1</v>
      </c>
      <c r="O84" s="26">
        <f t="shared" si="3"/>
        <v>3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19"/>
    </row>
    <row r="85" spans="1:25" ht="17.100000000000001" customHeight="1" x14ac:dyDescent="0.25">
      <c r="A85" s="12">
        <v>43</v>
      </c>
      <c r="B85" s="39">
        <v>42954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19"/>
      <c r="L85" s="19"/>
      <c r="M85" s="25"/>
      <c r="N85" s="26">
        <f t="shared" si="2"/>
        <v>1</v>
      </c>
      <c r="O85" s="26">
        <f t="shared" si="3"/>
        <v>3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19"/>
    </row>
    <row r="86" spans="1:25" ht="17.100000000000001" customHeight="1" x14ac:dyDescent="0.25">
      <c r="A86" s="12">
        <v>44</v>
      </c>
      <c r="B86" s="39">
        <v>42962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51"/>
      <c r="L86" s="51"/>
      <c r="M86" s="25"/>
      <c r="N86" s="26">
        <f t="shared" si="2"/>
        <v>1</v>
      </c>
      <c r="O86" s="26">
        <f t="shared" si="3"/>
        <v>3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19"/>
    </row>
    <row r="87" spans="1:25" ht="17.100000000000001" customHeight="1" x14ac:dyDescent="0.25">
      <c r="A87" s="12">
        <v>45</v>
      </c>
      <c r="B87" s="39">
        <v>42964</v>
      </c>
      <c r="C87" s="34">
        <v>0</v>
      </c>
      <c r="D87" s="34">
        <v>0</v>
      </c>
      <c r="E87" s="34">
        <v>0</v>
      </c>
      <c r="F87" s="34"/>
      <c r="G87" s="34">
        <v>0</v>
      </c>
      <c r="H87" s="34">
        <v>0</v>
      </c>
      <c r="I87" s="34">
        <v>0</v>
      </c>
      <c r="J87" s="34">
        <v>0</v>
      </c>
      <c r="K87" s="51"/>
      <c r="L87" s="51"/>
      <c r="M87" s="25"/>
      <c r="N87" s="26">
        <f t="shared" si="2"/>
        <v>1</v>
      </c>
      <c r="O87" s="26">
        <f t="shared" si="3"/>
        <v>3</v>
      </c>
      <c r="Q87" s="34">
        <v>0</v>
      </c>
      <c r="R87" s="34">
        <v>0</v>
      </c>
      <c r="S87" s="34">
        <v>0</v>
      </c>
      <c r="T87" s="34"/>
      <c r="U87" s="34">
        <v>0</v>
      </c>
      <c r="V87" s="34">
        <v>0</v>
      </c>
      <c r="W87" s="34">
        <v>0</v>
      </c>
      <c r="X87" s="34">
        <v>0</v>
      </c>
      <c r="Y87" s="19"/>
    </row>
    <row r="88" spans="1:25" ht="17.100000000000001" customHeight="1" x14ac:dyDescent="0.25">
      <c r="A88" s="12">
        <v>46</v>
      </c>
      <c r="B88" s="39">
        <v>42971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51"/>
      <c r="L88" s="51"/>
      <c r="M88" s="25"/>
      <c r="N88" s="26">
        <f t="shared" si="2"/>
        <v>1</v>
      </c>
      <c r="O88" s="26">
        <f t="shared" si="3"/>
        <v>3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19"/>
    </row>
    <row r="89" spans="1:25" ht="17.100000000000001" customHeight="1" x14ac:dyDescent="0.25">
      <c r="A89" s="12">
        <v>47</v>
      </c>
      <c r="B89" s="39">
        <v>42978</v>
      </c>
      <c r="C89" s="34">
        <v>0</v>
      </c>
      <c r="D89" s="34">
        <v>0</v>
      </c>
      <c r="E89" s="34">
        <v>0</v>
      </c>
      <c r="F89" s="59">
        <v>0</v>
      </c>
      <c r="G89" s="34">
        <v>0</v>
      </c>
      <c r="H89" s="34">
        <v>0</v>
      </c>
      <c r="I89" s="34">
        <v>0</v>
      </c>
      <c r="J89" s="34">
        <v>0</v>
      </c>
      <c r="K89" s="51"/>
      <c r="L89" s="51"/>
      <c r="M89" s="25"/>
      <c r="N89" s="26">
        <f t="shared" si="2"/>
        <v>1</v>
      </c>
      <c r="O89" s="26">
        <f t="shared" si="3"/>
        <v>3</v>
      </c>
      <c r="Q89" s="34">
        <v>0</v>
      </c>
      <c r="R89" s="34">
        <v>0</v>
      </c>
      <c r="S89" s="34">
        <v>0</v>
      </c>
      <c r="T89" s="59">
        <v>0</v>
      </c>
      <c r="U89" s="34">
        <v>0</v>
      </c>
      <c r="V89" s="34">
        <v>0</v>
      </c>
      <c r="W89" s="34">
        <v>0</v>
      </c>
      <c r="X89" s="34">
        <v>0</v>
      </c>
      <c r="Y89" s="19"/>
    </row>
    <row r="90" spans="1:25" ht="17.100000000000001" customHeight="1" x14ac:dyDescent="0.25">
      <c r="A90" s="12">
        <v>48</v>
      </c>
      <c r="B90" s="39">
        <v>42988</v>
      </c>
      <c r="C90" s="34">
        <v>0</v>
      </c>
      <c r="D90" s="34">
        <v>0</v>
      </c>
      <c r="E90" s="34">
        <v>0</v>
      </c>
      <c r="F90" s="59">
        <v>0</v>
      </c>
      <c r="G90" s="34">
        <v>0</v>
      </c>
      <c r="H90" s="34">
        <v>0</v>
      </c>
      <c r="I90" s="34">
        <v>0</v>
      </c>
      <c r="J90" s="34">
        <v>0</v>
      </c>
      <c r="K90" s="51"/>
      <c r="L90" s="51"/>
      <c r="M90" s="25"/>
      <c r="N90" s="26">
        <f t="shared" si="2"/>
        <v>1</v>
      </c>
      <c r="O90" s="26">
        <f t="shared" si="3"/>
        <v>3</v>
      </c>
      <c r="Q90" s="34">
        <v>0</v>
      </c>
      <c r="R90" s="34">
        <v>0</v>
      </c>
      <c r="S90" s="34">
        <v>0</v>
      </c>
      <c r="T90" s="59">
        <v>0</v>
      </c>
      <c r="U90" s="34">
        <v>0</v>
      </c>
      <c r="V90" s="34">
        <v>0</v>
      </c>
      <c r="W90" s="34">
        <v>0</v>
      </c>
      <c r="X90" s="34">
        <v>0</v>
      </c>
      <c r="Y90" s="19"/>
    </row>
    <row r="91" spans="1:25" ht="17.100000000000001" customHeight="1" x14ac:dyDescent="0.25">
      <c r="A91" s="12">
        <v>49</v>
      </c>
      <c r="B91" s="39">
        <v>42994</v>
      </c>
      <c r="C91" s="34">
        <v>0</v>
      </c>
      <c r="D91" s="34">
        <v>0</v>
      </c>
      <c r="E91" s="34">
        <v>1</v>
      </c>
      <c r="F91" s="59">
        <v>0</v>
      </c>
      <c r="G91" s="34">
        <v>0</v>
      </c>
      <c r="H91" s="34">
        <v>0</v>
      </c>
      <c r="I91" s="34">
        <v>0</v>
      </c>
      <c r="J91" s="34">
        <v>0</v>
      </c>
      <c r="K91" s="51"/>
      <c r="L91" s="51"/>
      <c r="M91" s="25"/>
      <c r="N91" s="26">
        <f t="shared" si="2"/>
        <v>1</v>
      </c>
      <c r="O91" s="26">
        <f t="shared" si="3"/>
        <v>3</v>
      </c>
      <c r="Q91" s="34">
        <v>0</v>
      </c>
      <c r="R91" s="34">
        <v>0</v>
      </c>
      <c r="S91" s="34">
        <v>1</v>
      </c>
      <c r="T91" s="59">
        <v>0</v>
      </c>
      <c r="U91" s="34">
        <v>0</v>
      </c>
      <c r="V91" s="34">
        <v>0</v>
      </c>
      <c r="W91" s="34">
        <v>0</v>
      </c>
      <c r="X91" s="34">
        <v>0</v>
      </c>
      <c r="Y91" s="19"/>
    </row>
    <row r="92" spans="1:25" ht="17.100000000000001" customHeight="1" x14ac:dyDescent="0.25">
      <c r="A92" s="12">
        <v>50</v>
      </c>
      <c r="B92" s="39">
        <v>42996</v>
      </c>
      <c r="C92" s="34">
        <v>0</v>
      </c>
      <c r="D92" s="34">
        <v>0</v>
      </c>
      <c r="E92" s="34">
        <v>0</v>
      </c>
      <c r="F92" s="59">
        <v>0</v>
      </c>
      <c r="G92" s="34">
        <v>0</v>
      </c>
      <c r="H92" s="34">
        <v>0</v>
      </c>
      <c r="I92" s="34">
        <v>0</v>
      </c>
      <c r="J92" s="34">
        <v>0</v>
      </c>
      <c r="K92" s="51"/>
      <c r="L92" s="51"/>
      <c r="M92" s="25"/>
      <c r="N92" s="26">
        <f t="shared" si="2"/>
        <v>1</v>
      </c>
      <c r="O92" s="26">
        <f t="shared" si="3"/>
        <v>3</v>
      </c>
      <c r="Q92" s="34">
        <v>0</v>
      </c>
      <c r="R92" s="34">
        <v>0</v>
      </c>
      <c r="S92" s="34">
        <v>0</v>
      </c>
      <c r="T92" s="59">
        <v>0</v>
      </c>
      <c r="U92" s="34">
        <v>0</v>
      </c>
      <c r="V92" s="34">
        <v>0</v>
      </c>
      <c r="W92" s="34">
        <v>0</v>
      </c>
      <c r="X92" s="34">
        <v>0</v>
      </c>
      <c r="Y92" s="19"/>
    </row>
    <row r="93" spans="1:25" ht="17.100000000000001" customHeight="1" x14ac:dyDescent="0.25">
      <c r="A93" s="12">
        <v>51</v>
      </c>
      <c r="B93" s="39">
        <v>42998</v>
      </c>
      <c r="C93" s="34">
        <v>0</v>
      </c>
      <c r="D93" s="34">
        <v>0</v>
      </c>
      <c r="E93" s="34">
        <v>0</v>
      </c>
      <c r="F93" s="60"/>
      <c r="G93" s="34">
        <v>0</v>
      </c>
      <c r="H93" s="34">
        <v>0</v>
      </c>
      <c r="I93" s="34">
        <v>0</v>
      </c>
      <c r="J93" s="34">
        <v>0</v>
      </c>
      <c r="K93" s="51"/>
      <c r="L93" s="51"/>
      <c r="M93" s="25"/>
      <c r="N93" s="26">
        <f t="shared" si="2"/>
        <v>1</v>
      </c>
      <c r="O93" s="26">
        <f t="shared" si="3"/>
        <v>3</v>
      </c>
      <c r="Q93" s="34">
        <v>0</v>
      </c>
      <c r="R93" s="34">
        <v>0</v>
      </c>
      <c r="S93" s="34">
        <v>0</v>
      </c>
      <c r="T93" s="60"/>
      <c r="U93" s="34">
        <v>0</v>
      </c>
      <c r="V93" s="34">
        <v>0</v>
      </c>
      <c r="W93" s="34">
        <v>0</v>
      </c>
      <c r="X93" s="34">
        <v>0</v>
      </c>
      <c r="Y93" s="19"/>
    </row>
    <row r="94" spans="1:25" ht="17.100000000000001" customHeight="1" x14ac:dyDescent="0.25">
      <c r="A94" s="12">
        <v>52</v>
      </c>
      <c r="B94" s="39">
        <v>43005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51"/>
      <c r="L94" s="51"/>
      <c r="M94" s="25"/>
      <c r="N94" s="26">
        <f t="shared" si="2"/>
        <v>1</v>
      </c>
      <c r="O94" s="26">
        <f t="shared" si="3"/>
        <v>3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19"/>
    </row>
    <row r="95" spans="1:25" ht="17.100000000000001" customHeight="1" x14ac:dyDescent="0.25">
      <c r="A95" s="12">
        <v>53</v>
      </c>
      <c r="B95" s="39">
        <v>43012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51"/>
      <c r="L95" s="51"/>
      <c r="M95" s="25"/>
      <c r="N95" s="26">
        <f t="shared" si="2"/>
        <v>1</v>
      </c>
      <c r="O95" s="26">
        <f t="shared" si="3"/>
        <v>3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19"/>
    </row>
    <row r="96" spans="1:25" ht="17.100000000000001" customHeight="1" x14ac:dyDescent="0.25">
      <c r="A96" s="12">
        <v>54</v>
      </c>
      <c r="B96" s="39">
        <v>43033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1</v>
      </c>
      <c r="J96" s="34">
        <v>0</v>
      </c>
      <c r="K96" s="51"/>
      <c r="L96" s="51"/>
      <c r="M96" s="25"/>
      <c r="N96" s="26">
        <f t="shared" si="2"/>
        <v>1</v>
      </c>
      <c r="O96" s="26">
        <f t="shared" si="3"/>
        <v>3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1</v>
      </c>
      <c r="X96" s="34">
        <v>0</v>
      </c>
      <c r="Y96" s="19"/>
    </row>
    <row r="97" spans="1:25" ht="17.100000000000001" customHeight="1" x14ac:dyDescent="0.25">
      <c r="A97" s="12">
        <v>55</v>
      </c>
      <c r="B97" s="39">
        <v>43040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51"/>
      <c r="L97" s="51"/>
      <c r="M97" s="25"/>
      <c r="N97" s="26">
        <f t="shared" si="2"/>
        <v>1</v>
      </c>
      <c r="O97" s="26">
        <f t="shared" si="3"/>
        <v>3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19"/>
    </row>
    <row r="98" spans="1:25" ht="17.100000000000001" customHeight="1" x14ac:dyDescent="0.25">
      <c r="A98" s="12">
        <v>56</v>
      </c>
      <c r="B98" s="39">
        <v>43049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51"/>
      <c r="L98" s="51"/>
      <c r="M98" s="25"/>
      <c r="N98" s="26">
        <f t="shared" si="2"/>
        <v>1</v>
      </c>
      <c r="O98" s="26">
        <f t="shared" si="3"/>
        <v>3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19"/>
    </row>
    <row r="99" spans="1:25" ht="17.100000000000001" customHeight="1" x14ac:dyDescent="0.25">
      <c r="A99" s="12">
        <v>57</v>
      </c>
      <c r="B99" s="39">
        <v>43053</v>
      </c>
      <c r="C99" s="34"/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51"/>
      <c r="L99" s="51"/>
      <c r="M99" s="25"/>
      <c r="N99" s="26">
        <f t="shared" si="2"/>
        <v>1</v>
      </c>
      <c r="O99" s="26">
        <f t="shared" si="3"/>
        <v>3</v>
      </c>
      <c r="Q99" s="34"/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19"/>
    </row>
    <row r="100" spans="1:25" ht="17.100000000000001" customHeight="1" x14ac:dyDescent="0.25">
      <c r="A100" s="12">
        <v>58</v>
      </c>
      <c r="B100" s="39">
        <v>43055</v>
      </c>
      <c r="C100" s="34">
        <v>0</v>
      </c>
      <c r="D100" s="34">
        <v>0</v>
      </c>
      <c r="E100" s="34">
        <v>0</v>
      </c>
      <c r="F100" s="34"/>
      <c r="G100" s="34">
        <v>0</v>
      </c>
      <c r="H100" s="34">
        <v>0</v>
      </c>
      <c r="I100" s="34">
        <v>0</v>
      </c>
      <c r="J100" s="34">
        <v>0</v>
      </c>
      <c r="K100" s="51"/>
      <c r="L100" s="51"/>
      <c r="M100" s="25"/>
      <c r="N100" s="26">
        <f t="shared" si="2"/>
        <v>1</v>
      </c>
      <c r="O100" s="26">
        <f t="shared" si="3"/>
        <v>3</v>
      </c>
      <c r="Q100" s="34">
        <v>0</v>
      </c>
      <c r="R100" s="34">
        <v>0</v>
      </c>
      <c r="S100" s="34">
        <v>0</v>
      </c>
      <c r="T100" s="34"/>
      <c r="U100" s="34">
        <v>0</v>
      </c>
      <c r="V100" s="34">
        <v>0</v>
      </c>
      <c r="W100" s="34">
        <v>0</v>
      </c>
      <c r="X100" s="34">
        <v>0</v>
      </c>
      <c r="Y100" s="19"/>
    </row>
    <row r="101" spans="1:25" ht="17.100000000000001" customHeight="1" x14ac:dyDescent="0.25">
      <c r="A101" s="12">
        <v>59</v>
      </c>
      <c r="B101" s="39">
        <v>43060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51"/>
      <c r="L101" s="51"/>
      <c r="M101" s="25"/>
      <c r="N101" s="26">
        <f t="shared" si="2"/>
        <v>1</v>
      </c>
      <c r="O101" s="26">
        <f t="shared" si="3"/>
        <v>3</v>
      </c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7.100000000000001" customHeight="1" x14ac:dyDescent="0.25">
      <c r="A102" s="12">
        <v>60</v>
      </c>
      <c r="B102" s="39">
        <v>43062</v>
      </c>
      <c r="C102" s="34">
        <v>0</v>
      </c>
      <c r="D102" s="34">
        <v>0</v>
      </c>
      <c r="E102" s="34">
        <v>0</v>
      </c>
      <c r="F102" s="61"/>
      <c r="G102" s="34">
        <v>0</v>
      </c>
      <c r="H102" s="34">
        <v>0</v>
      </c>
      <c r="I102" s="34">
        <v>0</v>
      </c>
      <c r="J102" s="34">
        <v>0</v>
      </c>
      <c r="K102" s="51"/>
      <c r="L102" s="51"/>
      <c r="M102" s="25"/>
      <c r="N102" s="26">
        <f t="shared" si="2"/>
        <v>1</v>
      </c>
      <c r="O102" s="26">
        <f t="shared" si="3"/>
        <v>3</v>
      </c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7.100000000000001" customHeight="1" x14ac:dyDescent="0.25">
      <c r="A103" s="12">
        <v>61</v>
      </c>
      <c r="B103" s="39">
        <v>43070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51"/>
      <c r="L103" s="51"/>
      <c r="M103" s="25"/>
      <c r="N103" s="26">
        <f t="shared" si="2"/>
        <v>1</v>
      </c>
      <c r="O103" s="26">
        <f t="shared" si="3"/>
        <v>3</v>
      </c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7.100000000000001" customHeight="1" x14ac:dyDescent="0.25">
      <c r="A104" s="12">
        <v>62</v>
      </c>
      <c r="B104" s="39">
        <v>43075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51"/>
      <c r="L104" s="51"/>
      <c r="M104" s="25"/>
      <c r="N104" s="26">
        <f t="shared" si="2"/>
        <v>1</v>
      </c>
      <c r="O104" s="26">
        <f t="shared" si="3"/>
        <v>3</v>
      </c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7.100000000000001" customHeight="1" x14ac:dyDescent="0.25">
      <c r="A105" s="12">
        <v>63</v>
      </c>
      <c r="B105" s="39">
        <v>43083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51"/>
      <c r="L105" s="51"/>
      <c r="M105" s="25"/>
      <c r="N105" s="26">
        <f t="shared" si="2"/>
        <v>1</v>
      </c>
      <c r="O105" s="26">
        <f t="shared" si="3"/>
        <v>3</v>
      </c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7.100000000000001" customHeight="1" x14ac:dyDescent="0.25">
      <c r="A106" s="12"/>
      <c r="B106" s="62">
        <v>43088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51"/>
      <c r="L106" s="51"/>
      <c r="M106" s="25"/>
      <c r="N106" s="26">
        <f t="shared" si="2"/>
        <v>1</v>
      </c>
      <c r="O106" s="26">
        <f t="shared" si="3"/>
        <v>3</v>
      </c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7.100000000000001" customHeight="1" x14ac:dyDescent="0.25">
      <c r="A107" s="12"/>
      <c r="B107" s="62">
        <v>43090</v>
      </c>
      <c r="C107" s="34">
        <v>0</v>
      </c>
      <c r="D107" s="34">
        <v>0</v>
      </c>
      <c r="E107" s="34">
        <v>0</v>
      </c>
      <c r="F107" s="61"/>
      <c r="G107" s="34">
        <v>0</v>
      </c>
      <c r="H107" s="34">
        <v>0</v>
      </c>
      <c r="I107" s="34">
        <v>0</v>
      </c>
      <c r="J107" s="34">
        <v>0</v>
      </c>
      <c r="K107" s="51"/>
      <c r="L107" s="51"/>
      <c r="M107" s="25"/>
      <c r="N107" s="26">
        <f t="shared" ref="N107:N108" si="4">$C$9</f>
        <v>1</v>
      </c>
      <c r="O107" s="26">
        <f t="shared" ref="O107:O108" si="5">$H$9</f>
        <v>3</v>
      </c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7.100000000000001" customHeight="1" x14ac:dyDescent="0.25">
      <c r="A108" s="12"/>
      <c r="B108" s="62">
        <v>43095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51"/>
      <c r="L108" s="51"/>
      <c r="M108" s="25"/>
      <c r="N108" s="26">
        <f t="shared" si="4"/>
        <v>1</v>
      </c>
      <c r="O108" s="26">
        <f t="shared" si="5"/>
        <v>3</v>
      </c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7.100000000000001" customHeight="1" x14ac:dyDescent="0.25">
      <c r="A109" s="12" t="s">
        <v>11</v>
      </c>
      <c r="B109" s="35"/>
      <c r="C109" s="34" t="str">
        <f t="shared" ref="C109" si="6">IF(Q109=0, "&lt; 1", Q109)</f>
        <v>&lt; 1</v>
      </c>
      <c r="D109" s="34" t="str">
        <f t="shared" ref="D109" si="7">IF(R109=0, "&lt; 1", R109)</f>
        <v>&lt; 1</v>
      </c>
      <c r="E109" s="34">
        <f t="shared" ref="E109" si="8">IF(S109=0, "&lt; 1", S109)</f>
        <v>1</v>
      </c>
      <c r="F109" s="34" t="str">
        <f t="shared" ref="F109" si="9">IF(T109=0, "&lt; 1", T109)</f>
        <v>&lt; 1</v>
      </c>
      <c r="G109" s="34">
        <f t="shared" ref="G109" si="10">IF(U109=0, "&lt; 1", U109)</f>
        <v>1</v>
      </c>
      <c r="H109" s="34" t="str">
        <f t="shared" ref="H109" si="11">IF(V109=0, "&lt; 1", V109)</f>
        <v>&lt; 1</v>
      </c>
      <c r="I109" s="34">
        <f t="shared" ref="I109" si="12">IF(W109=0, "&lt; 1", W109)</f>
        <v>1</v>
      </c>
      <c r="J109" s="34" t="str">
        <f t="shared" ref="J109" si="13">IF(X109=0, "&lt; 1", X109)</f>
        <v>&lt; 1</v>
      </c>
      <c r="K109" s="51"/>
      <c r="L109" s="51"/>
      <c r="M109" s="27"/>
      <c r="N109" s="26"/>
      <c r="O109" s="26"/>
      <c r="Q109" s="12">
        <f t="shared" ref="Q109:X109" si="14">ROUNDUP(AVERAGE(Q13:Q108), 0)</f>
        <v>0</v>
      </c>
      <c r="R109" s="12">
        <f t="shared" si="14"/>
        <v>0</v>
      </c>
      <c r="S109" s="12">
        <f t="shared" si="14"/>
        <v>1</v>
      </c>
      <c r="T109" s="12">
        <f t="shared" si="14"/>
        <v>0</v>
      </c>
      <c r="U109" s="12">
        <f t="shared" si="14"/>
        <v>1</v>
      </c>
      <c r="V109" s="12">
        <f t="shared" si="14"/>
        <v>0</v>
      </c>
      <c r="W109" s="12">
        <f t="shared" si="14"/>
        <v>1</v>
      </c>
      <c r="X109" s="12">
        <f t="shared" si="14"/>
        <v>0</v>
      </c>
      <c r="Y109" s="12"/>
    </row>
    <row r="110" spans="1:25" ht="17.100000000000001" customHeight="1" x14ac:dyDescent="0.25">
      <c r="A110" s="12" t="s">
        <v>12</v>
      </c>
      <c r="B110" s="36"/>
      <c r="C110" s="34">
        <f>MIN(C13:C108)</f>
        <v>0</v>
      </c>
      <c r="D110" s="34">
        <f t="shared" ref="D110:J110" si="15">MIN(D13:D108)</f>
        <v>0</v>
      </c>
      <c r="E110" s="34">
        <f t="shared" si="15"/>
        <v>0</v>
      </c>
      <c r="F110" s="34">
        <f t="shared" si="15"/>
        <v>0</v>
      </c>
      <c r="G110" s="34">
        <f t="shared" si="15"/>
        <v>0</v>
      </c>
      <c r="H110" s="34">
        <f t="shared" si="15"/>
        <v>0</v>
      </c>
      <c r="I110" s="34">
        <f t="shared" si="15"/>
        <v>0</v>
      </c>
      <c r="J110" s="34">
        <f t="shared" si="15"/>
        <v>0</v>
      </c>
      <c r="K110" s="51"/>
      <c r="L110" s="51"/>
      <c r="M110" s="25"/>
      <c r="N110" s="26"/>
      <c r="O110" s="26"/>
      <c r="Q110" s="12">
        <f t="shared" ref="Q110:X110" si="16">MIN(Q13:Q108)</f>
        <v>0</v>
      </c>
      <c r="R110" s="12">
        <f t="shared" si="16"/>
        <v>0</v>
      </c>
      <c r="S110" s="12">
        <f t="shared" si="16"/>
        <v>0</v>
      </c>
      <c r="T110" s="12">
        <f t="shared" si="16"/>
        <v>0</v>
      </c>
      <c r="U110" s="12">
        <f t="shared" si="16"/>
        <v>0</v>
      </c>
      <c r="V110" s="12">
        <f t="shared" si="16"/>
        <v>0</v>
      </c>
      <c r="W110" s="12">
        <f t="shared" si="16"/>
        <v>0</v>
      </c>
      <c r="X110" s="12">
        <f t="shared" si="16"/>
        <v>0</v>
      </c>
      <c r="Y110" s="12"/>
    </row>
    <row r="111" spans="1:25" ht="17.100000000000001" customHeight="1" x14ac:dyDescent="0.25">
      <c r="A111" s="12" t="s">
        <v>13</v>
      </c>
      <c r="B111" s="36"/>
      <c r="C111" s="34">
        <f>MAX(C13:C108)</f>
        <v>1</v>
      </c>
      <c r="D111" s="34">
        <f t="shared" ref="D111:J111" si="17">MAX(D13:D108)</f>
        <v>0</v>
      </c>
      <c r="E111" s="34">
        <f t="shared" si="17"/>
        <v>1</v>
      </c>
      <c r="F111" s="34">
        <f t="shared" si="17"/>
        <v>0</v>
      </c>
      <c r="G111" s="34">
        <f t="shared" si="17"/>
        <v>1</v>
      </c>
      <c r="H111" s="34">
        <f t="shared" si="17"/>
        <v>0</v>
      </c>
      <c r="I111" s="34">
        <f t="shared" si="17"/>
        <v>1</v>
      </c>
      <c r="J111" s="34">
        <f t="shared" si="17"/>
        <v>0</v>
      </c>
      <c r="K111" s="51"/>
      <c r="L111" s="51"/>
      <c r="M111" s="25"/>
      <c r="N111" s="26"/>
      <c r="O111" s="26"/>
      <c r="Q111" s="12">
        <f t="shared" ref="Q111:X111" si="18">MAX(Q13:Q108)</f>
        <v>0</v>
      </c>
      <c r="R111" s="12">
        <f t="shared" si="18"/>
        <v>0</v>
      </c>
      <c r="S111" s="12">
        <f t="shared" si="18"/>
        <v>1</v>
      </c>
      <c r="T111" s="12">
        <f t="shared" si="18"/>
        <v>0</v>
      </c>
      <c r="U111" s="12">
        <f t="shared" si="18"/>
        <v>1</v>
      </c>
      <c r="V111" s="12">
        <f t="shared" si="18"/>
        <v>0</v>
      </c>
      <c r="W111" s="12">
        <f t="shared" si="18"/>
        <v>1</v>
      </c>
      <c r="X111" s="12">
        <f t="shared" si="18"/>
        <v>0</v>
      </c>
      <c r="Y111" s="12"/>
    </row>
    <row r="112" spans="1:25" ht="17.100000000000001" customHeight="1" x14ac:dyDescent="0.25">
      <c r="A112" s="12" t="s">
        <v>14</v>
      </c>
      <c r="B112" s="36"/>
      <c r="C112" s="37">
        <f>Q112</f>
        <v>0</v>
      </c>
      <c r="D112" s="37">
        <f t="shared" ref="D112:J113" si="19">R112</f>
        <v>0</v>
      </c>
      <c r="E112" s="37">
        <f t="shared" si="19"/>
        <v>0.13130643285972254</v>
      </c>
      <c r="F112" s="37">
        <f t="shared" si="19"/>
        <v>0</v>
      </c>
      <c r="G112" s="37">
        <f t="shared" si="19"/>
        <v>0.18405922400991942</v>
      </c>
      <c r="H112" s="37">
        <f t="shared" si="19"/>
        <v>0</v>
      </c>
      <c r="I112" s="37">
        <f t="shared" si="19"/>
        <v>0.13130643285972254</v>
      </c>
      <c r="J112" s="37">
        <f t="shared" si="19"/>
        <v>0</v>
      </c>
      <c r="K112" s="52"/>
      <c r="L112" s="52"/>
      <c r="M112" s="25"/>
      <c r="N112" s="26"/>
      <c r="O112" s="26"/>
      <c r="Q112" s="13">
        <f t="shared" ref="Q112:X112" si="20">STDEV(Q13:Q108)</f>
        <v>0</v>
      </c>
      <c r="R112" s="13">
        <f t="shared" si="20"/>
        <v>0</v>
      </c>
      <c r="S112" s="13">
        <f t="shared" si="20"/>
        <v>0.13130643285972254</v>
      </c>
      <c r="T112" s="13">
        <f t="shared" si="20"/>
        <v>0</v>
      </c>
      <c r="U112" s="13">
        <f t="shared" si="20"/>
        <v>0.18405922400991942</v>
      </c>
      <c r="V112" s="13">
        <f t="shared" si="20"/>
        <v>0</v>
      </c>
      <c r="W112" s="13">
        <f t="shared" si="20"/>
        <v>0.13130643285972254</v>
      </c>
      <c r="X112" s="13">
        <f t="shared" si="20"/>
        <v>0</v>
      </c>
      <c r="Y112" s="13"/>
    </row>
    <row r="113" spans="1:25" ht="17.100000000000001" customHeight="1" x14ac:dyDescent="0.25">
      <c r="A113" s="12" t="s">
        <v>15</v>
      </c>
      <c r="B113" s="36"/>
      <c r="C113" s="37" t="str">
        <f>Q113</f>
        <v>NA</v>
      </c>
      <c r="D113" s="37" t="str">
        <f t="shared" si="19"/>
        <v>NA</v>
      </c>
      <c r="E113" s="37">
        <f t="shared" si="19"/>
        <v>13.130643285972255</v>
      </c>
      <c r="F113" s="37" t="str">
        <f t="shared" si="19"/>
        <v>NA</v>
      </c>
      <c r="G113" s="37">
        <f t="shared" si="19"/>
        <v>18.40592240099194</v>
      </c>
      <c r="H113" s="37" t="str">
        <f t="shared" si="19"/>
        <v>NA</v>
      </c>
      <c r="I113" s="37">
        <f t="shared" si="19"/>
        <v>13.130643285972255</v>
      </c>
      <c r="J113" s="37" t="str">
        <f t="shared" si="19"/>
        <v>NA</v>
      </c>
      <c r="K113" s="52"/>
      <c r="L113" s="52"/>
      <c r="M113" s="25"/>
      <c r="N113" s="26"/>
      <c r="O113" s="26"/>
      <c r="Q113" s="13" t="str">
        <f t="shared" ref="Q113:X113" si="21">IF(Q109=0, "NA", Q112*100/Q109)</f>
        <v>NA</v>
      </c>
      <c r="R113" s="13" t="str">
        <f t="shared" si="21"/>
        <v>NA</v>
      </c>
      <c r="S113" s="13">
        <f t="shared" si="21"/>
        <v>13.130643285972255</v>
      </c>
      <c r="T113" s="13" t="str">
        <f t="shared" si="21"/>
        <v>NA</v>
      </c>
      <c r="U113" s="13">
        <f t="shared" si="21"/>
        <v>18.40592240099194</v>
      </c>
      <c r="V113" s="13" t="str">
        <f t="shared" si="21"/>
        <v>NA</v>
      </c>
      <c r="W113" s="13">
        <f t="shared" si="21"/>
        <v>13.130643285972255</v>
      </c>
      <c r="X113" s="13" t="str">
        <f t="shared" si="21"/>
        <v>NA</v>
      </c>
      <c r="Y113" s="13"/>
    </row>
    <row r="114" spans="1:25" ht="17.100000000000001" customHeight="1" x14ac:dyDescent="0.25">
      <c r="A114" s="125" t="s">
        <v>27</v>
      </c>
      <c r="B114" s="125"/>
      <c r="C114" s="125"/>
      <c r="D114" s="40"/>
      <c r="E114" s="9"/>
      <c r="F114" s="9"/>
      <c r="G114" s="9"/>
      <c r="H114" s="9"/>
      <c r="I114" s="9"/>
      <c r="J114" s="9"/>
      <c r="K114" s="9"/>
      <c r="L114" s="9"/>
      <c r="M114" s="25"/>
      <c r="N114" s="26"/>
      <c r="O114" s="26"/>
      <c r="Q114" s="19"/>
      <c r="R114" s="19"/>
      <c r="S114" s="19"/>
      <c r="T114" s="19"/>
      <c r="U114" s="19"/>
      <c r="V114" s="19"/>
      <c r="W114" s="19"/>
    </row>
    <row r="115" spans="1:25" ht="17.100000000000001" customHeight="1" x14ac:dyDescent="0.25">
      <c r="A115" s="126" t="s">
        <v>28</v>
      </c>
      <c r="B115" s="126"/>
      <c r="C115" s="126"/>
      <c r="D115" s="41"/>
      <c r="E115" s="9"/>
      <c r="F115" s="9"/>
      <c r="G115" s="9"/>
      <c r="H115" s="9"/>
      <c r="I115" s="9"/>
      <c r="J115" s="9"/>
      <c r="K115" s="9"/>
      <c r="L115" s="9"/>
      <c r="M115" s="25"/>
      <c r="N115" s="26"/>
      <c r="O115" s="26"/>
      <c r="Q115"/>
      <c r="R115"/>
      <c r="S115"/>
      <c r="T115" s="19"/>
      <c r="U115" s="19"/>
      <c r="V115"/>
      <c r="W115"/>
      <c r="X115"/>
    </row>
    <row r="116" spans="1:25" ht="17.100000000000001" customHeight="1" x14ac:dyDescent="0.25">
      <c r="A116" s="12" t="s">
        <v>11</v>
      </c>
      <c r="B116" s="36"/>
      <c r="C116" s="34">
        <f t="shared" ref="C116:J118" si="22">IF(Q140=0, "&lt; 1", Q140)</f>
        <v>1</v>
      </c>
      <c r="D116" s="34" t="str">
        <f t="shared" si="22"/>
        <v>&lt; 1</v>
      </c>
      <c r="E116" s="34" t="str">
        <f t="shared" si="22"/>
        <v>&lt; 1</v>
      </c>
      <c r="F116" s="34" t="str">
        <f t="shared" si="22"/>
        <v>&lt; 1</v>
      </c>
      <c r="G116" s="34" t="str">
        <f t="shared" si="22"/>
        <v>&lt; 1</v>
      </c>
      <c r="H116" s="34" t="str">
        <f t="shared" si="22"/>
        <v>&lt; 1</v>
      </c>
      <c r="I116" s="34" t="str">
        <f t="shared" si="22"/>
        <v>&lt; 1</v>
      </c>
      <c r="J116" s="34" t="str">
        <f t="shared" si="22"/>
        <v>&lt; 1</v>
      </c>
      <c r="K116" s="51"/>
      <c r="L116" s="51"/>
      <c r="M116" s="25"/>
      <c r="N116" s="26"/>
      <c r="O116" s="26"/>
      <c r="P116" s="30"/>
      <c r="Q116" s="1" t="s">
        <v>40</v>
      </c>
      <c r="R116" s="1" t="s">
        <v>41</v>
      </c>
      <c r="S116" s="1" t="s">
        <v>42</v>
      </c>
      <c r="T116" s="1" t="s">
        <v>43</v>
      </c>
      <c r="U116" s="1" t="s">
        <v>44</v>
      </c>
      <c r="V116" s="1" t="s">
        <v>45</v>
      </c>
      <c r="W116" s="1" t="s">
        <v>46</v>
      </c>
      <c r="X116" s="1" t="s">
        <v>47</v>
      </c>
      <c r="Y116" s="30"/>
    </row>
    <row r="117" spans="1:25" ht="17.100000000000001" customHeight="1" x14ac:dyDescent="0.25">
      <c r="A117" s="12" t="s">
        <v>12</v>
      </c>
      <c r="B117" s="36"/>
      <c r="C117" s="34" t="str">
        <f t="shared" si="22"/>
        <v>&lt; 1</v>
      </c>
      <c r="D117" s="34" t="str">
        <f t="shared" si="22"/>
        <v>&lt; 1</v>
      </c>
      <c r="E117" s="34" t="str">
        <f t="shared" si="22"/>
        <v>&lt; 1</v>
      </c>
      <c r="F117" s="34" t="str">
        <f t="shared" si="22"/>
        <v>&lt; 1</v>
      </c>
      <c r="G117" s="34" t="str">
        <f t="shared" si="22"/>
        <v>&lt; 1</v>
      </c>
      <c r="H117" s="34" t="str">
        <f t="shared" si="22"/>
        <v>&lt; 1</v>
      </c>
      <c r="I117" s="34" t="str">
        <f t="shared" si="22"/>
        <v>&lt; 1</v>
      </c>
      <c r="J117" s="34" t="str">
        <f t="shared" si="22"/>
        <v>&lt; 1</v>
      </c>
      <c r="K117" s="51"/>
      <c r="L117" s="51"/>
      <c r="M117" s="25"/>
      <c r="N117" s="26"/>
      <c r="O117" s="26"/>
      <c r="P117" s="30"/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30"/>
    </row>
    <row r="118" spans="1:25" ht="17.100000000000001" customHeight="1" x14ac:dyDescent="0.25">
      <c r="A118" s="12" t="s">
        <v>13</v>
      </c>
      <c r="B118" s="36"/>
      <c r="C118" s="34">
        <f t="shared" si="22"/>
        <v>1</v>
      </c>
      <c r="D118" s="34" t="str">
        <f t="shared" si="22"/>
        <v>&lt; 1</v>
      </c>
      <c r="E118" s="34" t="str">
        <f t="shared" si="22"/>
        <v>&lt; 1</v>
      </c>
      <c r="F118" s="34" t="str">
        <f t="shared" si="22"/>
        <v>&lt; 1</v>
      </c>
      <c r="G118" s="34" t="str">
        <f t="shared" si="22"/>
        <v>&lt; 1</v>
      </c>
      <c r="H118" s="34" t="str">
        <f t="shared" si="22"/>
        <v>&lt; 1</v>
      </c>
      <c r="I118" s="34" t="str">
        <f t="shared" si="22"/>
        <v>&lt; 1</v>
      </c>
      <c r="J118" s="34" t="str">
        <f t="shared" si="22"/>
        <v>&lt; 1</v>
      </c>
      <c r="K118" s="51"/>
      <c r="L118" s="51"/>
      <c r="M118" s="25"/>
      <c r="N118" s="26"/>
      <c r="O118" s="26"/>
      <c r="P118" s="30"/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30"/>
    </row>
    <row r="119" spans="1:25" ht="17.100000000000001" customHeight="1" x14ac:dyDescent="0.25">
      <c r="A119" s="12" t="s">
        <v>14</v>
      </c>
      <c r="B119" s="36"/>
      <c r="C119" s="37">
        <f t="shared" ref="C119:J120" si="23">Q143</f>
        <v>0.21320071635561044</v>
      </c>
      <c r="D119" s="37">
        <f t="shared" si="23"/>
        <v>0</v>
      </c>
      <c r="E119" s="37">
        <f t="shared" si="23"/>
        <v>0</v>
      </c>
      <c r="F119" s="37">
        <f t="shared" si="23"/>
        <v>0</v>
      </c>
      <c r="G119" s="37">
        <f t="shared" si="23"/>
        <v>0</v>
      </c>
      <c r="H119" s="37">
        <f t="shared" si="23"/>
        <v>0</v>
      </c>
      <c r="I119" s="37">
        <f t="shared" si="23"/>
        <v>0</v>
      </c>
      <c r="J119" s="37">
        <f t="shared" si="23"/>
        <v>0</v>
      </c>
      <c r="K119" s="52"/>
      <c r="L119" s="52"/>
      <c r="M119" s="25"/>
      <c r="N119" s="26"/>
      <c r="O119" s="26"/>
      <c r="P119" s="30"/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30"/>
    </row>
    <row r="120" spans="1:25" ht="17.100000000000001" customHeight="1" x14ac:dyDescent="0.25">
      <c r="A120" s="12" t="s">
        <v>15</v>
      </c>
      <c r="B120" s="36"/>
      <c r="C120" s="37">
        <f t="shared" si="23"/>
        <v>21.320071635561042</v>
      </c>
      <c r="D120" s="37" t="str">
        <f t="shared" si="23"/>
        <v>NA</v>
      </c>
      <c r="E120" s="37" t="str">
        <f t="shared" si="23"/>
        <v>NA</v>
      </c>
      <c r="F120" s="37" t="str">
        <f t="shared" si="23"/>
        <v>NA</v>
      </c>
      <c r="G120" s="37" t="str">
        <f t="shared" si="23"/>
        <v>NA</v>
      </c>
      <c r="H120" s="37" t="str">
        <f t="shared" si="23"/>
        <v>NA</v>
      </c>
      <c r="I120" s="37" t="str">
        <f t="shared" si="23"/>
        <v>NA</v>
      </c>
      <c r="J120" s="37" t="str">
        <f t="shared" si="23"/>
        <v>NA</v>
      </c>
      <c r="K120" s="52"/>
      <c r="L120" s="52"/>
      <c r="M120" s="27"/>
      <c r="N120" s="26"/>
      <c r="O120" s="26"/>
      <c r="P120" s="30"/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30"/>
    </row>
    <row r="121" spans="1:25" ht="9.75" customHeight="1" x14ac:dyDescent="0.25">
      <c r="P121" s="30"/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30"/>
    </row>
    <row r="122" spans="1:25" ht="15.9" customHeight="1" x14ac:dyDescent="0.25">
      <c r="A122" s="15"/>
      <c r="P122" s="30"/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30"/>
    </row>
    <row r="123" spans="1:25" ht="15.9" customHeight="1" x14ac:dyDescent="0.25">
      <c r="P123" s="30"/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30"/>
    </row>
    <row r="124" spans="1:25" ht="15.9" customHeight="1" x14ac:dyDescent="0.25">
      <c r="P124" s="30"/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30"/>
    </row>
    <row r="125" spans="1:25" ht="15.9" customHeight="1" x14ac:dyDescent="0.25">
      <c r="P125" s="30"/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30"/>
    </row>
    <row r="126" spans="1:25" ht="15.9" customHeight="1" x14ac:dyDescent="0.25">
      <c r="P126" s="30"/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30"/>
    </row>
    <row r="127" spans="1:25" ht="15.9" customHeight="1" x14ac:dyDescent="0.25">
      <c r="P127" s="30"/>
      <c r="Q127" s="19">
        <v>1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30"/>
    </row>
    <row r="128" spans="1:25" ht="15.9" customHeight="1" x14ac:dyDescent="0.25">
      <c r="P128" s="30"/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30"/>
    </row>
    <row r="129" spans="1:25" ht="15.9" customHeight="1" x14ac:dyDescent="0.25">
      <c r="P129" s="30"/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30"/>
    </row>
    <row r="130" spans="1:25" ht="15.9" customHeight="1" x14ac:dyDescent="0.25">
      <c r="P130" s="30"/>
      <c r="Q130" s="19"/>
      <c r="R130" s="19"/>
      <c r="S130" s="19"/>
      <c r="T130" s="19"/>
      <c r="U130" s="19"/>
      <c r="V130" s="19"/>
      <c r="W130" s="19"/>
      <c r="X130" s="19"/>
      <c r="Y130" s="30"/>
    </row>
    <row r="131" spans="1:25" ht="15.9" customHeight="1" x14ac:dyDescent="0.25">
      <c r="P131" s="30"/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30"/>
    </row>
    <row r="132" spans="1:25" ht="15.9" customHeight="1" x14ac:dyDescent="0.25">
      <c r="P132" s="30"/>
      <c r="Q132" s="19">
        <v>0</v>
      </c>
      <c r="R132" s="19">
        <v>0</v>
      </c>
      <c r="S132" s="19">
        <v>0</v>
      </c>
      <c r="T132" s="19"/>
      <c r="U132" s="19">
        <v>0</v>
      </c>
      <c r="V132" s="19">
        <v>0</v>
      </c>
      <c r="W132" s="19">
        <v>0</v>
      </c>
      <c r="X132" s="19">
        <v>0</v>
      </c>
      <c r="Y132" s="30"/>
    </row>
    <row r="133" spans="1:25" ht="15.9" customHeight="1" x14ac:dyDescent="0.25">
      <c r="A133" s="14"/>
      <c r="B133" s="14"/>
      <c r="C133" s="14"/>
      <c r="D133" s="14"/>
      <c r="E133" s="14"/>
      <c r="F133" s="48"/>
      <c r="G133" s="14"/>
      <c r="H133" s="14"/>
      <c r="I133" s="48"/>
      <c r="J133" s="14"/>
      <c r="K133" s="63"/>
      <c r="L133" s="63"/>
      <c r="P133" s="30"/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30"/>
    </row>
    <row r="134" spans="1:25" ht="15.9" customHeight="1" x14ac:dyDescent="0.25">
      <c r="A134" s="14"/>
      <c r="B134" s="14"/>
      <c r="C134" s="14"/>
      <c r="D134" s="14"/>
      <c r="E134" s="14"/>
      <c r="F134" s="48"/>
      <c r="G134" s="14"/>
      <c r="H134" s="14"/>
      <c r="I134" s="48"/>
      <c r="J134" s="14"/>
      <c r="K134" s="63"/>
      <c r="L134" s="63"/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</row>
    <row r="135" spans="1:25" ht="15.9" customHeight="1" x14ac:dyDescent="0.25">
      <c r="B135" s="14"/>
      <c r="C135" s="14"/>
      <c r="D135" s="14"/>
      <c r="E135" s="14"/>
      <c r="F135" s="48"/>
      <c r="G135" s="14"/>
      <c r="H135" s="14"/>
      <c r="I135" s="48"/>
      <c r="J135" s="14"/>
      <c r="K135" s="63"/>
      <c r="L135" s="63"/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</row>
    <row r="136" spans="1:25" ht="14.25" customHeight="1" x14ac:dyDescent="0.25">
      <c r="A136" s="112" t="s">
        <v>94</v>
      </c>
      <c r="B136" s="112"/>
      <c r="C136" s="112"/>
      <c r="D136" s="112"/>
      <c r="E136" s="112"/>
      <c r="F136" s="112"/>
      <c r="G136" s="112"/>
      <c r="H136" s="112"/>
      <c r="I136" s="112"/>
      <c r="J136" s="112"/>
      <c r="K136" s="63"/>
      <c r="L136" s="63"/>
      <c r="Q136" s="19">
        <v>0</v>
      </c>
      <c r="R136" s="19">
        <v>0</v>
      </c>
      <c r="S136" s="19">
        <v>0</v>
      </c>
      <c r="T136" s="19"/>
      <c r="U136" s="19">
        <v>0</v>
      </c>
      <c r="V136" s="19">
        <v>0</v>
      </c>
      <c r="W136" s="19">
        <v>0</v>
      </c>
      <c r="X136" s="19">
        <v>0</v>
      </c>
    </row>
    <row r="137" spans="1:25" ht="14.25" customHeight="1" x14ac:dyDescent="0.25">
      <c r="A137" s="111" t="s">
        <v>95</v>
      </c>
      <c r="B137" s="112"/>
      <c r="C137" s="112"/>
      <c r="D137" s="112"/>
      <c r="E137" s="112"/>
      <c r="F137" s="112"/>
      <c r="G137" s="112"/>
      <c r="H137" s="112"/>
      <c r="I137" s="112"/>
      <c r="J137" s="112"/>
      <c r="K137" s="63"/>
      <c r="L137" s="63"/>
      <c r="Q137" s="19">
        <v>0</v>
      </c>
      <c r="R137" s="19">
        <v>0</v>
      </c>
      <c r="S137" s="19">
        <v>0</v>
      </c>
      <c r="T137" s="19"/>
      <c r="U137" s="19">
        <v>0</v>
      </c>
      <c r="V137" s="19">
        <v>0</v>
      </c>
      <c r="W137" s="19">
        <v>0</v>
      </c>
      <c r="X137" s="19">
        <v>0</v>
      </c>
    </row>
    <row r="138" spans="1:25" ht="9.75" customHeight="1" x14ac:dyDescent="0.25">
      <c r="A138" s="14"/>
      <c r="B138" s="14"/>
      <c r="C138" s="14"/>
      <c r="D138" s="14"/>
      <c r="E138" s="14"/>
      <c r="F138" s="48"/>
      <c r="G138" s="14"/>
      <c r="H138" s="14"/>
      <c r="I138" s="48"/>
      <c r="J138" s="14"/>
      <c r="K138" s="63"/>
      <c r="L138" s="63"/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</row>
    <row r="139" spans="1:25" s="28" customFormat="1" ht="15.9" customHeight="1" x14ac:dyDescent="0.25">
      <c r="A139" s="113" t="s">
        <v>18</v>
      </c>
      <c r="B139" s="113"/>
      <c r="C139" s="113"/>
      <c r="D139" s="42"/>
      <c r="J139" s="20"/>
      <c r="K139" s="64"/>
      <c r="L139" s="64"/>
      <c r="M139" s="20"/>
      <c r="N139" s="20"/>
      <c r="O139" s="20"/>
      <c r="Q139" s="19">
        <v>0</v>
      </c>
      <c r="R139" s="19">
        <v>0</v>
      </c>
      <c r="S139" s="19">
        <v>0</v>
      </c>
      <c r="T139" s="19"/>
      <c r="U139" s="19">
        <v>0</v>
      </c>
      <c r="V139" s="19">
        <v>0</v>
      </c>
      <c r="W139" s="19">
        <v>0</v>
      </c>
      <c r="X139" s="19">
        <v>0</v>
      </c>
    </row>
    <row r="140" spans="1:25" s="28" customFormat="1" ht="44.25" customHeight="1" x14ac:dyDescent="0.25">
      <c r="A140" s="113" t="s">
        <v>127</v>
      </c>
      <c r="B140" s="113"/>
      <c r="C140" s="113"/>
      <c r="D140" s="113"/>
      <c r="E140" s="113"/>
      <c r="F140" s="113"/>
      <c r="G140" s="113"/>
      <c r="H140" s="113"/>
      <c r="I140" s="113"/>
      <c r="J140" s="113"/>
      <c r="K140" s="65"/>
      <c r="L140" s="65"/>
      <c r="M140" s="20"/>
      <c r="N140" s="20"/>
      <c r="O140" s="20"/>
      <c r="Q140" s="12">
        <f t="shared" ref="Q140:X140" si="24">ROUNDUP(AVERAGE(Q117:Q139), 0)</f>
        <v>1</v>
      </c>
      <c r="R140" s="12">
        <f t="shared" si="24"/>
        <v>0</v>
      </c>
      <c r="S140" s="12">
        <f t="shared" si="24"/>
        <v>0</v>
      </c>
      <c r="T140" s="12">
        <f t="shared" si="24"/>
        <v>0</v>
      </c>
      <c r="U140" s="12">
        <f t="shared" si="24"/>
        <v>0</v>
      </c>
      <c r="V140" s="12">
        <f t="shared" si="24"/>
        <v>0</v>
      </c>
      <c r="W140" s="12">
        <f t="shared" si="24"/>
        <v>0</v>
      </c>
      <c r="X140" s="12">
        <f t="shared" si="24"/>
        <v>0</v>
      </c>
    </row>
    <row r="141" spans="1:25" s="28" customFormat="1" ht="41.25" customHeight="1" x14ac:dyDescent="0.25">
      <c r="A141" s="114" t="s">
        <v>128</v>
      </c>
      <c r="B141" s="114"/>
      <c r="C141" s="114"/>
      <c r="D141" s="114"/>
      <c r="E141" s="114"/>
      <c r="F141" s="114"/>
      <c r="G141" s="114"/>
      <c r="H141" s="114"/>
      <c r="I141" s="114"/>
      <c r="J141" s="114"/>
      <c r="K141" s="66"/>
      <c r="L141" s="66"/>
      <c r="M141" s="20"/>
      <c r="N141" s="20"/>
      <c r="O141" s="20"/>
      <c r="Q141" s="12">
        <f t="shared" ref="Q141:X141" si="25">MIN(Q117:Q139)</f>
        <v>0</v>
      </c>
      <c r="R141" s="12">
        <f t="shared" si="25"/>
        <v>0</v>
      </c>
      <c r="S141" s="12">
        <f t="shared" si="25"/>
        <v>0</v>
      </c>
      <c r="T141" s="12">
        <f t="shared" si="25"/>
        <v>0</v>
      </c>
      <c r="U141" s="12">
        <f t="shared" si="25"/>
        <v>0</v>
      </c>
      <c r="V141" s="12">
        <f t="shared" si="25"/>
        <v>0</v>
      </c>
      <c r="W141" s="12">
        <f t="shared" si="25"/>
        <v>0</v>
      </c>
      <c r="X141" s="12">
        <f t="shared" si="25"/>
        <v>0</v>
      </c>
    </row>
    <row r="142" spans="1:25" s="28" customFormat="1" ht="15.9" customHeight="1" x14ac:dyDescent="0.25">
      <c r="J142" s="20"/>
      <c r="K142" s="64"/>
      <c r="L142" s="64"/>
      <c r="M142" s="20"/>
      <c r="N142" s="20"/>
      <c r="O142" s="20"/>
      <c r="Q142" s="12">
        <f t="shared" ref="Q142:X142" si="26">MAX(Q117:Q139)</f>
        <v>1</v>
      </c>
      <c r="R142" s="12">
        <f t="shared" si="26"/>
        <v>0</v>
      </c>
      <c r="S142" s="12">
        <f t="shared" si="26"/>
        <v>0</v>
      </c>
      <c r="T142" s="12">
        <f t="shared" si="26"/>
        <v>0</v>
      </c>
      <c r="U142" s="12">
        <f t="shared" si="26"/>
        <v>0</v>
      </c>
      <c r="V142" s="12">
        <f t="shared" si="26"/>
        <v>0</v>
      </c>
      <c r="W142" s="12">
        <f t="shared" si="26"/>
        <v>0</v>
      </c>
      <c r="X142" s="12">
        <f t="shared" si="26"/>
        <v>0</v>
      </c>
    </row>
    <row r="143" spans="1:25" s="28" customFormat="1" ht="25.5" customHeight="1" x14ac:dyDescent="0.25">
      <c r="B143" s="110" t="s">
        <v>2</v>
      </c>
      <c r="C143" s="110"/>
      <c r="D143" s="20"/>
      <c r="E143" s="110" t="s">
        <v>3</v>
      </c>
      <c r="F143" s="110"/>
      <c r="G143" s="110"/>
      <c r="H143" s="110"/>
      <c r="I143" s="110"/>
      <c r="J143" s="110"/>
      <c r="K143" s="64"/>
      <c r="L143" s="64"/>
      <c r="M143" s="20"/>
      <c r="N143" s="20"/>
      <c r="O143" s="20"/>
      <c r="Q143" s="13">
        <f t="shared" ref="Q143:X143" si="27">STDEV(Q117:Q139)</f>
        <v>0.21320071635561044</v>
      </c>
      <c r="R143" s="13">
        <f t="shared" si="27"/>
        <v>0</v>
      </c>
      <c r="S143" s="13">
        <f t="shared" si="27"/>
        <v>0</v>
      </c>
      <c r="T143" s="13">
        <f t="shared" si="27"/>
        <v>0</v>
      </c>
      <c r="U143" s="13">
        <f t="shared" si="27"/>
        <v>0</v>
      </c>
      <c r="V143" s="13">
        <f t="shared" si="27"/>
        <v>0</v>
      </c>
      <c r="W143" s="13">
        <f t="shared" si="27"/>
        <v>0</v>
      </c>
      <c r="X143" s="13">
        <f t="shared" si="27"/>
        <v>0</v>
      </c>
    </row>
    <row r="144" spans="1:25" s="28" customFormat="1" ht="38.1" customHeight="1" x14ac:dyDescent="0.25">
      <c r="B144" s="110"/>
      <c r="C144" s="110"/>
      <c r="D144" s="20"/>
      <c r="E144" s="110"/>
      <c r="F144" s="110"/>
      <c r="G144" s="110"/>
      <c r="H144" s="110"/>
      <c r="I144" s="110"/>
      <c r="J144" s="110"/>
      <c r="K144" s="64"/>
      <c r="L144" s="64"/>
      <c r="M144" s="20"/>
      <c r="N144" s="20"/>
      <c r="O144" s="20"/>
      <c r="Q144" s="13">
        <f t="shared" ref="Q144:X144" si="28">IF(Q140=0, "NA", Q143*100/Q140)</f>
        <v>21.320071635561042</v>
      </c>
      <c r="R144" s="13" t="str">
        <f t="shared" si="28"/>
        <v>NA</v>
      </c>
      <c r="S144" s="13" t="str">
        <f t="shared" si="28"/>
        <v>NA</v>
      </c>
      <c r="T144" s="13" t="str">
        <f t="shared" si="28"/>
        <v>NA</v>
      </c>
      <c r="U144" s="13" t="str">
        <f t="shared" si="28"/>
        <v>NA</v>
      </c>
      <c r="V144" s="13" t="str">
        <f t="shared" si="28"/>
        <v>NA</v>
      </c>
      <c r="W144" s="13" t="str">
        <f t="shared" si="28"/>
        <v>NA</v>
      </c>
      <c r="X144" s="13" t="str">
        <f t="shared" si="28"/>
        <v>NA</v>
      </c>
    </row>
    <row r="145" spans="2:12" x14ac:dyDescent="0.25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</row>
    <row r="146" spans="2:12" x14ac:dyDescent="0.25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</row>
  </sheetData>
  <sheetProtection formatCells="0" formatRows="0" insertRows="0" insertHyperlinks="0" deleteRows="0" sort="0" autoFilter="0" pivotTables="0"/>
  <mergeCells count="35">
    <mergeCell ref="A6:B6"/>
    <mergeCell ref="C5:D5"/>
    <mergeCell ref="C6:D6"/>
    <mergeCell ref="E9:G9"/>
    <mergeCell ref="H8:J8"/>
    <mergeCell ref="H9:J9"/>
    <mergeCell ref="E5:G5"/>
    <mergeCell ref="E6:G6"/>
    <mergeCell ref="H7:J7"/>
    <mergeCell ref="H5:J5"/>
    <mergeCell ref="H6:J6"/>
    <mergeCell ref="E7:G7"/>
    <mergeCell ref="A1:J1"/>
    <mergeCell ref="A2:J2"/>
    <mergeCell ref="A4:B4"/>
    <mergeCell ref="C4:J4"/>
    <mergeCell ref="A5:B5"/>
    <mergeCell ref="A136:J136"/>
    <mergeCell ref="C7:D7"/>
    <mergeCell ref="C8:D8"/>
    <mergeCell ref="C9:D9"/>
    <mergeCell ref="E8:G8"/>
    <mergeCell ref="A7:B7"/>
    <mergeCell ref="A8:B8"/>
    <mergeCell ref="A9:B9"/>
    <mergeCell ref="A114:C114"/>
    <mergeCell ref="A115:C115"/>
    <mergeCell ref="B144:C144"/>
    <mergeCell ref="E144:J144"/>
    <mergeCell ref="A137:J137"/>
    <mergeCell ref="A139:C139"/>
    <mergeCell ref="A140:J140"/>
    <mergeCell ref="A141:J141"/>
    <mergeCell ref="B143:C143"/>
    <mergeCell ref="E143:J143"/>
  </mergeCells>
  <conditionalFormatting sqref="C44:L108 C31 F42 F39:F40 F35 C13:L20">
    <cfRule type="containsBlanks" dxfId="653" priority="21">
      <formula>LEN(TRIM(C13))=0</formula>
    </cfRule>
  </conditionalFormatting>
  <conditionalFormatting sqref="C43:H43 J43:L43">
    <cfRule type="containsBlanks" dxfId="652" priority="20">
      <formula>LEN(TRIM(C43))=0</formula>
    </cfRule>
  </conditionalFormatting>
  <conditionalFormatting sqref="J21:L33">
    <cfRule type="containsBlanks" dxfId="651" priority="19">
      <formula>LEN(TRIM(J21))=0</formula>
    </cfRule>
  </conditionalFormatting>
  <conditionalFormatting sqref="I21:I33">
    <cfRule type="containsBlanks" dxfId="650" priority="18">
      <formula>LEN(TRIM(I21))=0</formula>
    </cfRule>
  </conditionalFormatting>
  <conditionalFormatting sqref="H21:H33">
    <cfRule type="containsBlanks" dxfId="649" priority="17">
      <formula>LEN(TRIM(H21))=0</formula>
    </cfRule>
  </conditionalFormatting>
  <conditionalFormatting sqref="G21:G33">
    <cfRule type="containsBlanks" dxfId="648" priority="16">
      <formula>LEN(TRIM(G21))=0</formula>
    </cfRule>
  </conditionalFormatting>
  <conditionalFormatting sqref="F21:F33">
    <cfRule type="containsBlanks" dxfId="647" priority="15">
      <formula>LEN(TRIM(F21))=0</formula>
    </cfRule>
  </conditionalFormatting>
  <conditionalFormatting sqref="E21:E33">
    <cfRule type="containsBlanks" dxfId="646" priority="14">
      <formula>LEN(TRIM(E21))=0</formula>
    </cfRule>
  </conditionalFormatting>
  <conditionalFormatting sqref="D21:D33">
    <cfRule type="containsBlanks" dxfId="645" priority="13">
      <formula>LEN(TRIM(D21))=0</formula>
    </cfRule>
  </conditionalFormatting>
  <conditionalFormatting sqref="C34:C42">
    <cfRule type="containsBlanks" dxfId="644" priority="1">
      <formula>LEN(TRIM(C34))=0</formula>
    </cfRule>
  </conditionalFormatting>
  <conditionalFormatting sqref="C21:C30">
    <cfRule type="containsBlanks" dxfId="643" priority="12">
      <formula>LEN(TRIM(C21))=0</formula>
    </cfRule>
  </conditionalFormatting>
  <conditionalFormatting sqref="C32:C33">
    <cfRule type="containsBlanks" dxfId="642" priority="11">
      <formula>LEN(TRIM(C32))=0</formula>
    </cfRule>
  </conditionalFormatting>
  <conditionalFormatting sqref="J34:L42">
    <cfRule type="containsBlanks" dxfId="641" priority="10">
      <formula>LEN(TRIM(J34))=0</formula>
    </cfRule>
  </conditionalFormatting>
  <conditionalFormatting sqref="I34:I43">
    <cfRule type="containsBlanks" dxfId="640" priority="9">
      <formula>LEN(TRIM(I34))=0</formula>
    </cfRule>
  </conditionalFormatting>
  <conditionalFormatting sqref="H34:H42">
    <cfRule type="containsBlanks" dxfId="639" priority="8">
      <formula>LEN(TRIM(H34))=0</formula>
    </cfRule>
  </conditionalFormatting>
  <conditionalFormatting sqref="G34:G42">
    <cfRule type="containsBlanks" dxfId="638" priority="7">
      <formula>LEN(TRIM(G34))=0</formula>
    </cfRule>
  </conditionalFormatting>
  <conditionalFormatting sqref="F34">
    <cfRule type="containsBlanks" dxfId="637" priority="6">
      <formula>LEN(TRIM(F34))=0</formula>
    </cfRule>
  </conditionalFormatting>
  <conditionalFormatting sqref="F36:F38">
    <cfRule type="containsBlanks" dxfId="636" priority="5">
      <formula>LEN(TRIM(F36))=0</formula>
    </cfRule>
  </conditionalFormatting>
  <conditionalFormatting sqref="F41">
    <cfRule type="containsBlanks" dxfId="635" priority="4">
      <formula>LEN(TRIM(F41))=0</formula>
    </cfRule>
  </conditionalFormatting>
  <conditionalFormatting sqref="E34:E42">
    <cfRule type="containsBlanks" dxfId="634" priority="3">
      <formula>LEN(TRIM(E34))=0</formula>
    </cfRule>
  </conditionalFormatting>
  <conditionalFormatting sqref="D34:D42">
    <cfRule type="containsBlanks" dxfId="633" priority="2">
      <formula>LEN(TRIM(D34))=0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120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view="pageBreakPreview" topLeftCell="A118" zoomScaleNormal="100" zoomScaleSheetLayoutView="100" workbookViewId="0">
      <selection activeCell="J133" sqref="J133"/>
    </sheetView>
  </sheetViews>
  <sheetFormatPr defaultColWidth="9.109375" defaultRowHeight="13.2" x14ac:dyDescent="0.25"/>
  <cols>
    <col min="1" max="1" width="6.5546875" style="16" customWidth="1"/>
    <col min="2" max="2" width="14" style="11" customWidth="1"/>
    <col min="3" max="3" width="11.109375" style="11" customWidth="1"/>
    <col min="4" max="4" width="10.88671875" style="11" customWidth="1"/>
    <col min="5" max="5" width="11.33203125" style="11" customWidth="1"/>
    <col min="6" max="6" width="11.5546875" style="11" customWidth="1"/>
    <col min="7" max="7" width="11.44140625" style="11" customWidth="1"/>
    <col min="8" max="8" width="12.109375" style="11" customWidth="1"/>
    <col min="9" max="11" width="10.88671875" style="11" customWidth="1"/>
    <col min="12" max="14" width="6.6640625" style="14" customWidth="1"/>
    <col min="15" max="15" width="9.109375" style="11" customWidth="1"/>
    <col min="16" max="16" width="5.6640625" style="11" customWidth="1"/>
    <col min="17" max="17" width="6" style="11" customWidth="1"/>
    <col min="18" max="20" width="6.109375" style="11" customWidth="1"/>
    <col min="21" max="21" width="6.33203125" style="11" customWidth="1"/>
    <col min="22" max="22" width="6.109375" style="11" customWidth="1"/>
    <col min="23" max="23" width="4.33203125" style="11" customWidth="1"/>
    <col min="24" max="24" width="9.109375" style="11"/>
    <col min="25" max="31" width="7.33203125" style="11" customWidth="1"/>
    <col min="32" max="16384" width="9.109375" style="11"/>
  </cols>
  <sheetData>
    <row r="1" spans="1:23" s="3" customFormat="1" ht="33.75" customHeight="1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75"/>
      <c r="K1" s="75"/>
      <c r="L1" s="23"/>
      <c r="M1" s="9"/>
      <c r="N1" s="9"/>
    </row>
    <row r="2" spans="1:23" s="3" customFormat="1" ht="30.75" customHeight="1" x14ac:dyDescent="0.25">
      <c r="A2" s="128" t="s">
        <v>93</v>
      </c>
      <c r="B2" s="128"/>
      <c r="C2" s="128"/>
      <c r="D2" s="128"/>
      <c r="E2" s="128"/>
      <c r="F2" s="128"/>
      <c r="G2" s="128"/>
      <c r="H2" s="128"/>
      <c r="I2" s="128"/>
      <c r="J2" s="4"/>
      <c r="K2" s="4"/>
      <c r="L2" s="24"/>
      <c r="M2" s="9"/>
      <c r="N2" s="9"/>
    </row>
    <row r="3" spans="1:23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4"/>
      <c r="M3" s="8"/>
      <c r="N3" s="9"/>
    </row>
    <row r="4" spans="1:23" s="3" customFormat="1" ht="27" customHeight="1" x14ac:dyDescent="0.25">
      <c r="A4" s="124" t="s">
        <v>19</v>
      </c>
      <c r="B4" s="124"/>
      <c r="C4" s="129" t="s">
        <v>25</v>
      </c>
      <c r="D4" s="129"/>
      <c r="E4" s="129"/>
      <c r="F4" s="129"/>
      <c r="G4" s="129"/>
      <c r="H4" s="129"/>
      <c r="I4" s="129"/>
      <c r="J4" s="76"/>
      <c r="K4" s="76"/>
      <c r="L4" s="17"/>
      <c r="M4" s="9"/>
      <c r="N4" s="9"/>
    </row>
    <row r="5" spans="1:23" s="3" customFormat="1" ht="27" customHeight="1" x14ac:dyDescent="0.25">
      <c r="A5" s="122" t="s">
        <v>4</v>
      </c>
      <c r="B5" s="123"/>
      <c r="C5" s="136" t="s">
        <v>26</v>
      </c>
      <c r="D5" s="136"/>
      <c r="E5" s="137" t="s">
        <v>1</v>
      </c>
      <c r="F5" s="137"/>
      <c r="G5" s="137"/>
      <c r="H5" s="133" t="str">
        <f>'Filling room (11081)'!H5:J5</f>
        <v>02/01/17-31/12/17</v>
      </c>
      <c r="I5" s="135"/>
      <c r="J5" s="77"/>
      <c r="K5" s="77"/>
      <c r="L5" s="21"/>
      <c r="M5" s="9"/>
      <c r="N5" s="9"/>
    </row>
    <row r="6" spans="1:23" s="3" customFormat="1" ht="27" customHeight="1" x14ac:dyDescent="0.25">
      <c r="A6" s="122" t="s">
        <v>5</v>
      </c>
      <c r="B6" s="123"/>
      <c r="C6" s="137" t="s">
        <v>31</v>
      </c>
      <c r="D6" s="137"/>
      <c r="E6" s="137" t="s">
        <v>8</v>
      </c>
      <c r="F6" s="137"/>
      <c r="G6" s="137"/>
      <c r="H6" s="119">
        <v>11082</v>
      </c>
      <c r="I6" s="121"/>
      <c r="J6" s="78"/>
      <c r="K6" s="78"/>
      <c r="L6" s="8"/>
      <c r="M6" s="9"/>
      <c r="N6" s="9"/>
    </row>
    <row r="7" spans="1:23" s="3" customFormat="1" ht="41.25" customHeight="1" x14ac:dyDescent="0.25">
      <c r="A7" s="122" t="s">
        <v>6</v>
      </c>
      <c r="B7" s="123"/>
      <c r="C7" s="136" t="s">
        <v>30</v>
      </c>
      <c r="D7" s="136"/>
      <c r="E7" s="137" t="s">
        <v>9</v>
      </c>
      <c r="F7" s="137"/>
      <c r="G7" s="137"/>
      <c r="H7" s="119" t="s">
        <v>89</v>
      </c>
      <c r="I7" s="121"/>
      <c r="J7" s="78"/>
      <c r="K7" s="78"/>
      <c r="L7" s="8"/>
      <c r="M7" s="9"/>
      <c r="N7" s="9"/>
    </row>
    <row r="8" spans="1:23" s="3" customFormat="1" ht="27" customHeight="1" x14ac:dyDescent="0.25">
      <c r="A8" s="124" t="s">
        <v>7</v>
      </c>
      <c r="B8" s="124"/>
      <c r="C8" s="136" t="s">
        <v>37</v>
      </c>
      <c r="D8" s="136"/>
      <c r="E8" s="137" t="s">
        <v>10</v>
      </c>
      <c r="F8" s="137"/>
      <c r="G8" s="137"/>
      <c r="H8" s="119">
        <v>5</v>
      </c>
      <c r="I8" s="121"/>
      <c r="J8" s="78"/>
      <c r="K8" s="78"/>
      <c r="L8" s="8"/>
      <c r="M8" s="9"/>
      <c r="N8" s="9"/>
    </row>
    <row r="9" spans="1:23" s="3" customFormat="1" ht="27" customHeight="1" x14ac:dyDescent="0.25">
      <c r="A9" s="122" t="s">
        <v>20</v>
      </c>
      <c r="B9" s="123"/>
      <c r="C9" s="138">
        <f>'Filling room (11081)'!C9:D9</f>
        <v>1</v>
      </c>
      <c r="D9" s="138"/>
      <c r="E9" s="137" t="s">
        <v>21</v>
      </c>
      <c r="F9" s="137"/>
      <c r="G9" s="137"/>
      <c r="H9" s="130">
        <v>3</v>
      </c>
      <c r="I9" s="132"/>
      <c r="J9" s="79"/>
      <c r="K9" s="79"/>
      <c r="L9" s="22"/>
      <c r="M9" s="9"/>
      <c r="N9" s="9"/>
    </row>
    <row r="10" spans="1:23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8"/>
      <c r="M10" s="9"/>
      <c r="N10" s="9"/>
    </row>
    <row r="11" spans="1:23" s="9" customFormat="1" ht="19.5" customHeight="1" x14ac:dyDescent="0.25">
      <c r="A11" s="8"/>
      <c r="B11" s="2"/>
      <c r="C11" s="1" t="s">
        <v>48</v>
      </c>
      <c r="D11" s="1" t="s">
        <v>49</v>
      </c>
      <c r="E11" s="1" t="s">
        <v>50</v>
      </c>
      <c r="F11" s="1" t="s">
        <v>51</v>
      </c>
      <c r="G11" s="1" t="s">
        <v>52</v>
      </c>
      <c r="H11" s="1" t="s">
        <v>53</v>
      </c>
      <c r="I11" s="1" t="s">
        <v>54</v>
      </c>
      <c r="J11" s="17" t="s">
        <v>143</v>
      </c>
      <c r="K11" s="17" t="s">
        <v>144</v>
      </c>
      <c r="L11" s="17"/>
    </row>
    <row r="12" spans="1:23" ht="25.5" customHeight="1" x14ac:dyDescent="0.25">
      <c r="A12" s="1" t="s">
        <v>16</v>
      </c>
      <c r="B12" s="10" t="s">
        <v>24</v>
      </c>
      <c r="C12" s="33" t="s">
        <v>17</v>
      </c>
      <c r="D12" s="33" t="s">
        <v>17</v>
      </c>
      <c r="E12" s="33" t="s">
        <v>17</v>
      </c>
      <c r="F12" s="33" t="s">
        <v>17</v>
      </c>
      <c r="G12" s="33" t="s">
        <v>17</v>
      </c>
      <c r="H12" s="33" t="s">
        <v>17</v>
      </c>
      <c r="I12" s="33" t="s">
        <v>17</v>
      </c>
      <c r="J12" s="18"/>
      <c r="K12" s="18"/>
      <c r="L12" s="18"/>
      <c r="M12" s="14" t="s">
        <v>22</v>
      </c>
      <c r="N12" s="14" t="s">
        <v>23</v>
      </c>
      <c r="P12" s="1" t="s">
        <v>48</v>
      </c>
      <c r="Q12" s="1" t="s">
        <v>49</v>
      </c>
      <c r="R12" s="1" t="s">
        <v>50</v>
      </c>
      <c r="S12" s="1" t="s">
        <v>51</v>
      </c>
      <c r="T12" s="1" t="s">
        <v>52</v>
      </c>
      <c r="U12" s="1" t="s">
        <v>53</v>
      </c>
      <c r="V12" s="1" t="s">
        <v>54</v>
      </c>
      <c r="W12" s="1"/>
    </row>
    <row r="13" spans="1:23" ht="17.100000000000001" customHeight="1" x14ac:dyDescent="0.25">
      <c r="A13" s="12">
        <v>1</v>
      </c>
      <c r="B13" s="39">
        <v>42620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19">
        <v>5</v>
      </c>
      <c r="K13" s="19"/>
      <c r="L13" s="25"/>
      <c r="M13" s="26"/>
      <c r="N13" s="26"/>
      <c r="P13" s="19"/>
      <c r="Q13" s="19"/>
      <c r="R13" s="19"/>
      <c r="S13" s="19"/>
      <c r="T13" s="19"/>
      <c r="U13" s="19"/>
      <c r="V13" s="19"/>
      <c r="W13" s="19"/>
    </row>
    <row r="14" spans="1:23" ht="17.100000000000001" customHeight="1" x14ac:dyDescent="0.25">
      <c r="A14" s="12">
        <v>2</v>
      </c>
      <c r="B14" s="39">
        <v>42621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19">
        <v>5</v>
      </c>
      <c r="K14" s="19"/>
      <c r="L14" s="25"/>
      <c r="M14" s="26"/>
      <c r="N14" s="26"/>
      <c r="P14" s="19"/>
      <c r="Q14" s="19"/>
      <c r="R14" s="19"/>
      <c r="S14" s="19"/>
      <c r="T14" s="19"/>
      <c r="U14" s="19"/>
      <c r="V14" s="19"/>
      <c r="W14" s="19"/>
    </row>
    <row r="15" spans="1:23" ht="17.100000000000001" customHeight="1" x14ac:dyDescent="0.25">
      <c r="A15" s="12">
        <v>3</v>
      </c>
      <c r="B15" s="39">
        <v>42622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19">
        <v>5</v>
      </c>
      <c r="K15" s="19"/>
      <c r="L15" s="25"/>
      <c r="M15" s="26"/>
      <c r="N15" s="26"/>
      <c r="P15" s="19"/>
      <c r="Q15" s="19"/>
      <c r="R15" s="19"/>
      <c r="S15" s="19"/>
      <c r="T15" s="19"/>
      <c r="U15" s="19"/>
      <c r="V15" s="19"/>
      <c r="W15" s="19"/>
    </row>
    <row r="16" spans="1:23" ht="17.100000000000001" customHeight="1" x14ac:dyDescent="0.25">
      <c r="A16" s="12">
        <v>4</v>
      </c>
      <c r="B16" s="39">
        <v>42628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19">
        <v>5</v>
      </c>
      <c r="K16" s="19"/>
      <c r="L16" s="25"/>
      <c r="M16" s="26"/>
      <c r="N16" s="26"/>
      <c r="P16" s="19"/>
      <c r="Q16" s="19"/>
      <c r="R16" s="19"/>
      <c r="S16" s="19"/>
      <c r="T16" s="19"/>
      <c r="U16" s="19"/>
      <c r="V16" s="19"/>
      <c r="W16" s="19"/>
    </row>
    <row r="17" spans="1:23" ht="17.100000000000001" customHeight="1" x14ac:dyDescent="0.25">
      <c r="A17" s="12">
        <v>5</v>
      </c>
      <c r="B17" s="39">
        <v>42629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19">
        <v>5</v>
      </c>
      <c r="K17" s="19"/>
      <c r="L17" s="25"/>
      <c r="M17" s="26"/>
      <c r="N17" s="26"/>
      <c r="P17" s="19"/>
      <c r="Q17" s="19"/>
      <c r="R17" s="19"/>
      <c r="S17" s="19"/>
      <c r="T17" s="19"/>
      <c r="U17" s="19"/>
      <c r="V17" s="19"/>
      <c r="W17" s="19"/>
    </row>
    <row r="18" spans="1:23" ht="17.100000000000001" customHeight="1" x14ac:dyDescent="0.25">
      <c r="A18" s="12">
        <v>6</v>
      </c>
      <c r="B18" s="39">
        <v>42630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19">
        <v>5</v>
      </c>
      <c r="K18" s="19"/>
      <c r="L18" s="25"/>
      <c r="M18" s="26"/>
      <c r="N18" s="26"/>
      <c r="P18" s="19"/>
      <c r="Q18" s="19"/>
      <c r="R18" s="19"/>
      <c r="S18" s="19"/>
      <c r="T18" s="19"/>
      <c r="U18" s="19"/>
      <c r="V18" s="19"/>
      <c r="W18" s="19"/>
    </row>
    <row r="19" spans="1:23" ht="17.100000000000001" customHeight="1" x14ac:dyDescent="0.25">
      <c r="A19" s="12">
        <v>7</v>
      </c>
      <c r="B19" s="39">
        <v>42631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19">
        <v>5</v>
      </c>
      <c r="K19" s="19"/>
      <c r="L19" s="25"/>
      <c r="M19" s="26"/>
      <c r="N19" s="26"/>
      <c r="P19" s="19"/>
      <c r="Q19" s="19"/>
      <c r="R19" s="19"/>
      <c r="S19" s="19"/>
      <c r="T19" s="19"/>
      <c r="U19" s="19"/>
      <c r="V19" s="19"/>
      <c r="W19" s="19"/>
    </row>
    <row r="20" spans="1:23" ht="17.100000000000001" customHeight="1" x14ac:dyDescent="0.25">
      <c r="A20" s="12">
        <v>8</v>
      </c>
      <c r="B20" s="39">
        <v>42632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19">
        <v>5</v>
      </c>
      <c r="K20" s="19"/>
      <c r="L20" s="25"/>
      <c r="M20" s="26"/>
      <c r="N20" s="26"/>
      <c r="P20" s="19"/>
      <c r="Q20" s="19"/>
      <c r="R20" s="19"/>
      <c r="S20" s="19"/>
      <c r="T20" s="19"/>
      <c r="U20" s="19"/>
      <c r="V20" s="19"/>
      <c r="W20" s="19"/>
    </row>
    <row r="21" spans="1:23" ht="17.100000000000001" customHeight="1" x14ac:dyDescent="0.25">
      <c r="A21" s="74">
        <v>1</v>
      </c>
      <c r="B21" s="39">
        <v>42641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19"/>
      <c r="K21" s="19"/>
      <c r="L21" s="25"/>
      <c r="M21" s="26">
        <f t="shared" ref="M21:M42" si="0">$C$9</f>
        <v>1</v>
      </c>
      <c r="N21" s="26">
        <f t="shared" ref="N21:N42" si="1">$H$9</f>
        <v>3</v>
      </c>
      <c r="P21" s="19"/>
      <c r="Q21" s="19"/>
      <c r="R21" s="19"/>
      <c r="S21" s="19"/>
      <c r="T21" s="19"/>
      <c r="U21" s="19"/>
      <c r="V21" s="19"/>
      <c r="W21" s="19"/>
    </row>
    <row r="22" spans="1:23" ht="17.100000000000001" customHeight="1" x14ac:dyDescent="0.25">
      <c r="A22" s="12">
        <v>2</v>
      </c>
      <c r="B22" s="39">
        <v>42643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1</v>
      </c>
      <c r="I22" s="58">
        <v>0</v>
      </c>
      <c r="J22" s="19"/>
      <c r="K22" s="19"/>
      <c r="L22" s="25"/>
      <c r="M22" s="26">
        <f t="shared" si="0"/>
        <v>1</v>
      </c>
      <c r="N22" s="26">
        <f t="shared" si="1"/>
        <v>3</v>
      </c>
      <c r="P22" s="19"/>
      <c r="Q22" s="19"/>
      <c r="R22" s="19"/>
      <c r="S22" s="19"/>
      <c r="T22" s="19"/>
      <c r="U22" s="19"/>
      <c r="V22" s="19"/>
      <c r="W22" s="19"/>
    </row>
    <row r="23" spans="1:23" ht="17.100000000000001" customHeight="1" x14ac:dyDescent="0.25">
      <c r="A23" s="12">
        <v>3</v>
      </c>
      <c r="B23" s="39">
        <v>42646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19"/>
      <c r="K23" s="19"/>
      <c r="L23" s="25"/>
      <c r="M23" s="26">
        <f t="shared" si="0"/>
        <v>1</v>
      </c>
      <c r="N23" s="26">
        <f t="shared" si="1"/>
        <v>3</v>
      </c>
      <c r="P23" s="19"/>
      <c r="Q23" s="19"/>
      <c r="R23" s="19"/>
      <c r="S23" s="19"/>
      <c r="T23" s="19"/>
      <c r="U23" s="19"/>
      <c r="V23" s="19"/>
      <c r="W23" s="19"/>
    </row>
    <row r="24" spans="1:23" ht="17.100000000000001" customHeight="1" x14ac:dyDescent="0.25">
      <c r="A24" s="12">
        <v>4</v>
      </c>
      <c r="B24" s="39">
        <v>42651</v>
      </c>
      <c r="C24" s="58">
        <v>0</v>
      </c>
      <c r="D24" s="58">
        <v>1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19"/>
      <c r="K24" s="19"/>
      <c r="L24" s="25"/>
      <c r="M24" s="26">
        <f t="shared" si="0"/>
        <v>1</v>
      </c>
      <c r="N24" s="26">
        <f t="shared" si="1"/>
        <v>3</v>
      </c>
      <c r="P24" s="19"/>
      <c r="Q24" s="19"/>
      <c r="R24" s="19"/>
      <c r="S24" s="19"/>
      <c r="T24" s="19"/>
      <c r="U24" s="19"/>
      <c r="V24" s="19"/>
      <c r="W24" s="19"/>
    </row>
    <row r="25" spans="1:23" ht="17.100000000000001" customHeight="1" x14ac:dyDescent="0.25">
      <c r="A25" s="12">
        <v>5</v>
      </c>
      <c r="B25" s="39">
        <v>42656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19"/>
      <c r="K25" s="19"/>
      <c r="L25" s="25"/>
      <c r="M25" s="26">
        <f t="shared" si="0"/>
        <v>1</v>
      </c>
      <c r="N25" s="26">
        <f t="shared" si="1"/>
        <v>3</v>
      </c>
      <c r="P25" s="19"/>
      <c r="Q25" s="19"/>
      <c r="R25" s="19"/>
      <c r="S25" s="19"/>
      <c r="T25" s="19"/>
      <c r="U25" s="19"/>
      <c r="V25" s="19"/>
      <c r="W25" s="19"/>
    </row>
    <row r="26" spans="1:23" ht="17.100000000000001" customHeight="1" x14ac:dyDescent="0.25">
      <c r="A26" s="12">
        <v>6</v>
      </c>
      <c r="B26" s="39">
        <v>42663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19"/>
      <c r="K26" s="19"/>
      <c r="L26" s="25"/>
      <c r="M26" s="26">
        <f t="shared" si="0"/>
        <v>1</v>
      </c>
      <c r="N26" s="26">
        <f t="shared" si="1"/>
        <v>3</v>
      </c>
      <c r="P26" s="19"/>
      <c r="Q26" s="19"/>
      <c r="R26" s="19"/>
      <c r="S26" s="19"/>
      <c r="T26" s="19"/>
      <c r="U26" s="19"/>
      <c r="V26" s="19"/>
      <c r="W26" s="19"/>
    </row>
    <row r="27" spans="1:23" ht="17.100000000000001" customHeight="1" x14ac:dyDescent="0.25">
      <c r="A27" s="12">
        <v>7</v>
      </c>
      <c r="B27" s="39">
        <v>42670</v>
      </c>
      <c r="C27" s="58">
        <v>0</v>
      </c>
      <c r="D27" s="58">
        <v>1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19"/>
      <c r="K27" s="19"/>
      <c r="L27" s="25"/>
      <c r="M27" s="26">
        <f t="shared" si="0"/>
        <v>1</v>
      </c>
      <c r="N27" s="26">
        <f t="shared" si="1"/>
        <v>3</v>
      </c>
      <c r="P27" s="19"/>
      <c r="Q27" s="19"/>
      <c r="R27" s="19"/>
      <c r="S27" s="19"/>
      <c r="T27" s="19"/>
      <c r="U27" s="19"/>
      <c r="V27" s="19"/>
      <c r="W27" s="19"/>
    </row>
    <row r="28" spans="1:23" ht="17.100000000000001" customHeight="1" x14ac:dyDescent="0.25">
      <c r="A28" s="12">
        <v>8</v>
      </c>
      <c r="B28" s="39">
        <v>42677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19"/>
      <c r="K28" s="19"/>
      <c r="L28" s="25"/>
      <c r="M28" s="26">
        <f t="shared" si="0"/>
        <v>1</v>
      </c>
      <c r="N28" s="26">
        <f t="shared" si="1"/>
        <v>3</v>
      </c>
      <c r="P28" s="19"/>
      <c r="Q28" s="19"/>
      <c r="R28" s="19"/>
      <c r="S28" s="19"/>
      <c r="T28" s="19"/>
      <c r="U28" s="19"/>
      <c r="V28" s="19"/>
      <c r="W28" s="19"/>
    </row>
    <row r="29" spans="1:23" ht="17.100000000000001" customHeight="1" x14ac:dyDescent="0.25">
      <c r="A29" s="12">
        <v>9</v>
      </c>
      <c r="B29" s="39">
        <v>42684</v>
      </c>
      <c r="C29" s="58">
        <v>1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19"/>
      <c r="K29" s="19"/>
      <c r="L29" s="25"/>
      <c r="M29" s="26">
        <f t="shared" si="0"/>
        <v>1</v>
      </c>
      <c r="N29" s="26">
        <f t="shared" si="1"/>
        <v>3</v>
      </c>
      <c r="P29" s="19"/>
      <c r="Q29" s="19"/>
      <c r="R29" s="19"/>
      <c r="S29" s="19"/>
      <c r="T29" s="19"/>
      <c r="U29" s="19"/>
      <c r="V29" s="19"/>
      <c r="W29" s="19"/>
    </row>
    <row r="30" spans="1:23" ht="17.100000000000001" customHeight="1" x14ac:dyDescent="0.25">
      <c r="A30" s="12">
        <v>10</v>
      </c>
      <c r="B30" s="39">
        <v>42689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19"/>
      <c r="K30" s="19"/>
      <c r="L30" s="25"/>
      <c r="M30" s="26">
        <f t="shared" si="0"/>
        <v>1</v>
      </c>
      <c r="N30" s="26">
        <f t="shared" si="1"/>
        <v>3</v>
      </c>
      <c r="P30" s="19"/>
      <c r="Q30" s="19"/>
      <c r="R30" s="19"/>
      <c r="S30" s="19"/>
      <c r="T30" s="19"/>
      <c r="U30" s="19"/>
      <c r="V30" s="19"/>
      <c r="W30" s="19"/>
    </row>
    <row r="31" spans="1:23" ht="17.100000000000001" customHeight="1" x14ac:dyDescent="0.25">
      <c r="A31" s="12">
        <v>11</v>
      </c>
      <c r="B31" s="39">
        <v>42692</v>
      </c>
      <c r="C31" s="58">
        <v>0</v>
      </c>
      <c r="D31" s="58">
        <v>0</v>
      </c>
      <c r="E31" s="58">
        <v>0</v>
      </c>
      <c r="F31" s="58">
        <v>0</v>
      </c>
      <c r="G31" s="58">
        <v>1</v>
      </c>
      <c r="H31" s="58">
        <v>0</v>
      </c>
      <c r="I31" s="58">
        <v>0</v>
      </c>
      <c r="J31" s="19"/>
      <c r="K31" s="19"/>
      <c r="L31" s="25"/>
      <c r="M31" s="26">
        <f t="shared" si="0"/>
        <v>1</v>
      </c>
      <c r="N31" s="26">
        <f t="shared" si="1"/>
        <v>3</v>
      </c>
      <c r="P31" s="19"/>
      <c r="Q31" s="19"/>
      <c r="R31" s="19"/>
      <c r="S31" s="19"/>
      <c r="T31" s="19"/>
      <c r="U31" s="19"/>
      <c r="V31" s="19"/>
      <c r="W31" s="19"/>
    </row>
    <row r="32" spans="1:23" ht="17.100000000000001" customHeight="1" x14ac:dyDescent="0.25">
      <c r="A32" s="12">
        <v>12</v>
      </c>
      <c r="B32" s="39">
        <v>42696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19"/>
      <c r="K32" s="19"/>
      <c r="L32" s="25"/>
      <c r="M32" s="26">
        <f t="shared" si="0"/>
        <v>1</v>
      </c>
      <c r="N32" s="26">
        <f t="shared" si="1"/>
        <v>3</v>
      </c>
      <c r="P32" s="19"/>
      <c r="Q32" s="19"/>
      <c r="R32" s="19"/>
      <c r="S32" s="19"/>
      <c r="T32" s="19"/>
      <c r="U32" s="19"/>
      <c r="V32" s="19"/>
      <c r="W32" s="19"/>
    </row>
    <row r="33" spans="1:23" ht="17.100000000000001" customHeight="1" x14ac:dyDescent="0.25">
      <c r="A33" s="12">
        <v>13</v>
      </c>
      <c r="B33" s="39">
        <v>42698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19"/>
      <c r="K33" s="19"/>
      <c r="L33" s="25"/>
      <c r="M33" s="26">
        <f t="shared" si="0"/>
        <v>1</v>
      </c>
      <c r="N33" s="26">
        <f t="shared" si="1"/>
        <v>3</v>
      </c>
      <c r="P33" s="19"/>
      <c r="Q33" s="19"/>
      <c r="R33" s="19"/>
      <c r="S33" s="19"/>
      <c r="T33" s="19"/>
      <c r="U33" s="19"/>
      <c r="V33" s="19"/>
      <c r="W33" s="19"/>
    </row>
    <row r="34" spans="1:23" ht="17.100000000000001" customHeight="1" x14ac:dyDescent="0.25">
      <c r="A34" s="12">
        <v>14</v>
      </c>
      <c r="B34" s="39">
        <v>42703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1</v>
      </c>
      <c r="I34" s="58">
        <v>0</v>
      </c>
      <c r="J34" s="19"/>
      <c r="K34" s="19"/>
      <c r="L34" s="25"/>
      <c r="M34" s="26">
        <f t="shared" si="0"/>
        <v>1</v>
      </c>
      <c r="N34" s="26">
        <f t="shared" si="1"/>
        <v>3</v>
      </c>
      <c r="P34" s="19"/>
      <c r="Q34" s="19"/>
      <c r="R34" s="19"/>
      <c r="S34" s="19"/>
      <c r="T34" s="19"/>
      <c r="U34" s="19"/>
      <c r="V34" s="19"/>
      <c r="W34" s="19"/>
    </row>
    <row r="35" spans="1:23" ht="17.100000000000001" customHeight="1" x14ac:dyDescent="0.25">
      <c r="A35" s="12">
        <v>15</v>
      </c>
      <c r="B35" s="39">
        <v>42705</v>
      </c>
      <c r="C35" s="58">
        <v>0</v>
      </c>
      <c r="D35" s="58">
        <v>0</v>
      </c>
      <c r="E35" s="58"/>
      <c r="F35" s="58">
        <v>1</v>
      </c>
      <c r="G35" s="58">
        <v>0</v>
      </c>
      <c r="H35" s="58">
        <v>0</v>
      </c>
      <c r="I35" s="58">
        <v>0</v>
      </c>
      <c r="J35" s="19"/>
      <c r="K35" s="19"/>
      <c r="L35" s="25"/>
      <c r="M35" s="26">
        <f t="shared" si="0"/>
        <v>1</v>
      </c>
      <c r="N35" s="26">
        <f t="shared" si="1"/>
        <v>3</v>
      </c>
      <c r="P35" s="19"/>
      <c r="Q35" s="19"/>
      <c r="R35" s="19"/>
      <c r="S35" s="19"/>
      <c r="T35" s="19"/>
      <c r="U35" s="19"/>
      <c r="V35" s="19"/>
      <c r="W35" s="19"/>
    </row>
    <row r="36" spans="1:23" ht="17.100000000000001" customHeight="1" x14ac:dyDescent="0.25">
      <c r="A36" s="12">
        <v>16</v>
      </c>
      <c r="B36" s="39">
        <v>42712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19"/>
      <c r="K36" s="19"/>
      <c r="L36" s="25"/>
      <c r="M36" s="26">
        <f t="shared" si="0"/>
        <v>1</v>
      </c>
      <c r="N36" s="26">
        <f t="shared" si="1"/>
        <v>3</v>
      </c>
      <c r="P36" s="19"/>
      <c r="Q36" s="19"/>
      <c r="R36" s="19"/>
      <c r="S36" s="19"/>
      <c r="T36" s="19"/>
      <c r="U36" s="19"/>
      <c r="V36" s="19"/>
      <c r="W36" s="19"/>
    </row>
    <row r="37" spans="1:23" ht="17.100000000000001" customHeight="1" x14ac:dyDescent="0.25">
      <c r="A37" s="12">
        <v>17</v>
      </c>
      <c r="B37" s="39">
        <v>42721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19"/>
      <c r="K37" s="19"/>
      <c r="L37" s="25"/>
      <c r="M37" s="26">
        <f t="shared" si="0"/>
        <v>1</v>
      </c>
      <c r="N37" s="26">
        <f t="shared" si="1"/>
        <v>3</v>
      </c>
      <c r="P37" s="19"/>
      <c r="Q37" s="19"/>
      <c r="R37" s="19"/>
      <c r="S37" s="19"/>
      <c r="T37" s="19"/>
      <c r="U37" s="19"/>
      <c r="V37" s="19"/>
      <c r="W37" s="19"/>
    </row>
    <row r="38" spans="1:23" ht="17.100000000000001" customHeight="1" x14ac:dyDescent="0.25">
      <c r="A38" s="12">
        <v>18</v>
      </c>
      <c r="B38" s="39">
        <v>42723</v>
      </c>
      <c r="C38" s="58">
        <v>0</v>
      </c>
      <c r="D38" s="58">
        <v>0</v>
      </c>
      <c r="E38" s="58">
        <v>0</v>
      </c>
      <c r="F38" s="58">
        <v>1</v>
      </c>
      <c r="G38" s="58">
        <v>0</v>
      </c>
      <c r="H38" s="58">
        <v>0</v>
      </c>
      <c r="I38" s="58">
        <v>0</v>
      </c>
      <c r="J38" s="19"/>
      <c r="K38" s="19"/>
      <c r="L38" s="25"/>
      <c r="M38" s="26">
        <f t="shared" si="0"/>
        <v>1</v>
      </c>
      <c r="N38" s="26">
        <f t="shared" si="1"/>
        <v>3</v>
      </c>
      <c r="P38" s="19"/>
      <c r="Q38" s="19"/>
      <c r="R38" s="19"/>
      <c r="S38" s="19"/>
      <c r="T38" s="19"/>
      <c r="U38" s="19"/>
      <c r="V38" s="19"/>
      <c r="W38" s="19"/>
    </row>
    <row r="39" spans="1:23" ht="17.100000000000001" customHeight="1" x14ac:dyDescent="0.25">
      <c r="A39" s="12">
        <v>19</v>
      </c>
      <c r="B39" s="39">
        <v>42726</v>
      </c>
      <c r="C39" s="58">
        <v>0</v>
      </c>
      <c r="D39" s="58">
        <v>0</v>
      </c>
      <c r="E39" s="58"/>
      <c r="F39" s="58">
        <v>0</v>
      </c>
      <c r="G39" s="58">
        <v>0</v>
      </c>
      <c r="H39" s="58">
        <v>0</v>
      </c>
      <c r="I39" s="58">
        <v>0</v>
      </c>
      <c r="J39" s="19"/>
      <c r="K39" s="19"/>
      <c r="L39" s="25"/>
      <c r="M39" s="26">
        <f t="shared" si="0"/>
        <v>1</v>
      </c>
      <c r="N39" s="26">
        <f t="shared" si="1"/>
        <v>3</v>
      </c>
      <c r="P39" s="19"/>
      <c r="Q39" s="19"/>
      <c r="R39" s="19"/>
      <c r="S39" s="19"/>
      <c r="T39" s="19"/>
      <c r="U39" s="19"/>
      <c r="V39" s="19"/>
      <c r="W39" s="19"/>
    </row>
    <row r="40" spans="1:23" ht="17.100000000000001" customHeight="1" x14ac:dyDescent="0.25">
      <c r="A40" s="12">
        <v>20</v>
      </c>
      <c r="B40" s="39">
        <v>42728</v>
      </c>
      <c r="C40" s="58">
        <v>0</v>
      </c>
      <c r="D40" s="58">
        <v>0</v>
      </c>
      <c r="E40" s="58"/>
      <c r="F40" s="58">
        <v>0</v>
      </c>
      <c r="G40" s="58">
        <v>0</v>
      </c>
      <c r="H40" s="58">
        <v>0</v>
      </c>
      <c r="I40" s="58">
        <v>0</v>
      </c>
      <c r="J40" s="19"/>
      <c r="K40" s="19"/>
      <c r="L40" s="25"/>
      <c r="M40" s="26">
        <f t="shared" si="0"/>
        <v>1</v>
      </c>
      <c r="N40" s="26">
        <f t="shared" si="1"/>
        <v>3</v>
      </c>
      <c r="P40" s="19"/>
      <c r="Q40" s="19"/>
      <c r="R40" s="19"/>
      <c r="S40" s="19"/>
      <c r="T40" s="19"/>
      <c r="U40" s="19"/>
      <c r="V40" s="19"/>
      <c r="W40" s="19"/>
    </row>
    <row r="41" spans="1:23" ht="17.100000000000001" customHeight="1" x14ac:dyDescent="0.25">
      <c r="A41" s="12">
        <v>21</v>
      </c>
      <c r="B41" s="39">
        <v>42730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19"/>
      <c r="K41" s="19"/>
      <c r="L41" s="25"/>
      <c r="M41" s="26">
        <f t="shared" si="0"/>
        <v>1</v>
      </c>
      <c r="N41" s="26">
        <f t="shared" si="1"/>
        <v>3</v>
      </c>
      <c r="P41" s="19"/>
      <c r="Q41" s="19"/>
      <c r="R41" s="19"/>
      <c r="S41" s="19"/>
      <c r="T41" s="19"/>
      <c r="U41" s="19"/>
      <c r="V41" s="19"/>
      <c r="W41" s="19"/>
    </row>
    <row r="42" spans="1:23" ht="17.100000000000001" customHeight="1" x14ac:dyDescent="0.25">
      <c r="A42" s="12">
        <v>22</v>
      </c>
      <c r="B42" s="39">
        <v>42732</v>
      </c>
      <c r="C42" s="58">
        <v>0</v>
      </c>
      <c r="D42" s="58">
        <v>0</v>
      </c>
      <c r="E42" s="58"/>
      <c r="F42" s="58">
        <v>1</v>
      </c>
      <c r="G42" s="58">
        <v>0</v>
      </c>
      <c r="H42" s="58">
        <v>0</v>
      </c>
      <c r="I42" s="58">
        <v>0</v>
      </c>
      <c r="J42" s="19"/>
      <c r="K42" s="19"/>
      <c r="L42" s="25"/>
      <c r="M42" s="26">
        <f t="shared" si="0"/>
        <v>1</v>
      </c>
      <c r="N42" s="26">
        <f t="shared" si="1"/>
        <v>3</v>
      </c>
      <c r="P42" s="19"/>
      <c r="Q42" s="19"/>
      <c r="R42" s="19"/>
      <c r="S42" s="19"/>
      <c r="T42" s="19"/>
      <c r="U42" s="19"/>
      <c r="V42" s="19"/>
      <c r="W42" s="19"/>
    </row>
    <row r="43" spans="1:23" ht="17.100000000000001" customHeight="1" x14ac:dyDescent="0.25">
      <c r="A43" s="74">
        <v>1</v>
      </c>
      <c r="B43" s="39">
        <v>42739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19"/>
      <c r="K43" s="19">
        <v>6</v>
      </c>
      <c r="L43" s="25"/>
      <c r="M43" s="26">
        <f t="shared" ref="M43:M106" si="2">$C$9</f>
        <v>1</v>
      </c>
      <c r="N43" s="26">
        <f t="shared" ref="N43:N106" si="3">$H$9</f>
        <v>3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/>
    </row>
    <row r="44" spans="1:23" ht="17.100000000000001" customHeight="1" x14ac:dyDescent="0.25">
      <c r="A44" s="12">
        <v>2</v>
      </c>
      <c r="B44" s="39">
        <v>42741</v>
      </c>
      <c r="C44" s="58">
        <v>0</v>
      </c>
      <c r="D44" s="58">
        <v>0</v>
      </c>
      <c r="E44" s="58"/>
      <c r="F44" s="58">
        <v>0</v>
      </c>
      <c r="G44" s="58">
        <v>0</v>
      </c>
      <c r="H44" s="58">
        <v>0</v>
      </c>
      <c r="I44" s="58">
        <v>0</v>
      </c>
      <c r="J44" s="19"/>
      <c r="K44" s="19"/>
      <c r="L44" s="25"/>
      <c r="M44" s="26">
        <f t="shared" si="2"/>
        <v>1</v>
      </c>
      <c r="N44" s="26">
        <f t="shared" si="3"/>
        <v>3</v>
      </c>
      <c r="P44" s="19">
        <v>0</v>
      </c>
      <c r="Q44" s="19">
        <v>0</v>
      </c>
      <c r="R44" s="19"/>
      <c r="S44" s="19">
        <v>0</v>
      </c>
      <c r="T44" s="19">
        <v>0</v>
      </c>
      <c r="U44" s="19">
        <v>0</v>
      </c>
      <c r="V44" s="19">
        <v>0</v>
      </c>
      <c r="W44" s="19"/>
    </row>
    <row r="45" spans="1:23" ht="17.100000000000001" customHeight="1" x14ac:dyDescent="0.25">
      <c r="A45" s="12">
        <v>3</v>
      </c>
      <c r="B45" s="39">
        <v>42745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19"/>
      <c r="K45" s="19"/>
      <c r="L45" s="25"/>
      <c r="M45" s="26">
        <f t="shared" si="2"/>
        <v>1</v>
      </c>
      <c r="N45" s="26">
        <f t="shared" si="3"/>
        <v>3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/>
    </row>
    <row r="46" spans="1:23" ht="17.100000000000001" customHeight="1" x14ac:dyDescent="0.25">
      <c r="A46" s="12">
        <v>4</v>
      </c>
      <c r="B46" s="39">
        <v>42753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19"/>
      <c r="K46" s="19"/>
      <c r="L46" s="25"/>
      <c r="M46" s="26">
        <f t="shared" si="2"/>
        <v>1</v>
      </c>
      <c r="N46" s="26">
        <f t="shared" si="3"/>
        <v>3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/>
    </row>
    <row r="47" spans="1:23" ht="17.100000000000001" customHeight="1" x14ac:dyDescent="0.25">
      <c r="A47" s="12">
        <v>5</v>
      </c>
      <c r="B47" s="39">
        <v>42759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19"/>
      <c r="K47" s="19"/>
      <c r="L47" s="25"/>
      <c r="M47" s="26">
        <f t="shared" si="2"/>
        <v>1</v>
      </c>
      <c r="N47" s="26">
        <f t="shared" si="3"/>
        <v>3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/>
    </row>
    <row r="48" spans="1:23" ht="17.100000000000001" customHeight="1" x14ac:dyDescent="0.25">
      <c r="A48" s="12">
        <v>6</v>
      </c>
      <c r="B48" s="39">
        <v>42766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19"/>
      <c r="K48" s="19"/>
      <c r="L48" s="25"/>
      <c r="M48" s="26">
        <f t="shared" si="2"/>
        <v>1</v>
      </c>
      <c r="N48" s="26">
        <f t="shared" si="3"/>
        <v>3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/>
    </row>
    <row r="49" spans="1:23" ht="17.100000000000001" customHeight="1" x14ac:dyDescent="0.25">
      <c r="A49" s="12">
        <v>7</v>
      </c>
      <c r="B49" s="39">
        <v>42774</v>
      </c>
      <c r="C49" s="58">
        <v>0</v>
      </c>
      <c r="D49" s="58">
        <v>0</v>
      </c>
      <c r="E49" s="58">
        <v>0</v>
      </c>
      <c r="F49" s="58">
        <v>0</v>
      </c>
      <c r="G49" s="58">
        <v>1</v>
      </c>
      <c r="H49" s="58">
        <v>0</v>
      </c>
      <c r="I49" s="58">
        <v>0</v>
      </c>
      <c r="J49" s="19"/>
      <c r="K49" s="19"/>
      <c r="L49" s="25"/>
      <c r="M49" s="26">
        <f t="shared" si="2"/>
        <v>1</v>
      </c>
      <c r="N49" s="26">
        <f t="shared" si="3"/>
        <v>3</v>
      </c>
      <c r="P49" s="19">
        <v>0</v>
      </c>
      <c r="Q49" s="19">
        <v>0</v>
      </c>
      <c r="R49" s="19">
        <v>0</v>
      </c>
      <c r="S49" s="19">
        <v>0</v>
      </c>
      <c r="T49" s="19">
        <v>1</v>
      </c>
      <c r="U49" s="19">
        <v>0</v>
      </c>
      <c r="V49" s="19">
        <v>0</v>
      </c>
      <c r="W49" s="19"/>
    </row>
    <row r="50" spans="1:23" ht="17.100000000000001" customHeight="1" x14ac:dyDescent="0.25">
      <c r="A50" s="12">
        <v>8</v>
      </c>
      <c r="B50" s="39">
        <v>42781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19"/>
      <c r="K50" s="19"/>
      <c r="L50" s="25"/>
      <c r="M50" s="26">
        <f t="shared" si="2"/>
        <v>1</v>
      </c>
      <c r="N50" s="26">
        <f t="shared" si="3"/>
        <v>3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/>
    </row>
    <row r="51" spans="1:23" ht="17.100000000000001" customHeight="1" x14ac:dyDescent="0.25">
      <c r="A51" s="12">
        <v>9</v>
      </c>
      <c r="B51" s="39">
        <v>42783</v>
      </c>
      <c r="C51" s="58">
        <v>0</v>
      </c>
      <c r="D51" s="58">
        <v>0</v>
      </c>
      <c r="E51" s="58"/>
      <c r="F51" s="58">
        <v>0</v>
      </c>
      <c r="G51" s="58">
        <v>0</v>
      </c>
      <c r="H51" s="58">
        <v>0</v>
      </c>
      <c r="I51" s="58">
        <v>0</v>
      </c>
      <c r="J51" s="19"/>
      <c r="K51" s="19"/>
      <c r="L51" s="25"/>
      <c r="M51" s="26">
        <f t="shared" si="2"/>
        <v>1</v>
      </c>
      <c r="N51" s="26">
        <f t="shared" si="3"/>
        <v>3</v>
      </c>
      <c r="P51" s="19">
        <v>0</v>
      </c>
      <c r="Q51" s="19">
        <v>0</v>
      </c>
      <c r="R51" s="19"/>
      <c r="S51" s="19">
        <v>0</v>
      </c>
      <c r="T51" s="19">
        <v>0</v>
      </c>
      <c r="U51" s="19">
        <v>0</v>
      </c>
      <c r="V51" s="19">
        <v>0</v>
      </c>
      <c r="W51" s="19"/>
    </row>
    <row r="52" spans="1:23" ht="17.100000000000001" customHeight="1" x14ac:dyDescent="0.25">
      <c r="A52" s="12">
        <v>10</v>
      </c>
      <c r="B52" s="39">
        <v>42790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19"/>
      <c r="K52" s="19"/>
      <c r="L52" s="25"/>
      <c r="M52" s="26">
        <f t="shared" si="2"/>
        <v>1</v>
      </c>
      <c r="N52" s="26">
        <f t="shared" si="3"/>
        <v>3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/>
    </row>
    <row r="53" spans="1:23" ht="17.100000000000001" customHeight="1" x14ac:dyDescent="0.25">
      <c r="A53" s="12">
        <v>11</v>
      </c>
      <c r="B53" s="39">
        <v>42797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19"/>
      <c r="K53" s="19"/>
      <c r="L53" s="25"/>
      <c r="M53" s="26">
        <f t="shared" si="2"/>
        <v>1</v>
      </c>
      <c r="N53" s="26">
        <f t="shared" si="3"/>
        <v>3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/>
    </row>
    <row r="54" spans="1:23" ht="17.100000000000001" customHeight="1" x14ac:dyDescent="0.25">
      <c r="A54" s="12">
        <v>12</v>
      </c>
      <c r="B54" s="39">
        <v>42803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19"/>
      <c r="K54" s="19"/>
      <c r="L54" s="25"/>
      <c r="M54" s="26">
        <f t="shared" si="2"/>
        <v>1</v>
      </c>
      <c r="N54" s="26">
        <f t="shared" si="3"/>
        <v>3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/>
    </row>
    <row r="55" spans="1:23" ht="17.100000000000001" customHeight="1" x14ac:dyDescent="0.25">
      <c r="A55" s="12">
        <v>13</v>
      </c>
      <c r="B55" s="39">
        <v>42805</v>
      </c>
      <c r="C55" s="58">
        <v>0</v>
      </c>
      <c r="D55" s="58">
        <v>0</v>
      </c>
      <c r="E55" s="58"/>
      <c r="F55" s="58">
        <v>0</v>
      </c>
      <c r="G55" s="58">
        <v>0</v>
      </c>
      <c r="H55" s="58">
        <v>0</v>
      </c>
      <c r="I55" s="58">
        <v>0</v>
      </c>
      <c r="J55" s="19"/>
      <c r="K55" s="19"/>
      <c r="L55" s="25"/>
      <c r="M55" s="26">
        <f t="shared" si="2"/>
        <v>1</v>
      </c>
      <c r="N55" s="26">
        <f t="shared" si="3"/>
        <v>3</v>
      </c>
      <c r="P55" s="19">
        <v>0</v>
      </c>
      <c r="Q55" s="19">
        <v>0</v>
      </c>
      <c r="R55" s="19"/>
      <c r="S55" s="19">
        <v>0</v>
      </c>
      <c r="T55" s="19">
        <v>0</v>
      </c>
      <c r="U55" s="19">
        <v>0</v>
      </c>
      <c r="V55" s="19">
        <v>0</v>
      </c>
      <c r="W55" s="19"/>
    </row>
    <row r="56" spans="1:23" ht="17.100000000000001" customHeight="1" x14ac:dyDescent="0.25">
      <c r="A56" s="12">
        <v>14</v>
      </c>
      <c r="B56" s="39">
        <v>42811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19"/>
      <c r="K56" s="19"/>
      <c r="L56" s="25"/>
      <c r="M56" s="26">
        <f t="shared" si="2"/>
        <v>1</v>
      </c>
      <c r="N56" s="26">
        <f t="shared" si="3"/>
        <v>3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/>
    </row>
    <row r="57" spans="1:23" ht="17.100000000000001" customHeight="1" x14ac:dyDescent="0.25">
      <c r="A57" s="12">
        <v>15</v>
      </c>
      <c r="B57" s="39">
        <v>42814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19"/>
      <c r="K57" s="19"/>
      <c r="L57" s="25"/>
      <c r="M57" s="26">
        <f t="shared" si="2"/>
        <v>1</v>
      </c>
      <c r="N57" s="26">
        <f t="shared" si="3"/>
        <v>3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/>
    </row>
    <row r="58" spans="1:23" ht="17.100000000000001" customHeight="1" x14ac:dyDescent="0.25">
      <c r="A58" s="12">
        <v>16</v>
      </c>
      <c r="B58" s="39">
        <v>42818</v>
      </c>
      <c r="C58" s="58">
        <v>0</v>
      </c>
      <c r="D58" s="58">
        <v>0</v>
      </c>
      <c r="E58" s="58"/>
      <c r="F58" s="58">
        <v>0</v>
      </c>
      <c r="G58" s="58">
        <v>0</v>
      </c>
      <c r="H58" s="58">
        <v>0</v>
      </c>
      <c r="I58" s="58">
        <v>0</v>
      </c>
      <c r="J58" s="19"/>
      <c r="K58" s="19"/>
      <c r="L58" s="25"/>
      <c r="M58" s="26">
        <f t="shared" si="2"/>
        <v>1</v>
      </c>
      <c r="N58" s="26">
        <f t="shared" si="3"/>
        <v>3</v>
      </c>
      <c r="P58" s="19">
        <v>0</v>
      </c>
      <c r="Q58" s="19">
        <v>0</v>
      </c>
      <c r="R58" s="19"/>
      <c r="S58" s="19">
        <v>0</v>
      </c>
      <c r="T58" s="19">
        <v>0</v>
      </c>
      <c r="U58" s="19">
        <v>0</v>
      </c>
      <c r="V58" s="19">
        <v>0</v>
      </c>
      <c r="W58" s="19"/>
    </row>
    <row r="59" spans="1:23" ht="17.100000000000001" customHeight="1" x14ac:dyDescent="0.25">
      <c r="A59" s="12">
        <v>17</v>
      </c>
      <c r="B59" s="39">
        <v>42822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19"/>
      <c r="K59" s="19"/>
      <c r="L59" s="25"/>
      <c r="M59" s="26">
        <f t="shared" si="2"/>
        <v>1</v>
      </c>
      <c r="N59" s="26">
        <f t="shared" si="3"/>
        <v>3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/>
    </row>
    <row r="60" spans="1:23" ht="17.100000000000001" customHeight="1" x14ac:dyDescent="0.25">
      <c r="A60" s="12">
        <v>18</v>
      </c>
      <c r="B60" s="39">
        <v>42825</v>
      </c>
      <c r="C60" s="58">
        <v>0</v>
      </c>
      <c r="D60" s="58">
        <v>0</v>
      </c>
      <c r="E60" s="58"/>
      <c r="F60" s="58">
        <v>0</v>
      </c>
      <c r="G60" s="58">
        <v>0</v>
      </c>
      <c r="H60" s="58">
        <v>0</v>
      </c>
      <c r="I60" s="58">
        <v>0</v>
      </c>
      <c r="J60" s="19"/>
      <c r="K60" s="19"/>
      <c r="L60" s="25"/>
      <c r="M60" s="26">
        <f t="shared" si="2"/>
        <v>1</v>
      </c>
      <c r="N60" s="26">
        <f t="shared" si="3"/>
        <v>3</v>
      </c>
      <c r="P60" s="19">
        <v>0</v>
      </c>
      <c r="Q60" s="19">
        <v>0</v>
      </c>
      <c r="R60" s="19"/>
      <c r="S60" s="19">
        <v>0</v>
      </c>
      <c r="T60" s="19">
        <v>0</v>
      </c>
      <c r="U60" s="19">
        <v>0</v>
      </c>
      <c r="V60" s="19">
        <v>0</v>
      </c>
      <c r="W60" s="19"/>
    </row>
    <row r="61" spans="1:23" ht="17.100000000000001" customHeight="1" x14ac:dyDescent="0.25">
      <c r="A61" s="12">
        <v>19</v>
      </c>
      <c r="B61" s="39">
        <v>42829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19"/>
      <c r="K61" s="19"/>
      <c r="L61" s="25"/>
      <c r="M61" s="26">
        <f t="shared" si="2"/>
        <v>1</v>
      </c>
      <c r="N61" s="26">
        <f t="shared" si="3"/>
        <v>3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/>
    </row>
    <row r="62" spans="1:23" ht="17.100000000000001" customHeight="1" x14ac:dyDescent="0.25">
      <c r="A62" s="12">
        <v>20</v>
      </c>
      <c r="B62" s="39">
        <v>42831</v>
      </c>
      <c r="C62" s="58">
        <v>0</v>
      </c>
      <c r="D62" s="58">
        <v>0</v>
      </c>
      <c r="E62" s="58"/>
      <c r="F62" s="58">
        <v>0</v>
      </c>
      <c r="G62" s="58">
        <v>0</v>
      </c>
      <c r="H62" s="58">
        <v>0</v>
      </c>
      <c r="I62" s="58">
        <v>0</v>
      </c>
      <c r="J62" s="19"/>
      <c r="K62" s="19"/>
      <c r="L62" s="25"/>
      <c r="M62" s="26">
        <f t="shared" si="2"/>
        <v>1</v>
      </c>
      <c r="N62" s="26">
        <f t="shared" si="3"/>
        <v>3</v>
      </c>
      <c r="P62" s="19">
        <v>0</v>
      </c>
      <c r="Q62" s="19">
        <v>0</v>
      </c>
      <c r="R62" s="19"/>
      <c r="S62" s="19">
        <v>0</v>
      </c>
      <c r="T62" s="19">
        <v>0</v>
      </c>
      <c r="U62" s="19">
        <v>0</v>
      </c>
      <c r="V62" s="19">
        <v>0</v>
      </c>
      <c r="W62" s="19"/>
    </row>
    <row r="63" spans="1:23" ht="17.100000000000001" customHeight="1" x14ac:dyDescent="0.25">
      <c r="A63" s="12">
        <v>21</v>
      </c>
      <c r="B63" s="39">
        <v>42833</v>
      </c>
      <c r="C63" s="58">
        <v>0</v>
      </c>
      <c r="D63" s="58">
        <v>0</v>
      </c>
      <c r="E63" s="58"/>
      <c r="F63" s="58">
        <v>0</v>
      </c>
      <c r="G63" s="58">
        <v>0</v>
      </c>
      <c r="H63" s="58">
        <v>0</v>
      </c>
      <c r="I63" s="58">
        <v>0</v>
      </c>
      <c r="J63" s="19"/>
      <c r="K63" s="19"/>
      <c r="L63" s="25"/>
      <c r="M63" s="26">
        <f t="shared" si="2"/>
        <v>1</v>
      </c>
      <c r="N63" s="26">
        <f t="shared" si="3"/>
        <v>3</v>
      </c>
      <c r="P63" s="19">
        <v>0</v>
      </c>
      <c r="Q63" s="19">
        <v>0</v>
      </c>
      <c r="R63" s="19"/>
      <c r="S63" s="19">
        <v>0</v>
      </c>
      <c r="T63" s="19">
        <v>0</v>
      </c>
      <c r="U63" s="19">
        <v>0</v>
      </c>
      <c r="V63" s="19">
        <v>0</v>
      </c>
      <c r="W63" s="19"/>
    </row>
    <row r="64" spans="1:23" ht="17.100000000000001" customHeight="1" x14ac:dyDescent="0.25">
      <c r="A64" s="12">
        <v>22</v>
      </c>
      <c r="B64" s="39">
        <v>42835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19"/>
      <c r="K64" s="19"/>
      <c r="L64" s="25"/>
      <c r="M64" s="26">
        <f t="shared" si="2"/>
        <v>1</v>
      </c>
      <c r="N64" s="26">
        <f t="shared" si="3"/>
        <v>3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/>
    </row>
    <row r="65" spans="1:23" ht="17.100000000000001" customHeight="1" x14ac:dyDescent="0.25">
      <c r="A65" s="12">
        <v>23</v>
      </c>
      <c r="B65" s="39">
        <v>42837</v>
      </c>
      <c r="C65" s="58">
        <v>0</v>
      </c>
      <c r="D65" s="58">
        <v>0</v>
      </c>
      <c r="E65" s="58"/>
      <c r="F65" s="58">
        <v>0</v>
      </c>
      <c r="G65" s="58">
        <v>0</v>
      </c>
      <c r="H65" s="58">
        <v>0</v>
      </c>
      <c r="I65" s="58">
        <v>0</v>
      </c>
      <c r="J65" s="19"/>
      <c r="K65" s="19"/>
      <c r="L65" s="25"/>
      <c r="M65" s="26">
        <f t="shared" si="2"/>
        <v>1</v>
      </c>
      <c r="N65" s="26">
        <f t="shared" si="3"/>
        <v>3</v>
      </c>
      <c r="P65" s="19">
        <v>0</v>
      </c>
      <c r="Q65" s="19">
        <v>0</v>
      </c>
      <c r="R65" s="19"/>
      <c r="S65" s="19">
        <v>0</v>
      </c>
      <c r="T65" s="19">
        <v>0</v>
      </c>
      <c r="U65" s="19">
        <v>0</v>
      </c>
      <c r="V65" s="19">
        <v>0</v>
      </c>
      <c r="W65" s="19"/>
    </row>
    <row r="66" spans="1:23" ht="17.100000000000001" customHeight="1" x14ac:dyDescent="0.25">
      <c r="A66" s="12">
        <v>24</v>
      </c>
      <c r="B66" s="39">
        <v>42840</v>
      </c>
      <c r="C66" s="58">
        <v>0</v>
      </c>
      <c r="D66" s="58">
        <v>0</v>
      </c>
      <c r="E66" s="58"/>
      <c r="F66" s="58">
        <v>0</v>
      </c>
      <c r="G66" s="58">
        <v>0</v>
      </c>
      <c r="H66" s="58">
        <v>0</v>
      </c>
      <c r="I66" s="58">
        <v>0</v>
      </c>
      <c r="J66" s="19"/>
      <c r="K66" s="19"/>
      <c r="L66" s="25"/>
      <c r="M66" s="26">
        <f t="shared" si="2"/>
        <v>1</v>
      </c>
      <c r="N66" s="26">
        <f t="shared" si="3"/>
        <v>3</v>
      </c>
      <c r="P66" s="19">
        <v>0</v>
      </c>
      <c r="Q66" s="19">
        <v>0</v>
      </c>
      <c r="R66" s="19"/>
      <c r="S66" s="19">
        <v>0</v>
      </c>
      <c r="T66" s="19">
        <v>0</v>
      </c>
      <c r="U66" s="19">
        <v>0</v>
      </c>
      <c r="V66" s="19">
        <v>0</v>
      </c>
      <c r="W66" s="19"/>
    </row>
    <row r="67" spans="1:23" ht="17.100000000000001" customHeight="1" x14ac:dyDescent="0.25">
      <c r="A67" s="12">
        <v>25</v>
      </c>
      <c r="B67" s="39">
        <v>42847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19"/>
      <c r="K67" s="19"/>
      <c r="L67" s="25"/>
      <c r="M67" s="26">
        <f t="shared" si="2"/>
        <v>1</v>
      </c>
      <c r="N67" s="26">
        <f t="shared" si="3"/>
        <v>3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/>
    </row>
    <row r="68" spans="1:23" ht="17.100000000000001" customHeight="1" x14ac:dyDescent="0.25">
      <c r="A68" s="12">
        <v>26</v>
      </c>
      <c r="B68" s="39">
        <v>42853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19"/>
      <c r="K68" s="19"/>
      <c r="L68" s="25"/>
      <c r="M68" s="26">
        <f t="shared" si="2"/>
        <v>1</v>
      </c>
      <c r="N68" s="26">
        <f t="shared" si="3"/>
        <v>3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/>
    </row>
    <row r="69" spans="1:23" ht="17.100000000000001" customHeight="1" x14ac:dyDescent="0.25">
      <c r="A69" s="12">
        <v>27</v>
      </c>
      <c r="B69" s="39">
        <v>42858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19"/>
      <c r="K69" s="19"/>
      <c r="L69" s="25"/>
      <c r="M69" s="26">
        <f t="shared" si="2"/>
        <v>1</v>
      </c>
      <c r="N69" s="26">
        <f t="shared" si="3"/>
        <v>3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/>
    </row>
    <row r="70" spans="1:23" ht="17.100000000000001" customHeight="1" x14ac:dyDescent="0.25">
      <c r="A70" s="12">
        <v>28</v>
      </c>
      <c r="B70" s="39">
        <v>42860</v>
      </c>
      <c r="C70" s="58">
        <v>0</v>
      </c>
      <c r="D70" s="58">
        <v>0</v>
      </c>
      <c r="E70" s="58"/>
      <c r="F70" s="58">
        <v>0</v>
      </c>
      <c r="G70" s="58">
        <v>0</v>
      </c>
      <c r="H70" s="58">
        <v>0</v>
      </c>
      <c r="I70" s="58">
        <v>0</v>
      </c>
      <c r="J70" s="19"/>
      <c r="K70" s="19"/>
      <c r="L70" s="25"/>
      <c r="M70" s="26">
        <f t="shared" si="2"/>
        <v>1</v>
      </c>
      <c r="N70" s="26">
        <f t="shared" si="3"/>
        <v>3</v>
      </c>
      <c r="P70" s="19">
        <v>0</v>
      </c>
      <c r="Q70" s="19">
        <v>0</v>
      </c>
      <c r="R70" s="19"/>
      <c r="S70" s="19">
        <v>0</v>
      </c>
      <c r="T70" s="19">
        <v>0</v>
      </c>
      <c r="U70" s="19">
        <v>0</v>
      </c>
      <c r="V70" s="19">
        <v>0</v>
      </c>
      <c r="W70" s="19"/>
    </row>
    <row r="71" spans="1:23" ht="17.100000000000001" customHeight="1" x14ac:dyDescent="0.25">
      <c r="A71" s="12">
        <v>29</v>
      </c>
      <c r="B71" s="39">
        <v>42864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19"/>
      <c r="K71" s="19"/>
      <c r="L71" s="25"/>
      <c r="M71" s="26">
        <f t="shared" si="2"/>
        <v>1</v>
      </c>
      <c r="N71" s="26">
        <f t="shared" si="3"/>
        <v>3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/>
    </row>
    <row r="72" spans="1:23" ht="17.100000000000001" customHeight="1" x14ac:dyDescent="0.25">
      <c r="A72" s="12">
        <v>30</v>
      </c>
      <c r="B72" s="39">
        <v>42866</v>
      </c>
      <c r="C72" s="58">
        <v>0</v>
      </c>
      <c r="D72" s="58">
        <v>0</v>
      </c>
      <c r="E72" s="58"/>
      <c r="F72" s="58">
        <v>0</v>
      </c>
      <c r="G72" s="58">
        <v>0</v>
      </c>
      <c r="H72" s="58">
        <v>0</v>
      </c>
      <c r="I72" s="58">
        <v>0</v>
      </c>
      <c r="J72" s="19"/>
      <c r="K72" s="19"/>
      <c r="L72" s="25"/>
      <c r="M72" s="26">
        <f t="shared" si="2"/>
        <v>1</v>
      </c>
      <c r="N72" s="26">
        <f t="shared" si="3"/>
        <v>3</v>
      </c>
      <c r="P72" s="19">
        <v>0</v>
      </c>
      <c r="Q72" s="19">
        <v>0</v>
      </c>
      <c r="R72" s="19"/>
      <c r="S72" s="19">
        <v>0</v>
      </c>
      <c r="T72" s="19">
        <v>0</v>
      </c>
      <c r="U72" s="19">
        <v>0</v>
      </c>
      <c r="V72" s="19">
        <v>0</v>
      </c>
      <c r="W72" s="19"/>
    </row>
    <row r="73" spans="1:23" ht="17.100000000000001" customHeight="1" x14ac:dyDescent="0.25">
      <c r="A73" s="12">
        <v>31</v>
      </c>
      <c r="B73" s="39">
        <v>42873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19"/>
      <c r="K73" s="19"/>
      <c r="L73" s="25"/>
      <c r="M73" s="26">
        <f t="shared" si="2"/>
        <v>1</v>
      </c>
      <c r="N73" s="26">
        <f t="shared" si="3"/>
        <v>3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/>
    </row>
    <row r="74" spans="1:23" ht="17.100000000000001" customHeight="1" x14ac:dyDescent="0.25">
      <c r="A74" s="12">
        <v>32</v>
      </c>
      <c r="B74" s="39">
        <v>42877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19"/>
      <c r="K74" s="19"/>
      <c r="L74" s="25"/>
      <c r="M74" s="26">
        <f t="shared" si="2"/>
        <v>1</v>
      </c>
      <c r="N74" s="26">
        <f t="shared" si="3"/>
        <v>3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/>
    </row>
    <row r="75" spans="1:23" ht="17.100000000000001" customHeight="1" x14ac:dyDescent="0.25">
      <c r="A75" s="12">
        <v>33</v>
      </c>
      <c r="B75" s="39">
        <v>42884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19"/>
      <c r="K75" s="19"/>
      <c r="L75" s="25"/>
      <c r="M75" s="26">
        <f t="shared" si="2"/>
        <v>1</v>
      </c>
      <c r="N75" s="26">
        <f t="shared" si="3"/>
        <v>3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/>
    </row>
    <row r="76" spans="1:23" ht="17.100000000000001" customHeight="1" x14ac:dyDescent="0.25">
      <c r="A76" s="12">
        <v>34</v>
      </c>
      <c r="B76" s="39">
        <v>42891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19"/>
      <c r="K76" s="19"/>
      <c r="L76" s="25"/>
      <c r="M76" s="26">
        <f t="shared" si="2"/>
        <v>1</v>
      </c>
      <c r="N76" s="26">
        <f t="shared" si="3"/>
        <v>3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/>
    </row>
    <row r="77" spans="1:23" ht="17.100000000000001" customHeight="1" x14ac:dyDescent="0.25">
      <c r="A77" s="12">
        <v>35</v>
      </c>
      <c r="B77" s="39">
        <v>42898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19"/>
      <c r="K77" s="19"/>
      <c r="L77" s="25"/>
      <c r="M77" s="26">
        <f t="shared" si="2"/>
        <v>1</v>
      </c>
      <c r="N77" s="26">
        <f t="shared" si="3"/>
        <v>3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/>
    </row>
    <row r="78" spans="1:23" ht="17.100000000000001" customHeight="1" x14ac:dyDescent="0.25">
      <c r="A78" s="12">
        <v>36</v>
      </c>
      <c r="B78" s="39">
        <v>42905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19"/>
      <c r="K78" s="19"/>
      <c r="L78" s="25"/>
      <c r="M78" s="26">
        <f t="shared" si="2"/>
        <v>1</v>
      </c>
      <c r="N78" s="26">
        <f t="shared" si="3"/>
        <v>3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/>
    </row>
    <row r="79" spans="1:23" ht="17.100000000000001" customHeight="1" x14ac:dyDescent="0.25">
      <c r="A79" s="12">
        <v>37</v>
      </c>
      <c r="B79" s="39">
        <v>42912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19"/>
      <c r="K79" s="19"/>
      <c r="L79" s="25"/>
      <c r="M79" s="26">
        <f t="shared" si="2"/>
        <v>1</v>
      </c>
      <c r="N79" s="26">
        <f t="shared" si="3"/>
        <v>3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/>
    </row>
    <row r="80" spans="1:23" ht="17.100000000000001" customHeight="1" x14ac:dyDescent="0.25">
      <c r="A80" s="12">
        <v>38</v>
      </c>
      <c r="B80" s="39">
        <v>42919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19"/>
      <c r="K80" s="19"/>
      <c r="L80" s="25"/>
      <c r="M80" s="26">
        <f t="shared" si="2"/>
        <v>1</v>
      </c>
      <c r="N80" s="26">
        <f t="shared" si="3"/>
        <v>3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/>
    </row>
    <row r="81" spans="1:23" ht="17.100000000000001" customHeight="1" x14ac:dyDescent="0.25">
      <c r="A81" s="12">
        <v>39</v>
      </c>
      <c r="B81" s="39">
        <v>42926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19"/>
      <c r="K81" s="19"/>
      <c r="L81" s="25"/>
      <c r="M81" s="26">
        <f t="shared" si="2"/>
        <v>1</v>
      </c>
      <c r="N81" s="26">
        <f t="shared" si="3"/>
        <v>3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/>
    </row>
    <row r="82" spans="1:23" ht="17.100000000000001" customHeight="1" x14ac:dyDescent="0.25">
      <c r="A82" s="12">
        <v>40</v>
      </c>
      <c r="B82" s="39">
        <v>42933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19"/>
      <c r="K82" s="19"/>
      <c r="L82" s="25"/>
      <c r="M82" s="26">
        <f t="shared" si="2"/>
        <v>1</v>
      </c>
      <c r="N82" s="26">
        <f t="shared" si="3"/>
        <v>3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/>
    </row>
    <row r="83" spans="1:23" ht="17.100000000000001" customHeight="1" x14ac:dyDescent="0.25">
      <c r="A83" s="12">
        <v>41</v>
      </c>
      <c r="B83" s="39">
        <v>42940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19"/>
      <c r="K83" s="19"/>
      <c r="L83" s="25"/>
      <c r="M83" s="26">
        <f t="shared" si="2"/>
        <v>1</v>
      </c>
      <c r="N83" s="26">
        <f t="shared" si="3"/>
        <v>3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/>
    </row>
    <row r="84" spans="1:23" ht="17.100000000000001" customHeight="1" x14ac:dyDescent="0.25">
      <c r="A84" s="12">
        <v>42</v>
      </c>
      <c r="B84" s="39">
        <v>42947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19"/>
      <c r="K84" s="19"/>
      <c r="L84" s="25"/>
      <c r="M84" s="26">
        <f t="shared" si="2"/>
        <v>1</v>
      </c>
      <c r="N84" s="26">
        <f t="shared" si="3"/>
        <v>3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/>
    </row>
    <row r="85" spans="1:23" ht="17.100000000000001" customHeight="1" x14ac:dyDescent="0.25">
      <c r="A85" s="12">
        <v>43</v>
      </c>
      <c r="B85" s="39">
        <v>42954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19"/>
      <c r="K85" s="19"/>
      <c r="L85" s="25"/>
      <c r="M85" s="26">
        <f t="shared" si="2"/>
        <v>1</v>
      </c>
      <c r="N85" s="26">
        <f t="shared" si="3"/>
        <v>3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/>
    </row>
    <row r="86" spans="1:23" ht="17.100000000000001" customHeight="1" x14ac:dyDescent="0.25">
      <c r="A86" s="12">
        <v>44</v>
      </c>
      <c r="B86" s="39">
        <v>42962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19"/>
      <c r="K86" s="19"/>
      <c r="L86" s="25"/>
      <c r="M86" s="26">
        <f t="shared" si="2"/>
        <v>1</v>
      </c>
      <c r="N86" s="26">
        <f t="shared" si="3"/>
        <v>3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/>
    </row>
    <row r="87" spans="1:23" ht="17.100000000000001" customHeight="1" x14ac:dyDescent="0.25">
      <c r="A87" s="12">
        <v>45</v>
      </c>
      <c r="B87" s="39">
        <v>42964</v>
      </c>
      <c r="C87" s="58">
        <v>0</v>
      </c>
      <c r="D87" s="58">
        <v>0</v>
      </c>
      <c r="E87" s="58"/>
      <c r="F87" s="58">
        <v>0</v>
      </c>
      <c r="G87" s="58">
        <v>0</v>
      </c>
      <c r="H87" s="58">
        <v>0</v>
      </c>
      <c r="I87" s="58">
        <v>0</v>
      </c>
      <c r="J87" s="19"/>
      <c r="K87" s="19"/>
      <c r="L87" s="25"/>
      <c r="M87" s="26">
        <f t="shared" si="2"/>
        <v>1</v>
      </c>
      <c r="N87" s="26">
        <f t="shared" si="3"/>
        <v>3</v>
      </c>
      <c r="P87" s="19">
        <v>0</v>
      </c>
      <c r="Q87" s="19">
        <v>0</v>
      </c>
      <c r="R87" s="19"/>
      <c r="S87" s="19">
        <v>0</v>
      </c>
      <c r="T87" s="19">
        <v>0</v>
      </c>
      <c r="U87" s="19">
        <v>0</v>
      </c>
      <c r="V87" s="19">
        <v>0</v>
      </c>
      <c r="W87" s="19"/>
    </row>
    <row r="88" spans="1:23" ht="17.100000000000001" customHeight="1" x14ac:dyDescent="0.25">
      <c r="A88" s="12">
        <v>46</v>
      </c>
      <c r="B88" s="39">
        <v>42971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19"/>
      <c r="K88" s="19"/>
      <c r="L88" s="25"/>
      <c r="M88" s="26">
        <f t="shared" si="2"/>
        <v>1</v>
      </c>
      <c r="N88" s="26">
        <f t="shared" si="3"/>
        <v>3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/>
    </row>
    <row r="89" spans="1:23" ht="17.100000000000001" customHeight="1" x14ac:dyDescent="0.25">
      <c r="A89" s="12">
        <v>47</v>
      </c>
      <c r="B89" s="39">
        <v>42978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19"/>
      <c r="K89" s="19"/>
      <c r="L89" s="25"/>
      <c r="M89" s="26">
        <f t="shared" si="2"/>
        <v>1</v>
      </c>
      <c r="N89" s="26">
        <f t="shared" si="3"/>
        <v>3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/>
    </row>
    <row r="90" spans="1:23" ht="17.100000000000001" customHeight="1" x14ac:dyDescent="0.25">
      <c r="A90" s="12">
        <v>48</v>
      </c>
      <c r="B90" s="39">
        <v>42988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19"/>
      <c r="K90" s="19"/>
      <c r="L90" s="25"/>
      <c r="M90" s="26">
        <f t="shared" si="2"/>
        <v>1</v>
      </c>
      <c r="N90" s="26">
        <f t="shared" si="3"/>
        <v>3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/>
    </row>
    <row r="91" spans="1:23" ht="17.100000000000001" customHeight="1" x14ac:dyDescent="0.25">
      <c r="A91" s="12">
        <v>49</v>
      </c>
      <c r="B91" s="39">
        <v>42994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19"/>
      <c r="K91" s="19"/>
      <c r="L91" s="25"/>
      <c r="M91" s="26">
        <f t="shared" si="2"/>
        <v>1</v>
      </c>
      <c r="N91" s="26">
        <f t="shared" si="3"/>
        <v>3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/>
    </row>
    <row r="92" spans="1:23" ht="17.100000000000001" customHeight="1" x14ac:dyDescent="0.25">
      <c r="A92" s="12">
        <v>50</v>
      </c>
      <c r="B92" s="39">
        <v>42996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19"/>
      <c r="K92" s="19"/>
      <c r="L92" s="25"/>
      <c r="M92" s="26">
        <f t="shared" si="2"/>
        <v>1</v>
      </c>
      <c r="N92" s="26">
        <f t="shared" si="3"/>
        <v>3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/>
    </row>
    <row r="93" spans="1:23" ht="17.100000000000001" customHeight="1" x14ac:dyDescent="0.25">
      <c r="A93" s="12">
        <v>51</v>
      </c>
      <c r="B93" s="39">
        <v>42998</v>
      </c>
      <c r="C93" s="58">
        <v>0</v>
      </c>
      <c r="D93" s="58">
        <v>0</v>
      </c>
      <c r="E93" s="58"/>
      <c r="F93" s="58">
        <v>0</v>
      </c>
      <c r="G93" s="58">
        <v>0</v>
      </c>
      <c r="H93" s="58">
        <v>0</v>
      </c>
      <c r="I93" s="58">
        <v>0</v>
      </c>
      <c r="J93" s="19"/>
      <c r="K93" s="19"/>
      <c r="L93" s="25"/>
      <c r="M93" s="26">
        <f t="shared" si="2"/>
        <v>1</v>
      </c>
      <c r="N93" s="26">
        <f t="shared" si="3"/>
        <v>3</v>
      </c>
      <c r="P93" s="19">
        <v>0</v>
      </c>
      <c r="Q93" s="19">
        <v>0</v>
      </c>
      <c r="R93" s="19"/>
      <c r="S93" s="19">
        <v>0</v>
      </c>
      <c r="T93" s="19">
        <v>0</v>
      </c>
      <c r="U93" s="19">
        <v>0</v>
      </c>
      <c r="V93" s="19">
        <v>0</v>
      </c>
      <c r="W93" s="19"/>
    </row>
    <row r="94" spans="1:23" ht="17.100000000000001" customHeight="1" x14ac:dyDescent="0.25">
      <c r="A94" s="12">
        <v>52</v>
      </c>
      <c r="B94" s="39">
        <v>43005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19"/>
      <c r="K94" s="19"/>
      <c r="L94" s="25"/>
      <c r="M94" s="26">
        <f t="shared" si="2"/>
        <v>1</v>
      </c>
      <c r="N94" s="26">
        <f t="shared" si="3"/>
        <v>3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/>
    </row>
    <row r="95" spans="1:23" ht="17.100000000000001" customHeight="1" x14ac:dyDescent="0.25">
      <c r="A95" s="12">
        <v>53</v>
      </c>
      <c r="B95" s="39">
        <v>43012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51"/>
      <c r="K95" s="51"/>
      <c r="L95" s="25"/>
      <c r="M95" s="26">
        <f t="shared" si="2"/>
        <v>1</v>
      </c>
      <c r="N95" s="26">
        <f t="shared" si="3"/>
        <v>3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19"/>
    </row>
    <row r="96" spans="1:23" ht="17.100000000000001" customHeight="1" x14ac:dyDescent="0.25">
      <c r="A96" s="12">
        <v>54</v>
      </c>
      <c r="B96" s="39">
        <v>43033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51"/>
      <c r="K96" s="51"/>
      <c r="L96" s="25"/>
      <c r="M96" s="26">
        <f t="shared" si="2"/>
        <v>1</v>
      </c>
      <c r="N96" s="26">
        <f t="shared" si="3"/>
        <v>3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19"/>
    </row>
    <row r="97" spans="1:23" ht="17.100000000000001" customHeight="1" x14ac:dyDescent="0.25">
      <c r="A97" s="12">
        <v>55</v>
      </c>
      <c r="B97" s="39">
        <v>43040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51"/>
      <c r="K97" s="51"/>
      <c r="L97" s="25"/>
      <c r="M97" s="26">
        <f t="shared" si="2"/>
        <v>1</v>
      </c>
      <c r="N97" s="26">
        <f t="shared" si="3"/>
        <v>3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19"/>
    </row>
    <row r="98" spans="1:23" ht="17.100000000000001" customHeight="1" x14ac:dyDescent="0.25">
      <c r="A98" s="12">
        <v>56</v>
      </c>
      <c r="B98" s="39">
        <v>43049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51"/>
      <c r="K98" s="51"/>
      <c r="L98" s="25"/>
      <c r="M98" s="26">
        <f t="shared" si="2"/>
        <v>1</v>
      </c>
      <c r="N98" s="26">
        <f t="shared" si="3"/>
        <v>3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19"/>
    </row>
    <row r="99" spans="1:23" ht="17.100000000000001" customHeight="1" x14ac:dyDescent="0.25">
      <c r="A99" s="12">
        <v>57</v>
      </c>
      <c r="B99" s="39">
        <v>43053</v>
      </c>
      <c r="C99" s="34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51"/>
      <c r="K99" s="51"/>
      <c r="L99" s="25"/>
      <c r="M99" s="26">
        <f t="shared" si="2"/>
        <v>1</v>
      </c>
      <c r="N99" s="26">
        <f t="shared" si="3"/>
        <v>3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19"/>
    </row>
    <row r="100" spans="1:23" ht="17.100000000000001" customHeight="1" x14ac:dyDescent="0.25">
      <c r="A100" s="12">
        <v>58</v>
      </c>
      <c r="B100" s="39">
        <v>43055</v>
      </c>
      <c r="C100" s="34">
        <v>0</v>
      </c>
      <c r="D100" s="34">
        <v>0</v>
      </c>
      <c r="E100" s="34"/>
      <c r="F100" s="34">
        <v>0</v>
      </c>
      <c r="G100" s="34">
        <v>0</v>
      </c>
      <c r="H100" s="34">
        <v>0</v>
      </c>
      <c r="I100" s="34">
        <v>0</v>
      </c>
      <c r="J100" s="51"/>
      <c r="K100" s="51"/>
      <c r="L100" s="25"/>
      <c r="M100" s="26">
        <f t="shared" si="2"/>
        <v>1</v>
      </c>
      <c r="N100" s="26">
        <f t="shared" si="3"/>
        <v>3</v>
      </c>
      <c r="P100" s="34">
        <v>0</v>
      </c>
      <c r="Q100" s="34">
        <v>0</v>
      </c>
      <c r="R100" s="34"/>
      <c r="S100" s="34">
        <v>0</v>
      </c>
      <c r="T100" s="34">
        <v>0</v>
      </c>
      <c r="U100" s="34">
        <v>0</v>
      </c>
      <c r="V100" s="34">
        <v>0</v>
      </c>
      <c r="W100" s="19"/>
    </row>
    <row r="101" spans="1:23" ht="17.100000000000001" customHeight="1" x14ac:dyDescent="0.25">
      <c r="A101" s="12">
        <v>59</v>
      </c>
      <c r="B101" s="39">
        <v>43060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51"/>
      <c r="K101" s="51"/>
      <c r="L101" s="25"/>
      <c r="M101" s="26">
        <f t="shared" si="2"/>
        <v>1</v>
      </c>
      <c r="N101" s="26">
        <f t="shared" si="3"/>
        <v>3</v>
      </c>
      <c r="P101" s="19"/>
      <c r="Q101" s="19"/>
      <c r="R101" s="19"/>
      <c r="S101" s="19"/>
      <c r="T101" s="19"/>
      <c r="U101" s="19"/>
      <c r="V101" s="19"/>
      <c r="W101" s="19"/>
    </row>
    <row r="102" spans="1:23" ht="17.100000000000001" customHeight="1" x14ac:dyDescent="0.25">
      <c r="A102" s="12">
        <v>60</v>
      </c>
      <c r="B102" s="39">
        <v>43062</v>
      </c>
      <c r="C102" s="34">
        <v>0</v>
      </c>
      <c r="D102" s="34">
        <v>0</v>
      </c>
      <c r="E102" s="61"/>
      <c r="F102" s="34">
        <v>0</v>
      </c>
      <c r="G102" s="34">
        <v>0</v>
      </c>
      <c r="H102" s="34">
        <v>0</v>
      </c>
      <c r="I102" s="34">
        <v>0</v>
      </c>
      <c r="J102" s="51"/>
      <c r="K102" s="51"/>
      <c r="L102" s="25"/>
      <c r="M102" s="26">
        <f t="shared" si="2"/>
        <v>1</v>
      </c>
      <c r="N102" s="26">
        <f t="shared" si="3"/>
        <v>3</v>
      </c>
      <c r="P102" s="19"/>
      <c r="Q102" s="19"/>
      <c r="R102" s="19"/>
      <c r="S102" s="19"/>
      <c r="T102" s="19"/>
      <c r="U102" s="19"/>
      <c r="V102" s="19"/>
      <c r="W102" s="19"/>
    </row>
    <row r="103" spans="1:23" ht="17.100000000000001" customHeight="1" x14ac:dyDescent="0.25">
      <c r="A103" s="12">
        <v>61</v>
      </c>
      <c r="B103" s="39">
        <v>43070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51"/>
      <c r="K103" s="51"/>
      <c r="L103" s="25"/>
      <c r="M103" s="26">
        <f t="shared" si="2"/>
        <v>1</v>
      </c>
      <c r="N103" s="26">
        <f t="shared" si="3"/>
        <v>3</v>
      </c>
      <c r="P103" s="19"/>
      <c r="Q103" s="19"/>
      <c r="R103" s="19"/>
      <c r="S103" s="19"/>
      <c r="T103" s="19"/>
      <c r="U103" s="19"/>
      <c r="V103" s="19"/>
      <c r="W103" s="19"/>
    </row>
    <row r="104" spans="1:23" ht="17.100000000000001" customHeight="1" x14ac:dyDescent="0.25">
      <c r="A104" s="12">
        <v>62</v>
      </c>
      <c r="B104" s="39">
        <v>43075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51"/>
      <c r="K104" s="51"/>
      <c r="L104" s="25"/>
      <c r="M104" s="26">
        <f t="shared" si="2"/>
        <v>1</v>
      </c>
      <c r="N104" s="26">
        <f t="shared" si="3"/>
        <v>3</v>
      </c>
      <c r="P104" s="19"/>
      <c r="Q104" s="19"/>
      <c r="R104" s="19"/>
      <c r="S104" s="19"/>
      <c r="T104" s="19"/>
      <c r="U104" s="19"/>
      <c r="V104" s="19"/>
      <c r="W104" s="19"/>
    </row>
    <row r="105" spans="1:23" ht="17.100000000000001" customHeight="1" x14ac:dyDescent="0.25">
      <c r="A105" s="12">
        <v>63</v>
      </c>
      <c r="B105" s="39">
        <v>43083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51"/>
      <c r="K105" s="51"/>
      <c r="L105" s="25"/>
      <c r="M105" s="26">
        <f t="shared" si="2"/>
        <v>1</v>
      </c>
      <c r="N105" s="26">
        <f t="shared" si="3"/>
        <v>3</v>
      </c>
      <c r="P105" s="19"/>
      <c r="Q105" s="19"/>
      <c r="R105" s="19"/>
      <c r="S105" s="19"/>
      <c r="T105" s="19"/>
      <c r="U105" s="19"/>
      <c r="V105" s="19"/>
      <c r="W105" s="19"/>
    </row>
    <row r="106" spans="1:23" ht="17.100000000000001" customHeight="1" x14ac:dyDescent="0.25">
      <c r="A106" s="12"/>
      <c r="B106" s="62">
        <v>43088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51"/>
      <c r="K106" s="51"/>
      <c r="L106" s="25"/>
      <c r="M106" s="26">
        <f t="shared" si="2"/>
        <v>1</v>
      </c>
      <c r="N106" s="26">
        <f t="shared" si="3"/>
        <v>3</v>
      </c>
      <c r="P106" s="19"/>
      <c r="Q106" s="19"/>
      <c r="R106" s="19"/>
      <c r="S106" s="19"/>
      <c r="T106" s="19"/>
      <c r="U106" s="19"/>
      <c r="V106" s="19"/>
      <c r="W106" s="19"/>
    </row>
    <row r="107" spans="1:23" ht="17.100000000000001" customHeight="1" x14ac:dyDescent="0.25">
      <c r="A107" s="12"/>
      <c r="B107" s="62">
        <v>43090</v>
      </c>
      <c r="C107" s="34">
        <v>0</v>
      </c>
      <c r="D107" s="34">
        <v>0</v>
      </c>
      <c r="E107" s="61"/>
      <c r="F107" s="34">
        <v>0</v>
      </c>
      <c r="G107" s="34">
        <v>0</v>
      </c>
      <c r="H107" s="34">
        <v>0</v>
      </c>
      <c r="I107" s="34">
        <v>0</v>
      </c>
      <c r="J107" s="51"/>
      <c r="K107" s="51"/>
      <c r="L107" s="25"/>
      <c r="M107" s="26">
        <f t="shared" ref="M107:M108" si="4">$C$9</f>
        <v>1</v>
      </c>
      <c r="N107" s="26">
        <f t="shared" ref="N107:N108" si="5">$H$9</f>
        <v>3</v>
      </c>
      <c r="P107" s="19"/>
      <c r="Q107" s="19"/>
      <c r="R107" s="19"/>
      <c r="S107" s="19"/>
      <c r="T107" s="19"/>
      <c r="U107" s="19"/>
      <c r="V107" s="19"/>
      <c r="W107" s="19"/>
    </row>
    <row r="108" spans="1:23" ht="17.100000000000001" customHeight="1" x14ac:dyDescent="0.25">
      <c r="A108" s="12"/>
      <c r="B108" s="62">
        <v>43095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51"/>
      <c r="K108" s="51"/>
      <c r="L108" s="25"/>
      <c r="M108" s="26">
        <f t="shared" si="4"/>
        <v>1</v>
      </c>
      <c r="N108" s="26">
        <f t="shared" si="5"/>
        <v>3</v>
      </c>
      <c r="P108" s="19"/>
      <c r="Q108" s="19"/>
      <c r="R108" s="19"/>
      <c r="S108" s="19"/>
      <c r="T108" s="19"/>
      <c r="U108" s="19"/>
      <c r="V108" s="19"/>
      <c r="W108" s="19"/>
    </row>
    <row r="109" spans="1:23" ht="17.100000000000001" customHeight="1" x14ac:dyDescent="0.25">
      <c r="A109" s="12" t="s">
        <v>11</v>
      </c>
      <c r="B109" s="35"/>
      <c r="C109" s="34" t="str">
        <f>IF(P109=0, "&lt; 1", P109)</f>
        <v>&lt; 1</v>
      </c>
      <c r="D109" s="34" t="str">
        <f t="shared" ref="D109" si="6">IF(Q109=0, "&lt; 1", Q109)</f>
        <v>&lt; 1</v>
      </c>
      <c r="E109" s="34" t="str">
        <f t="shared" ref="E109" si="7">IF(R109=0, "&lt; 1", R109)</f>
        <v>&lt; 1</v>
      </c>
      <c r="F109" s="34" t="str">
        <f t="shared" ref="F109" si="8">IF(S109=0, "&lt; 1", S109)</f>
        <v>&lt; 1</v>
      </c>
      <c r="G109" s="34">
        <f t="shared" ref="G109" si="9">IF(T109=0, "&lt; 1", T109)</f>
        <v>1</v>
      </c>
      <c r="H109" s="34" t="str">
        <f t="shared" ref="H109" si="10">IF(U109=0, "&lt; 1", U109)</f>
        <v>&lt; 1</v>
      </c>
      <c r="I109" s="34" t="str">
        <f t="shared" ref="I109" si="11">IF(V109=0, "&lt; 1", V109)</f>
        <v>&lt; 1</v>
      </c>
      <c r="J109" s="51"/>
      <c r="K109" s="51"/>
      <c r="L109" s="27"/>
      <c r="M109" s="26"/>
      <c r="N109" s="26"/>
      <c r="P109" s="12">
        <f t="shared" ref="P109:V109" si="12">ROUNDUP(AVERAGE(P13:P108), 0)</f>
        <v>0</v>
      </c>
      <c r="Q109" s="12">
        <f t="shared" si="12"/>
        <v>0</v>
      </c>
      <c r="R109" s="12">
        <f t="shared" si="12"/>
        <v>0</v>
      </c>
      <c r="S109" s="12">
        <f t="shared" si="12"/>
        <v>0</v>
      </c>
      <c r="T109" s="12">
        <f t="shared" si="12"/>
        <v>1</v>
      </c>
      <c r="U109" s="12">
        <f t="shared" si="12"/>
        <v>0</v>
      </c>
      <c r="V109" s="12">
        <f t="shared" si="12"/>
        <v>0</v>
      </c>
      <c r="W109" s="12"/>
    </row>
    <row r="110" spans="1:23" ht="17.100000000000001" customHeight="1" x14ac:dyDescent="0.25">
      <c r="A110" s="12" t="s">
        <v>12</v>
      </c>
      <c r="B110" s="36"/>
      <c r="C110" s="34">
        <f>MIN(C13:C108)</f>
        <v>0</v>
      </c>
      <c r="D110" s="34">
        <f t="shared" ref="D110:I110" si="13">MIN(D13:D108)</f>
        <v>0</v>
      </c>
      <c r="E110" s="34">
        <f t="shared" si="13"/>
        <v>0</v>
      </c>
      <c r="F110" s="34">
        <f t="shared" si="13"/>
        <v>0</v>
      </c>
      <c r="G110" s="34">
        <f t="shared" si="13"/>
        <v>0</v>
      </c>
      <c r="H110" s="34">
        <f t="shared" si="13"/>
        <v>0</v>
      </c>
      <c r="I110" s="34">
        <f t="shared" si="13"/>
        <v>0</v>
      </c>
      <c r="J110" s="51"/>
      <c r="K110" s="51"/>
      <c r="L110" s="25"/>
      <c r="M110" s="26"/>
      <c r="N110" s="26"/>
      <c r="P110" s="12">
        <f t="shared" ref="P110:V110" si="14">MIN(P13:P108)</f>
        <v>0</v>
      </c>
      <c r="Q110" s="12">
        <f t="shared" si="14"/>
        <v>0</v>
      </c>
      <c r="R110" s="12">
        <f t="shared" si="14"/>
        <v>0</v>
      </c>
      <c r="S110" s="12">
        <f t="shared" si="14"/>
        <v>0</v>
      </c>
      <c r="T110" s="12">
        <f t="shared" si="14"/>
        <v>0</v>
      </c>
      <c r="U110" s="12">
        <f t="shared" si="14"/>
        <v>0</v>
      </c>
      <c r="V110" s="12">
        <f t="shared" si="14"/>
        <v>0</v>
      </c>
      <c r="W110" s="12"/>
    </row>
    <row r="111" spans="1:23" ht="17.100000000000001" customHeight="1" x14ac:dyDescent="0.25">
      <c r="A111" s="12" t="s">
        <v>13</v>
      </c>
      <c r="B111" s="36"/>
      <c r="C111" s="34">
        <f>MAX(C13:C108)</f>
        <v>1</v>
      </c>
      <c r="D111" s="34">
        <f t="shared" ref="D111:I111" si="15">MAX(D13:D108)</f>
        <v>1</v>
      </c>
      <c r="E111" s="34">
        <f t="shared" si="15"/>
        <v>0</v>
      </c>
      <c r="F111" s="34">
        <f t="shared" si="15"/>
        <v>1</v>
      </c>
      <c r="G111" s="34">
        <f t="shared" si="15"/>
        <v>1</v>
      </c>
      <c r="H111" s="34">
        <f t="shared" si="15"/>
        <v>1</v>
      </c>
      <c r="I111" s="34">
        <f t="shared" si="15"/>
        <v>0</v>
      </c>
      <c r="J111" s="51"/>
      <c r="K111" s="51"/>
      <c r="L111" s="25"/>
      <c r="M111" s="26"/>
      <c r="N111" s="26"/>
      <c r="P111" s="12">
        <f t="shared" ref="P111:V111" si="16">MAX(P13:P108)</f>
        <v>0</v>
      </c>
      <c r="Q111" s="12">
        <f t="shared" si="16"/>
        <v>0</v>
      </c>
      <c r="R111" s="12">
        <f t="shared" si="16"/>
        <v>0</v>
      </c>
      <c r="S111" s="12">
        <f t="shared" si="16"/>
        <v>0</v>
      </c>
      <c r="T111" s="12">
        <f t="shared" si="16"/>
        <v>1</v>
      </c>
      <c r="U111" s="12">
        <f t="shared" si="16"/>
        <v>0</v>
      </c>
      <c r="V111" s="12">
        <f t="shared" si="16"/>
        <v>0</v>
      </c>
      <c r="W111" s="12"/>
    </row>
    <row r="112" spans="1:23" ht="17.100000000000001" customHeight="1" x14ac:dyDescent="0.25">
      <c r="A112" s="12" t="s">
        <v>14</v>
      </c>
      <c r="B112" s="36"/>
      <c r="C112" s="37">
        <f>P112</f>
        <v>0</v>
      </c>
      <c r="D112" s="37">
        <f t="shared" ref="D112:I113" si="17">Q112</f>
        <v>0</v>
      </c>
      <c r="E112" s="37">
        <f t="shared" si="17"/>
        <v>0</v>
      </c>
      <c r="F112" s="37">
        <f t="shared" si="17"/>
        <v>0</v>
      </c>
      <c r="G112" s="37">
        <f t="shared" si="17"/>
        <v>0.13130643285972254</v>
      </c>
      <c r="H112" s="37">
        <f t="shared" si="17"/>
        <v>0</v>
      </c>
      <c r="I112" s="37">
        <f t="shared" si="17"/>
        <v>0</v>
      </c>
      <c r="J112" s="52"/>
      <c r="K112" s="52"/>
      <c r="L112" s="25"/>
      <c r="M112" s="26"/>
      <c r="N112" s="26"/>
      <c r="P112" s="13">
        <f t="shared" ref="P112:V112" si="18">STDEV(P13:P108)</f>
        <v>0</v>
      </c>
      <c r="Q112" s="13">
        <f t="shared" si="18"/>
        <v>0</v>
      </c>
      <c r="R112" s="13">
        <f t="shared" si="18"/>
        <v>0</v>
      </c>
      <c r="S112" s="13">
        <f t="shared" si="18"/>
        <v>0</v>
      </c>
      <c r="T112" s="13">
        <f t="shared" si="18"/>
        <v>0.13130643285972254</v>
      </c>
      <c r="U112" s="13">
        <f t="shared" si="18"/>
        <v>0</v>
      </c>
      <c r="V112" s="13">
        <f t="shared" si="18"/>
        <v>0</v>
      </c>
      <c r="W112" s="13"/>
    </row>
    <row r="113" spans="1:25" ht="17.100000000000001" customHeight="1" x14ac:dyDescent="0.25">
      <c r="A113" s="12" t="s">
        <v>15</v>
      </c>
      <c r="B113" s="36"/>
      <c r="C113" s="37" t="str">
        <f>P113</f>
        <v>NA</v>
      </c>
      <c r="D113" s="37" t="str">
        <f t="shared" si="17"/>
        <v>NA</v>
      </c>
      <c r="E113" s="37" t="str">
        <f t="shared" si="17"/>
        <v>NA</v>
      </c>
      <c r="F113" s="37" t="str">
        <f t="shared" si="17"/>
        <v>NA</v>
      </c>
      <c r="G113" s="37">
        <f t="shared" si="17"/>
        <v>13.130643285972255</v>
      </c>
      <c r="H113" s="37" t="str">
        <f t="shared" si="17"/>
        <v>NA</v>
      </c>
      <c r="I113" s="37" t="str">
        <f t="shared" si="17"/>
        <v>NA</v>
      </c>
      <c r="J113" s="52"/>
      <c r="K113" s="52"/>
      <c r="L113" s="25"/>
      <c r="M113" s="26"/>
      <c r="N113" s="26"/>
      <c r="P113" s="13" t="str">
        <f>IF(P109=0, "NA", P112*100/P109)</f>
        <v>NA</v>
      </c>
      <c r="Q113" s="13" t="str">
        <f t="shared" ref="Q113:V113" si="19">IF(Q109=0, "NA", Q112*100/Q109)</f>
        <v>NA</v>
      </c>
      <c r="R113" s="13" t="str">
        <f t="shared" si="19"/>
        <v>NA</v>
      </c>
      <c r="S113" s="13" t="str">
        <f t="shared" si="19"/>
        <v>NA</v>
      </c>
      <c r="T113" s="13">
        <f t="shared" si="19"/>
        <v>13.130643285972255</v>
      </c>
      <c r="U113" s="13" t="str">
        <f t="shared" si="19"/>
        <v>NA</v>
      </c>
      <c r="V113" s="13" t="str">
        <f t="shared" si="19"/>
        <v>NA</v>
      </c>
      <c r="W113" s="13"/>
    </row>
    <row r="114" spans="1:25" ht="17.100000000000001" customHeight="1" x14ac:dyDescent="0.25">
      <c r="A114" s="125" t="s">
        <v>27</v>
      </c>
      <c r="B114" s="125"/>
      <c r="C114" s="125"/>
      <c r="D114" s="40"/>
      <c r="E114" s="9"/>
      <c r="F114" s="9"/>
      <c r="G114" s="9"/>
      <c r="H114" s="9"/>
      <c r="I114" s="9"/>
      <c r="J114" s="9"/>
      <c r="K114" s="9"/>
      <c r="L114" s="25"/>
      <c r="M114" s="26"/>
      <c r="N114" s="26"/>
      <c r="P114" s="19"/>
      <c r="Q114" s="19"/>
      <c r="R114" s="19"/>
      <c r="S114" s="19"/>
      <c r="T114" s="19"/>
      <c r="U114" s="19"/>
    </row>
    <row r="115" spans="1:25" ht="17.100000000000001" customHeight="1" x14ac:dyDescent="0.25">
      <c r="A115" s="126" t="s">
        <v>28</v>
      </c>
      <c r="B115" s="126"/>
      <c r="C115" s="126"/>
      <c r="D115" s="41"/>
      <c r="E115" s="9"/>
      <c r="F115" s="9"/>
      <c r="G115" s="9"/>
      <c r="H115" s="9"/>
      <c r="I115" s="9"/>
      <c r="J115" s="9"/>
      <c r="K115" s="9"/>
      <c r="L115" s="25"/>
      <c r="M115" s="26"/>
      <c r="N115" s="26"/>
      <c r="P115"/>
      <c r="Q115"/>
      <c r="R115"/>
      <c r="S115" s="19"/>
      <c r="T115" s="19"/>
      <c r="U115"/>
      <c r="V115"/>
      <c r="W115"/>
      <c r="X115"/>
    </row>
    <row r="116" spans="1:25" ht="17.100000000000001" customHeight="1" x14ac:dyDescent="0.25">
      <c r="A116" s="12" t="s">
        <v>11</v>
      </c>
      <c r="B116" s="36"/>
      <c r="C116" s="34">
        <f t="shared" ref="C116:I118" si="20">IF(P140=0, "&lt; 1", P140)</f>
        <v>1</v>
      </c>
      <c r="D116" s="34">
        <f t="shared" si="20"/>
        <v>1</v>
      </c>
      <c r="E116" s="34" t="str">
        <f t="shared" si="20"/>
        <v>&lt; 1</v>
      </c>
      <c r="F116" s="34">
        <f t="shared" si="20"/>
        <v>1</v>
      </c>
      <c r="G116" s="34">
        <f t="shared" si="20"/>
        <v>1</v>
      </c>
      <c r="H116" s="34">
        <f t="shared" si="20"/>
        <v>1</v>
      </c>
      <c r="I116" s="34" t="str">
        <f t="shared" si="20"/>
        <v>&lt; 1</v>
      </c>
      <c r="J116" s="51"/>
      <c r="K116" s="51"/>
      <c r="L116" s="25"/>
      <c r="M116" s="26"/>
      <c r="N116" s="26"/>
      <c r="O116" s="30"/>
      <c r="P116" s="1" t="s">
        <v>48</v>
      </c>
      <c r="Q116" s="1" t="s">
        <v>49</v>
      </c>
      <c r="R116" s="1" t="s">
        <v>50</v>
      </c>
      <c r="S116" s="1" t="s">
        <v>51</v>
      </c>
      <c r="T116" s="1" t="s">
        <v>52</v>
      </c>
      <c r="U116" s="1" t="s">
        <v>53</v>
      </c>
      <c r="V116" s="1" t="s">
        <v>54</v>
      </c>
      <c r="W116" s="55"/>
      <c r="X116" s="55"/>
      <c r="Y116" s="30"/>
    </row>
    <row r="117" spans="1:25" ht="17.100000000000001" customHeight="1" x14ac:dyDescent="0.25">
      <c r="A117" s="12" t="s">
        <v>12</v>
      </c>
      <c r="B117" s="36"/>
      <c r="C117" s="34" t="str">
        <f t="shared" si="20"/>
        <v>&lt; 1</v>
      </c>
      <c r="D117" s="34" t="str">
        <f t="shared" si="20"/>
        <v>&lt; 1</v>
      </c>
      <c r="E117" s="34" t="str">
        <f t="shared" si="20"/>
        <v>&lt; 1</v>
      </c>
      <c r="F117" s="34" t="str">
        <f t="shared" si="20"/>
        <v>&lt; 1</v>
      </c>
      <c r="G117" s="34" t="str">
        <f t="shared" si="20"/>
        <v>&lt; 1</v>
      </c>
      <c r="H117" s="34" t="str">
        <f t="shared" si="20"/>
        <v>&lt; 1</v>
      </c>
      <c r="I117" s="34" t="str">
        <f t="shared" si="20"/>
        <v>&lt; 1</v>
      </c>
      <c r="J117" s="51"/>
      <c r="K117" s="51"/>
      <c r="L117" s="25"/>
      <c r="M117" s="26"/>
      <c r="N117" s="26"/>
      <c r="O117" s="30"/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56"/>
      <c r="X117" s="56"/>
      <c r="Y117" s="30"/>
    </row>
    <row r="118" spans="1:25" ht="17.100000000000001" customHeight="1" x14ac:dyDescent="0.25">
      <c r="A118" s="12" t="s">
        <v>13</v>
      </c>
      <c r="B118" s="36"/>
      <c r="C118" s="34">
        <f t="shared" si="20"/>
        <v>1</v>
      </c>
      <c r="D118" s="34">
        <f t="shared" si="20"/>
        <v>1</v>
      </c>
      <c r="E118" s="34" t="str">
        <f t="shared" si="20"/>
        <v>&lt; 1</v>
      </c>
      <c r="F118" s="34">
        <f t="shared" si="20"/>
        <v>1</v>
      </c>
      <c r="G118" s="34">
        <f t="shared" si="20"/>
        <v>1</v>
      </c>
      <c r="H118" s="34">
        <f t="shared" si="20"/>
        <v>1</v>
      </c>
      <c r="I118" s="34" t="str">
        <f t="shared" si="20"/>
        <v>&lt; 1</v>
      </c>
      <c r="J118" s="51"/>
      <c r="K118" s="51"/>
      <c r="L118" s="25"/>
      <c r="M118" s="26"/>
      <c r="N118" s="26"/>
      <c r="O118" s="30"/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1</v>
      </c>
      <c r="V118" s="19">
        <v>0</v>
      </c>
      <c r="W118" s="45"/>
      <c r="X118" s="45"/>
      <c r="Y118" s="30"/>
    </row>
    <row r="119" spans="1:25" ht="17.100000000000001" customHeight="1" x14ac:dyDescent="0.25">
      <c r="A119" s="12" t="s">
        <v>14</v>
      </c>
      <c r="B119" s="36"/>
      <c r="C119" s="53">
        <f t="shared" ref="C119:I120" si="21">P143</f>
        <v>0.21320071635561044</v>
      </c>
      <c r="D119" s="53">
        <f t="shared" si="21"/>
        <v>0.29424494316824984</v>
      </c>
      <c r="E119" s="53">
        <f t="shared" si="21"/>
        <v>0</v>
      </c>
      <c r="F119" s="53">
        <f t="shared" si="21"/>
        <v>0.35125008665710444</v>
      </c>
      <c r="G119" s="53">
        <f t="shared" si="21"/>
        <v>0.21320071635561044</v>
      </c>
      <c r="H119" s="53">
        <f t="shared" si="21"/>
        <v>0.29424494316824984</v>
      </c>
      <c r="I119" s="53">
        <f t="shared" si="21"/>
        <v>0</v>
      </c>
      <c r="J119" s="80"/>
      <c r="K119" s="80"/>
      <c r="L119" s="25"/>
      <c r="M119" s="26"/>
      <c r="N119" s="26"/>
      <c r="O119" s="30"/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45"/>
      <c r="X119" s="45"/>
      <c r="Y119" s="30"/>
    </row>
    <row r="120" spans="1:25" ht="17.100000000000001" customHeight="1" x14ac:dyDescent="0.25">
      <c r="A120" s="12" t="s">
        <v>15</v>
      </c>
      <c r="B120" s="36"/>
      <c r="C120" s="53">
        <f t="shared" si="21"/>
        <v>21.320071635561042</v>
      </c>
      <c r="D120" s="53">
        <f t="shared" si="21"/>
        <v>29.424494316824983</v>
      </c>
      <c r="E120" s="53" t="str">
        <f t="shared" si="21"/>
        <v>NA</v>
      </c>
      <c r="F120" s="53">
        <f t="shared" si="21"/>
        <v>35.125008665710446</v>
      </c>
      <c r="G120" s="53">
        <f t="shared" si="21"/>
        <v>21.320071635561042</v>
      </c>
      <c r="H120" s="53">
        <f t="shared" si="21"/>
        <v>29.424494316824983</v>
      </c>
      <c r="I120" s="53" t="str">
        <f t="shared" si="21"/>
        <v>NA</v>
      </c>
      <c r="J120" s="80"/>
      <c r="K120" s="80"/>
      <c r="L120" s="27"/>
      <c r="M120" s="26"/>
      <c r="N120" s="26"/>
      <c r="O120" s="30"/>
      <c r="P120" s="19">
        <v>0</v>
      </c>
      <c r="Q120" s="19">
        <v>1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45"/>
      <c r="X120" s="45"/>
      <c r="Y120" s="30"/>
    </row>
    <row r="121" spans="1:25" ht="15.9" customHeight="1" x14ac:dyDescent="0.25">
      <c r="O121" s="30"/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45"/>
      <c r="X121" s="45"/>
      <c r="Y121" s="30"/>
    </row>
    <row r="122" spans="1:25" ht="15.9" customHeight="1" x14ac:dyDescent="0.25">
      <c r="A122" s="15"/>
      <c r="O122" s="30"/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45"/>
      <c r="X122" s="45"/>
      <c r="Y122" s="30"/>
    </row>
    <row r="123" spans="1:25" ht="15.9" customHeight="1" x14ac:dyDescent="0.25">
      <c r="O123" s="30"/>
      <c r="P123" s="19">
        <v>0</v>
      </c>
      <c r="Q123" s="19">
        <v>1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45"/>
      <c r="X123" s="45"/>
      <c r="Y123" s="30"/>
    </row>
    <row r="124" spans="1:25" ht="15.9" customHeight="1" x14ac:dyDescent="0.25">
      <c r="O124" s="30"/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45"/>
      <c r="X124" s="45"/>
      <c r="Y124" s="30"/>
    </row>
    <row r="125" spans="1:25" ht="15.9" customHeight="1" x14ac:dyDescent="0.25">
      <c r="O125" s="30"/>
      <c r="P125" s="19">
        <v>1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45"/>
      <c r="X125" s="45"/>
      <c r="Y125" s="30"/>
    </row>
    <row r="126" spans="1:25" ht="15.9" customHeight="1" x14ac:dyDescent="0.25">
      <c r="O126" s="30"/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45"/>
      <c r="X126" s="45"/>
      <c r="Y126" s="30"/>
    </row>
    <row r="127" spans="1:25" ht="15.9" customHeight="1" x14ac:dyDescent="0.25">
      <c r="O127" s="30"/>
      <c r="P127" s="19">
        <v>0</v>
      </c>
      <c r="Q127" s="19">
        <v>0</v>
      </c>
      <c r="R127" s="19">
        <v>0</v>
      </c>
      <c r="S127" s="19">
        <v>0</v>
      </c>
      <c r="T127" s="19">
        <v>1</v>
      </c>
      <c r="U127" s="19">
        <v>0</v>
      </c>
      <c r="V127" s="19">
        <v>0</v>
      </c>
      <c r="W127" s="45"/>
      <c r="X127" s="45"/>
      <c r="Y127" s="30"/>
    </row>
    <row r="128" spans="1:25" ht="15.9" customHeight="1" x14ac:dyDescent="0.25">
      <c r="O128" s="30"/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30"/>
      <c r="X128" s="30"/>
      <c r="Y128" s="30"/>
    </row>
    <row r="129" spans="1:25" ht="15.9" customHeight="1" x14ac:dyDescent="0.25">
      <c r="O129" s="30"/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55"/>
      <c r="X129" s="30"/>
      <c r="Y129" s="30"/>
    </row>
    <row r="130" spans="1:25" ht="15.9" customHeight="1" x14ac:dyDescent="0.25">
      <c r="O130" s="30"/>
      <c r="P130" s="19"/>
      <c r="Q130" s="19"/>
      <c r="R130" s="19"/>
      <c r="S130" s="19"/>
      <c r="T130" s="19"/>
      <c r="U130" s="19"/>
      <c r="V130" s="19"/>
      <c r="W130" s="55"/>
      <c r="X130" s="30"/>
      <c r="Y130" s="30"/>
    </row>
    <row r="131" spans="1:25" ht="15.9" customHeight="1" x14ac:dyDescent="0.25">
      <c r="O131" s="30"/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1</v>
      </c>
      <c r="V131" s="19">
        <v>0</v>
      </c>
      <c r="W131" s="56"/>
      <c r="X131" s="30"/>
      <c r="Y131" s="30"/>
    </row>
    <row r="132" spans="1:25" ht="15.9" customHeight="1" x14ac:dyDescent="0.25">
      <c r="O132" s="30"/>
      <c r="P132" s="19">
        <v>0</v>
      </c>
      <c r="Q132" s="19">
        <v>0</v>
      </c>
      <c r="R132" s="19"/>
      <c r="S132" s="19">
        <v>1</v>
      </c>
      <c r="T132" s="19">
        <v>0</v>
      </c>
      <c r="U132" s="19">
        <v>0</v>
      </c>
      <c r="V132" s="19">
        <v>0</v>
      </c>
      <c r="W132" s="45"/>
      <c r="X132" s="30"/>
      <c r="Y132" s="30"/>
    </row>
    <row r="133" spans="1:25" ht="15.9" customHeight="1" x14ac:dyDescent="0.25">
      <c r="A133" s="14"/>
      <c r="B133" s="14"/>
      <c r="C133" s="14"/>
      <c r="D133" s="14"/>
      <c r="E133" s="14"/>
      <c r="F133" s="48"/>
      <c r="G133" s="14"/>
      <c r="H133" s="48"/>
      <c r="I133" s="14"/>
      <c r="J133" s="63"/>
      <c r="K133" s="63"/>
      <c r="O133" s="30"/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45"/>
      <c r="X133" s="30"/>
      <c r="Y133" s="30"/>
    </row>
    <row r="134" spans="1:25" ht="15.9" customHeight="1" x14ac:dyDescent="0.25">
      <c r="A134" s="14"/>
      <c r="B134" s="14"/>
      <c r="C134" s="14"/>
      <c r="D134" s="14"/>
      <c r="E134" s="14"/>
      <c r="F134" s="48"/>
      <c r="G134" s="14"/>
      <c r="H134" s="48"/>
      <c r="I134" s="14"/>
      <c r="J134" s="63"/>
      <c r="K134" s="63"/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45"/>
    </row>
    <row r="135" spans="1:25" ht="6" customHeight="1" x14ac:dyDescent="0.25">
      <c r="B135" s="14"/>
      <c r="C135" s="14"/>
      <c r="D135" s="14"/>
      <c r="E135" s="14"/>
      <c r="F135" s="48"/>
      <c r="G135" s="14"/>
      <c r="H135" s="48"/>
      <c r="I135" s="14"/>
      <c r="J135" s="63"/>
      <c r="K135" s="63"/>
      <c r="P135" s="19">
        <v>0</v>
      </c>
      <c r="Q135" s="19">
        <v>0</v>
      </c>
      <c r="R135" s="19">
        <v>0</v>
      </c>
      <c r="S135" s="19">
        <v>1</v>
      </c>
      <c r="T135" s="19">
        <v>0</v>
      </c>
      <c r="U135" s="19">
        <v>0</v>
      </c>
      <c r="V135" s="19">
        <v>0</v>
      </c>
      <c r="W135" s="45"/>
    </row>
    <row r="136" spans="1:25" ht="14.25" customHeight="1" x14ac:dyDescent="0.25">
      <c r="A136" s="112" t="s">
        <v>96</v>
      </c>
      <c r="B136" s="112"/>
      <c r="C136" s="112"/>
      <c r="D136" s="112"/>
      <c r="E136" s="112"/>
      <c r="F136" s="112"/>
      <c r="G136" s="112"/>
      <c r="H136" s="112"/>
      <c r="I136" s="112"/>
      <c r="J136" s="63"/>
      <c r="K136" s="63"/>
      <c r="P136" s="19">
        <v>0</v>
      </c>
      <c r="Q136" s="19">
        <v>0</v>
      </c>
      <c r="R136" s="19"/>
      <c r="S136" s="19">
        <v>0</v>
      </c>
      <c r="T136" s="19">
        <v>0</v>
      </c>
      <c r="U136" s="19">
        <v>0</v>
      </c>
      <c r="V136" s="19">
        <v>0</v>
      </c>
      <c r="W136" s="45"/>
    </row>
    <row r="137" spans="1:25" ht="14.25" customHeight="1" x14ac:dyDescent="0.25">
      <c r="A137" s="111" t="s">
        <v>97</v>
      </c>
      <c r="B137" s="112"/>
      <c r="C137" s="112"/>
      <c r="D137" s="112"/>
      <c r="E137" s="112"/>
      <c r="F137" s="112"/>
      <c r="G137" s="112"/>
      <c r="H137" s="112"/>
      <c r="I137" s="112"/>
      <c r="J137" s="63"/>
      <c r="K137" s="63"/>
      <c r="P137" s="19">
        <v>0</v>
      </c>
      <c r="Q137" s="19">
        <v>0</v>
      </c>
      <c r="R137" s="19"/>
      <c r="S137" s="19">
        <v>0</v>
      </c>
      <c r="T137" s="19">
        <v>0</v>
      </c>
      <c r="U137" s="19">
        <v>0</v>
      </c>
      <c r="V137" s="19">
        <v>0</v>
      </c>
      <c r="W137" s="45"/>
    </row>
    <row r="138" spans="1:25" ht="9.75" customHeight="1" x14ac:dyDescent="0.25">
      <c r="A138" s="14"/>
      <c r="B138" s="14"/>
      <c r="C138" s="14"/>
      <c r="D138" s="14"/>
      <c r="E138" s="14"/>
      <c r="F138" s="48"/>
      <c r="G138" s="14"/>
      <c r="H138" s="48"/>
      <c r="I138" s="14"/>
      <c r="J138" s="63"/>
      <c r="K138" s="63"/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45"/>
    </row>
    <row r="139" spans="1:25" s="28" customFormat="1" ht="15.9" customHeight="1" x14ac:dyDescent="0.25">
      <c r="A139" s="113" t="s">
        <v>18</v>
      </c>
      <c r="B139" s="113"/>
      <c r="C139" s="113"/>
      <c r="D139" s="42"/>
      <c r="L139" s="20"/>
      <c r="M139" s="20"/>
      <c r="N139" s="20"/>
      <c r="P139" s="19">
        <v>0</v>
      </c>
      <c r="Q139" s="19">
        <v>0</v>
      </c>
      <c r="R139" s="19"/>
      <c r="S139" s="19">
        <v>1</v>
      </c>
      <c r="T139" s="19">
        <v>0</v>
      </c>
      <c r="U139" s="19">
        <v>0</v>
      </c>
      <c r="V139" s="19">
        <v>0</v>
      </c>
      <c r="W139" s="45"/>
    </row>
    <row r="140" spans="1:25" s="28" customFormat="1" ht="40.5" customHeight="1" x14ac:dyDescent="0.25">
      <c r="A140" s="113" t="s">
        <v>129</v>
      </c>
      <c r="B140" s="113"/>
      <c r="C140" s="113"/>
      <c r="D140" s="113"/>
      <c r="E140" s="113"/>
      <c r="F140" s="113"/>
      <c r="G140" s="113"/>
      <c r="H140" s="113"/>
      <c r="I140" s="113"/>
      <c r="J140" s="65"/>
      <c r="K140" s="65"/>
      <c r="L140" s="20"/>
      <c r="M140" s="20"/>
      <c r="N140" s="20"/>
      <c r="P140" s="12">
        <f t="shared" ref="P140:V140" si="22">ROUNDUP(AVERAGE(P117:P139), 0)</f>
        <v>1</v>
      </c>
      <c r="Q140" s="12">
        <f t="shared" si="22"/>
        <v>1</v>
      </c>
      <c r="R140" s="12">
        <f t="shared" si="22"/>
        <v>0</v>
      </c>
      <c r="S140" s="12">
        <f t="shared" si="22"/>
        <v>1</v>
      </c>
      <c r="T140" s="12">
        <f t="shared" si="22"/>
        <v>1</v>
      </c>
      <c r="U140" s="12">
        <f t="shared" si="22"/>
        <v>1</v>
      </c>
      <c r="V140" s="12">
        <f t="shared" si="22"/>
        <v>0</v>
      </c>
      <c r="W140" s="45"/>
    </row>
    <row r="141" spans="1:25" s="28" customFormat="1" ht="44.25" customHeight="1" thickBot="1" x14ac:dyDescent="0.3">
      <c r="A141" s="114" t="s">
        <v>130</v>
      </c>
      <c r="B141" s="114"/>
      <c r="C141" s="114"/>
      <c r="D141" s="114"/>
      <c r="E141" s="114"/>
      <c r="F141" s="114"/>
      <c r="G141" s="114"/>
      <c r="H141" s="114"/>
      <c r="I141" s="114"/>
      <c r="J141" s="66"/>
      <c r="K141" s="66"/>
      <c r="L141" s="20"/>
      <c r="M141" s="20"/>
      <c r="N141" s="20"/>
      <c r="P141" s="12">
        <f t="shared" ref="P141:V141" si="23">MIN(P117:P139)</f>
        <v>0</v>
      </c>
      <c r="Q141" s="12">
        <f t="shared" si="23"/>
        <v>0</v>
      </c>
      <c r="R141" s="12">
        <f t="shared" si="23"/>
        <v>0</v>
      </c>
      <c r="S141" s="12">
        <f t="shared" si="23"/>
        <v>0</v>
      </c>
      <c r="T141" s="12">
        <f t="shared" si="23"/>
        <v>0</v>
      </c>
      <c r="U141" s="12">
        <f t="shared" si="23"/>
        <v>0</v>
      </c>
      <c r="V141" s="12">
        <f t="shared" si="23"/>
        <v>0</v>
      </c>
      <c r="W141" s="46"/>
    </row>
    <row r="142" spans="1:25" s="28" customFormat="1" ht="15.9" customHeight="1" x14ac:dyDescent="0.25">
      <c r="L142" s="20"/>
      <c r="M142" s="20"/>
      <c r="N142" s="20"/>
      <c r="P142" s="12">
        <f t="shared" ref="P142:V142" si="24">MAX(P117:P139)</f>
        <v>1</v>
      </c>
      <c r="Q142" s="12">
        <f t="shared" si="24"/>
        <v>1</v>
      </c>
      <c r="R142" s="12">
        <f t="shared" si="24"/>
        <v>0</v>
      </c>
      <c r="S142" s="12">
        <f t="shared" si="24"/>
        <v>1</v>
      </c>
      <c r="T142" s="12">
        <f t="shared" si="24"/>
        <v>1</v>
      </c>
      <c r="U142" s="12">
        <f t="shared" si="24"/>
        <v>1</v>
      </c>
      <c r="V142" s="12">
        <f t="shared" si="24"/>
        <v>0</v>
      </c>
    </row>
    <row r="143" spans="1:25" s="28" customFormat="1" ht="25.5" customHeight="1" x14ac:dyDescent="0.25">
      <c r="B143" s="110" t="s">
        <v>2</v>
      </c>
      <c r="C143" s="110"/>
      <c r="D143" s="20"/>
      <c r="E143" s="110" t="s">
        <v>3</v>
      </c>
      <c r="F143" s="110"/>
      <c r="G143" s="110"/>
      <c r="H143" s="110"/>
      <c r="I143" s="110"/>
      <c r="J143" s="64"/>
      <c r="K143" s="64"/>
      <c r="L143" s="20"/>
      <c r="M143" s="20"/>
      <c r="N143" s="20"/>
      <c r="P143" s="13">
        <f t="shared" ref="P143:V143" si="25">STDEV(P117:P139)</f>
        <v>0.21320071635561044</v>
      </c>
      <c r="Q143" s="13">
        <f t="shared" si="25"/>
        <v>0.29424494316824984</v>
      </c>
      <c r="R143" s="13">
        <f t="shared" si="25"/>
        <v>0</v>
      </c>
      <c r="S143" s="13">
        <f t="shared" si="25"/>
        <v>0.35125008665710444</v>
      </c>
      <c r="T143" s="13">
        <f t="shared" si="25"/>
        <v>0.21320071635561044</v>
      </c>
      <c r="U143" s="13">
        <f t="shared" si="25"/>
        <v>0.29424494316824984</v>
      </c>
      <c r="V143" s="13">
        <f t="shared" si="25"/>
        <v>0</v>
      </c>
    </row>
    <row r="144" spans="1:25" s="28" customFormat="1" ht="38.1" customHeight="1" x14ac:dyDescent="0.25">
      <c r="B144" s="110"/>
      <c r="C144" s="110"/>
      <c r="D144" s="20"/>
      <c r="E144" s="110"/>
      <c r="F144" s="110"/>
      <c r="G144" s="110"/>
      <c r="H144" s="110"/>
      <c r="I144" s="110"/>
      <c r="J144" s="64"/>
      <c r="K144" s="64"/>
      <c r="L144" s="20"/>
      <c r="M144" s="20"/>
      <c r="N144" s="20"/>
      <c r="P144" s="13">
        <f>IF(P140=0, "NA", P143*100/P140)</f>
        <v>21.320071635561042</v>
      </c>
      <c r="Q144" s="13">
        <f t="shared" ref="Q144:V144" si="26">IF(Q140=0, "NA", Q143*100/Q140)</f>
        <v>29.424494316824983</v>
      </c>
      <c r="R144" s="13" t="str">
        <f t="shared" si="26"/>
        <v>NA</v>
      </c>
      <c r="S144" s="13">
        <f t="shared" si="26"/>
        <v>35.125008665710446</v>
      </c>
      <c r="T144" s="13">
        <f t="shared" si="26"/>
        <v>21.320071635561042</v>
      </c>
      <c r="U144" s="13">
        <f t="shared" si="26"/>
        <v>29.424494316824983</v>
      </c>
      <c r="V144" s="13" t="str">
        <f t="shared" si="26"/>
        <v>NA</v>
      </c>
    </row>
    <row r="145" spans="2:11" x14ac:dyDescent="0.25">
      <c r="B145" s="30"/>
      <c r="C145" s="30"/>
      <c r="D145" s="30"/>
      <c r="E145" s="30"/>
      <c r="F145" s="30"/>
      <c r="G145" s="30"/>
      <c r="H145" s="30"/>
      <c r="I145" s="30"/>
      <c r="J145" s="30"/>
      <c r="K145" s="30"/>
    </row>
    <row r="146" spans="2:11" x14ac:dyDescent="0.25">
      <c r="B146" s="30"/>
      <c r="C146" s="30"/>
      <c r="D146" s="30"/>
      <c r="E146" s="30"/>
      <c r="F146" s="30"/>
      <c r="G146" s="30"/>
      <c r="H146" s="30"/>
      <c r="I146" s="30"/>
      <c r="J146" s="30"/>
      <c r="K146" s="30"/>
    </row>
  </sheetData>
  <sheetProtection formatCells="0" formatRows="0" insertRows="0" insertHyperlinks="0" deleteRows="0" sort="0" autoFilter="0" pivotTables="0"/>
  <mergeCells count="35">
    <mergeCell ref="H6:I6"/>
    <mergeCell ref="H7:I7"/>
    <mergeCell ref="H8:I8"/>
    <mergeCell ref="H9:I9"/>
    <mergeCell ref="A141:I141"/>
    <mergeCell ref="A8:B8"/>
    <mergeCell ref="C8:D8"/>
    <mergeCell ref="E8:G8"/>
    <mergeCell ref="A9:B9"/>
    <mergeCell ref="C9:D9"/>
    <mergeCell ref="E9:G9"/>
    <mergeCell ref="A114:C114"/>
    <mergeCell ref="A115:C115"/>
    <mergeCell ref="A136:I136"/>
    <mergeCell ref="A137:I137"/>
    <mergeCell ref="A139:C139"/>
    <mergeCell ref="B143:C143"/>
    <mergeCell ref="E143:I143"/>
    <mergeCell ref="B144:C144"/>
    <mergeCell ref="E144:I144"/>
    <mergeCell ref="A140:I140"/>
    <mergeCell ref="A6:B6"/>
    <mergeCell ref="C6:D6"/>
    <mergeCell ref="E6:G6"/>
    <mergeCell ref="A7:B7"/>
    <mergeCell ref="C7:D7"/>
    <mergeCell ref="E7:G7"/>
    <mergeCell ref="A1:I1"/>
    <mergeCell ref="A2:I2"/>
    <mergeCell ref="A4:B4"/>
    <mergeCell ref="C4:I4"/>
    <mergeCell ref="A5:B5"/>
    <mergeCell ref="C5:D5"/>
    <mergeCell ref="E5:G5"/>
    <mergeCell ref="H5:I5"/>
  </mergeCells>
  <conditionalFormatting sqref="C44:K108 D24 H22 D27 H34 G31 F38 C29 E39:E40 E42:F42 E35:F35">
    <cfRule type="containsBlanks" dxfId="632" priority="26">
      <formula>LEN(TRIM(C22))=0</formula>
    </cfRule>
  </conditionalFormatting>
  <conditionalFormatting sqref="C43:K43">
    <cfRule type="containsBlanks" dxfId="631" priority="25">
      <formula>LEN(TRIM(C43))=0</formula>
    </cfRule>
  </conditionalFormatting>
  <conditionalFormatting sqref="I21:K32">
    <cfRule type="containsBlanks" dxfId="630" priority="24">
      <formula>LEN(TRIM(I21))=0</formula>
    </cfRule>
  </conditionalFormatting>
  <conditionalFormatting sqref="H21">
    <cfRule type="containsBlanks" dxfId="629" priority="23">
      <formula>LEN(TRIM(H21))=0</formula>
    </cfRule>
  </conditionalFormatting>
  <conditionalFormatting sqref="H23:H33">
    <cfRule type="containsBlanks" dxfId="628" priority="22">
      <formula>LEN(TRIM(H23))=0</formula>
    </cfRule>
  </conditionalFormatting>
  <conditionalFormatting sqref="I33:K33">
    <cfRule type="containsBlanks" dxfId="627" priority="21">
      <formula>LEN(TRIM(I33))=0</formula>
    </cfRule>
  </conditionalFormatting>
  <conditionalFormatting sqref="G21:G30">
    <cfRule type="containsBlanks" dxfId="626" priority="20">
      <formula>LEN(TRIM(G21))=0</formula>
    </cfRule>
  </conditionalFormatting>
  <conditionalFormatting sqref="F21:F30">
    <cfRule type="containsBlanks" dxfId="625" priority="19">
      <formula>LEN(TRIM(F21))=0</formula>
    </cfRule>
  </conditionalFormatting>
  <conditionalFormatting sqref="E21:E30">
    <cfRule type="containsBlanks" dxfId="624" priority="18">
      <formula>LEN(TRIM(E21))=0</formula>
    </cfRule>
  </conditionalFormatting>
  <conditionalFormatting sqref="D21:D23">
    <cfRule type="containsBlanks" dxfId="623" priority="17">
      <formula>LEN(TRIM(D21))=0</formula>
    </cfRule>
  </conditionalFormatting>
  <conditionalFormatting sqref="D25:D26">
    <cfRule type="containsBlanks" dxfId="622" priority="16">
      <formula>LEN(TRIM(D25))=0</formula>
    </cfRule>
  </conditionalFormatting>
  <conditionalFormatting sqref="D28:D30">
    <cfRule type="containsBlanks" dxfId="621" priority="15">
      <formula>LEN(TRIM(D28))=0</formula>
    </cfRule>
  </conditionalFormatting>
  <conditionalFormatting sqref="C21:C28">
    <cfRule type="containsBlanks" dxfId="620" priority="14">
      <formula>LEN(TRIM(C21))=0</formula>
    </cfRule>
  </conditionalFormatting>
  <conditionalFormatting sqref="I34:K42">
    <cfRule type="containsBlanks" dxfId="619" priority="13">
      <formula>LEN(TRIM(I34))=0</formula>
    </cfRule>
  </conditionalFormatting>
  <conditionalFormatting sqref="H35:H42">
    <cfRule type="containsBlanks" dxfId="618" priority="12">
      <formula>LEN(TRIM(H35))=0</formula>
    </cfRule>
  </conditionalFormatting>
  <conditionalFormatting sqref="G32:G42">
    <cfRule type="containsBlanks" dxfId="617" priority="11">
      <formula>LEN(TRIM(G32))=0</formula>
    </cfRule>
  </conditionalFormatting>
  <conditionalFormatting sqref="F31:F34">
    <cfRule type="containsBlanks" dxfId="616" priority="10">
      <formula>LEN(TRIM(F31))=0</formula>
    </cfRule>
  </conditionalFormatting>
  <conditionalFormatting sqref="F36:F37">
    <cfRule type="containsBlanks" dxfId="615" priority="9">
      <formula>LEN(TRIM(F36))=0</formula>
    </cfRule>
  </conditionalFormatting>
  <conditionalFormatting sqref="F39:F41">
    <cfRule type="containsBlanks" dxfId="614" priority="8">
      <formula>LEN(TRIM(F39))=0</formula>
    </cfRule>
  </conditionalFormatting>
  <conditionalFormatting sqref="E31:E34">
    <cfRule type="containsBlanks" dxfId="613" priority="7">
      <formula>LEN(TRIM(E31))=0</formula>
    </cfRule>
  </conditionalFormatting>
  <conditionalFormatting sqref="E36:E38">
    <cfRule type="containsBlanks" dxfId="612" priority="6">
      <formula>LEN(TRIM(E36))=0</formula>
    </cfRule>
  </conditionalFormatting>
  <conditionalFormatting sqref="E41">
    <cfRule type="containsBlanks" dxfId="611" priority="5">
      <formula>LEN(TRIM(E41))=0</formula>
    </cfRule>
  </conditionalFormatting>
  <conditionalFormatting sqref="D31:D42">
    <cfRule type="containsBlanks" dxfId="610" priority="4">
      <formula>LEN(TRIM(D31))=0</formula>
    </cfRule>
  </conditionalFormatting>
  <conditionalFormatting sqref="C30:C42">
    <cfRule type="containsBlanks" dxfId="609" priority="3">
      <formula>LEN(TRIM(C30))=0</formula>
    </cfRule>
  </conditionalFormatting>
  <conditionalFormatting sqref="C13:K20">
    <cfRule type="containsBlanks" dxfId="608" priority="1">
      <formula>LEN(TRIM(C13))=0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120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54"/>
  <sheetViews>
    <sheetView view="pageBreakPreview" topLeftCell="A123" zoomScaleNormal="100" zoomScaleSheetLayoutView="100" workbookViewId="0">
      <selection activeCell="A65" sqref="A65:XFD65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3" width="25.88671875" style="11" customWidth="1"/>
    <col min="4" max="4" width="25.88671875" style="11" hidden="1" customWidth="1"/>
    <col min="5" max="5" width="25.88671875" style="11" customWidth="1"/>
    <col min="6" max="8" width="6.6640625" style="14" customWidth="1"/>
    <col min="9" max="16384" width="9.109375" style="11"/>
  </cols>
  <sheetData>
    <row r="1" spans="1:16" s="3" customFormat="1" ht="33.75" customHeight="1" x14ac:dyDescent="0.25">
      <c r="A1" s="127" t="s">
        <v>0</v>
      </c>
      <c r="B1" s="127"/>
      <c r="C1" s="127"/>
      <c r="D1" s="127"/>
      <c r="E1" s="127"/>
      <c r="F1" s="23"/>
      <c r="G1" s="9"/>
      <c r="H1" s="9"/>
    </row>
    <row r="2" spans="1:16" s="3" customFormat="1" ht="30.75" customHeight="1" x14ac:dyDescent="0.25">
      <c r="A2" s="128" t="s">
        <v>93</v>
      </c>
      <c r="B2" s="128"/>
      <c r="C2" s="128"/>
      <c r="D2" s="128"/>
      <c r="E2" s="128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6" s="3" customFormat="1" ht="27" customHeight="1" x14ac:dyDescent="0.25">
      <c r="A4" s="124" t="s">
        <v>19</v>
      </c>
      <c r="B4" s="124"/>
      <c r="C4" s="129" t="s">
        <v>25</v>
      </c>
      <c r="D4" s="129"/>
      <c r="E4" s="129"/>
      <c r="F4" s="17"/>
      <c r="G4" s="9"/>
      <c r="H4" s="9"/>
    </row>
    <row r="5" spans="1:16" s="3" customFormat="1" ht="27" customHeight="1" x14ac:dyDescent="0.25">
      <c r="A5" s="122" t="s">
        <v>4</v>
      </c>
      <c r="B5" s="123"/>
      <c r="C5" s="31" t="s">
        <v>26</v>
      </c>
      <c r="D5" s="32" t="s">
        <v>1</v>
      </c>
      <c r="E5" s="5" t="str">
        <f>'Filling room (11081)'!H5</f>
        <v>02/01/17-31/12/17</v>
      </c>
      <c r="F5" s="21"/>
      <c r="G5" s="9"/>
      <c r="H5" s="9"/>
    </row>
    <row r="6" spans="1:16" s="3" customFormat="1" ht="27" customHeight="1" x14ac:dyDescent="0.25">
      <c r="A6" s="122" t="s">
        <v>5</v>
      </c>
      <c r="B6" s="123"/>
      <c r="C6" s="3" t="s">
        <v>34</v>
      </c>
      <c r="D6" s="32" t="s">
        <v>8</v>
      </c>
      <c r="E6" s="6">
        <v>21149</v>
      </c>
      <c r="F6" s="8"/>
      <c r="G6" s="9"/>
      <c r="H6" s="9"/>
    </row>
    <row r="7" spans="1:16" s="3" customFormat="1" ht="27" customHeight="1" x14ac:dyDescent="0.25">
      <c r="A7" s="122" t="s">
        <v>6</v>
      </c>
      <c r="B7" s="123"/>
      <c r="C7" s="31" t="s">
        <v>30</v>
      </c>
      <c r="D7" s="32" t="s">
        <v>9</v>
      </c>
      <c r="E7" s="6" t="s">
        <v>88</v>
      </c>
      <c r="F7" s="8"/>
      <c r="G7" s="9"/>
      <c r="H7" s="9"/>
    </row>
    <row r="8" spans="1:16" s="3" customFormat="1" ht="27" customHeight="1" x14ac:dyDescent="0.25">
      <c r="A8" s="124" t="s">
        <v>7</v>
      </c>
      <c r="B8" s="124"/>
      <c r="C8" s="31" t="s">
        <v>37</v>
      </c>
      <c r="D8" s="32" t="s">
        <v>10</v>
      </c>
      <c r="E8" s="6">
        <v>1</v>
      </c>
      <c r="F8" s="8"/>
      <c r="G8" s="9"/>
      <c r="H8" s="9"/>
    </row>
    <row r="9" spans="1:16" s="3" customFormat="1" ht="27" customHeight="1" x14ac:dyDescent="0.25">
      <c r="A9" s="122" t="s">
        <v>145</v>
      </c>
      <c r="B9" s="123"/>
      <c r="C9" s="38">
        <f>'Filling room (11081)'!C9</f>
        <v>1</v>
      </c>
      <c r="D9" s="32" t="s">
        <v>146</v>
      </c>
      <c r="E9" s="7">
        <f>'Filling room (11081)'!H9</f>
        <v>3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55</v>
      </c>
      <c r="D11" s="9" t="s">
        <v>143</v>
      </c>
      <c r="E11" s="9" t="s">
        <v>144</v>
      </c>
      <c r="F11" s="17"/>
    </row>
    <row r="12" spans="1:16" ht="25.5" customHeight="1" x14ac:dyDescent="0.25">
      <c r="A12" s="1" t="s">
        <v>16</v>
      </c>
      <c r="B12" s="10" t="s">
        <v>24</v>
      </c>
      <c r="C12" s="33" t="s">
        <v>17</v>
      </c>
      <c r="D12" s="9"/>
      <c r="E12" s="9"/>
      <c r="F12" s="18"/>
      <c r="G12" s="14" t="s">
        <v>147</v>
      </c>
      <c r="H12" s="14" t="s">
        <v>148</v>
      </c>
      <c r="J12" s="1" t="s">
        <v>55</v>
      </c>
      <c r="L12" s="1" t="s">
        <v>55</v>
      </c>
      <c r="N12" t="s">
        <v>114</v>
      </c>
      <c r="O12"/>
      <c r="P12"/>
    </row>
    <row r="13" spans="1:16" ht="17.100000000000001" customHeight="1" thickBot="1" x14ac:dyDescent="0.3">
      <c r="A13" s="12">
        <v>1</v>
      </c>
      <c r="B13" s="85">
        <v>43103</v>
      </c>
      <c r="C13" s="96">
        <v>0</v>
      </c>
      <c r="D13" s="9">
        <v>5</v>
      </c>
      <c r="E13" s="9"/>
      <c r="F13" s="25"/>
      <c r="G13" s="26">
        <v>1</v>
      </c>
      <c r="H13" s="26">
        <v>3</v>
      </c>
      <c r="J13" s="19"/>
      <c r="L13" s="85">
        <v>43103</v>
      </c>
      <c r="N13"/>
      <c r="O13"/>
      <c r="P13"/>
    </row>
    <row r="14" spans="1:16" ht="17.100000000000001" customHeight="1" thickBot="1" x14ac:dyDescent="0.3">
      <c r="A14" s="12"/>
      <c r="B14" s="85">
        <v>43110</v>
      </c>
      <c r="C14" s="96">
        <v>0</v>
      </c>
      <c r="D14" s="9"/>
      <c r="E14" s="9"/>
      <c r="F14" s="25"/>
      <c r="G14" s="26">
        <v>1</v>
      </c>
      <c r="H14" s="26">
        <v>3</v>
      </c>
      <c r="J14" s="19"/>
      <c r="L14" s="85">
        <v>43110</v>
      </c>
      <c r="N14"/>
      <c r="O14"/>
      <c r="P14"/>
    </row>
    <row r="15" spans="1:16" ht="17.100000000000001" customHeight="1" thickBot="1" x14ac:dyDescent="0.3">
      <c r="A15" s="12"/>
      <c r="B15" s="85">
        <v>43118</v>
      </c>
      <c r="C15" s="96">
        <v>0</v>
      </c>
      <c r="D15" s="9"/>
      <c r="E15" s="9"/>
      <c r="F15" s="25"/>
      <c r="G15" s="26">
        <v>1</v>
      </c>
      <c r="H15" s="26">
        <v>3</v>
      </c>
      <c r="J15" s="19"/>
      <c r="L15" s="85">
        <v>43118</v>
      </c>
      <c r="N15"/>
      <c r="O15"/>
      <c r="P15"/>
    </row>
    <row r="16" spans="1:16" ht="17.100000000000001" customHeight="1" thickBot="1" x14ac:dyDescent="0.3">
      <c r="A16" s="12"/>
      <c r="B16" s="85">
        <v>43126</v>
      </c>
      <c r="C16" s="96">
        <v>0</v>
      </c>
      <c r="D16" s="9"/>
      <c r="E16" s="9"/>
      <c r="F16" s="25"/>
      <c r="G16" s="26">
        <v>1</v>
      </c>
      <c r="H16" s="26">
        <v>3</v>
      </c>
      <c r="J16" s="19"/>
      <c r="L16" s="85">
        <v>43126</v>
      </c>
      <c r="N16"/>
      <c r="O16"/>
      <c r="P16"/>
    </row>
    <row r="17" spans="1:16" ht="17.100000000000001" customHeight="1" thickBot="1" x14ac:dyDescent="0.3">
      <c r="A17" s="12"/>
      <c r="B17" s="85">
        <v>43130</v>
      </c>
      <c r="C17" s="96">
        <v>0</v>
      </c>
      <c r="D17" s="9"/>
      <c r="E17" s="9"/>
      <c r="F17" s="25"/>
      <c r="G17" s="26">
        <v>1</v>
      </c>
      <c r="H17" s="26">
        <v>3</v>
      </c>
      <c r="J17" s="19"/>
      <c r="L17" s="85">
        <v>43130</v>
      </c>
      <c r="N17"/>
      <c r="O17"/>
      <c r="P17"/>
    </row>
    <row r="18" spans="1:16" ht="17.100000000000001" customHeight="1" thickBot="1" x14ac:dyDescent="0.3">
      <c r="A18" s="12"/>
      <c r="B18" s="85">
        <v>43137</v>
      </c>
      <c r="C18" s="96">
        <v>0</v>
      </c>
      <c r="D18" s="9"/>
      <c r="E18" s="9"/>
      <c r="F18" s="25"/>
      <c r="G18" s="26">
        <v>1</v>
      </c>
      <c r="H18" s="26">
        <v>3</v>
      </c>
      <c r="J18" s="19"/>
      <c r="L18" s="85">
        <v>43137</v>
      </c>
      <c r="N18"/>
      <c r="O18"/>
      <c r="P18"/>
    </row>
    <row r="19" spans="1:16" ht="17.100000000000001" customHeight="1" thickBot="1" x14ac:dyDescent="0.3">
      <c r="A19" s="12"/>
      <c r="B19" s="85">
        <v>43143</v>
      </c>
      <c r="C19" s="96">
        <v>0</v>
      </c>
      <c r="D19" s="9"/>
      <c r="E19" s="9"/>
      <c r="F19" s="25"/>
      <c r="G19" s="26">
        <v>1</v>
      </c>
      <c r="H19" s="26">
        <v>3</v>
      </c>
      <c r="J19" s="19"/>
      <c r="L19" s="85">
        <v>43143</v>
      </c>
      <c r="N19"/>
      <c r="O19"/>
      <c r="P19"/>
    </row>
    <row r="20" spans="1:16" ht="17.100000000000001" customHeight="1" thickBot="1" x14ac:dyDescent="0.3">
      <c r="A20" s="12"/>
      <c r="B20" s="85">
        <v>43154</v>
      </c>
      <c r="C20" s="96">
        <v>0</v>
      </c>
      <c r="D20" s="9"/>
      <c r="E20" s="9"/>
      <c r="F20" s="25"/>
      <c r="G20" s="26">
        <v>1</v>
      </c>
      <c r="H20" s="26">
        <v>3</v>
      </c>
      <c r="J20" s="19"/>
      <c r="L20" s="85">
        <v>43154</v>
      </c>
      <c r="N20"/>
      <c r="O20"/>
      <c r="P20"/>
    </row>
    <row r="21" spans="1:16" ht="17.100000000000001" customHeight="1" thickBot="1" x14ac:dyDescent="0.3">
      <c r="A21" s="12"/>
      <c r="B21" s="85">
        <v>43159</v>
      </c>
      <c r="C21" s="96">
        <v>0</v>
      </c>
      <c r="D21" s="9"/>
      <c r="E21" s="9"/>
      <c r="F21" s="25"/>
      <c r="G21" s="26">
        <v>1</v>
      </c>
      <c r="H21" s="26">
        <v>3</v>
      </c>
      <c r="J21" s="19"/>
      <c r="L21" s="85">
        <v>43159</v>
      </c>
      <c r="N21"/>
      <c r="O21"/>
      <c r="P21"/>
    </row>
    <row r="22" spans="1:16" ht="17.100000000000001" customHeight="1" thickBot="1" x14ac:dyDescent="0.3">
      <c r="A22" s="12"/>
      <c r="B22" s="85">
        <v>43167</v>
      </c>
      <c r="C22" s="96">
        <v>0</v>
      </c>
      <c r="D22" s="9"/>
      <c r="E22" s="9"/>
      <c r="F22" s="25"/>
      <c r="G22" s="26">
        <v>1</v>
      </c>
      <c r="H22" s="26">
        <v>3</v>
      </c>
      <c r="J22" s="19"/>
      <c r="L22" s="85">
        <v>43167</v>
      </c>
      <c r="N22"/>
      <c r="O22"/>
      <c r="P22"/>
    </row>
    <row r="23" spans="1:16" ht="17.100000000000001" customHeight="1" thickBot="1" x14ac:dyDescent="0.3">
      <c r="A23" s="12"/>
      <c r="B23" s="85">
        <v>43171</v>
      </c>
      <c r="C23" s="96">
        <v>0</v>
      </c>
      <c r="D23" s="9"/>
      <c r="E23" s="9"/>
      <c r="F23" s="25"/>
      <c r="G23" s="26">
        <v>1</v>
      </c>
      <c r="H23" s="26">
        <v>3</v>
      </c>
      <c r="J23" s="19"/>
      <c r="L23" s="85">
        <v>43171</v>
      </c>
      <c r="N23"/>
      <c r="O23"/>
      <c r="P23"/>
    </row>
    <row r="24" spans="1:16" ht="17.100000000000001" customHeight="1" thickBot="1" x14ac:dyDescent="0.3">
      <c r="A24" s="12"/>
      <c r="B24" s="85">
        <v>43179</v>
      </c>
      <c r="C24" s="96">
        <v>0</v>
      </c>
      <c r="D24" s="9"/>
      <c r="E24" s="9"/>
      <c r="F24" s="25"/>
      <c r="G24" s="26">
        <v>1</v>
      </c>
      <c r="H24" s="26">
        <v>3</v>
      </c>
      <c r="J24" s="19"/>
      <c r="L24" s="85">
        <v>43179</v>
      </c>
      <c r="N24"/>
      <c r="O24"/>
      <c r="P24"/>
    </row>
    <row r="25" spans="1:16" ht="17.100000000000001" customHeight="1" thickBot="1" x14ac:dyDescent="0.3">
      <c r="A25" s="12"/>
      <c r="B25" s="85">
        <v>43188</v>
      </c>
      <c r="C25" s="96">
        <v>0</v>
      </c>
      <c r="D25" s="9"/>
      <c r="E25" s="9"/>
      <c r="F25" s="25"/>
      <c r="G25" s="26">
        <v>1</v>
      </c>
      <c r="H25" s="26">
        <v>3</v>
      </c>
      <c r="J25" s="19"/>
      <c r="L25" s="85">
        <v>43188</v>
      </c>
      <c r="N25"/>
      <c r="O25"/>
      <c r="P25"/>
    </row>
    <row r="26" spans="1:16" ht="17.100000000000001" customHeight="1" thickBot="1" x14ac:dyDescent="0.3">
      <c r="A26" s="12"/>
      <c r="B26" s="86">
        <v>43196</v>
      </c>
      <c r="C26" s="96">
        <v>0</v>
      </c>
      <c r="D26" s="9"/>
      <c r="E26" s="9"/>
      <c r="F26" s="25"/>
      <c r="G26" s="26">
        <v>1</v>
      </c>
      <c r="H26" s="26">
        <v>3</v>
      </c>
      <c r="J26" s="19"/>
      <c r="L26" s="86">
        <v>43196</v>
      </c>
      <c r="N26"/>
      <c r="O26"/>
      <c r="P26"/>
    </row>
    <row r="27" spans="1:16" ht="17.100000000000001" customHeight="1" thickBot="1" x14ac:dyDescent="0.3">
      <c r="A27" s="12"/>
      <c r="B27" s="86">
        <v>43202</v>
      </c>
      <c r="C27" s="96">
        <v>0</v>
      </c>
      <c r="D27" s="9"/>
      <c r="E27" s="9"/>
      <c r="F27" s="25"/>
      <c r="G27" s="26">
        <v>1</v>
      </c>
      <c r="H27" s="26">
        <v>3</v>
      </c>
      <c r="J27" s="19"/>
      <c r="L27" s="86">
        <v>43202</v>
      </c>
      <c r="N27"/>
      <c r="O27"/>
      <c r="P27"/>
    </row>
    <row r="28" spans="1:16" ht="17.100000000000001" customHeight="1" thickBot="1" x14ac:dyDescent="0.3">
      <c r="A28" s="12"/>
      <c r="B28" s="86">
        <v>43209</v>
      </c>
      <c r="C28" s="96">
        <v>0</v>
      </c>
      <c r="D28" s="9"/>
      <c r="E28" s="9"/>
      <c r="F28" s="25"/>
      <c r="G28" s="26">
        <v>1</v>
      </c>
      <c r="H28" s="26">
        <v>3</v>
      </c>
      <c r="J28" s="19"/>
      <c r="L28" s="86">
        <v>43209</v>
      </c>
      <c r="N28"/>
      <c r="O28"/>
      <c r="P28"/>
    </row>
    <row r="29" spans="1:16" ht="17.100000000000001" customHeight="1" thickBot="1" x14ac:dyDescent="0.3">
      <c r="A29" s="12"/>
      <c r="B29" s="86">
        <v>43214</v>
      </c>
      <c r="C29" s="96">
        <v>0</v>
      </c>
      <c r="D29" s="9"/>
      <c r="E29" s="9"/>
      <c r="F29" s="25"/>
      <c r="G29" s="26">
        <v>1</v>
      </c>
      <c r="H29" s="26">
        <v>3</v>
      </c>
      <c r="J29" s="19"/>
      <c r="L29" s="86">
        <v>43214</v>
      </c>
      <c r="N29"/>
      <c r="O29"/>
      <c r="P29"/>
    </row>
    <row r="30" spans="1:16" ht="17.100000000000001" customHeight="1" thickBot="1" x14ac:dyDescent="0.3">
      <c r="A30" s="12"/>
      <c r="B30" s="86">
        <v>43224</v>
      </c>
      <c r="C30" s="96">
        <v>1</v>
      </c>
      <c r="D30" s="9"/>
      <c r="E30" s="9"/>
      <c r="F30" s="25"/>
      <c r="G30" s="26">
        <v>1</v>
      </c>
      <c r="H30" s="26">
        <v>3</v>
      </c>
      <c r="J30" s="19"/>
      <c r="L30" s="86">
        <v>43224</v>
      </c>
      <c r="N30"/>
      <c r="O30"/>
      <c r="P30"/>
    </row>
    <row r="31" spans="1:16" ht="17.100000000000001" customHeight="1" thickBot="1" x14ac:dyDescent="0.3">
      <c r="A31" s="12"/>
      <c r="B31" s="86">
        <v>43231</v>
      </c>
      <c r="C31" s="96">
        <v>0</v>
      </c>
      <c r="D31" s="9"/>
      <c r="E31" s="9"/>
      <c r="F31" s="25"/>
      <c r="G31" s="26">
        <v>1</v>
      </c>
      <c r="H31" s="26">
        <v>3</v>
      </c>
      <c r="J31" s="19"/>
      <c r="L31" s="86">
        <v>43231</v>
      </c>
      <c r="N31"/>
      <c r="O31"/>
      <c r="P31"/>
    </row>
    <row r="32" spans="1:16" ht="17.100000000000001" customHeight="1" thickBot="1" x14ac:dyDescent="0.3">
      <c r="A32" s="12"/>
      <c r="B32" s="86">
        <v>43237</v>
      </c>
      <c r="C32" s="96">
        <v>0</v>
      </c>
      <c r="D32" s="9"/>
      <c r="E32" s="9"/>
      <c r="F32" s="25"/>
      <c r="G32" s="26">
        <v>1</v>
      </c>
      <c r="H32" s="26">
        <v>3</v>
      </c>
      <c r="J32" s="19"/>
      <c r="L32" s="86">
        <v>43237</v>
      </c>
      <c r="N32"/>
      <c r="O32"/>
      <c r="P32"/>
    </row>
    <row r="33" spans="1:16" ht="17.100000000000001" customHeight="1" thickBot="1" x14ac:dyDescent="0.3">
      <c r="A33" s="12"/>
      <c r="B33" s="86">
        <v>43242</v>
      </c>
      <c r="C33" s="96">
        <v>0</v>
      </c>
      <c r="D33" s="9"/>
      <c r="E33" s="9"/>
      <c r="F33" s="25"/>
      <c r="G33" s="26">
        <v>1</v>
      </c>
      <c r="H33" s="26">
        <v>3</v>
      </c>
      <c r="J33" s="19"/>
      <c r="L33" s="86">
        <v>43242</v>
      </c>
      <c r="N33"/>
      <c r="O33"/>
      <c r="P33"/>
    </row>
    <row r="34" spans="1:16" ht="17.100000000000001" customHeight="1" thickBot="1" x14ac:dyDescent="0.3">
      <c r="A34" s="12"/>
      <c r="B34" s="86">
        <v>43251</v>
      </c>
      <c r="C34" s="96">
        <v>0</v>
      </c>
      <c r="D34" s="9"/>
      <c r="E34" s="9"/>
      <c r="F34" s="25"/>
      <c r="G34" s="26">
        <v>1</v>
      </c>
      <c r="H34" s="26">
        <v>3</v>
      </c>
      <c r="J34" s="19"/>
      <c r="L34" s="86">
        <v>43251</v>
      </c>
      <c r="N34"/>
      <c r="O34"/>
      <c r="P34"/>
    </row>
    <row r="35" spans="1:16" ht="17.100000000000001" customHeight="1" thickBot="1" x14ac:dyDescent="0.3">
      <c r="A35" s="12"/>
      <c r="B35" s="86">
        <v>43256</v>
      </c>
      <c r="C35" s="96">
        <v>0</v>
      </c>
      <c r="D35" s="9"/>
      <c r="E35" s="9"/>
      <c r="F35" s="25"/>
      <c r="G35" s="26">
        <v>1</v>
      </c>
      <c r="H35" s="26">
        <v>3</v>
      </c>
      <c r="J35" s="19"/>
      <c r="L35" s="86">
        <v>43256</v>
      </c>
      <c r="N35"/>
      <c r="O35"/>
      <c r="P35"/>
    </row>
    <row r="36" spans="1:16" ht="17.100000000000001" customHeight="1" thickBot="1" x14ac:dyDescent="0.3">
      <c r="A36" s="12"/>
      <c r="B36" s="86">
        <v>43263</v>
      </c>
      <c r="C36" s="96">
        <v>0</v>
      </c>
      <c r="D36" s="9"/>
      <c r="E36" s="9"/>
      <c r="F36" s="25"/>
      <c r="G36" s="26">
        <v>1</v>
      </c>
      <c r="H36" s="26">
        <v>3</v>
      </c>
      <c r="J36" s="19"/>
      <c r="L36" s="86">
        <v>43263</v>
      </c>
      <c r="N36"/>
      <c r="O36"/>
      <c r="P36"/>
    </row>
    <row r="37" spans="1:16" ht="17.100000000000001" customHeight="1" thickBot="1" x14ac:dyDescent="0.3">
      <c r="A37" s="12"/>
      <c r="B37" s="86">
        <v>43272</v>
      </c>
      <c r="C37" s="96">
        <v>0</v>
      </c>
      <c r="D37" s="9"/>
      <c r="E37" s="9"/>
      <c r="F37" s="25"/>
      <c r="G37" s="26">
        <v>1</v>
      </c>
      <c r="H37" s="26">
        <v>3</v>
      </c>
      <c r="J37" s="19"/>
      <c r="L37" s="86">
        <v>43272</v>
      </c>
      <c r="N37"/>
      <c r="O37"/>
      <c r="P37"/>
    </row>
    <row r="38" spans="1:16" ht="17.100000000000001" customHeight="1" thickBot="1" x14ac:dyDescent="0.3">
      <c r="A38" s="12"/>
      <c r="B38" s="86">
        <v>43276</v>
      </c>
      <c r="C38" s="96">
        <v>0</v>
      </c>
      <c r="D38" s="9"/>
      <c r="E38" s="9"/>
      <c r="F38" s="25"/>
      <c r="G38" s="26">
        <v>1</v>
      </c>
      <c r="H38" s="26">
        <v>3</v>
      </c>
      <c r="J38" s="19"/>
      <c r="L38" s="86">
        <v>43276</v>
      </c>
      <c r="N38"/>
      <c r="O38"/>
      <c r="P38"/>
    </row>
    <row r="39" spans="1:16" ht="17.100000000000001" customHeight="1" thickBot="1" x14ac:dyDescent="0.3">
      <c r="A39" s="12"/>
      <c r="B39" s="87">
        <v>43283</v>
      </c>
      <c r="C39" s="96">
        <v>0</v>
      </c>
      <c r="D39" s="9"/>
      <c r="E39" s="9"/>
      <c r="F39" s="25"/>
      <c r="G39" s="26">
        <v>1</v>
      </c>
      <c r="H39" s="26">
        <v>3</v>
      </c>
      <c r="J39" s="19"/>
      <c r="L39" s="87">
        <v>43283</v>
      </c>
      <c r="N39"/>
      <c r="O39"/>
      <c r="P39"/>
    </row>
    <row r="40" spans="1:16" ht="17.100000000000001" customHeight="1" thickBot="1" x14ac:dyDescent="0.3">
      <c r="A40" s="12"/>
      <c r="B40" s="87">
        <v>43293</v>
      </c>
      <c r="C40" s="96">
        <v>0</v>
      </c>
      <c r="D40" s="9"/>
      <c r="E40" s="9"/>
      <c r="F40" s="25"/>
      <c r="G40" s="26">
        <v>1</v>
      </c>
      <c r="H40" s="26">
        <v>3</v>
      </c>
      <c r="J40" s="19"/>
      <c r="L40" s="87">
        <v>43293</v>
      </c>
      <c r="N40"/>
      <c r="O40"/>
      <c r="P40"/>
    </row>
    <row r="41" spans="1:16" ht="17.100000000000001" customHeight="1" thickBot="1" x14ac:dyDescent="0.3">
      <c r="A41" s="12"/>
      <c r="B41" s="87">
        <v>43298</v>
      </c>
      <c r="C41" s="96">
        <v>0</v>
      </c>
      <c r="D41" s="9"/>
      <c r="E41" s="9"/>
      <c r="F41" s="25"/>
      <c r="G41" s="26">
        <v>1</v>
      </c>
      <c r="H41" s="26">
        <v>3</v>
      </c>
      <c r="J41" s="19"/>
      <c r="L41" s="87">
        <v>43298</v>
      </c>
      <c r="N41"/>
      <c r="O41"/>
      <c r="P41"/>
    </row>
    <row r="42" spans="1:16" ht="17.100000000000001" customHeight="1" thickBot="1" x14ac:dyDescent="0.3">
      <c r="A42" s="12"/>
      <c r="B42" s="87">
        <v>43305</v>
      </c>
      <c r="C42" s="96">
        <v>0</v>
      </c>
      <c r="D42" s="9"/>
      <c r="E42" s="9"/>
      <c r="F42" s="25"/>
      <c r="G42" s="26">
        <v>1</v>
      </c>
      <c r="H42" s="26">
        <v>3</v>
      </c>
      <c r="J42" s="19"/>
      <c r="L42" s="87">
        <v>43305</v>
      </c>
      <c r="N42"/>
      <c r="O42"/>
      <c r="P42"/>
    </row>
    <row r="43" spans="1:16" ht="17.100000000000001" customHeight="1" thickBot="1" x14ac:dyDescent="0.3">
      <c r="A43" s="12"/>
      <c r="B43" s="87">
        <v>43314</v>
      </c>
      <c r="C43" s="96">
        <v>0</v>
      </c>
      <c r="D43" s="9"/>
      <c r="E43" s="9"/>
      <c r="F43" s="25"/>
      <c r="G43" s="26">
        <v>1</v>
      </c>
      <c r="H43" s="26">
        <v>3</v>
      </c>
      <c r="J43" s="19"/>
      <c r="L43" s="87">
        <v>43314</v>
      </c>
      <c r="N43"/>
      <c r="O43"/>
      <c r="P43"/>
    </row>
    <row r="44" spans="1:16" ht="17.100000000000001" customHeight="1" thickBot="1" x14ac:dyDescent="0.3">
      <c r="A44" s="12"/>
      <c r="B44" s="87">
        <v>43321</v>
      </c>
      <c r="C44" s="96">
        <v>0</v>
      </c>
      <c r="D44" s="9"/>
      <c r="E44" s="9"/>
      <c r="F44" s="25"/>
      <c r="G44" s="26">
        <v>1</v>
      </c>
      <c r="H44" s="26">
        <v>3</v>
      </c>
      <c r="J44" s="19"/>
      <c r="L44" s="87">
        <v>43321</v>
      </c>
      <c r="N44"/>
      <c r="O44"/>
      <c r="P44"/>
    </row>
    <row r="45" spans="1:16" ht="17.100000000000001" customHeight="1" thickBot="1" x14ac:dyDescent="0.3">
      <c r="A45" s="12"/>
      <c r="B45" s="87">
        <v>43325</v>
      </c>
      <c r="C45" s="96">
        <v>0</v>
      </c>
      <c r="D45" s="9"/>
      <c r="E45" s="9"/>
      <c r="F45" s="25"/>
      <c r="G45" s="26">
        <v>1</v>
      </c>
      <c r="H45" s="26">
        <v>3</v>
      </c>
      <c r="J45" s="19"/>
      <c r="L45" s="87">
        <v>43325</v>
      </c>
      <c r="N45"/>
      <c r="O45"/>
      <c r="P45"/>
    </row>
    <row r="46" spans="1:16" ht="17.100000000000001" customHeight="1" thickBot="1" x14ac:dyDescent="0.3">
      <c r="A46" s="12"/>
      <c r="B46" s="87">
        <v>43333</v>
      </c>
      <c r="C46" s="96">
        <v>0</v>
      </c>
      <c r="D46" s="9"/>
      <c r="E46" s="9"/>
      <c r="F46" s="25"/>
      <c r="G46" s="26">
        <v>1</v>
      </c>
      <c r="H46" s="26">
        <v>3</v>
      </c>
      <c r="J46" s="19"/>
      <c r="L46" s="87">
        <v>43333</v>
      </c>
      <c r="N46"/>
      <c r="O46"/>
      <c r="P46"/>
    </row>
    <row r="47" spans="1:16" ht="17.100000000000001" customHeight="1" thickBot="1" x14ac:dyDescent="0.3">
      <c r="A47" s="12"/>
      <c r="B47" s="87">
        <v>43341</v>
      </c>
      <c r="C47" s="96">
        <v>0</v>
      </c>
      <c r="D47" s="9"/>
      <c r="E47" s="9"/>
      <c r="F47" s="25"/>
      <c r="G47" s="26">
        <v>1</v>
      </c>
      <c r="H47" s="26">
        <v>3</v>
      </c>
      <c r="J47" s="19"/>
      <c r="L47" s="87">
        <v>43341</v>
      </c>
      <c r="N47"/>
      <c r="O47"/>
      <c r="P47"/>
    </row>
    <row r="48" spans="1:16" ht="17.100000000000001" customHeight="1" thickBot="1" x14ac:dyDescent="0.3">
      <c r="A48" s="12"/>
      <c r="B48" s="88">
        <v>43349</v>
      </c>
      <c r="C48" s="96">
        <v>0</v>
      </c>
      <c r="D48" s="9"/>
      <c r="E48" s="9"/>
      <c r="F48" s="25"/>
      <c r="G48" s="26">
        <v>1</v>
      </c>
      <c r="H48" s="26">
        <v>3</v>
      </c>
      <c r="J48" s="19"/>
      <c r="L48" s="88">
        <v>43349</v>
      </c>
      <c r="N48"/>
      <c r="O48"/>
      <c r="P48"/>
    </row>
    <row r="49" spans="1:16" ht="17.100000000000001" customHeight="1" thickBot="1" x14ac:dyDescent="0.3">
      <c r="A49" s="12"/>
      <c r="B49" s="87">
        <v>43356</v>
      </c>
      <c r="C49" s="96">
        <v>0</v>
      </c>
      <c r="D49" s="9"/>
      <c r="E49" s="9"/>
      <c r="F49" s="25"/>
      <c r="G49" s="26">
        <v>1</v>
      </c>
      <c r="H49" s="26">
        <v>3</v>
      </c>
      <c r="J49" s="19"/>
      <c r="L49" s="87">
        <v>43356</v>
      </c>
      <c r="N49"/>
      <c r="O49"/>
      <c r="P49"/>
    </row>
    <row r="50" spans="1:16" ht="17.100000000000001" customHeight="1" thickBot="1" x14ac:dyDescent="0.3">
      <c r="A50" s="12"/>
      <c r="B50" s="87">
        <v>43360</v>
      </c>
      <c r="C50" s="96">
        <v>0</v>
      </c>
      <c r="D50" s="9"/>
      <c r="E50" s="9"/>
      <c r="F50" s="25"/>
      <c r="G50" s="26">
        <v>1</v>
      </c>
      <c r="H50" s="26">
        <v>3</v>
      </c>
      <c r="J50" s="19"/>
      <c r="L50" s="87">
        <v>43360</v>
      </c>
      <c r="N50"/>
      <c r="O50"/>
      <c r="P50"/>
    </row>
    <row r="51" spans="1:16" ht="17.100000000000001" customHeight="1" thickBot="1" x14ac:dyDescent="0.3">
      <c r="A51" s="12"/>
      <c r="B51" s="87">
        <v>43372</v>
      </c>
      <c r="C51" s="96">
        <v>0</v>
      </c>
      <c r="D51" s="9"/>
      <c r="E51" s="9"/>
      <c r="F51" s="25"/>
      <c r="G51" s="26">
        <v>1</v>
      </c>
      <c r="H51" s="26">
        <v>3</v>
      </c>
      <c r="J51" s="19"/>
      <c r="L51" s="87">
        <v>43372</v>
      </c>
      <c r="N51"/>
      <c r="O51"/>
      <c r="P51"/>
    </row>
    <row r="52" spans="1:16" ht="17.100000000000001" customHeight="1" thickBot="1" x14ac:dyDescent="0.3">
      <c r="A52" s="12"/>
      <c r="B52" s="85">
        <v>43375</v>
      </c>
      <c r="C52" s="96">
        <v>0</v>
      </c>
      <c r="D52" s="9"/>
      <c r="E52" s="9"/>
      <c r="F52" s="25"/>
      <c r="G52" s="26">
        <v>1</v>
      </c>
      <c r="H52" s="26">
        <v>3</v>
      </c>
      <c r="J52" s="19"/>
      <c r="L52" s="85">
        <v>43375</v>
      </c>
      <c r="N52"/>
      <c r="O52"/>
      <c r="P52"/>
    </row>
    <row r="53" spans="1:16" ht="17.100000000000001" customHeight="1" thickBot="1" x14ac:dyDescent="0.3">
      <c r="A53" s="12"/>
      <c r="B53" s="85">
        <v>43382</v>
      </c>
      <c r="C53" s="96">
        <v>0</v>
      </c>
      <c r="D53" s="9"/>
      <c r="E53" s="9"/>
      <c r="F53" s="25"/>
      <c r="G53" s="26">
        <v>1</v>
      </c>
      <c r="H53" s="26">
        <v>3</v>
      </c>
      <c r="J53" s="19"/>
      <c r="L53" s="85">
        <v>43382</v>
      </c>
      <c r="N53"/>
      <c r="O53"/>
      <c r="P53"/>
    </row>
    <row r="54" spans="1:16" ht="17.100000000000001" customHeight="1" thickBot="1" x14ac:dyDescent="0.3">
      <c r="A54" s="12"/>
      <c r="B54" s="85">
        <v>43388</v>
      </c>
      <c r="C54" s="96">
        <v>0</v>
      </c>
      <c r="D54" s="9"/>
      <c r="E54" s="9"/>
      <c r="F54" s="25"/>
      <c r="G54" s="26">
        <v>1</v>
      </c>
      <c r="H54" s="26">
        <v>3</v>
      </c>
      <c r="J54" s="19"/>
      <c r="L54" s="85">
        <v>43388</v>
      </c>
      <c r="N54"/>
      <c r="O54"/>
      <c r="P54"/>
    </row>
    <row r="55" spans="1:16" ht="17.100000000000001" customHeight="1" thickBot="1" x14ac:dyDescent="0.3">
      <c r="A55" s="12"/>
      <c r="B55" s="85">
        <v>43395</v>
      </c>
      <c r="C55" s="96">
        <v>0</v>
      </c>
      <c r="D55" s="9"/>
      <c r="E55" s="9"/>
      <c r="F55" s="25"/>
      <c r="G55" s="26">
        <v>1</v>
      </c>
      <c r="H55" s="26">
        <v>3</v>
      </c>
      <c r="J55" s="19"/>
      <c r="L55" s="85">
        <v>43395</v>
      </c>
      <c r="N55"/>
      <c r="O55"/>
      <c r="P55"/>
    </row>
    <row r="56" spans="1:16" ht="17.100000000000001" customHeight="1" thickBot="1" x14ac:dyDescent="0.3">
      <c r="A56" s="12"/>
      <c r="B56" s="85">
        <v>43407</v>
      </c>
      <c r="C56" s="97">
        <v>0</v>
      </c>
      <c r="D56" s="9"/>
      <c r="E56" s="9"/>
      <c r="F56" s="25"/>
      <c r="G56" s="26">
        <v>1</v>
      </c>
      <c r="H56" s="26">
        <v>3</v>
      </c>
      <c r="J56" s="19"/>
      <c r="L56" s="85">
        <v>43407</v>
      </c>
      <c r="N56"/>
      <c r="O56"/>
      <c r="P56"/>
    </row>
    <row r="57" spans="1:16" ht="17.100000000000001" customHeight="1" thickBot="1" x14ac:dyDescent="0.3">
      <c r="A57" s="12"/>
      <c r="B57" s="85">
        <v>43410</v>
      </c>
      <c r="C57" s="97">
        <v>0</v>
      </c>
      <c r="D57" s="9"/>
      <c r="E57" s="9"/>
      <c r="F57" s="25"/>
      <c r="G57" s="26">
        <v>1</v>
      </c>
      <c r="H57" s="26">
        <v>3</v>
      </c>
      <c r="J57" s="19"/>
      <c r="L57" s="85">
        <v>43410</v>
      </c>
      <c r="N57"/>
      <c r="O57"/>
      <c r="P57"/>
    </row>
    <row r="58" spans="1:16" ht="17.100000000000001" customHeight="1" thickBot="1" x14ac:dyDescent="0.3">
      <c r="A58" s="12"/>
      <c r="B58" s="85">
        <v>43416</v>
      </c>
      <c r="C58" s="97">
        <v>0</v>
      </c>
      <c r="D58" s="9"/>
      <c r="E58" s="9"/>
      <c r="F58" s="25"/>
      <c r="G58" s="26">
        <v>1</v>
      </c>
      <c r="H58" s="26">
        <v>3</v>
      </c>
      <c r="J58" s="19"/>
      <c r="L58" s="85">
        <v>43416</v>
      </c>
      <c r="N58"/>
      <c r="O58"/>
      <c r="P58"/>
    </row>
    <row r="59" spans="1:16" ht="17.100000000000001" customHeight="1" thickBot="1" x14ac:dyDescent="0.3">
      <c r="A59" s="12"/>
      <c r="B59" s="85">
        <v>43423</v>
      </c>
      <c r="C59" s="97">
        <v>1</v>
      </c>
      <c r="D59" s="9"/>
      <c r="E59" s="9"/>
      <c r="F59" s="25"/>
      <c r="G59" s="26">
        <v>1</v>
      </c>
      <c r="H59" s="26">
        <v>3</v>
      </c>
      <c r="J59" s="19"/>
      <c r="L59" s="85">
        <v>43423</v>
      </c>
      <c r="N59"/>
      <c r="O59"/>
      <c r="P59"/>
    </row>
    <row r="60" spans="1:16" ht="17.100000000000001" customHeight="1" thickBot="1" x14ac:dyDescent="0.3">
      <c r="A60" s="12"/>
      <c r="B60" s="85">
        <v>43431</v>
      </c>
      <c r="C60" s="97">
        <v>0</v>
      </c>
      <c r="D60" s="9"/>
      <c r="E60" s="9"/>
      <c r="F60" s="25"/>
      <c r="G60" s="26">
        <v>1</v>
      </c>
      <c r="H60" s="26">
        <v>3</v>
      </c>
      <c r="J60" s="19"/>
      <c r="L60" s="85">
        <v>43431</v>
      </c>
      <c r="N60"/>
      <c r="O60"/>
      <c r="P60"/>
    </row>
    <row r="61" spans="1:16" ht="17.100000000000001" customHeight="1" thickBot="1" x14ac:dyDescent="0.3">
      <c r="A61" s="12"/>
      <c r="B61" s="85">
        <v>43439</v>
      </c>
      <c r="C61" s="96">
        <v>0</v>
      </c>
      <c r="D61" s="9"/>
      <c r="E61" s="9"/>
      <c r="F61" s="25"/>
      <c r="G61" s="26">
        <v>1</v>
      </c>
      <c r="H61" s="26">
        <v>3</v>
      </c>
      <c r="J61" s="19"/>
      <c r="L61" s="85">
        <v>43439</v>
      </c>
      <c r="N61"/>
      <c r="O61"/>
      <c r="P61"/>
    </row>
    <row r="62" spans="1:16" ht="17.100000000000001" customHeight="1" thickBot="1" x14ac:dyDescent="0.3">
      <c r="A62" s="12"/>
      <c r="B62" s="85">
        <v>43446</v>
      </c>
      <c r="C62" s="97">
        <v>0</v>
      </c>
      <c r="D62" s="9"/>
      <c r="E62" s="9"/>
      <c r="F62" s="25"/>
      <c r="G62" s="26">
        <v>1</v>
      </c>
      <c r="H62" s="26">
        <v>3</v>
      </c>
      <c r="J62" s="19"/>
      <c r="L62" s="85">
        <v>43446</v>
      </c>
      <c r="N62"/>
      <c r="O62"/>
      <c r="P62"/>
    </row>
    <row r="63" spans="1:16" s="92" customFormat="1" ht="17.100000000000001" customHeight="1" thickBot="1" x14ac:dyDescent="0.3">
      <c r="A63" s="12"/>
      <c r="B63" s="85">
        <v>43451</v>
      </c>
      <c r="C63" s="97">
        <v>0</v>
      </c>
      <c r="D63" s="90"/>
      <c r="E63" s="9"/>
      <c r="F63" s="25"/>
      <c r="G63" s="26">
        <v>1</v>
      </c>
      <c r="H63" s="26">
        <v>3</v>
      </c>
      <c r="J63" s="93"/>
      <c r="L63" s="94">
        <v>43451</v>
      </c>
      <c r="N63" s="95"/>
      <c r="O63" s="95"/>
      <c r="P63" s="95"/>
    </row>
    <row r="64" spans="1:16" s="92" customFormat="1" ht="17.100000000000001" customHeight="1" thickBot="1" x14ac:dyDescent="0.3">
      <c r="A64" s="89"/>
      <c r="B64" s="94">
        <v>43458</v>
      </c>
      <c r="C64" s="100">
        <v>0</v>
      </c>
      <c r="D64" s="90"/>
      <c r="E64" s="90">
        <v>6</v>
      </c>
      <c r="F64" s="91"/>
      <c r="G64" s="101">
        <v>1</v>
      </c>
      <c r="H64" s="101">
        <v>3</v>
      </c>
      <c r="J64" s="93"/>
      <c r="L64" s="94">
        <v>43458</v>
      </c>
      <c r="N64" s="95"/>
      <c r="O64" s="95"/>
      <c r="P64" s="95"/>
    </row>
    <row r="65" spans="1:16" ht="17.100000000000001" customHeight="1" x14ac:dyDescent="0.25">
      <c r="A65" s="12"/>
      <c r="B65" s="104">
        <v>43468</v>
      </c>
      <c r="C65" s="105">
        <v>0</v>
      </c>
      <c r="D65" s="105"/>
      <c r="E65" s="9"/>
      <c r="F65" s="25"/>
      <c r="G65" s="26">
        <v>1</v>
      </c>
      <c r="H65" s="26">
        <v>3</v>
      </c>
      <c r="J65" s="19"/>
      <c r="L65" s="19"/>
      <c r="N65"/>
      <c r="O65"/>
      <c r="P65"/>
    </row>
    <row r="66" spans="1:16" ht="17.100000000000001" customHeight="1" x14ac:dyDescent="0.25">
      <c r="A66" s="12"/>
      <c r="B66" s="104">
        <v>43473</v>
      </c>
      <c r="C66" s="105">
        <v>0</v>
      </c>
      <c r="D66" s="105"/>
      <c r="E66" s="9"/>
      <c r="F66" s="25"/>
      <c r="G66" s="26">
        <v>1</v>
      </c>
      <c r="H66" s="26">
        <v>3</v>
      </c>
      <c r="J66" s="19"/>
      <c r="L66" s="19"/>
      <c r="N66"/>
      <c r="O66"/>
      <c r="P66"/>
    </row>
    <row r="67" spans="1:16" ht="17.100000000000001" customHeight="1" x14ac:dyDescent="0.25">
      <c r="A67" s="12"/>
      <c r="B67" s="104">
        <v>43480</v>
      </c>
      <c r="C67" s="105">
        <v>0</v>
      </c>
      <c r="D67" s="105"/>
      <c r="E67" s="9"/>
      <c r="F67" s="25"/>
      <c r="G67" s="26">
        <v>1</v>
      </c>
      <c r="H67" s="26">
        <v>3</v>
      </c>
      <c r="J67" s="19"/>
      <c r="L67" s="19"/>
      <c r="N67"/>
      <c r="O67"/>
      <c r="P67"/>
    </row>
    <row r="68" spans="1:16" ht="17.100000000000001" customHeight="1" x14ac:dyDescent="0.25">
      <c r="A68" s="12"/>
      <c r="B68" s="104">
        <v>43490</v>
      </c>
      <c r="C68" s="105">
        <v>0</v>
      </c>
      <c r="D68" s="105"/>
      <c r="E68" s="9"/>
      <c r="F68" s="25"/>
      <c r="G68" s="26">
        <v>1</v>
      </c>
      <c r="H68" s="26">
        <v>3</v>
      </c>
      <c r="J68" s="19"/>
      <c r="L68" s="19"/>
      <c r="N68"/>
      <c r="O68"/>
      <c r="P68"/>
    </row>
    <row r="69" spans="1:16" ht="17.100000000000001" customHeight="1" x14ac:dyDescent="0.25">
      <c r="A69" s="12"/>
      <c r="B69" s="104">
        <v>43494</v>
      </c>
      <c r="C69" s="105">
        <v>0</v>
      </c>
      <c r="D69" s="105"/>
      <c r="E69" s="9"/>
      <c r="F69" s="25"/>
      <c r="G69" s="26">
        <v>1</v>
      </c>
      <c r="H69" s="26">
        <v>3</v>
      </c>
      <c r="J69" s="19"/>
      <c r="L69" s="19"/>
      <c r="N69"/>
      <c r="O69"/>
      <c r="P69"/>
    </row>
    <row r="70" spans="1:16" ht="17.100000000000001" customHeight="1" x14ac:dyDescent="0.25">
      <c r="A70" s="12"/>
      <c r="B70" s="104">
        <v>43504</v>
      </c>
      <c r="C70" s="105">
        <v>0</v>
      </c>
      <c r="D70" s="105"/>
      <c r="E70" s="9"/>
      <c r="F70" s="25"/>
      <c r="G70" s="26">
        <v>1</v>
      </c>
      <c r="H70" s="26">
        <v>3</v>
      </c>
      <c r="J70" s="19"/>
      <c r="L70" s="19"/>
      <c r="N70"/>
      <c r="O70"/>
      <c r="P70"/>
    </row>
    <row r="71" spans="1:16" ht="17.100000000000001" customHeight="1" x14ac:dyDescent="0.25">
      <c r="A71" s="12"/>
      <c r="B71" s="104">
        <v>43510</v>
      </c>
      <c r="C71" s="105">
        <v>0</v>
      </c>
      <c r="D71" s="105"/>
      <c r="E71" s="9"/>
      <c r="F71" s="25"/>
      <c r="G71" s="26">
        <v>1</v>
      </c>
      <c r="H71" s="26">
        <v>3</v>
      </c>
      <c r="J71" s="19"/>
      <c r="L71" s="19"/>
      <c r="N71"/>
      <c r="O71"/>
      <c r="P71"/>
    </row>
    <row r="72" spans="1:16" ht="17.100000000000001" customHeight="1" x14ac:dyDescent="0.25">
      <c r="A72" s="12"/>
      <c r="B72" s="104">
        <v>43514</v>
      </c>
      <c r="C72" s="105">
        <v>1</v>
      </c>
      <c r="D72" s="105"/>
      <c r="E72" s="9"/>
      <c r="F72" s="25"/>
      <c r="G72" s="26">
        <v>1</v>
      </c>
      <c r="H72" s="26">
        <v>3</v>
      </c>
      <c r="J72" s="19"/>
      <c r="L72" s="19"/>
      <c r="N72"/>
      <c r="O72"/>
      <c r="P72"/>
    </row>
    <row r="73" spans="1:16" ht="17.100000000000001" customHeight="1" x14ac:dyDescent="0.25">
      <c r="A73" s="12"/>
      <c r="B73" s="104">
        <v>43522</v>
      </c>
      <c r="C73" s="105">
        <v>0</v>
      </c>
      <c r="D73" s="105"/>
      <c r="E73" s="9"/>
      <c r="F73" s="25"/>
      <c r="G73" s="26">
        <v>1</v>
      </c>
      <c r="H73" s="26">
        <v>3</v>
      </c>
      <c r="J73" s="19"/>
      <c r="L73" s="19"/>
      <c r="N73"/>
      <c r="O73"/>
      <c r="P73"/>
    </row>
    <row r="74" spans="1:16" ht="17.100000000000001" customHeight="1" thickBot="1" x14ac:dyDescent="0.3">
      <c r="A74" s="12"/>
      <c r="B74" s="85">
        <v>43528</v>
      </c>
      <c r="C74" s="106">
        <v>0</v>
      </c>
      <c r="D74" s="9"/>
      <c r="E74" s="9"/>
      <c r="F74" s="25"/>
      <c r="G74" s="26">
        <v>1</v>
      </c>
      <c r="H74" s="26">
        <v>3</v>
      </c>
      <c r="J74" s="19"/>
      <c r="L74" s="19"/>
      <c r="N74"/>
      <c r="O74"/>
      <c r="P74"/>
    </row>
    <row r="75" spans="1:16" ht="17.100000000000001" customHeight="1" thickBot="1" x14ac:dyDescent="0.3">
      <c r="A75" s="12"/>
      <c r="B75" s="85">
        <v>43541</v>
      </c>
      <c r="C75" s="106">
        <v>0</v>
      </c>
      <c r="D75" s="9"/>
      <c r="E75" s="9"/>
      <c r="F75" s="25"/>
      <c r="G75" s="26">
        <v>1</v>
      </c>
      <c r="H75" s="26">
        <v>3</v>
      </c>
      <c r="J75" s="19"/>
      <c r="L75" s="19"/>
      <c r="N75"/>
      <c r="O75"/>
      <c r="P75"/>
    </row>
    <row r="76" spans="1:16" ht="17.100000000000001" customHeight="1" thickBot="1" x14ac:dyDescent="0.3">
      <c r="A76" s="12"/>
      <c r="B76" s="85">
        <v>43543</v>
      </c>
      <c r="C76" s="106">
        <v>0</v>
      </c>
      <c r="D76" s="9"/>
      <c r="E76" s="9"/>
      <c r="F76" s="25"/>
      <c r="G76" s="26">
        <v>1</v>
      </c>
      <c r="H76" s="26">
        <v>3</v>
      </c>
      <c r="J76" s="19"/>
      <c r="L76" s="19"/>
      <c r="N76"/>
      <c r="O76"/>
      <c r="P76"/>
    </row>
    <row r="77" spans="1:16" ht="17.100000000000001" customHeight="1" thickBot="1" x14ac:dyDescent="0.3">
      <c r="A77" s="12"/>
      <c r="B77" s="85">
        <v>43549</v>
      </c>
      <c r="C77" s="106">
        <v>0</v>
      </c>
      <c r="D77" s="9"/>
      <c r="E77" s="9"/>
      <c r="F77" s="25"/>
      <c r="G77" s="26">
        <v>1</v>
      </c>
      <c r="H77" s="26">
        <v>3</v>
      </c>
      <c r="J77" s="19"/>
      <c r="L77" s="19"/>
      <c r="N77"/>
      <c r="O77"/>
      <c r="P77"/>
    </row>
    <row r="78" spans="1:16" ht="17.100000000000001" customHeight="1" x14ac:dyDescent="0.25">
      <c r="A78" s="12">
        <v>2</v>
      </c>
      <c r="B78" s="104">
        <v>43557</v>
      </c>
      <c r="C78" s="105">
        <v>0</v>
      </c>
      <c r="D78" s="9">
        <v>5</v>
      </c>
      <c r="E78" s="9"/>
      <c r="F78" s="25"/>
      <c r="G78" s="26">
        <v>1</v>
      </c>
      <c r="H78" s="26">
        <v>3</v>
      </c>
      <c r="J78" s="19"/>
      <c r="L78" s="19"/>
      <c r="N78"/>
      <c r="O78"/>
      <c r="P78"/>
    </row>
    <row r="79" spans="1:16" ht="17.100000000000001" customHeight="1" x14ac:dyDescent="0.25">
      <c r="A79" s="12">
        <v>3</v>
      </c>
      <c r="B79" s="104">
        <v>43564</v>
      </c>
      <c r="C79" s="105">
        <v>0</v>
      </c>
      <c r="D79" s="9">
        <v>5</v>
      </c>
      <c r="E79" s="9"/>
      <c r="F79" s="25"/>
      <c r="G79" s="26">
        <v>1</v>
      </c>
      <c r="H79" s="26">
        <v>3</v>
      </c>
      <c r="J79" s="19"/>
      <c r="L79" s="19"/>
      <c r="N79"/>
      <c r="O79"/>
      <c r="P79"/>
    </row>
    <row r="80" spans="1:16" ht="17.100000000000001" customHeight="1" x14ac:dyDescent="0.25">
      <c r="A80" s="12">
        <v>4</v>
      </c>
      <c r="B80" s="104">
        <v>43573</v>
      </c>
      <c r="C80" s="105">
        <v>0</v>
      </c>
      <c r="D80" s="9">
        <v>5</v>
      </c>
      <c r="E80" s="9"/>
      <c r="F80" s="25"/>
      <c r="G80" s="26">
        <v>1</v>
      </c>
      <c r="H80" s="26">
        <v>3</v>
      </c>
      <c r="J80" s="19"/>
      <c r="L80" s="19"/>
      <c r="N80"/>
      <c r="O80"/>
      <c r="P80"/>
    </row>
    <row r="81" spans="1:16" ht="17.100000000000001" customHeight="1" x14ac:dyDescent="0.25">
      <c r="A81" s="12">
        <v>5</v>
      </c>
      <c r="B81" s="104">
        <v>43578</v>
      </c>
      <c r="C81" s="105">
        <v>0</v>
      </c>
      <c r="D81" s="9">
        <v>5</v>
      </c>
      <c r="E81" s="9"/>
      <c r="F81" s="25"/>
      <c r="G81" s="26">
        <v>1</v>
      </c>
      <c r="H81" s="26">
        <v>3</v>
      </c>
      <c r="J81" s="19"/>
      <c r="L81" s="19"/>
      <c r="N81"/>
      <c r="O81"/>
      <c r="P81"/>
    </row>
    <row r="82" spans="1:16" ht="17.100000000000001" customHeight="1" x14ac:dyDescent="0.25">
      <c r="A82" s="12"/>
      <c r="B82" s="104">
        <v>43589</v>
      </c>
      <c r="C82" s="105">
        <v>0</v>
      </c>
      <c r="D82" s="9"/>
      <c r="E82" s="9"/>
      <c r="F82" s="25"/>
      <c r="G82" s="26">
        <v>1</v>
      </c>
      <c r="H82" s="26">
        <v>3</v>
      </c>
      <c r="J82" s="19"/>
      <c r="L82" s="19"/>
      <c r="N82"/>
      <c r="O82"/>
      <c r="P82"/>
    </row>
    <row r="83" spans="1:16" ht="17.100000000000001" customHeight="1" x14ac:dyDescent="0.25">
      <c r="A83" s="12"/>
      <c r="B83" s="104">
        <v>43593</v>
      </c>
      <c r="C83" s="105">
        <v>0</v>
      </c>
      <c r="D83" s="9"/>
      <c r="E83" s="9"/>
      <c r="F83" s="25"/>
      <c r="G83" s="26">
        <v>1</v>
      </c>
      <c r="H83" s="26">
        <v>3</v>
      </c>
      <c r="J83" s="19"/>
      <c r="L83" s="19"/>
      <c r="N83"/>
      <c r="O83"/>
      <c r="P83"/>
    </row>
    <row r="84" spans="1:16" ht="17.100000000000001" customHeight="1" x14ac:dyDescent="0.25">
      <c r="A84" s="12"/>
      <c r="B84" s="104">
        <v>43598</v>
      </c>
      <c r="C84" s="105">
        <v>0</v>
      </c>
      <c r="D84" s="9"/>
      <c r="E84" s="9"/>
      <c r="F84" s="25"/>
      <c r="G84" s="26">
        <v>1</v>
      </c>
      <c r="H84" s="26">
        <v>3</v>
      </c>
      <c r="J84" s="19"/>
      <c r="L84" s="19"/>
      <c r="N84"/>
      <c r="O84"/>
      <c r="P84"/>
    </row>
    <row r="85" spans="1:16" ht="17.100000000000001" customHeight="1" x14ac:dyDescent="0.25">
      <c r="A85" s="12"/>
      <c r="B85" s="104">
        <v>43606</v>
      </c>
      <c r="C85" s="105">
        <v>1</v>
      </c>
      <c r="D85" s="9"/>
      <c r="E85" s="9"/>
      <c r="F85" s="25"/>
      <c r="G85" s="26">
        <v>1</v>
      </c>
      <c r="H85" s="26">
        <v>3</v>
      </c>
      <c r="J85" s="19"/>
      <c r="L85" s="19"/>
      <c r="N85"/>
      <c r="O85"/>
      <c r="P85"/>
    </row>
    <row r="86" spans="1:16" ht="17.100000000000001" customHeight="1" x14ac:dyDescent="0.25">
      <c r="A86" s="12"/>
      <c r="B86" s="104">
        <v>43613</v>
      </c>
      <c r="C86" s="105">
        <v>0</v>
      </c>
      <c r="D86" s="9"/>
      <c r="E86" s="9"/>
      <c r="F86" s="25"/>
      <c r="G86" s="26">
        <v>1</v>
      </c>
      <c r="H86" s="26">
        <v>3</v>
      </c>
      <c r="J86" s="19"/>
      <c r="L86" s="19"/>
      <c r="N86"/>
      <c r="O86"/>
      <c r="P86"/>
    </row>
    <row r="87" spans="1:16" ht="17.100000000000001" customHeight="1" x14ac:dyDescent="0.25">
      <c r="A87" s="12"/>
      <c r="B87" s="104">
        <v>43620</v>
      </c>
      <c r="C87" s="105">
        <v>0</v>
      </c>
      <c r="D87" s="9"/>
      <c r="E87" s="9"/>
      <c r="F87" s="25"/>
      <c r="G87" s="26">
        <v>1</v>
      </c>
      <c r="H87" s="26">
        <v>3</v>
      </c>
      <c r="J87" s="19"/>
      <c r="L87" s="19"/>
      <c r="N87"/>
      <c r="O87"/>
      <c r="P87"/>
    </row>
    <row r="88" spans="1:16" ht="17.100000000000001" customHeight="1" x14ac:dyDescent="0.25">
      <c r="A88" s="12"/>
      <c r="B88" s="104">
        <v>43628</v>
      </c>
      <c r="C88" s="105">
        <v>0</v>
      </c>
      <c r="D88" s="9"/>
      <c r="E88" s="9"/>
      <c r="F88" s="25"/>
      <c r="G88" s="26">
        <v>1</v>
      </c>
      <c r="H88" s="26">
        <v>3</v>
      </c>
      <c r="J88" s="19"/>
      <c r="L88" s="19"/>
      <c r="N88"/>
      <c r="O88"/>
      <c r="P88"/>
    </row>
    <row r="89" spans="1:16" ht="17.100000000000001" customHeight="1" x14ac:dyDescent="0.25">
      <c r="A89" s="12"/>
      <c r="B89" s="104">
        <v>43636</v>
      </c>
      <c r="C89" s="105">
        <v>1</v>
      </c>
      <c r="D89" s="9"/>
      <c r="E89" s="9"/>
      <c r="F89" s="25"/>
      <c r="G89" s="26">
        <v>1</v>
      </c>
      <c r="H89" s="26">
        <v>3</v>
      </c>
      <c r="J89" s="19"/>
      <c r="L89" s="19"/>
      <c r="N89"/>
      <c r="O89"/>
      <c r="P89"/>
    </row>
    <row r="90" spans="1:16" ht="17.100000000000001" customHeight="1" x14ac:dyDescent="0.25">
      <c r="A90" s="12"/>
      <c r="B90" s="104">
        <v>43641</v>
      </c>
      <c r="C90" s="105">
        <v>1</v>
      </c>
      <c r="D90" s="9"/>
      <c r="E90" s="9"/>
      <c r="F90" s="25"/>
      <c r="G90" s="26">
        <v>1</v>
      </c>
      <c r="H90" s="26">
        <v>3</v>
      </c>
      <c r="J90" s="19"/>
      <c r="L90" s="19"/>
      <c r="N90"/>
      <c r="O90"/>
      <c r="P90"/>
    </row>
    <row r="91" spans="1:16" ht="17.100000000000001" customHeight="1" x14ac:dyDescent="0.25">
      <c r="A91" s="12"/>
      <c r="B91" s="107">
        <v>43647</v>
      </c>
      <c r="C91" s="108">
        <v>0</v>
      </c>
      <c r="D91" s="9"/>
      <c r="E91" s="9"/>
      <c r="F91" s="25"/>
      <c r="G91" s="26">
        <v>1</v>
      </c>
      <c r="H91" s="26">
        <v>3</v>
      </c>
      <c r="J91" s="19"/>
      <c r="L91" s="19"/>
      <c r="N91"/>
      <c r="O91"/>
      <c r="P91"/>
    </row>
    <row r="92" spans="1:16" ht="17.100000000000001" customHeight="1" x14ac:dyDescent="0.25">
      <c r="A92" s="12"/>
      <c r="B92" s="107">
        <v>43655</v>
      </c>
      <c r="C92" s="108">
        <v>1</v>
      </c>
      <c r="D92" s="9"/>
      <c r="E92" s="9"/>
      <c r="F92" s="25"/>
      <c r="G92" s="26">
        <v>1</v>
      </c>
      <c r="H92" s="26">
        <v>3</v>
      </c>
      <c r="J92" s="19"/>
      <c r="L92" s="19"/>
      <c r="N92"/>
      <c r="O92"/>
      <c r="P92"/>
    </row>
    <row r="93" spans="1:16" ht="17.100000000000001" customHeight="1" x14ac:dyDescent="0.25">
      <c r="A93" s="12"/>
      <c r="B93" s="107">
        <v>43662</v>
      </c>
      <c r="C93" s="108">
        <v>0</v>
      </c>
      <c r="D93" s="9"/>
      <c r="E93" s="9"/>
      <c r="F93" s="25"/>
      <c r="G93" s="26">
        <v>1</v>
      </c>
      <c r="H93" s="26">
        <v>3</v>
      </c>
      <c r="J93" s="19"/>
      <c r="L93" s="19"/>
      <c r="N93"/>
      <c r="O93"/>
      <c r="P93"/>
    </row>
    <row r="94" spans="1:16" ht="17.100000000000001" customHeight="1" x14ac:dyDescent="0.25">
      <c r="A94" s="12"/>
      <c r="B94" s="107">
        <v>43668</v>
      </c>
      <c r="C94" s="108">
        <v>0</v>
      </c>
      <c r="D94" s="9"/>
      <c r="E94" s="9"/>
      <c r="F94" s="25"/>
      <c r="G94" s="26">
        <v>1</v>
      </c>
      <c r="H94" s="26">
        <v>3</v>
      </c>
      <c r="J94" s="19"/>
      <c r="L94" s="19"/>
      <c r="N94"/>
      <c r="O94"/>
      <c r="P94"/>
    </row>
    <row r="95" spans="1:16" ht="17.100000000000001" customHeight="1" x14ac:dyDescent="0.25">
      <c r="A95" s="12"/>
      <c r="B95" s="107">
        <v>43675</v>
      </c>
      <c r="C95" s="108">
        <v>0</v>
      </c>
      <c r="D95" s="9"/>
      <c r="E95" s="9"/>
      <c r="F95" s="25"/>
      <c r="G95" s="26">
        <v>1</v>
      </c>
      <c r="H95" s="26">
        <v>3</v>
      </c>
      <c r="J95" s="19"/>
      <c r="L95" s="19"/>
      <c r="N95"/>
      <c r="O95"/>
      <c r="P95"/>
    </row>
    <row r="96" spans="1:16" ht="17.100000000000001" customHeight="1" x14ac:dyDescent="0.25">
      <c r="A96" s="12"/>
      <c r="B96" s="107">
        <v>43682</v>
      </c>
      <c r="C96" s="108">
        <v>0</v>
      </c>
      <c r="D96" s="9"/>
      <c r="E96" s="9"/>
      <c r="F96" s="25"/>
      <c r="G96" s="26">
        <v>1</v>
      </c>
      <c r="H96" s="26">
        <v>3</v>
      </c>
      <c r="J96" s="19"/>
      <c r="L96" s="19"/>
      <c r="N96"/>
      <c r="O96"/>
      <c r="P96"/>
    </row>
    <row r="97" spans="1:16" ht="17.100000000000001" customHeight="1" x14ac:dyDescent="0.25">
      <c r="A97" s="12"/>
      <c r="B97" s="107">
        <v>43690</v>
      </c>
      <c r="C97" s="108">
        <v>0</v>
      </c>
      <c r="D97" s="9"/>
      <c r="E97" s="9"/>
      <c r="F97" s="25"/>
      <c r="G97" s="26">
        <v>1</v>
      </c>
      <c r="H97" s="26">
        <v>3</v>
      </c>
      <c r="J97" s="19"/>
      <c r="L97" s="19"/>
      <c r="N97"/>
      <c r="O97"/>
      <c r="P97"/>
    </row>
    <row r="98" spans="1:16" ht="17.100000000000001" customHeight="1" x14ac:dyDescent="0.25">
      <c r="A98" s="12"/>
      <c r="B98" s="107">
        <v>43697</v>
      </c>
      <c r="C98" s="108">
        <v>0</v>
      </c>
      <c r="D98" s="9"/>
      <c r="E98" s="9"/>
      <c r="F98" s="25"/>
      <c r="G98" s="26">
        <v>1</v>
      </c>
      <c r="H98" s="26">
        <v>3</v>
      </c>
      <c r="J98" s="19"/>
      <c r="L98" s="19"/>
      <c r="N98"/>
      <c r="O98"/>
      <c r="P98"/>
    </row>
    <row r="99" spans="1:16" ht="17.100000000000001" customHeight="1" x14ac:dyDescent="0.25">
      <c r="A99" s="12"/>
      <c r="B99" s="107">
        <v>43704</v>
      </c>
      <c r="C99" s="108">
        <v>0</v>
      </c>
      <c r="D99" s="9"/>
      <c r="E99" s="9"/>
      <c r="F99" s="25"/>
      <c r="G99" s="26">
        <v>1</v>
      </c>
      <c r="H99" s="26">
        <v>3</v>
      </c>
      <c r="J99" s="19"/>
      <c r="L99" s="19"/>
      <c r="N99"/>
      <c r="O99"/>
      <c r="P99"/>
    </row>
    <row r="100" spans="1:16" ht="17.100000000000001" customHeight="1" x14ac:dyDescent="0.25">
      <c r="A100" s="12"/>
      <c r="B100" s="109">
        <v>43713</v>
      </c>
      <c r="C100" s="108">
        <v>0</v>
      </c>
      <c r="D100" s="9"/>
      <c r="E100" s="9"/>
      <c r="F100" s="25"/>
      <c r="G100" s="26">
        <v>1</v>
      </c>
      <c r="H100" s="26">
        <v>3</v>
      </c>
      <c r="J100" s="19"/>
      <c r="L100" s="19"/>
      <c r="N100"/>
      <c r="O100"/>
      <c r="P100"/>
    </row>
    <row r="101" spans="1:16" ht="17.100000000000001" customHeight="1" x14ac:dyDescent="0.25">
      <c r="A101" s="12"/>
      <c r="B101" s="109">
        <v>43719</v>
      </c>
      <c r="C101" s="108">
        <v>0</v>
      </c>
      <c r="D101" s="9"/>
      <c r="E101" s="9"/>
      <c r="F101" s="25"/>
      <c r="G101" s="26">
        <v>1</v>
      </c>
      <c r="H101" s="26">
        <v>3</v>
      </c>
      <c r="J101" s="19"/>
      <c r="L101" s="19"/>
      <c r="N101"/>
      <c r="O101"/>
      <c r="P101"/>
    </row>
    <row r="102" spans="1:16" ht="17.100000000000001" customHeight="1" x14ac:dyDescent="0.25">
      <c r="A102" s="12"/>
      <c r="B102" s="109">
        <v>43730</v>
      </c>
      <c r="C102" s="108">
        <v>0</v>
      </c>
      <c r="D102" s="9"/>
      <c r="E102" s="9"/>
      <c r="F102" s="25"/>
      <c r="G102" s="26">
        <v>1</v>
      </c>
      <c r="H102" s="26">
        <v>3</v>
      </c>
      <c r="J102" s="19"/>
      <c r="L102" s="19"/>
      <c r="N102"/>
      <c r="O102"/>
      <c r="P102"/>
    </row>
    <row r="103" spans="1:16" ht="17.100000000000001" customHeight="1" x14ac:dyDescent="0.25">
      <c r="A103" s="12"/>
      <c r="B103" s="109">
        <v>43737</v>
      </c>
      <c r="C103" s="108">
        <v>0</v>
      </c>
      <c r="D103" s="9"/>
      <c r="E103" s="9"/>
      <c r="F103" s="25"/>
      <c r="G103" s="26">
        <v>1</v>
      </c>
      <c r="H103" s="26">
        <v>3</v>
      </c>
      <c r="J103" s="19"/>
      <c r="L103" s="19"/>
      <c r="N103"/>
      <c r="O103"/>
      <c r="P103"/>
    </row>
    <row r="104" spans="1:16" ht="17.100000000000001" customHeight="1" x14ac:dyDescent="0.25">
      <c r="A104" s="12"/>
      <c r="B104" s="142">
        <v>43740</v>
      </c>
      <c r="C104" s="143">
        <v>0</v>
      </c>
      <c r="D104" s="9"/>
      <c r="E104" s="9"/>
      <c r="F104" s="25"/>
      <c r="G104" s="26">
        <v>1</v>
      </c>
      <c r="H104" s="26">
        <v>3</v>
      </c>
      <c r="J104" s="19"/>
      <c r="L104" s="19"/>
      <c r="N104"/>
      <c r="O104"/>
      <c r="P104"/>
    </row>
    <row r="105" spans="1:16" ht="17.100000000000001" customHeight="1" x14ac:dyDescent="0.25">
      <c r="A105" s="12"/>
      <c r="B105" s="142">
        <v>43750</v>
      </c>
      <c r="C105" s="143">
        <v>0</v>
      </c>
      <c r="D105" s="9"/>
      <c r="E105" s="9"/>
      <c r="F105" s="25"/>
      <c r="G105" s="26">
        <v>1</v>
      </c>
      <c r="H105" s="26">
        <v>3</v>
      </c>
      <c r="J105" s="19"/>
      <c r="L105" s="19"/>
      <c r="N105"/>
      <c r="O105"/>
      <c r="P105"/>
    </row>
    <row r="106" spans="1:16" ht="17.100000000000001" customHeight="1" x14ac:dyDescent="0.25">
      <c r="A106" s="12"/>
      <c r="B106" s="142">
        <v>43753</v>
      </c>
      <c r="C106" s="143">
        <v>1</v>
      </c>
      <c r="D106" s="9"/>
      <c r="E106" s="9"/>
      <c r="F106" s="25"/>
      <c r="G106" s="26">
        <v>1</v>
      </c>
      <c r="H106" s="26">
        <v>3</v>
      </c>
      <c r="J106" s="19"/>
      <c r="L106" s="19"/>
      <c r="N106"/>
      <c r="O106"/>
      <c r="P106"/>
    </row>
    <row r="107" spans="1:16" ht="17.100000000000001" customHeight="1" x14ac:dyDescent="0.25">
      <c r="A107" s="12"/>
      <c r="B107" s="142">
        <v>43761</v>
      </c>
      <c r="C107" s="143">
        <v>0</v>
      </c>
      <c r="D107" s="9"/>
      <c r="E107" s="9"/>
      <c r="F107" s="25"/>
      <c r="G107" s="26">
        <v>1</v>
      </c>
      <c r="H107" s="26">
        <v>3</v>
      </c>
      <c r="J107" s="19"/>
      <c r="L107" s="19"/>
      <c r="N107"/>
      <c r="O107"/>
      <c r="P107"/>
    </row>
    <row r="108" spans="1:16" ht="17.100000000000001" customHeight="1" x14ac:dyDescent="0.25">
      <c r="A108" s="12"/>
      <c r="B108" s="142">
        <v>43768</v>
      </c>
      <c r="C108" s="143">
        <v>0</v>
      </c>
      <c r="D108" s="9"/>
      <c r="E108" s="9"/>
      <c r="F108" s="25"/>
      <c r="G108" s="26">
        <v>1</v>
      </c>
      <c r="H108" s="26">
        <v>3</v>
      </c>
      <c r="J108" s="19"/>
      <c r="L108" s="19"/>
      <c r="N108"/>
      <c r="O108"/>
      <c r="P108"/>
    </row>
    <row r="109" spans="1:16" ht="17.100000000000001" customHeight="1" x14ac:dyDescent="0.25">
      <c r="A109" s="12"/>
      <c r="B109" s="142">
        <v>43774</v>
      </c>
      <c r="C109" s="143">
        <v>0</v>
      </c>
      <c r="D109" s="9"/>
      <c r="E109" s="9"/>
      <c r="F109" s="25"/>
      <c r="G109" s="26">
        <v>1</v>
      </c>
      <c r="H109" s="26">
        <v>3</v>
      </c>
      <c r="J109" s="19"/>
      <c r="L109" s="19"/>
      <c r="N109"/>
      <c r="O109"/>
      <c r="P109"/>
    </row>
    <row r="110" spans="1:16" ht="17.100000000000001" customHeight="1" x14ac:dyDescent="0.25">
      <c r="A110" s="12"/>
      <c r="B110" s="142">
        <v>43782</v>
      </c>
      <c r="C110" s="143">
        <v>1</v>
      </c>
      <c r="D110" s="9"/>
      <c r="E110" s="9"/>
      <c r="F110" s="25"/>
      <c r="G110" s="26">
        <v>1</v>
      </c>
      <c r="H110" s="26">
        <v>3</v>
      </c>
      <c r="J110" s="19"/>
      <c r="L110" s="19"/>
      <c r="N110"/>
      <c r="O110"/>
      <c r="P110"/>
    </row>
    <row r="111" spans="1:16" ht="17.100000000000001" customHeight="1" x14ac:dyDescent="0.25">
      <c r="A111" s="12"/>
      <c r="B111" s="142">
        <v>43787</v>
      </c>
      <c r="C111" s="143">
        <v>0</v>
      </c>
      <c r="D111" s="9"/>
      <c r="E111" s="9"/>
      <c r="F111" s="25"/>
      <c r="G111" s="26">
        <v>1</v>
      </c>
      <c r="H111" s="26">
        <v>3</v>
      </c>
      <c r="J111" s="19"/>
      <c r="L111" s="19"/>
      <c r="N111"/>
      <c r="O111"/>
      <c r="P111"/>
    </row>
    <row r="112" spans="1:16" ht="17.100000000000001" customHeight="1" x14ac:dyDescent="0.25">
      <c r="A112" s="12"/>
      <c r="B112" s="142">
        <v>43795</v>
      </c>
      <c r="C112" s="143">
        <v>0</v>
      </c>
      <c r="D112" s="9"/>
      <c r="E112" s="9"/>
      <c r="F112" s="25"/>
      <c r="G112" s="26">
        <v>1</v>
      </c>
      <c r="H112" s="26">
        <v>3</v>
      </c>
      <c r="J112" s="19"/>
      <c r="L112" s="19"/>
      <c r="N112"/>
      <c r="O112"/>
      <c r="P112"/>
    </row>
    <row r="113" spans="1:16" ht="17.100000000000001" customHeight="1" x14ac:dyDescent="0.25">
      <c r="A113" s="12"/>
      <c r="B113" s="142">
        <v>43803</v>
      </c>
      <c r="C113" s="143">
        <v>0</v>
      </c>
      <c r="D113" s="9"/>
      <c r="E113" s="9"/>
      <c r="F113" s="25"/>
      <c r="G113" s="26">
        <v>1</v>
      </c>
      <c r="H113" s="26">
        <v>3</v>
      </c>
      <c r="J113" s="19"/>
      <c r="L113" s="19"/>
      <c r="N113"/>
      <c r="O113"/>
      <c r="P113"/>
    </row>
    <row r="114" spans="1:16" ht="17.100000000000001" customHeight="1" x14ac:dyDescent="0.25">
      <c r="A114" s="12"/>
      <c r="B114" s="142">
        <v>43808</v>
      </c>
      <c r="C114" s="143">
        <v>0</v>
      </c>
      <c r="D114" s="9"/>
      <c r="E114" s="9"/>
      <c r="F114" s="25"/>
      <c r="G114" s="26">
        <v>1</v>
      </c>
      <c r="H114" s="26">
        <v>3</v>
      </c>
      <c r="J114" s="19"/>
      <c r="L114" s="19"/>
      <c r="N114"/>
      <c r="O114"/>
      <c r="P114"/>
    </row>
    <row r="115" spans="1:16" ht="17.100000000000001" customHeight="1" x14ac:dyDescent="0.25">
      <c r="A115" s="12"/>
      <c r="B115" s="142">
        <v>43817</v>
      </c>
      <c r="C115" s="143">
        <v>0</v>
      </c>
      <c r="D115" s="9"/>
      <c r="E115" s="9"/>
      <c r="F115" s="25"/>
      <c r="G115" s="26">
        <v>1</v>
      </c>
      <c r="H115" s="26">
        <v>3</v>
      </c>
      <c r="J115" s="19"/>
      <c r="L115" s="19"/>
      <c r="N115"/>
      <c r="O115"/>
      <c r="P115"/>
    </row>
    <row r="116" spans="1:16" ht="17.100000000000001" customHeight="1" x14ac:dyDescent="0.25">
      <c r="A116" s="12"/>
      <c r="B116" s="142">
        <v>43824</v>
      </c>
      <c r="C116" s="143">
        <v>0</v>
      </c>
      <c r="D116" s="9"/>
      <c r="E116" s="9"/>
      <c r="F116" s="25"/>
      <c r="G116" s="26">
        <v>1</v>
      </c>
      <c r="H116" s="26">
        <v>3</v>
      </c>
      <c r="J116" s="19"/>
      <c r="L116" s="19"/>
      <c r="N116"/>
      <c r="O116"/>
      <c r="P116"/>
    </row>
    <row r="117" spans="1:16" ht="17.100000000000001" customHeight="1" x14ac:dyDescent="0.25">
      <c r="A117" s="12" t="s">
        <v>11</v>
      </c>
      <c r="B117" s="35"/>
      <c r="C117" s="34" t="e">
        <f>IF(J117=0, "&lt; 1", J117)</f>
        <v>#DIV/0!</v>
      </c>
      <c r="D117" s="9"/>
      <c r="E117" s="9"/>
      <c r="F117" s="27"/>
      <c r="G117" s="26"/>
      <c r="H117" s="26"/>
      <c r="J117" s="12" t="e">
        <f>ROUNDUP(AVERAGE(J13:J116), 0)</f>
        <v>#DIV/0!</v>
      </c>
      <c r="K117" s="19"/>
      <c r="L117" s="12">
        <f>ROUNDUP(AVERAGE(L13:L116), 0)</f>
        <v>43282</v>
      </c>
    </row>
    <row r="118" spans="1:16" ht="17.100000000000001" customHeight="1" x14ac:dyDescent="0.25">
      <c r="A118" s="12" t="s">
        <v>12</v>
      </c>
      <c r="B118" s="36"/>
      <c r="C118" s="34" t="str">
        <f>IF(J118=0, "&lt; 1", J118)</f>
        <v>&lt; 1</v>
      </c>
      <c r="D118" s="9"/>
      <c r="E118" s="9"/>
      <c r="F118" s="25"/>
      <c r="G118" s="26"/>
      <c r="H118" s="26"/>
      <c r="J118" s="12">
        <f>MIN(J13:J116)</f>
        <v>0</v>
      </c>
      <c r="K118" s="19"/>
      <c r="L118" s="12">
        <f>MIN(L13:L116)</f>
        <v>43103</v>
      </c>
    </row>
    <row r="119" spans="1:16" ht="17.100000000000001" customHeight="1" x14ac:dyDescent="0.25">
      <c r="A119" s="12" t="s">
        <v>13</v>
      </c>
      <c r="B119" s="36"/>
      <c r="C119" s="34">
        <f>MAX(C13:C116)</f>
        <v>1</v>
      </c>
      <c r="D119" s="9"/>
      <c r="E119" s="9"/>
      <c r="F119" s="25"/>
      <c r="G119" s="26"/>
      <c r="H119" s="26"/>
      <c r="J119" s="12">
        <f>MAX(J13:J116)</f>
        <v>0</v>
      </c>
      <c r="K119" s="19"/>
      <c r="L119" s="12">
        <f>MAX(L13:L116)</f>
        <v>43458</v>
      </c>
    </row>
    <row r="120" spans="1:16" ht="17.100000000000001" customHeight="1" x14ac:dyDescent="0.25">
      <c r="A120" s="12" t="s">
        <v>14</v>
      </c>
      <c r="B120" s="36"/>
      <c r="C120" s="37" t="e">
        <f>J120</f>
        <v>#DIV/0!</v>
      </c>
      <c r="D120" s="9"/>
      <c r="E120" s="9"/>
      <c r="F120" s="25"/>
      <c r="G120" s="26"/>
      <c r="H120" s="26"/>
      <c r="J120" s="13" t="e">
        <f>STDEV(J13:J116)</f>
        <v>#DIV/0!</v>
      </c>
      <c r="K120" s="19"/>
      <c r="L120" s="13">
        <f>STDEV(L13:L116)</f>
        <v>105.67944893687617</v>
      </c>
    </row>
    <row r="121" spans="1:16" ht="17.100000000000001" customHeight="1" x14ac:dyDescent="0.25">
      <c r="A121" s="12" t="s">
        <v>15</v>
      </c>
      <c r="B121" s="36"/>
      <c r="C121" s="37" t="e">
        <f>J121</f>
        <v>#DIV/0!</v>
      </c>
      <c r="D121" s="9"/>
      <c r="E121" s="9"/>
      <c r="F121" s="25"/>
      <c r="G121" s="26"/>
      <c r="H121" s="26"/>
      <c r="J121" s="13" t="e">
        <f>IF(J117=0, "NA", J120*100/J117)</f>
        <v>#DIV/0!</v>
      </c>
      <c r="K121" s="19"/>
      <c r="L121" s="13">
        <f>IF(L117=0, "NA", L120*100/L117)</f>
        <v>0.24416489288128132</v>
      </c>
    </row>
    <row r="122" spans="1:16" ht="17.100000000000001" customHeight="1" x14ac:dyDescent="0.25">
      <c r="A122" s="125" t="s">
        <v>27</v>
      </c>
      <c r="B122" s="125"/>
      <c r="C122" s="125"/>
      <c r="D122" s="9"/>
      <c r="E122" s="9"/>
      <c r="F122" s="25"/>
      <c r="G122" s="26"/>
      <c r="H122" s="26"/>
      <c r="J122" s="19"/>
      <c r="K122" s="19"/>
    </row>
    <row r="123" spans="1:16" ht="17.100000000000001" customHeight="1" x14ac:dyDescent="0.25">
      <c r="A123" s="126" t="s">
        <v>28</v>
      </c>
      <c r="B123" s="126"/>
      <c r="C123" s="126"/>
      <c r="D123" s="9"/>
      <c r="E123" s="9"/>
      <c r="F123" s="25"/>
      <c r="G123" s="26"/>
      <c r="H123" s="26"/>
      <c r="J123"/>
      <c r="K123"/>
      <c r="L123"/>
    </row>
    <row r="124" spans="1:16" ht="17.100000000000001" customHeight="1" x14ac:dyDescent="0.25">
      <c r="A124" s="12" t="s">
        <v>11</v>
      </c>
      <c r="B124" s="36"/>
      <c r="C124" s="34">
        <f>IF(L117=0, "&lt; 1", L117)</f>
        <v>43282</v>
      </c>
      <c r="D124" s="9"/>
      <c r="E124" s="9"/>
      <c r="F124" s="25"/>
      <c r="G124" s="26"/>
      <c r="H124" s="26"/>
      <c r="I124" s="30"/>
      <c r="J124" s="55"/>
      <c r="K124" s="55"/>
      <c r="L124" s="55"/>
      <c r="M124" s="30"/>
    </row>
    <row r="125" spans="1:16" ht="17.100000000000001" customHeight="1" x14ac:dyDescent="0.25">
      <c r="A125" s="12" t="s">
        <v>12</v>
      </c>
      <c r="B125" s="36"/>
      <c r="C125" s="34">
        <f t="shared" ref="C125:C126" si="0">IF(L118=0, "&lt; 1", L118)</f>
        <v>43103</v>
      </c>
      <c r="D125" s="9"/>
      <c r="E125" s="9"/>
      <c r="F125" s="25"/>
      <c r="G125" s="26"/>
      <c r="H125" s="26"/>
      <c r="I125" s="30"/>
      <c r="J125" s="56"/>
      <c r="K125" s="56"/>
      <c r="L125" s="56"/>
      <c r="M125" s="30"/>
    </row>
    <row r="126" spans="1:16" ht="17.100000000000001" customHeight="1" x14ac:dyDescent="0.25">
      <c r="A126" s="12" t="s">
        <v>13</v>
      </c>
      <c r="B126" s="36"/>
      <c r="C126" s="34">
        <f t="shared" si="0"/>
        <v>43458</v>
      </c>
      <c r="D126" s="9"/>
      <c r="E126" s="9"/>
      <c r="F126" s="25"/>
      <c r="G126" s="26"/>
      <c r="H126" s="26"/>
      <c r="I126" s="30"/>
      <c r="J126" s="45"/>
      <c r="K126" s="45"/>
      <c r="L126" s="45"/>
      <c r="M126" s="30"/>
    </row>
    <row r="127" spans="1:16" ht="17.100000000000001" customHeight="1" x14ac:dyDescent="0.25">
      <c r="A127" s="12" t="s">
        <v>14</v>
      </c>
      <c r="B127" s="36"/>
      <c r="C127" s="53">
        <f>L120</f>
        <v>105.67944893687617</v>
      </c>
      <c r="D127" s="9"/>
      <c r="E127" s="9"/>
      <c r="F127" s="25"/>
      <c r="G127" s="26"/>
      <c r="H127" s="26"/>
      <c r="I127" s="30"/>
      <c r="J127" s="45"/>
      <c r="K127" s="45"/>
      <c r="L127" s="45"/>
      <c r="M127" s="30"/>
    </row>
    <row r="128" spans="1:16" ht="17.100000000000001" customHeight="1" x14ac:dyDescent="0.25">
      <c r="A128" s="12" t="s">
        <v>15</v>
      </c>
      <c r="B128" s="36"/>
      <c r="C128" s="53">
        <f>L121</f>
        <v>0.24416489288128132</v>
      </c>
      <c r="D128" s="9"/>
      <c r="E128" s="9"/>
      <c r="F128" s="27"/>
      <c r="G128" s="26"/>
      <c r="H128" s="26"/>
      <c r="I128" s="30"/>
      <c r="J128" s="45"/>
      <c r="K128" s="45"/>
      <c r="L128" s="45"/>
      <c r="M128" s="30"/>
    </row>
    <row r="129" spans="1:13" ht="15.9" customHeight="1" x14ac:dyDescent="0.25">
      <c r="I129" s="30"/>
      <c r="J129" s="45"/>
      <c r="K129" s="45"/>
      <c r="L129" s="45"/>
      <c r="M129" s="30"/>
    </row>
    <row r="130" spans="1:13" ht="15.9" customHeight="1" x14ac:dyDescent="0.25">
      <c r="A130" s="15"/>
      <c r="I130" s="30"/>
      <c r="J130" s="45"/>
      <c r="K130" s="45"/>
      <c r="L130" s="45"/>
      <c r="M130" s="30"/>
    </row>
    <row r="131" spans="1:13" ht="15.9" customHeight="1" x14ac:dyDescent="0.25">
      <c r="I131" s="30"/>
      <c r="J131" s="45"/>
      <c r="K131" s="45"/>
      <c r="L131" s="45"/>
      <c r="M131" s="30"/>
    </row>
    <row r="132" spans="1:13" ht="15.9" customHeight="1" x14ac:dyDescent="0.25">
      <c r="I132" s="30"/>
      <c r="J132" s="45"/>
      <c r="K132" s="45"/>
      <c r="L132" s="45"/>
      <c r="M132" s="30"/>
    </row>
    <row r="133" spans="1:13" ht="15.9" customHeight="1" x14ac:dyDescent="0.25">
      <c r="I133" s="30"/>
      <c r="J133" s="45"/>
      <c r="K133" s="45"/>
      <c r="L133" s="45"/>
      <c r="M133" s="30"/>
    </row>
    <row r="134" spans="1:13" ht="15.9" customHeight="1" x14ac:dyDescent="0.25">
      <c r="I134" s="30"/>
      <c r="J134" s="45"/>
      <c r="K134" s="45"/>
      <c r="L134" s="45"/>
      <c r="M134" s="30"/>
    </row>
    <row r="135" spans="1:13" ht="15.9" customHeight="1" x14ac:dyDescent="0.25">
      <c r="I135" s="30"/>
      <c r="J135" s="45"/>
      <c r="K135" s="45"/>
      <c r="L135" s="45"/>
      <c r="M135" s="30"/>
    </row>
    <row r="136" spans="1:13" ht="15.9" customHeight="1" x14ac:dyDescent="0.25">
      <c r="I136" s="30"/>
      <c r="J136" s="30"/>
      <c r="K136" s="30"/>
      <c r="L136" s="30"/>
      <c r="M136" s="30"/>
    </row>
    <row r="137" spans="1:13" ht="15.9" customHeight="1" x14ac:dyDescent="0.25"/>
    <row r="138" spans="1:13" ht="15.9" customHeight="1" x14ac:dyDescent="0.25"/>
    <row r="139" spans="1:13" ht="15.9" customHeight="1" x14ac:dyDescent="0.25"/>
    <row r="140" spans="1:13" ht="15.9" customHeight="1" x14ac:dyDescent="0.25"/>
    <row r="141" spans="1:13" ht="15.9" customHeight="1" x14ac:dyDescent="0.25">
      <c r="A141" s="14"/>
      <c r="B141" s="14"/>
      <c r="C141" s="14"/>
      <c r="D141" s="14"/>
      <c r="E141" s="14"/>
    </row>
    <row r="142" spans="1:13" ht="15.9" customHeight="1" x14ac:dyDescent="0.25">
      <c r="A142" s="14"/>
      <c r="B142" s="14"/>
      <c r="C142" s="14"/>
      <c r="D142" s="14"/>
      <c r="E142" s="14"/>
    </row>
    <row r="143" spans="1:13" ht="15.9" customHeight="1" x14ac:dyDescent="0.25">
      <c r="B143" s="14"/>
      <c r="C143" s="14"/>
      <c r="D143" s="14"/>
      <c r="E143" s="14"/>
    </row>
    <row r="144" spans="1:13" ht="14.25" customHeight="1" x14ac:dyDescent="0.25">
      <c r="A144" s="112" t="s">
        <v>98</v>
      </c>
      <c r="B144" s="112"/>
      <c r="C144" s="112"/>
      <c r="D144" s="112"/>
      <c r="E144" s="112"/>
    </row>
    <row r="145" spans="1:8" ht="14.25" customHeight="1" x14ac:dyDescent="0.25">
      <c r="A145" s="111" t="s">
        <v>99</v>
      </c>
      <c r="B145" s="112"/>
      <c r="C145" s="112"/>
      <c r="D145" s="112"/>
      <c r="E145" s="112"/>
    </row>
    <row r="146" spans="1:8" ht="15.9" customHeight="1" x14ac:dyDescent="0.25">
      <c r="A146" s="14"/>
      <c r="B146" s="14"/>
      <c r="C146" s="14"/>
      <c r="D146" s="14"/>
      <c r="E146" s="14"/>
    </row>
    <row r="147" spans="1:8" s="28" customFormat="1" ht="15.9" customHeight="1" x14ac:dyDescent="0.25">
      <c r="A147" s="113" t="s">
        <v>18</v>
      </c>
      <c r="B147" s="113"/>
      <c r="C147" s="113"/>
      <c r="E147" s="20"/>
      <c r="F147" s="20"/>
      <c r="G147" s="20"/>
      <c r="H147" s="20"/>
    </row>
    <row r="148" spans="1:8" s="28" customFormat="1" ht="44.25" customHeight="1" x14ac:dyDescent="0.25">
      <c r="A148" s="113" t="s">
        <v>131</v>
      </c>
      <c r="B148" s="113"/>
      <c r="C148" s="113"/>
      <c r="D148" s="113"/>
      <c r="E148" s="113"/>
      <c r="F148" s="20"/>
      <c r="G148" s="20"/>
      <c r="H148" s="20"/>
    </row>
    <row r="149" spans="1:8" s="28" customFormat="1" ht="42" customHeight="1" x14ac:dyDescent="0.25">
      <c r="A149" s="114" t="s">
        <v>149</v>
      </c>
      <c r="B149" s="114"/>
      <c r="C149" s="114"/>
      <c r="D149" s="114"/>
      <c r="E149" s="114"/>
      <c r="F149" s="20"/>
      <c r="G149" s="20"/>
      <c r="H149" s="20"/>
    </row>
    <row r="150" spans="1:8" s="28" customFormat="1" ht="15.9" customHeight="1" x14ac:dyDescent="0.25">
      <c r="E150" s="20"/>
      <c r="F150" s="20"/>
      <c r="G150" s="20"/>
      <c r="H150" s="20"/>
    </row>
    <row r="151" spans="1:8" s="28" customFormat="1" ht="25.5" customHeight="1" x14ac:dyDescent="0.25">
      <c r="B151" s="110" t="s">
        <v>2</v>
      </c>
      <c r="C151" s="110"/>
      <c r="D151" s="110" t="s">
        <v>3</v>
      </c>
      <c r="E151" s="110"/>
      <c r="F151" s="20"/>
      <c r="G151" s="20"/>
      <c r="H151" s="20"/>
    </row>
    <row r="152" spans="1:8" s="28" customFormat="1" ht="38.1" customHeight="1" x14ac:dyDescent="0.25">
      <c r="B152" s="110"/>
      <c r="C152" s="110"/>
      <c r="D152" s="110"/>
      <c r="E152" s="110"/>
      <c r="F152" s="20"/>
      <c r="G152" s="20"/>
      <c r="H152" s="20"/>
    </row>
    <row r="153" spans="1:8" x14ac:dyDescent="0.25">
      <c r="B153" s="30"/>
      <c r="C153" s="30"/>
      <c r="D153" s="30"/>
      <c r="E153" s="30"/>
    </row>
    <row r="154" spans="1:8" x14ac:dyDescent="0.25">
      <c r="B154" s="30"/>
      <c r="C154" s="30"/>
      <c r="D154" s="30"/>
      <c r="E154" s="30"/>
    </row>
  </sheetData>
  <sheetProtection formatCells="0" formatRows="0" insertRows="0" insertHyperlinks="0" deleteRows="0" sort="0" autoFilter="0" pivotTables="0"/>
  <mergeCells count="20">
    <mergeCell ref="A123:C123"/>
    <mergeCell ref="A144:E144"/>
    <mergeCell ref="B152:C152"/>
    <mergeCell ref="D152:E152"/>
    <mergeCell ref="A145:E145"/>
    <mergeCell ref="A147:C147"/>
    <mergeCell ref="A148:E148"/>
    <mergeCell ref="A149:E149"/>
    <mergeCell ref="B151:C151"/>
    <mergeCell ref="D151:E151"/>
    <mergeCell ref="A6:B6"/>
    <mergeCell ref="A7:B7"/>
    <mergeCell ref="A8:B8"/>
    <mergeCell ref="A9:B9"/>
    <mergeCell ref="A122:C122"/>
    <mergeCell ref="A1:E1"/>
    <mergeCell ref="A2:E2"/>
    <mergeCell ref="A4:B4"/>
    <mergeCell ref="C4:E4"/>
    <mergeCell ref="A5:B5"/>
  </mergeCells>
  <conditionalFormatting sqref="D65">
    <cfRule type="expression" dxfId="607" priority="233">
      <formula>D65&lt;=$H$5</formula>
    </cfRule>
    <cfRule type="expression" dxfId="606" priority="234">
      <formula>AND(D65&gt;$H$5,D65&lt;=$H$6)</formula>
    </cfRule>
    <cfRule type="expression" dxfId="605" priority="235">
      <formula>AND(D65&gt;$H$6,D65&lt;=$H$4)</formula>
    </cfRule>
    <cfRule type="expression" dxfId="604" priority="236">
      <formula>D65&gt;$H$4</formula>
    </cfRule>
  </conditionalFormatting>
  <conditionalFormatting sqref="B65">
    <cfRule type="timePeriod" dxfId="603" priority="228" timePeriod="today">
      <formula>FLOOR(B65,1)=TODAY()</formula>
    </cfRule>
  </conditionalFormatting>
  <conditionalFormatting sqref="B66">
    <cfRule type="timePeriod" dxfId="602" priority="227" timePeriod="today">
      <formula>FLOOR(B66,1)=TODAY()</formula>
    </cfRule>
  </conditionalFormatting>
  <conditionalFormatting sqref="D66">
    <cfRule type="expression" dxfId="601" priority="219">
      <formula>D66&lt;=$H$5</formula>
    </cfRule>
    <cfRule type="expression" dxfId="600" priority="220">
      <formula>AND(D66&gt;$H$5,D66&lt;=$H$6)</formula>
    </cfRule>
    <cfRule type="expression" dxfId="599" priority="221">
      <formula>AND(D66&gt;$H$6,D66&lt;=$H$4)</formula>
    </cfRule>
    <cfRule type="expression" dxfId="598" priority="222">
      <formula>D66&gt;$H$4</formula>
    </cfRule>
  </conditionalFormatting>
  <conditionalFormatting sqref="D67">
    <cfRule type="expression" dxfId="597" priority="207">
      <formula>D67&lt;=$H$5</formula>
    </cfRule>
    <cfRule type="expression" dxfId="596" priority="208">
      <formula>AND(D67&gt;$H$5,D67&lt;=$H$6)</formula>
    </cfRule>
    <cfRule type="expression" dxfId="595" priority="209">
      <formula>AND(D67&gt;$H$6,D67&lt;=$H$4)</formula>
    </cfRule>
    <cfRule type="expression" dxfId="594" priority="210">
      <formula>D67&gt;$H$4</formula>
    </cfRule>
  </conditionalFormatting>
  <conditionalFormatting sqref="B67">
    <cfRule type="timePeriod" dxfId="593" priority="206" timePeriod="today">
      <formula>FLOOR(B67,1)=TODAY()</formula>
    </cfRule>
  </conditionalFormatting>
  <conditionalFormatting sqref="D68">
    <cfRule type="expression" dxfId="592" priority="194">
      <formula>D68&lt;=$H$5</formula>
    </cfRule>
    <cfRule type="expression" dxfId="591" priority="195">
      <formula>AND(D68&gt;$H$5,D68&lt;=$H$6)</formula>
    </cfRule>
    <cfRule type="expression" dxfId="590" priority="196">
      <formula>AND(D68&gt;$H$6,D68&lt;=$H$4)</formula>
    </cfRule>
    <cfRule type="expression" dxfId="589" priority="197">
      <formula>D68&gt;$H$4</formula>
    </cfRule>
  </conditionalFormatting>
  <conditionalFormatting sqref="B68">
    <cfRule type="timePeriod" dxfId="588" priority="189" timePeriod="today">
      <formula>FLOOR(B68,1)=TODAY()</formula>
    </cfRule>
  </conditionalFormatting>
  <conditionalFormatting sqref="B69">
    <cfRule type="timePeriod" dxfId="587" priority="188" timePeriod="today">
      <formula>FLOOR(B69,1)=TODAY()</formula>
    </cfRule>
  </conditionalFormatting>
  <conditionalFormatting sqref="D69">
    <cfRule type="expression" dxfId="586" priority="184">
      <formula>D69&lt;=$H$5</formula>
    </cfRule>
    <cfRule type="expression" dxfId="585" priority="185">
      <formula>AND(D69&gt;$H$5,D69&lt;=$H$6)</formula>
    </cfRule>
    <cfRule type="expression" dxfId="584" priority="186">
      <formula>AND(D69&gt;$H$6,D69&lt;=$H$4)</formula>
    </cfRule>
    <cfRule type="expression" dxfId="583" priority="187">
      <formula>D69&gt;$H$4</formula>
    </cfRule>
  </conditionalFormatting>
  <conditionalFormatting sqref="C65">
    <cfRule type="expression" dxfId="582" priority="176">
      <formula>C65&lt;=$H$5</formula>
    </cfRule>
    <cfRule type="expression" dxfId="581" priority="177">
      <formula>AND(C65&gt;$H$5,C65&lt;=$H$6)</formula>
    </cfRule>
    <cfRule type="expression" dxfId="580" priority="178">
      <formula>AND(C65&gt;$H$6,C65&lt;=$H$4)</formula>
    </cfRule>
    <cfRule type="expression" dxfId="579" priority="179">
      <formula>C65&gt;$H$4</formula>
    </cfRule>
  </conditionalFormatting>
  <conditionalFormatting sqref="C66">
    <cfRule type="expression" dxfId="578" priority="172">
      <formula>C66&lt;=$H$5</formula>
    </cfRule>
    <cfRule type="expression" dxfId="577" priority="173">
      <formula>AND(C66&gt;$H$5,C66&lt;=$H$6)</formula>
    </cfRule>
    <cfRule type="expression" dxfId="576" priority="174">
      <formula>AND(C66&gt;$H$6,C66&lt;=$H$4)</formula>
    </cfRule>
    <cfRule type="expression" dxfId="575" priority="175">
      <formula>C66&gt;$H$4</formula>
    </cfRule>
  </conditionalFormatting>
  <conditionalFormatting sqref="C67">
    <cfRule type="expression" dxfId="574" priority="168">
      <formula>C67&lt;=$H$5</formula>
    </cfRule>
    <cfRule type="expression" dxfId="573" priority="169">
      <formula>AND(C67&gt;$H$5,C67&lt;=$H$6)</formula>
    </cfRule>
    <cfRule type="expression" dxfId="572" priority="170">
      <formula>AND(C67&gt;$H$6,C67&lt;=$H$4)</formula>
    </cfRule>
    <cfRule type="expression" dxfId="571" priority="171">
      <formula>C67&gt;$H$4</formula>
    </cfRule>
  </conditionalFormatting>
  <conditionalFormatting sqref="C68">
    <cfRule type="expression" dxfId="570" priority="164">
      <formula>C68&lt;=$H$5</formula>
    </cfRule>
    <cfRule type="expression" dxfId="569" priority="165">
      <formula>AND(C68&gt;$H$5,C68&lt;=$H$6)</formula>
    </cfRule>
    <cfRule type="expression" dxfId="568" priority="166">
      <formula>AND(C68&gt;$H$6,C68&lt;=$H$4)</formula>
    </cfRule>
    <cfRule type="expression" dxfId="567" priority="167">
      <formula>C68&gt;$H$4</formula>
    </cfRule>
  </conditionalFormatting>
  <conditionalFormatting sqref="C69">
    <cfRule type="expression" dxfId="566" priority="160">
      <formula>C69&lt;=$H$5</formula>
    </cfRule>
    <cfRule type="expression" dxfId="565" priority="161">
      <formula>AND(C69&gt;$H$5,C69&lt;=$H$6)</formula>
    </cfRule>
    <cfRule type="expression" dxfId="564" priority="162">
      <formula>AND(C69&gt;$H$6,C69&lt;=$H$4)</formula>
    </cfRule>
    <cfRule type="expression" dxfId="563" priority="163">
      <formula>C69&gt;$H$4</formula>
    </cfRule>
  </conditionalFormatting>
  <conditionalFormatting sqref="D70">
    <cfRule type="expression" dxfId="562" priority="152">
      <formula>D70&lt;=$H$5</formula>
    </cfRule>
    <cfRule type="expression" dxfId="561" priority="153">
      <formula>AND(D70&gt;$H$5,D70&lt;=$H$6)</formula>
    </cfRule>
    <cfRule type="expression" dxfId="560" priority="154">
      <formula>AND(D70&gt;$H$6,D70&lt;=$H$4)</formula>
    </cfRule>
    <cfRule type="expression" dxfId="559" priority="155">
      <formula>D70&gt;$H$4</formula>
    </cfRule>
  </conditionalFormatting>
  <conditionalFormatting sqref="B70">
    <cfRule type="timePeriod" dxfId="558" priority="151" timePeriod="today">
      <formula>FLOOR(B70,1)=TODAY()</formula>
    </cfRule>
  </conditionalFormatting>
  <conditionalFormatting sqref="D71">
    <cfRule type="expression" dxfId="557" priority="139">
      <formula>D71&lt;=$H$5</formula>
    </cfRule>
    <cfRule type="expression" dxfId="556" priority="140">
      <formula>AND(D71&gt;$H$5,D71&lt;=$H$6)</formula>
    </cfRule>
    <cfRule type="expression" dxfId="555" priority="141">
      <formula>AND(D71&gt;$H$6,D71&lt;=$H$4)</formula>
    </cfRule>
    <cfRule type="expression" dxfId="554" priority="142">
      <formula>D71&gt;$H$4</formula>
    </cfRule>
  </conditionalFormatting>
  <conditionalFormatting sqref="B71">
    <cfRule type="timePeriod" dxfId="553" priority="134" timePeriod="today">
      <formula>FLOOR(B71,1)=TODAY()</formula>
    </cfRule>
  </conditionalFormatting>
  <conditionalFormatting sqref="B72">
    <cfRule type="timePeriod" dxfId="552" priority="129" timePeriod="today">
      <formula>FLOOR(B72,1)=TODAY()</formula>
    </cfRule>
  </conditionalFormatting>
  <conditionalFormatting sqref="D72">
    <cfRule type="expression" dxfId="551" priority="125">
      <formula>D72&lt;=$H$5</formula>
    </cfRule>
    <cfRule type="expression" dxfId="550" priority="126">
      <formula>AND(D72&gt;$H$5,D72&lt;=$H$6)</formula>
    </cfRule>
    <cfRule type="expression" dxfId="549" priority="127">
      <formula>AND(D72&gt;$H$6,D72&lt;=$H$4)</formula>
    </cfRule>
    <cfRule type="expression" dxfId="548" priority="128">
      <formula>D72&gt;$H$4</formula>
    </cfRule>
  </conditionalFormatting>
  <conditionalFormatting sqref="D73">
    <cfRule type="expression" dxfId="547" priority="117">
      <formula>D73&lt;=$H$5</formula>
    </cfRule>
    <cfRule type="expression" dxfId="546" priority="118">
      <formula>AND(D73&gt;$H$5,D73&lt;=$H$6)</formula>
    </cfRule>
    <cfRule type="expression" dxfId="545" priority="119">
      <formula>AND(D73&gt;$H$6,D73&lt;=$H$4)</formula>
    </cfRule>
    <cfRule type="expression" dxfId="544" priority="120">
      <formula>D73&gt;$H$4</formula>
    </cfRule>
  </conditionalFormatting>
  <conditionalFormatting sqref="B73">
    <cfRule type="timePeriod" dxfId="543" priority="116" timePeriod="today">
      <formula>FLOOR(B73,1)=TODAY()</formula>
    </cfRule>
  </conditionalFormatting>
  <conditionalFormatting sqref="C70">
    <cfRule type="expression" dxfId="542" priority="108">
      <formula>C70&lt;=$H$5</formula>
    </cfRule>
    <cfRule type="expression" dxfId="541" priority="109">
      <formula>AND(C70&gt;$H$5,C70&lt;=$H$6)</formula>
    </cfRule>
    <cfRule type="expression" dxfId="540" priority="110">
      <formula>AND(C70&gt;$H$6,C70&lt;=$H$4)</formula>
    </cfRule>
    <cfRule type="expression" dxfId="539" priority="111">
      <formula>C70&gt;$H$4</formula>
    </cfRule>
  </conditionalFormatting>
  <conditionalFormatting sqref="C71">
    <cfRule type="expression" dxfId="538" priority="104">
      <formula>C71&lt;=$H$5</formula>
    </cfRule>
    <cfRule type="expression" dxfId="537" priority="105">
      <formula>AND(C71&gt;$H$5,C71&lt;=$H$6)</formula>
    </cfRule>
    <cfRule type="expression" dxfId="536" priority="106">
      <formula>AND(C71&gt;$H$6,C71&lt;=$H$4)</formula>
    </cfRule>
    <cfRule type="expression" dxfId="535" priority="107">
      <formula>C71&gt;$H$4</formula>
    </cfRule>
  </conditionalFormatting>
  <conditionalFormatting sqref="C72">
    <cfRule type="expression" dxfId="534" priority="100">
      <formula>C72&lt;=$H$5</formula>
    </cfRule>
    <cfRule type="expression" dxfId="533" priority="101">
      <formula>AND(C72&gt;$H$5,C72&lt;=$H$6)</formula>
    </cfRule>
    <cfRule type="expression" dxfId="532" priority="102">
      <formula>AND(C72&gt;$H$6,C72&lt;=$H$4)</formula>
    </cfRule>
    <cfRule type="expression" dxfId="531" priority="103">
      <formula>C72&gt;$H$4</formula>
    </cfRule>
  </conditionalFormatting>
  <conditionalFormatting sqref="C73">
    <cfRule type="expression" dxfId="530" priority="96">
      <formula>C73&lt;=$H$5</formula>
    </cfRule>
    <cfRule type="expression" dxfId="529" priority="97">
      <formula>AND(C73&gt;$H$5,C73&lt;=$H$6)</formula>
    </cfRule>
    <cfRule type="expression" dxfId="528" priority="98">
      <formula>AND(C73&gt;$H$6,C73&lt;=$H$4)</formula>
    </cfRule>
    <cfRule type="expression" dxfId="527" priority="99">
      <formula>C73&gt;$H$4</formula>
    </cfRule>
  </conditionalFormatting>
  <conditionalFormatting sqref="B78">
    <cfRule type="timePeriod" dxfId="526" priority="95" timePeriod="today">
      <formula>FLOOR(B78,1)=TODAY()</formula>
    </cfRule>
  </conditionalFormatting>
  <conditionalFormatting sqref="B78">
    <cfRule type="timePeriod" dxfId="525" priority="94" timePeriod="today">
      <formula>FLOOR(B78,1)=TODAY()</formula>
    </cfRule>
  </conditionalFormatting>
  <conditionalFormatting sqref="B78">
    <cfRule type="timePeriod" dxfId="524" priority="93" timePeriod="today">
      <formula>FLOOR(B78,1)=TODAY()</formula>
    </cfRule>
  </conditionalFormatting>
  <conditionalFormatting sqref="B79">
    <cfRule type="timePeriod" dxfId="523" priority="92" timePeriod="today">
      <formula>FLOOR(B79,1)=TODAY()</formula>
    </cfRule>
  </conditionalFormatting>
  <conditionalFormatting sqref="B80:B81">
    <cfRule type="timePeriod" dxfId="522" priority="91" timePeriod="today">
      <formula>FLOOR(B80,1)=TODAY()</formula>
    </cfRule>
  </conditionalFormatting>
  <conditionalFormatting sqref="C78">
    <cfRule type="expression" dxfId="521" priority="87">
      <formula>C78&lt;=$H$5</formula>
    </cfRule>
    <cfRule type="expression" dxfId="520" priority="88">
      <formula>AND(C78&gt;$H$5,C78&lt;=$H$6)</formula>
    </cfRule>
    <cfRule type="expression" dxfId="519" priority="89">
      <formula>AND(C78&gt;$H$6,C78&lt;=$H$4)</formula>
    </cfRule>
    <cfRule type="expression" dxfId="518" priority="90">
      <formula>C78&gt;$H$4</formula>
    </cfRule>
  </conditionalFormatting>
  <conditionalFormatting sqref="C78">
    <cfRule type="expression" dxfId="517" priority="83">
      <formula>C78&lt;=$H$5</formula>
    </cfRule>
    <cfRule type="expression" dxfId="516" priority="84">
      <formula>AND(C78&gt;$H$5,C78&lt;=$H$6)</formula>
    </cfRule>
    <cfRule type="expression" dxfId="515" priority="85">
      <formula>AND(C78&gt;$H$6,C78&lt;=$H$4)</formula>
    </cfRule>
    <cfRule type="expression" dxfId="514" priority="86">
      <formula>C78&gt;$H$4</formula>
    </cfRule>
  </conditionalFormatting>
  <conditionalFormatting sqref="C79">
    <cfRule type="expression" dxfId="513" priority="79">
      <formula>C79&lt;=$H$5</formula>
    </cfRule>
    <cfRule type="expression" dxfId="512" priority="80">
      <formula>AND(C79&gt;$H$5,C79&lt;=$H$6)</formula>
    </cfRule>
    <cfRule type="expression" dxfId="511" priority="81">
      <formula>AND(C79&gt;$H$6,C79&lt;=$H$4)</formula>
    </cfRule>
    <cfRule type="expression" dxfId="510" priority="82">
      <formula>C79&gt;$H$4</formula>
    </cfRule>
  </conditionalFormatting>
  <conditionalFormatting sqref="C80">
    <cfRule type="expression" dxfId="509" priority="75">
      <formula>C80&lt;=$H$5</formula>
    </cfRule>
    <cfRule type="expression" dxfId="508" priority="76">
      <formula>AND(C80&gt;$H$5,C80&lt;=$H$6)</formula>
    </cfRule>
    <cfRule type="expression" dxfId="507" priority="77">
      <formula>AND(C80&gt;$H$6,C80&lt;=$H$4)</formula>
    </cfRule>
    <cfRule type="expression" dxfId="506" priority="78">
      <formula>C80&gt;$H$4</formula>
    </cfRule>
  </conditionalFormatting>
  <conditionalFormatting sqref="C81">
    <cfRule type="expression" dxfId="505" priority="71">
      <formula>C81&lt;=$H$5</formula>
    </cfRule>
    <cfRule type="expression" dxfId="504" priority="72">
      <formula>AND(C81&gt;$H$5,C81&lt;=$H$6)</formula>
    </cfRule>
    <cfRule type="expression" dxfId="503" priority="73">
      <formula>AND(C81&gt;$H$6,C81&lt;=$H$4)</formula>
    </cfRule>
    <cfRule type="expression" dxfId="502" priority="74">
      <formula>C81&gt;$H$4</formula>
    </cfRule>
  </conditionalFormatting>
  <conditionalFormatting sqref="B82">
    <cfRule type="timePeriod" dxfId="501" priority="70" timePeriod="today">
      <formula>FLOOR(B82,1)=TODAY()</formula>
    </cfRule>
  </conditionalFormatting>
  <conditionalFormatting sqref="B82">
    <cfRule type="timePeriod" dxfId="500" priority="69" timePeriod="today">
      <formula>FLOOR(B82,1)=TODAY()</formula>
    </cfRule>
  </conditionalFormatting>
  <conditionalFormatting sqref="B82">
    <cfRule type="timePeriod" dxfId="499" priority="68" timePeriod="today">
      <formula>FLOOR(B82,1)=TODAY()</formula>
    </cfRule>
  </conditionalFormatting>
  <conditionalFormatting sqref="B82">
    <cfRule type="timePeriod" dxfId="498" priority="67" timePeriod="today">
      <formula>FLOOR(B82,1)=TODAY()</formula>
    </cfRule>
  </conditionalFormatting>
  <conditionalFormatting sqref="B83">
    <cfRule type="timePeriod" dxfId="497" priority="66" timePeriod="today">
      <formula>FLOOR(B83,1)=TODAY()</formula>
    </cfRule>
  </conditionalFormatting>
  <conditionalFormatting sqref="B83">
    <cfRule type="timePeriod" dxfId="496" priority="65" timePeriod="today">
      <formula>FLOOR(B83,1)=TODAY()</formula>
    </cfRule>
  </conditionalFormatting>
  <conditionalFormatting sqref="B83">
    <cfRule type="timePeriod" dxfId="495" priority="64" timePeriod="today">
      <formula>FLOOR(B83,1)=TODAY()</formula>
    </cfRule>
  </conditionalFormatting>
  <conditionalFormatting sqref="B83">
    <cfRule type="timePeriod" dxfId="494" priority="63" timePeriod="today">
      <formula>FLOOR(B83,1)=TODAY()</formula>
    </cfRule>
  </conditionalFormatting>
  <conditionalFormatting sqref="B83">
    <cfRule type="timePeriod" dxfId="493" priority="62" timePeriod="today">
      <formula>FLOOR(B83,1)=TODAY()</formula>
    </cfRule>
  </conditionalFormatting>
  <conditionalFormatting sqref="B84">
    <cfRule type="timePeriod" dxfId="492" priority="61" timePeriod="today">
      <formula>FLOOR(B84,1)=TODAY()</formula>
    </cfRule>
  </conditionalFormatting>
  <conditionalFormatting sqref="B85">
    <cfRule type="timePeriod" dxfId="491" priority="60" timePeriod="today">
      <formula>FLOOR(B85,1)=TODAY()</formula>
    </cfRule>
  </conditionalFormatting>
  <conditionalFormatting sqref="B86">
    <cfRule type="timePeriod" dxfId="490" priority="59" timePeriod="today">
      <formula>FLOOR(B86,1)=TODAY()</formula>
    </cfRule>
  </conditionalFormatting>
  <conditionalFormatting sqref="C82">
    <cfRule type="expression" dxfId="489" priority="55">
      <formula>C82&lt;=$H$5</formula>
    </cfRule>
    <cfRule type="expression" dxfId="488" priority="56">
      <formula>AND(C82&gt;$H$5,C82&lt;=$H$6)</formula>
    </cfRule>
    <cfRule type="expression" dxfId="487" priority="57">
      <formula>AND(C82&gt;$H$6,C82&lt;=$H$4)</formula>
    </cfRule>
    <cfRule type="expression" dxfId="486" priority="58">
      <formula>C82&gt;$H$4</formula>
    </cfRule>
  </conditionalFormatting>
  <conditionalFormatting sqref="C83">
    <cfRule type="expression" dxfId="485" priority="51">
      <formula>C83&lt;=$H$5</formula>
    </cfRule>
    <cfRule type="expression" dxfId="484" priority="52">
      <formula>AND(C83&gt;$H$5,C83&lt;=$H$6)</formula>
    </cfRule>
    <cfRule type="expression" dxfId="483" priority="53">
      <formula>AND(C83&gt;$H$6,C83&lt;=$H$4)</formula>
    </cfRule>
    <cfRule type="expression" dxfId="482" priority="54">
      <formula>C83&gt;$H$4</formula>
    </cfRule>
  </conditionalFormatting>
  <conditionalFormatting sqref="C84">
    <cfRule type="expression" dxfId="481" priority="47">
      <formula>C84&lt;=$H$5</formula>
    </cfRule>
    <cfRule type="expression" dxfId="480" priority="48">
      <formula>AND(C84&gt;$H$5,C84&lt;=$H$6)</formula>
    </cfRule>
    <cfRule type="expression" dxfId="479" priority="49">
      <formula>AND(C84&gt;$H$6,C84&lt;=$H$4)</formula>
    </cfRule>
    <cfRule type="expression" dxfId="478" priority="50">
      <formula>C84&gt;$H$4</formula>
    </cfRule>
  </conditionalFormatting>
  <conditionalFormatting sqref="C85">
    <cfRule type="expression" dxfId="477" priority="43">
      <formula>C85&lt;=$H$5</formula>
    </cfRule>
    <cfRule type="expression" dxfId="476" priority="44">
      <formula>AND(C85&gt;$H$5,C85&lt;=$H$6)</formula>
    </cfRule>
    <cfRule type="expression" dxfId="475" priority="45">
      <formula>AND(C85&gt;$H$6,C85&lt;=$H$4)</formula>
    </cfRule>
    <cfRule type="expression" dxfId="474" priority="46">
      <formula>C85&gt;$H$4</formula>
    </cfRule>
  </conditionalFormatting>
  <conditionalFormatting sqref="C86">
    <cfRule type="expression" dxfId="473" priority="39">
      <formula>C86&lt;=$H$5</formula>
    </cfRule>
    <cfRule type="expression" dxfId="472" priority="40">
      <formula>AND(C86&gt;$H$5,C86&lt;=$H$6)</formula>
    </cfRule>
    <cfRule type="expression" dxfId="471" priority="41">
      <formula>AND(C86&gt;$H$6,C86&lt;=$H$4)</formula>
    </cfRule>
    <cfRule type="expression" dxfId="470" priority="42">
      <formula>C86&gt;$H$4</formula>
    </cfRule>
  </conditionalFormatting>
  <conditionalFormatting sqref="B87">
    <cfRule type="timePeriod" dxfId="469" priority="38" timePeriod="today">
      <formula>FLOOR(B87,1)=TODAY()</formula>
    </cfRule>
  </conditionalFormatting>
  <conditionalFormatting sqref="B87">
    <cfRule type="timePeriod" dxfId="468" priority="37" timePeriod="today">
      <formula>FLOOR(B87,1)=TODAY()</formula>
    </cfRule>
  </conditionalFormatting>
  <conditionalFormatting sqref="B87">
    <cfRule type="timePeriod" dxfId="467" priority="36" timePeriod="today">
      <formula>FLOOR(B87,1)=TODAY()</formula>
    </cfRule>
  </conditionalFormatting>
  <conditionalFormatting sqref="B87">
    <cfRule type="timePeriod" dxfId="466" priority="35" timePeriod="today">
      <formula>FLOOR(B87,1)=TODAY()</formula>
    </cfRule>
  </conditionalFormatting>
  <conditionalFormatting sqref="B88">
    <cfRule type="timePeriod" dxfId="465" priority="34" timePeriod="today">
      <formula>FLOOR(B88,1)=TODAY()</formula>
    </cfRule>
  </conditionalFormatting>
  <conditionalFormatting sqref="B88">
    <cfRule type="timePeriod" dxfId="464" priority="33" timePeriod="today">
      <formula>FLOOR(B88,1)=TODAY()</formula>
    </cfRule>
  </conditionalFormatting>
  <conditionalFormatting sqref="B88">
    <cfRule type="timePeriod" dxfId="463" priority="32" timePeriod="today">
      <formula>FLOOR(B88,1)=TODAY()</formula>
    </cfRule>
  </conditionalFormatting>
  <conditionalFormatting sqref="B88">
    <cfRule type="timePeriod" dxfId="462" priority="31" timePeriod="today">
      <formula>FLOOR(B88,1)=TODAY()</formula>
    </cfRule>
  </conditionalFormatting>
  <conditionalFormatting sqref="B89">
    <cfRule type="timePeriod" dxfId="461" priority="30" timePeriod="today">
      <formula>FLOOR(B89,1)=TODAY()</formula>
    </cfRule>
  </conditionalFormatting>
  <conditionalFormatting sqref="B90">
    <cfRule type="timePeriod" dxfId="460" priority="29" timePeriod="today">
      <formula>FLOOR(B90,1)=TODAY()</formula>
    </cfRule>
  </conditionalFormatting>
  <conditionalFormatting sqref="C87">
    <cfRule type="expression" dxfId="459" priority="25">
      <formula>C87&lt;=$H$5</formula>
    </cfRule>
    <cfRule type="expression" dxfId="458" priority="26">
      <formula>AND(C87&gt;$H$5,C87&lt;=$H$6)</formula>
    </cfRule>
    <cfRule type="expression" dxfId="457" priority="27">
      <formula>AND(C87&gt;$H$6,C87&lt;=$H$4)</formula>
    </cfRule>
    <cfRule type="expression" dxfId="456" priority="28">
      <formula>C87&gt;$H$4</formula>
    </cfRule>
  </conditionalFormatting>
  <conditionalFormatting sqref="C88">
    <cfRule type="expression" dxfId="455" priority="21">
      <formula>C88&lt;=$H$5</formula>
    </cfRule>
    <cfRule type="expression" dxfId="454" priority="22">
      <formula>AND(C88&gt;$H$5,C88&lt;=$H$6)</formula>
    </cfRule>
    <cfRule type="expression" dxfId="453" priority="23">
      <formula>AND(C88&gt;$H$6,C88&lt;=$H$4)</formula>
    </cfRule>
    <cfRule type="expression" dxfId="452" priority="24">
      <formula>C88&gt;$H$4</formula>
    </cfRule>
  </conditionalFormatting>
  <conditionalFormatting sqref="C89">
    <cfRule type="expression" dxfId="451" priority="17">
      <formula>C89&lt;=$H$5</formula>
    </cfRule>
    <cfRule type="expression" dxfId="450" priority="18">
      <formula>AND(C89&gt;$H$5,C89&lt;=$H$6)</formula>
    </cfRule>
    <cfRule type="expression" dxfId="449" priority="19">
      <formula>AND(C89&gt;$H$6,C89&lt;=$H$4)</formula>
    </cfRule>
    <cfRule type="expression" dxfId="448" priority="20">
      <formula>C89&gt;$H$4</formula>
    </cfRule>
  </conditionalFormatting>
  <conditionalFormatting sqref="C90">
    <cfRule type="expression" dxfId="447" priority="13">
      <formula>C90&lt;=$H$5</formula>
    </cfRule>
    <cfRule type="expression" dxfId="446" priority="14">
      <formula>AND(C90&gt;$H$5,C90&lt;=$H$6)</formula>
    </cfRule>
    <cfRule type="expression" dxfId="445" priority="15">
      <formula>AND(C90&gt;$H$6,C90&lt;=$H$4)</formula>
    </cfRule>
    <cfRule type="expression" dxfId="444" priority="16">
      <formula>C90&gt;$H$4</formula>
    </cfRule>
  </conditionalFormatting>
  <conditionalFormatting sqref="B104:B116 C104:C110">
    <cfRule type="expression" dxfId="443" priority="9">
      <formula>B104&lt;=$B$6</formula>
    </cfRule>
    <cfRule type="expression" dxfId="442" priority="10">
      <formula>AND(B104&gt;$B$6,B104&lt;=$B$7)</formula>
    </cfRule>
    <cfRule type="expression" dxfId="441" priority="11">
      <formula>AND(B104&gt;$B$7,B104&lt;=$B$5)</formula>
    </cfRule>
    <cfRule type="expression" dxfId="440" priority="12">
      <formula>B104&gt;$B$5</formula>
    </cfRule>
  </conditionalFormatting>
  <conditionalFormatting sqref="C111:C116">
    <cfRule type="expression" dxfId="439" priority="5">
      <formula>C111&lt;=$C$6</formula>
    </cfRule>
    <cfRule type="expression" dxfId="438" priority="6">
      <formula>AND(C111&gt;$C$6,C111&lt;=$C$7)</formula>
    </cfRule>
    <cfRule type="expression" dxfId="437" priority="7">
      <formula>AND(C111&gt;$C$7,C111&lt;=$C$5)</formula>
    </cfRule>
    <cfRule type="expression" dxfId="436" priority="8">
      <formula>C111&gt;$C$5</formula>
    </cfRule>
  </conditionalFormatting>
  <conditionalFormatting sqref="C111:C116">
    <cfRule type="expression" dxfId="435" priority="1">
      <formula>C111&lt;=$B$6</formula>
    </cfRule>
    <cfRule type="expression" dxfId="434" priority="2">
      <formula>AND(C111&gt;$B$6,C111&lt;=$B$7)</formula>
    </cfRule>
    <cfRule type="expression" dxfId="433" priority="3">
      <formula>AND(C111&gt;$B$7,C111&lt;=$B$5)</formula>
    </cfRule>
    <cfRule type="expression" dxfId="432" priority="4">
      <formula>C111&gt;$B$5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128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54"/>
  <sheetViews>
    <sheetView view="pageBreakPreview" topLeftCell="A126" zoomScaleNormal="100" zoomScaleSheetLayoutView="100" workbookViewId="0">
      <selection activeCell="E116" sqref="E116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3" width="25.88671875" style="11" customWidth="1"/>
    <col min="4" max="4" width="25.88671875" style="11" hidden="1" customWidth="1"/>
    <col min="5" max="5" width="25.88671875" style="11" customWidth="1"/>
    <col min="6" max="8" width="6.6640625" style="14" customWidth="1"/>
    <col min="9" max="16384" width="9.109375" style="11"/>
  </cols>
  <sheetData>
    <row r="1" spans="1:14" s="3" customFormat="1" ht="33.75" customHeight="1" x14ac:dyDescent="0.25">
      <c r="A1" s="127" t="s">
        <v>0</v>
      </c>
      <c r="B1" s="127"/>
      <c r="C1" s="127"/>
      <c r="D1" s="127"/>
      <c r="E1" s="127"/>
      <c r="F1" s="23"/>
      <c r="G1" s="9"/>
      <c r="H1" s="9"/>
    </row>
    <row r="2" spans="1:14" s="3" customFormat="1" ht="30.75" customHeight="1" x14ac:dyDescent="0.25">
      <c r="A2" s="128" t="s">
        <v>93</v>
      </c>
      <c r="B2" s="128"/>
      <c r="C2" s="128"/>
      <c r="D2" s="128"/>
      <c r="E2" s="128"/>
      <c r="F2" s="24"/>
      <c r="G2" s="9"/>
      <c r="H2" s="9"/>
    </row>
    <row r="3" spans="1:14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4" s="3" customFormat="1" ht="27" customHeight="1" x14ac:dyDescent="0.25">
      <c r="A4" s="124" t="s">
        <v>19</v>
      </c>
      <c r="B4" s="124"/>
      <c r="C4" s="129" t="s">
        <v>25</v>
      </c>
      <c r="D4" s="129"/>
      <c r="E4" s="129"/>
      <c r="F4" s="17"/>
      <c r="G4" s="9"/>
      <c r="H4" s="9"/>
    </row>
    <row r="5" spans="1:14" s="3" customFormat="1" ht="27" customHeight="1" x14ac:dyDescent="0.25">
      <c r="A5" s="122" t="s">
        <v>4</v>
      </c>
      <c r="B5" s="123"/>
      <c r="C5" s="31" t="s">
        <v>26</v>
      </c>
      <c r="D5" s="32" t="s">
        <v>1</v>
      </c>
      <c r="E5" s="5" t="str">
        <f>'Filling room (11081)'!H5</f>
        <v>02/01/17-31/12/17</v>
      </c>
      <c r="F5" s="21"/>
      <c r="G5" s="9"/>
      <c r="H5" s="9"/>
    </row>
    <row r="6" spans="1:14" s="3" customFormat="1" ht="27" customHeight="1" x14ac:dyDescent="0.25">
      <c r="A6" s="122" t="s">
        <v>5</v>
      </c>
      <c r="B6" s="123"/>
      <c r="C6" s="3" t="s">
        <v>35</v>
      </c>
      <c r="D6" s="32" t="s">
        <v>8</v>
      </c>
      <c r="E6" s="6">
        <v>21142</v>
      </c>
      <c r="F6" s="8"/>
      <c r="G6" s="9"/>
      <c r="H6" s="9"/>
    </row>
    <row r="7" spans="1:14" s="3" customFormat="1" ht="27" customHeight="1" x14ac:dyDescent="0.25">
      <c r="A7" s="122" t="s">
        <v>6</v>
      </c>
      <c r="B7" s="123"/>
      <c r="C7" s="31" t="s">
        <v>30</v>
      </c>
      <c r="D7" s="32" t="s">
        <v>9</v>
      </c>
      <c r="E7" s="6" t="s">
        <v>90</v>
      </c>
      <c r="F7" s="8"/>
      <c r="G7" s="9"/>
      <c r="H7" s="9"/>
    </row>
    <row r="8" spans="1:14" s="3" customFormat="1" ht="27" customHeight="1" x14ac:dyDescent="0.25">
      <c r="A8" s="124" t="s">
        <v>7</v>
      </c>
      <c r="B8" s="124"/>
      <c r="C8" s="31" t="s">
        <v>37</v>
      </c>
      <c r="D8" s="32" t="s">
        <v>10</v>
      </c>
      <c r="E8" s="6">
        <v>1</v>
      </c>
      <c r="F8" s="8"/>
      <c r="G8" s="9"/>
      <c r="H8" s="9"/>
    </row>
    <row r="9" spans="1:14" s="3" customFormat="1" ht="27" customHeight="1" x14ac:dyDescent="0.25">
      <c r="A9" s="122" t="s">
        <v>145</v>
      </c>
      <c r="B9" s="123"/>
      <c r="C9" s="38">
        <f>'Filling room (11081)'!C9</f>
        <v>1</v>
      </c>
      <c r="D9" s="32" t="s">
        <v>146</v>
      </c>
      <c r="E9" s="7">
        <f>'Filling room (11081)'!H9</f>
        <v>3</v>
      </c>
      <c r="F9" s="22"/>
      <c r="G9" s="9"/>
      <c r="H9" s="9"/>
    </row>
    <row r="10" spans="1:14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4" s="9" customFormat="1" ht="19.5" customHeight="1" x14ac:dyDescent="0.25">
      <c r="A11" s="8"/>
      <c r="B11" s="2"/>
      <c r="C11" s="1" t="s">
        <v>56</v>
      </c>
      <c r="D11" s="9" t="s">
        <v>143</v>
      </c>
      <c r="E11" s="9" t="s">
        <v>144</v>
      </c>
      <c r="F11" s="17"/>
    </row>
    <row r="12" spans="1:14" ht="25.5" customHeight="1" x14ac:dyDescent="0.25">
      <c r="A12" s="1" t="s">
        <v>16</v>
      </c>
      <c r="B12" s="10" t="s">
        <v>24</v>
      </c>
      <c r="C12" s="33" t="s">
        <v>17</v>
      </c>
      <c r="D12" s="9"/>
      <c r="E12" s="9"/>
      <c r="F12" s="18"/>
      <c r="G12" s="14" t="s">
        <v>147</v>
      </c>
      <c r="H12" s="14" t="s">
        <v>148</v>
      </c>
      <c r="J12" s="1" t="s">
        <v>56</v>
      </c>
      <c r="L12" t="s">
        <v>114</v>
      </c>
      <c r="M12"/>
      <c r="N12"/>
    </row>
    <row r="13" spans="1:14" ht="17.100000000000001" customHeight="1" thickBot="1" x14ac:dyDescent="0.3">
      <c r="A13" s="12">
        <v>1</v>
      </c>
      <c r="B13" s="85">
        <v>43103</v>
      </c>
      <c r="C13" s="96">
        <v>0</v>
      </c>
      <c r="D13" s="9">
        <v>5</v>
      </c>
      <c r="E13" s="9"/>
      <c r="F13" s="25"/>
      <c r="G13" s="26">
        <v>1</v>
      </c>
      <c r="H13" s="26">
        <v>3</v>
      </c>
      <c r="J13" s="19"/>
      <c r="L13"/>
      <c r="M13"/>
      <c r="N13"/>
    </row>
    <row r="14" spans="1:14" ht="17.100000000000001" customHeight="1" thickBot="1" x14ac:dyDescent="0.3">
      <c r="A14" s="12"/>
      <c r="B14" s="85">
        <v>43110</v>
      </c>
      <c r="C14" s="96">
        <v>0</v>
      </c>
      <c r="D14" s="9"/>
      <c r="E14" s="9"/>
      <c r="F14" s="25"/>
      <c r="G14" s="26">
        <v>1</v>
      </c>
      <c r="H14" s="26">
        <v>3</v>
      </c>
      <c r="J14" s="19"/>
      <c r="L14"/>
      <c r="M14"/>
      <c r="N14"/>
    </row>
    <row r="15" spans="1:14" ht="17.100000000000001" customHeight="1" thickBot="1" x14ac:dyDescent="0.3">
      <c r="A15" s="12"/>
      <c r="B15" s="85">
        <v>43118</v>
      </c>
      <c r="C15" s="96">
        <v>0</v>
      </c>
      <c r="D15" s="9"/>
      <c r="E15" s="9"/>
      <c r="F15" s="25"/>
      <c r="G15" s="26">
        <v>1</v>
      </c>
      <c r="H15" s="26">
        <v>3</v>
      </c>
      <c r="J15" s="19"/>
      <c r="L15"/>
      <c r="M15"/>
      <c r="N15"/>
    </row>
    <row r="16" spans="1:14" ht="17.100000000000001" customHeight="1" thickBot="1" x14ac:dyDescent="0.3">
      <c r="A16" s="12"/>
      <c r="B16" s="85">
        <v>43126</v>
      </c>
      <c r="C16" s="96">
        <v>0</v>
      </c>
      <c r="D16" s="9"/>
      <c r="E16" s="9"/>
      <c r="F16" s="25"/>
      <c r="G16" s="26">
        <v>1</v>
      </c>
      <c r="H16" s="26">
        <v>3</v>
      </c>
      <c r="J16" s="19"/>
      <c r="L16"/>
      <c r="M16"/>
      <c r="N16"/>
    </row>
    <row r="17" spans="1:14" ht="17.100000000000001" customHeight="1" thickBot="1" x14ac:dyDescent="0.3">
      <c r="A17" s="12"/>
      <c r="B17" s="85">
        <v>43130</v>
      </c>
      <c r="C17" s="96">
        <v>0</v>
      </c>
      <c r="D17" s="9"/>
      <c r="E17" s="9"/>
      <c r="F17" s="25"/>
      <c r="G17" s="26">
        <v>1</v>
      </c>
      <c r="H17" s="26">
        <v>3</v>
      </c>
      <c r="J17" s="19"/>
      <c r="L17"/>
      <c r="M17"/>
      <c r="N17"/>
    </row>
    <row r="18" spans="1:14" ht="17.100000000000001" customHeight="1" thickBot="1" x14ac:dyDescent="0.3">
      <c r="A18" s="12"/>
      <c r="B18" s="85">
        <v>43137</v>
      </c>
      <c r="C18" s="96">
        <v>0</v>
      </c>
      <c r="D18" s="9"/>
      <c r="E18" s="9"/>
      <c r="F18" s="25"/>
      <c r="G18" s="26">
        <v>1</v>
      </c>
      <c r="H18" s="26">
        <v>3</v>
      </c>
      <c r="J18" s="19"/>
      <c r="L18"/>
      <c r="M18"/>
      <c r="N18"/>
    </row>
    <row r="19" spans="1:14" ht="17.100000000000001" customHeight="1" thickBot="1" x14ac:dyDescent="0.3">
      <c r="A19" s="12"/>
      <c r="B19" s="85">
        <v>43143</v>
      </c>
      <c r="C19" s="96">
        <v>0</v>
      </c>
      <c r="D19" s="9"/>
      <c r="E19" s="9"/>
      <c r="F19" s="25"/>
      <c r="G19" s="26">
        <v>1</v>
      </c>
      <c r="H19" s="26">
        <v>3</v>
      </c>
      <c r="J19" s="19"/>
      <c r="L19"/>
      <c r="M19"/>
      <c r="N19"/>
    </row>
    <row r="20" spans="1:14" ht="17.100000000000001" customHeight="1" thickBot="1" x14ac:dyDescent="0.3">
      <c r="A20" s="12"/>
      <c r="B20" s="85">
        <v>43154</v>
      </c>
      <c r="C20" s="96">
        <v>0</v>
      </c>
      <c r="D20" s="9"/>
      <c r="E20" s="9"/>
      <c r="F20" s="25"/>
      <c r="G20" s="26">
        <v>1</v>
      </c>
      <c r="H20" s="26">
        <v>3</v>
      </c>
      <c r="J20" s="19"/>
      <c r="L20"/>
      <c r="M20"/>
      <c r="N20"/>
    </row>
    <row r="21" spans="1:14" ht="17.100000000000001" customHeight="1" thickBot="1" x14ac:dyDescent="0.3">
      <c r="A21" s="12"/>
      <c r="B21" s="85">
        <v>43159</v>
      </c>
      <c r="C21" s="96">
        <v>0</v>
      </c>
      <c r="D21" s="9"/>
      <c r="E21" s="9"/>
      <c r="F21" s="25"/>
      <c r="G21" s="26">
        <v>1</v>
      </c>
      <c r="H21" s="26">
        <v>3</v>
      </c>
      <c r="J21" s="19"/>
      <c r="L21"/>
      <c r="M21"/>
      <c r="N21"/>
    </row>
    <row r="22" spans="1:14" ht="17.100000000000001" customHeight="1" thickBot="1" x14ac:dyDescent="0.3">
      <c r="A22" s="12"/>
      <c r="B22" s="85">
        <v>43167</v>
      </c>
      <c r="C22" s="96">
        <v>0</v>
      </c>
      <c r="D22" s="9"/>
      <c r="E22" s="9"/>
      <c r="F22" s="25"/>
      <c r="G22" s="26">
        <v>1</v>
      </c>
      <c r="H22" s="26">
        <v>3</v>
      </c>
      <c r="J22" s="19"/>
      <c r="L22"/>
      <c r="M22"/>
      <c r="N22"/>
    </row>
    <row r="23" spans="1:14" ht="17.100000000000001" customHeight="1" thickBot="1" x14ac:dyDescent="0.3">
      <c r="A23" s="12"/>
      <c r="B23" s="85">
        <v>43171</v>
      </c>
      <c r="C23" s="96">
        <v>0</v>
      </c>
      <c r="D23" s="9"/>
      <c r="E23" s="9"/>
      <c r="F23" s="25"/>
      <c r="G23" s="26">
        <v>1</v>
      </c>
      <c r="H23" s="26">
        <v>3</v>
      </c>
      <c r="J23" s="19"/>
      <c r="L23"/>
      <c r="M23"/>
      <c r="N23"/>
    </row>
    <row r="24" spans="1:14" ht="17.100000000000001" customHeight="1" thickBot="1" x14ac:dyDescent="0.3">
      <c r="A24" s="12"/>
      <c r="B24" s="85">
        <v>43179</v>
      </c>
      <c r="C24" s="96">
        <v>0</v>
      </c>
      <c r="D24" s="9"/>
      <c r="E24" s="9"/>
      <c r="F24" s="25"/>
      <c r="G24" s="26">
        <v>1</v>
      </c>
      <c r="H24" s="26">
        <v>3</v>
      </c>
      <c r="J24" s="19"/>
      <c r="L24"/>
      <c r="M24"/>
      <c r="N24"/>
    </row>
    <row r="25" spans="1:14" ht="17.100000000000001" customHeight="1" thickBot="1" x14ac:dyDescent="0.3">
      <c r="A25" s="12"/>
      <c r="B25" s="85">
        <v>43188</v>
      </c>
      <c r="C25" s="96">
        <v>0</v>
      </c>
      <c r="D25" s="9"/>
      <c r="E25" s="9"/>
      <c r="F25" s="25"/>
      <c r="G25" s="26">
        <v>1</v>
      </c>
      <c r="H25" s="26">
        <v>3</v>
      </c>
      <c r="J25" s="19"/>
      <c r="L25"/>
      <c r="M25"/>
      <c r="N25"/>
    </row>
    <row r="26" spans="1:14" ht="17.100000000000001" customHeight="1" thickBot="1" x14ac:dyDescent="0.3">
      <c r="A26" s="12"/>
      <c r="B26" s="86">
        <v>43196</v>
      </c>
      <c r="C26" s="96">
        <v>0</v>
      </c>
      <c r="D26" s="9"/>
      <c r="E26" s="9"/>
      <c r="F26" s="25"/>
      <c r="G26" s="26">
        <v>1</v>
      </c>
      <c r="H26" s="26">
        <v>3</v>
      </c>
      <c r="J26" s="19"/>
      <c r="L26"/>
      <c r="M26"/>
      <c r="N26"/>
    </row>
    <row r="27" spans="1:14" ht="17.100000000000001" customHeight="1" thickBot="1" x14ac:dyDescent="0.3">
      <c r="A27" s="12"/>
      <c r="B27" s="86">
        <v>43202</v>
      </c>
      <c r="C27" s="96">
        <v>0</v>
      </c>
      <c r="D27" s="9"/>
      <c r="E27" s="9"/>
      <c r="F27" s="25"/>
      <c r="G27" s="26">
        <v>1</v>
      </c>
      <c r="H27" s="26">
        <v>3</v>
      </c>
      <c r="J27" s="19"/>
      <c r="L27"/>
      <c r="M27"/>
      <c r="N27"/>
    </row>
    <row r="28" spans="1:14" ht="17.100000000000001" customHeight="1" thickBot="1" x14ac:dyDescent="0.3">
      <c r="A28" s="12"/>
      <c r="B28" s="86">
        <v>43209</v>
      </c>
      <c r="C28" s="96">
        <v>0</v>
      </c>
      <c r="D28" s="9"/>
      <c r="E28" s="9"/>
      <c r="F28" s="25"/>
      <c r="G28" s="26">
        <v>1</v>
      </c>
      <c r="H28" s="26">
        <v>3</v>
      </c>
      <c r="J28" s="19"/>
      <c r="L28"/>
      <c r="M28"/>
      <c r="N28"/>
    </row>
    <row r="29" spans="1:14" ht="17.100000000000001" customHeight="1" thickBot="1" x14ac:dyDescent="0.3">
      <c r="A29" s="12"/>
      <c r="B29" s="86">
        <v>43214</v>
      </c>
      <c r="C29" s="96">
        <v>0</v>
      </c>
      <c r="D29" s="9"/>
      <c r="E29" s="9"/>
      <c r="F29" s="25"/>
      <c r="G29" s="26">
        <v>1</v>
      </c>
      <c r="H29" s="26">
        <v>3</v>
      </c>
      <c r="J29" s="19"/>
      <c r="L29"/>
      <c r="M29"/>
      <c r="N29"/>
    </row>
    <row r="30" spans="1:14" ht="17.100000000000001" customHeight="1" thickBot="1" x14ac:dyDescent="0.3">
      <c r="A30" s="12"/>
      <c r="B30" s="86">
        <v>43224</v>
      </c>
      <c r="C30" s="96">
        <v>0</v>
      </c>
      <c r="D30" s="9"/>
      <c r="E30" s="9"/>
      <c r="F30" s="25"/>
      <c r="G30" s="26">
        <v>1</v>
      </c>
      <c r="H30" s="26">
        <v>3</v>
      </c>
      <c r="J30" s="19"/>
      <c r="L30"/>
      <c r="M30"/>
      <c r="N30"/>
    </row>
    <row r="31" spans="1:14" ht="17.100000000000001" customHeight="1" thickBot="1" x14ac:dyDescent="0.3">
      <c r="A31" s="12"/>
      <c r="B31" s="86">
        <v>43231</v>
      </c>
      <c r="C31" s="96">
        <v>0</v>
      </c>
      <c r="D31" s="9"/>
      <c r="E31" s="9"/>
      <c r="F31" s="25"/>
      <c r="G31" s="26">
        <v>1</v>
      </c>
      <c r="H31" s="26">
        <v>3</v>
      </c>
      <c r="J31" s="19"/>
      <c r="L31"/>
      <c r="M31"/>
      <c r="N31"/>
    </row>
    <row r="32" spans="1:14" ht="17.100000000000001" customHeight="1" thickBot="1" x14ac:dyDescent="0.3">
      <c r="A32" s="12"/>
      <c r="B32" s="86">
        <v>43237</v>
      </c>
      <c r="C32" s="96">
        <v>0</v>
      </c>
      <c r="D32" s="9"/>
      <c r="E32" s="9"/>
      <c r="F32" s="25"/>
      <c r="G32" s="26">
        <v>1</v>
      </c>
      <c r="H32" s="26">
        <v>3</v>
      </c>
      <c r="J32" s="19"/>
      <c r="L32"/>
      <c r="M32"/>
      <c r="N32"/>
    </row>
    <row r="33" spans="1:14" ht="17.100000000000001" customHeight="1" thickBot="1" x14ac:dyDescent="0.3">
      <c r="A33" s="12"/>
      <c r="B33" s="86">
        <v>43242</v>
      </c>
      <c r="C33" s="96">
        <v>0</v>
      </c>
      <c r="D33" s="9"/>
      <c r="E33" s="9"/>
      <c r="F33" s="25"/>
      <c r="G33" s="26">
        <v>1</v>
      </c>
      <c r="H33" s="26">
        <v>3</v>
      </c>
      <c r="J33" s="19"/>
      <c r="L33"/>
      <c r="M33"/>
      <c r="N33"/>
    </row>
    <row r="34" spans="1:14" ht="17.100000000000001" customHeight="1" thickBot="1" x14ac:dyDescent="0.3">
      <c r="A34" s="12"/>
      <c r="B34" s="86">
        <v>43251</v>
      </c>
      <c r="C34" s="96">
        <v>0</v>
      </c>
      <c r="D34" s="9"/>
      <c r="E34" s="9"/>
      <c r="F34" s="25"/>
      <c r="G34" s="26">
        <v>1</v>
      </c>
      <c r="H34" s="26">
        <v>3</v>
      </c>
      <c r="J34" s="19"/>
      <c r="L34"/>
      <c r="M34"/>
      <c r="N34"/>
    </row>
    <row r="35" spans="1:14" ht="17.100000000000001" customHeight="1" thickBot="1" x14ac:dyDescent="0.3">
      <c r="A35" s="12"/>
      <c r="B35" s="86">
        <v>43256</v>
      </c>
      <c r="C35" s="96">
        <v>0</v>
      </c>
      <c r="D35" s="9"/>
      <c r="E35" s="9"/>
      <c r="F35" s="25"/>
      <c r="G35" s="26">
        <v>1</v>
      </c>
      <c r="H35" s="26">
        <v>3</v>
      </c>
      <c r="J35" s="19"/>
      <c r="L35"/>
      <c r="M35"/>
      <c r="N35"/>
    </row>
    <row r="36" spans="1:14" ht="17.100000000000001" customHeight="1" thickBot="1" x14ac:dyDescent="0.3">
      <c r="A36" s="12"/>
      <c r="B36" s="86">
        <v>43263</v>
      </c>
      <c r="C36" s="96">
        <v>0</v>
      </c>
      <c r="D36" s="9"/>
      <c r="E36" s="9"/>
      <c r="F36" s="25"/>
      <c r="G36" s="26">
        <v>1</v>
      </c>
      <c r="H36" s="26">
        <v>3</v>
      </c>
      <c r="J36" s="19"/>
      <c r="L36"/>
      <c r="M36"/>
      <c r="N36"/>
    </row>
    <row r="37" spans="1:14" ht="17.100000000000001" customHeight="1" thickBot="1" x14ac:dyDescent="0.3">
      <c r="A37" s="12"/>
      <c r="B37" s="86">
        <v>43272</v>
      </c>
      <c r="C37" s="96">
        <v>1</v>
      </c>
      <c r="D37" s="9"/>
      <c r="E37" s="9"/>
      <c r="F37" s="25"/>
      <c r="G37" s="26">
        <v>1</v>
      </c>
      <c r="H37" s="26">
        <v>3</v>
      </c>
      <c r="J37" s="19"/>
      <c r="L37"/>
      <c r="M37"/>
      <c r="N37"/>
    </row>
    <row r="38" spans="1:14" ht="17.100000000000001" customHeight="1" thickBot="1" x14ac:dyDescent="0.3">
      <c r="A38" s="12"/>
      <c r="B38" s="86">
        <v>43276</v>
      </c>
      <c r="C38" s="96">
        <v>0</v>
      </c>
      <c r="D38" s="9"/>
      <c r="E38" s="9"/>
      <c r="F38" s="25"/>
      <c r="G38" s="26">
        <v>1</v>
      </c>
      <c r="H38" s="26">
        <v>3</v>
      </c>
      <c r="J38" s="19"/>
      <c r="L38"/>
      <c r="M38"/>
      <c r="N38"/>
    </row>
    <row r="39" spans="1:14" ht="17.100000000000001" customHeight="1" thickBot="1" x14ac:dyDescent="0.3">
      <c r="A39" s="12"/>
      <c r="B39" s="87">
        <v>43283</v>
      </c>
      <c r="C39" s="96">
        <v>0</v>
      </c>
      <c r="D39" s="9"/>
      <c r="E39" s="9"/>
      <c r="F39" s="25"/>
      <c r="G39" s="26">
        <v>1</v>
      </c>
      <c r="H39" s="26">
        <v>3</v>
      </c>
      <c r="J39" s="19"/>
      <c r="L39"/>
      <c r="M39"/>
      <c r="N39"/>
    </row>
    <row r="40" spans="1:14" ht="17.100000000000001" customHeight="1" thickBot="1" x14ac:dyDescent="0.3">
      <c r="A40" s="12"/>
      <c r="B40" s="87">
        <v>43293</v>
      </c>
      <c r="C40" s="96">
        <v>0</v>
      </c>
      <c r="D40" s="9"/>
      <c r="E40" s="9"/>
      <c r="F40" s="25"/>
      <c r="G40" s="26">
        <v>1</v>
      </c>
      <c r="H40" s="26">
        <v>3</v>
      </c>
      <c r="J40" s="19"/>
      <c r="L40"/>
      <c r="M40"/>
      <c r="N40"/>
    </row>
    <row r="41" spans="1:14" ht="17.100000000000001" customHeight="1" thickBot="1" x14ac:dyDescent="0.3">
      <c r="A41" s="12"/>
      <c r="B41" s="87">
        <v>43298</v>
      </c>
      <c r="C41" s="96">
        <v>0</v>
      </c>
      <c r="D41" s="9"/>
      <c r="E41" s="9"/>
      <c r="F41" s="25"/>
      <c r="G41" s="26">
        <v>1</v>
      </c>
      <c r="H41" s="26">
        <v>3</v>
      </c>
      <c r="J41" s="19"/>
      <c r="L41"/>
      <c r="M41"/>
      <c r="N41"/>
    </row>
    <row r="42" spans="1:14" ht="17.100000000000001" customHeight="1" thickBot="1" x14ac:dyDescent="0.3">
      <c r="A42" s="12"/>
      <c r="B42" s="87">
        <v>43305</v>
      </c>
      <c r="C42" s="96">
        <v>0</v>
      </c>
      <c r="D42" s="9"/>
      <c r="E42" s="9"/>
      <c r="F42" s="25"/>
      <c r="G42" s="26">
        <v>1</v>
      </c>
      <c r="H42" s="26">
        <v>3</v>
      </c>
      <c r="J42" s="19"/>
      <c r="L42"/>
      <c r="M42"/>
      <c r="N42"/>
    </row>
    <row r="43" spans="1:14" ht="17.100000000000001" customHeight="1" thickBot="1" x14ac:dyDescent="0.3">
      <c r="A43" s="12"/>
      <c r="B43" s="87">
        <v>43314</v>
      </c>
      <c r="C43" s="96">
        <v>0</v>
      </c>
      <c r="D43" s="9"/>
      <c r="E43" s="9"/>
      <c r="F43" s="25"/>
      <c r="G43" s="26">
        <v>1</v>
      </c>
      <c r="H43" s="26">
        <v>3</v>
      </c>
      <c r="J43" s="19"/>
      <c r="L43"/>
      <c r="M43"/>
      <c r="N43"/>
    </row>
    <row r="44" spans="1:14" ht="17.100000000000001" customHeight="1" thickBot="1" x14ac:dyDescent="0.3">
      <c r="A44" s="12"/>
      <c r="B44" s="87">
        <v>43321</v>
      </c>
      <c r="C44" s="96">
        <v>0</v>
      </c>
      <c r="D44" s="9"/>
      <c r="E44" s="9"/>
      <c r="F44" s="25"/>
      <c r="G44" s="26">
        <v>1</v>
      </c>
      <c r="H44" s="26">
        <v>3</v>
      </c>
      <c r="J44" s="19"/>
      <c r="L44"/>
      <c r="M44"/>
      <c r="N44"/>
    </row>
    <row r="45" spans="1:14" ht="17.100000000000001" customHeight="1" thickBot="1" x14ac:dyDescent="0.3">
      <c r="A45" s="12"/>
      <c r="B45" s="87">
        <v>43325</v>
      </c>
      <c r="C45" s="96">
        <v>0</v>
      </c>
      <c r="D45" s="9"/>
      <c r="E45" s="9"/>
      <c r="F45" s="25"/>
      <c r="G45" s="26">
        <v>1</v>
      </c>
      <c r="H45" s="26">
        <v>3</v>
      </c>
      <c r="J45" s="19"/>
      <c r="L45"/>
      <c r="M45"/>
      <c r="N45"/>
    </row>
    <row r="46" spans="1:14" ht="17.100000000000001" customHeight="1" thickBot="1" x14ac:dyDescent="0.3">
      <c r="A46" s="12"/>
      <c r="B46" s="87">
        <v>43333</v>
      </c>
      <c r="C46" s="96">
        <v>0</v>
      </c>
      <c r="D46" s="9"/>
      <c r="E46" s="9"/>
      <c r="F46" s="25"/>
      <c r="G46" s="26">
        <v>1</v>
      </c>
      <c r="H46" s="26">
        <v>3</v>
      </c>
      <c r="J46" s="19"/>
      <c r="L46"/>
      <c r="M46"/>
      <c r="N46"/>
    </row>
    <row r="47" spans="1:14" ht="17.100000000000001" customHeight="1" thickBot="1" x14ac:dyDescent="0.3">
      <c r="A47" s="12"/>
      <c r="B47" s="87">
        <v>43341</v>
      </c>
      <c r="C47" s="96">
        <v>0</v>
      </c>
      <c r="D47" s="9"/>
      <c r="E47" s="9"/>
      <c r="F47" s="25"/>
      <c r="G47" s="26">
        <v>1</v>
      </c>
      <c r="H47" s="26">
        <v>3</v>
      </c>
      <c r="J47" s="19"/>
      <c r="L47"/>
      <c r="M47"/>
      <c r="N47"/>
    </row>
    <row r="48" spans="1:14" ht="17.100000000000001" customHeight="1" thickBot="1" x14ac:dyDescent="0.3">
      <c r="A48" s="12"/>
      <c r="B48" s="88">
        <v>43349</v>
      </c>
      <c r="C48" s="96">
        <v>0</v>
      </c>
      <c r="D48" s="9"/>
      <c r="E48" s="9"/>
      <c r="F48" s="25"/>
      <c r="G48" s="26">
        <v>1</v>
      </c>
      <c r="H48" s="26">
        <v>3</v>
      </c>
      <c r="J48" s="19"/>
      <c r="L48"/>
      <c r="M48"/>
      <c r="N48"/>
    </row>
    <row r="49" spans="1:14" ht="17.100000000000001" customHeight="1" thickBot="1" x14ac:dyDescent="0.3">
      <c r="A49" s="12"/>
      <c r="B49" s="87">
        <v>43356</v>
      </c>
      <c r="C49" s="96">
        <v>0</v>
      </c>
      <c r="D49" s="9"/>
      <c r="E49" s="9"/>
      <c r="F49" s="25"/>
      <c r="G49" s="26">
        <v>1</v>
      </c>
      <c r="H49" s="26">
        <v>3</v>
      </c>
      <c r="J49" s="19"/>
      <c r="L49"/>
      <c r="M49"/>
      <c r="N49"/>
    </row>
    <row r="50" spans="1:14" ht="17.100000000000001" customHeight="1" thickBot="1" x14ac:dyDescent="0.3">
      <c r="A50" s="12"/>
      <c r="B50" s="87">
        <v>43360</v>
      </c>
      <c r="C50" s="96">
        <v>1</v>
      </c>
      <c r="D50" s="9"/>
      <c r="E50" s="9"/>
      <c r="F50" s="25"/>
      <c r="G50" s="26">
        <v>1</v>
      </c>
      <c r="H50" s="26">
        <v>3</v>
      </c>
      <c r="J50" s="19"/>
      <c r="L50"/>
      <c r="M50"/>
      <c r="N50"/>
    </row>
    <row r="51" spans="1:14" ht="17.100000000000001" customHeight="1" thickBot="1" x14ac:dyDescent="0.3">
      <c r="A51" s="12"/>
      <c r="B51" s="87">
        <v>43372</v>
      </c>
      <c r="C51" s="96">
        <v>0</v>
      </c>
      <c r="D51" s="9"/>
      <c r="E51" s="9"/>
      <c r="F51" s="25"/>
      <c r="G51" s="26">
        <v>1</v>
      </c>
      <c r="H51" s="26">
        <v>3</v>
      </c>
      <c r="J51" s="19"/>
      <c r="L51"/>
      <c r="M51"/>
      <c r="N51"/>
    </row>
    <row r="52" spans="1:14" ht="17.100000000000001" customHeight="1" thickBot="1" x14ac:dyDescent="0.3">
      <c r="A52" s="12"/>
      <c r="B52" s="85">
        <v>43375</v>
      </c>
      <c r="C52" s="96">
        <v>0</v>
      </c>
      <c r="D52" s="9"/>
      <c r="E52" s="9"/>
      <c r="F52" s="25"/>
      <c r="G52" s="26">
        <v>1</v>
      </c>
      <c r="H52" s="26">
        <v>3</v>
      </c>
      <c r="J52" s="19"/>
      <c r="L52"/>
      <c r="M52"/>
      <c r="N52"/>
    </row>
    <row r="53" spans="1:14" ht="17.100000000000001" customHeight="1" thickBot="1" x14ac:dyDescent="0.3">
      <c r="A53" s="12"/>
      <c r="B53" s="85">
        <v>43382</v>
      </c>
      <c r="C53" s="96">
        <v>0</v>
      </c>
      <c r="D53" s="9"/>
      <c r="E53" s="9"/>
      <c r="F53" s="25"/>
      <c r="G53" s="26">
        <v>1</v>
      </c>
      <c r="H53" s="26">
        <v>3</v>
      </c>
      <c r="J53" s="19"/>
      <c r="L53"/>
      <c r="M53"/>
      <c r="N53"/>
    </row>
    <row r="54" spans="1:14" ht="17.100000000000001" customHeight="1" thickBot="1" x14ac:dyDescent="0.3">
      <c r="A54" s="12"/>
      <c r="B54" s="85">
        <v>43388</v>
      </c>
      <c r="C54" s="96">
        <v>0</v>
      </c>
      <c r="D54" s="9"/>
      <c r="E54" s="9"/>
      <c r="F54" s="25"/>
      <c r="G54" s="26">
        <v>1</v>
      </c>
      <c r="H54" s="26">
        <v>3</v>
      </c>
      <c r="J54" s="19"/>
      <c r="L54"/>
      <c r="M54"/>
      <c r="N54"/>
    </row>
    <row r="55" spans="1:14" ht="17.100000000000001" customHeight="1" thickBot="1" x14ac:dyDescent="0.3">
      <c r="A55" s="12"/>
      <c r="B55" s="85">
        <v>43395</v>
      </c>
      <c r="C55" s="96">
        <v>0</v>
      </c>
      <c r="D55" s="9"/>
      <c r="E55" s="9"/>
      <c r="F55" s="25"/>
      <c r="G55" s="26">
        <v>1</v>
      </c>
      <c r="H55" s="26">
        <v>3</v>
      </c>
      <c r="J55" s="19"/>
      <c r="L55"/>
      <c r="M55"/>
      <c r="N55"/>
    </row>
    <row r="56" spans="1:14" ht="17.100000000000001" customHeight="1" thickBot="1" x14ac:dyDescent="0.3">
      <c r="A56" s="12"/>
      <c r="B56" s="85">
        <v>43407</v>
      </c>
      <c r="C56" s="97">
        <v>0</v>
      </c>
      <c r="D56" s="9"/>
      <c r="E56" s="9"/>
      <c r="F56" s="25"/>
      <c r="G56" s="26">
        <v>1</v>
      </c>
      <c r="H56" s="26">
        <v>3</v>
      </c>
      <c r="J56" s="19"/>
      <c r="L56"/>
      <c r="M56"/>
      <c r="N56"/>
    </row>
    <row r="57" spans="1:14" ht="17.100000000000001" customHeight="1" thickBot="1" x14ac:dyDescent="0.3">
      <c r="A57" s="12"/>
      <c r="B57" s="85">
        <v>43410</v>
      </c>
      <c r="C57" s="97">
        <v>0</v>
      </c>
      <c r="D57" s="9"/>
      <c r="E57" s="9"/>
      <c r="F57" s="25"/>
      <c r="G57" s="26">
        <v>1</v>
      </c>
      <c r="H57" s="26">
        <v>3</v>
      </c>
      <c r="J57" s="19"/>
      <c r="L57"/>
      <c r="M57"/>
      <c r="N57"/>
    </row>
    <row r="58" spans="1:14" ht="17.100000000000001" customHeight="1" thickBot="1" x14ac:dyDescent="0.3">
      <c r="A58" s="12"/>
      <c r="B58" s="85">
        <v>43416</v>
      </c>
      <c r="C58" s="97">
        <v>0</v>
      </c>
      <c r="D58" s="9"/>
      <c r="E58" s="9"/>
      <c r="F58" s="25"/>
      <c r="G58" s="26">
        <v>1</v>
      </c>
      <c r="H58" s="26">
        <v>3</v>
      </c>
      <c r="J58" s="19"/>
      <c r="L58"/>
      <c r="M58"/>
      <c r="N58"/>
    </row>
    <row r="59" spans="1:14" ht="17.100000000000001" customHeight="1" thickBot="1" x14ac:dyDescent="0.3">
      <c r="A59" s="12"/>
      <c r="B59" s="85">
        <v>43423</v>
      </c>
      <c r="C59" s="97">
        <v>0</v>
      </c>
      <c r="D59" s="9"/>
      <c r="E59" s="9"/>
      <c r="F59" s="25"/>
      <c r="G59" s="26">
        <v>1</v>
      </c>
      <c r="H59" s="26">
        <v>3</v>
      </c>
      <c r="J59" s="19"/>
      <c r="L59"/>
      <c r="M59"/>
      <c r="N59"/>
    </row>
    <row r="60" spans="1:14" ht="17.100000000000001" customHeight="1" thickBot="1" x14ac:dyDescent="0.3">
      <c r="A60" s="12"/>
      <c r="B60" s="85">
        <v>43431</v>
      </c>
      <c r="C60" s="97">
        <v>1</v>
      </c>
      <c r="D60" s="9"/>
      <c r="E60" s="9"/>
      <c r="F60" s="25"/>
      <c r="G60" s="26">
        <v>1</v>
      </c>
      <c r="H60" s="26">
        <v>3</v>
      </c>
      <c r="J60" s="19"/>
      <c r="L60"/>
      <c r="M60"/>
      <c r="N60"/>
    </row>
    <row r="61" spans="1:14" ht="17.100000000000001" customHeight="1" thickBot="1" x14ac:dyDescent="0.3">
      <c r="A61" s="12"/>
      <c r="B61" s="85">
        <v>43439</v>
      </c>
      <c r="C61" s="96">
        <v>0</v>
      </c>
      <c r="D61" s="9"/>
      <c r="E61" s="9"/>
      <c r="F61" s="25"/>
      <c r="G61" s="26">
        <v>1</v>
      </c>
      <c r="H61" s="26">
        <v>3</v>
      </c>
      <c r="J61" s="19"/>
      <c r="L61"/>
      <c r="M61"/>
      <c r="N61"/>
    </row>
    <row r="62" spans="1:14" ht="17.100000000000001" customHeight="1" thickBot="1" x14ac:dyDescent="0.3">
      <c r="A62" s="12"/>
      <c r="B62" s="85">
        <v>43446</v>
      </c>
      <c r="C62" s="97">
        <v>0</v>
      </c>
      <c r="D62" s="9"/>
      <c r="E62" s="9"/>
      <c r="F62" s="25"/>
      <c r="G62" s="26">
        <v>1</v>
      </c>
      <c r="H62" s="26">
        <v>3</v>
      </c>
      <c r="J62" s="19"/>
      <c r="L62"/>
      <c r="M62"/>
      <c r="N62"/>
    </row>
    <row r="63" spans="1:14" s="92" customFormat="1" ht="17.100000000000001" customHeight="1" thickBot="1" x14ac:dyDescent="0.3">
      <c r="A63" s="12"/>
      <c r="B63" s="85">
        <v>43451</v>
      </c>
      <c r="C63" s="97">
        <v>0</v>
      </c>
      <c r="D63" s="90"/>
      <c r="E63" s="9"/>
      <c r="F63" s="25"/>
      <c r="G63" s="26">
        <v>1</v>
      </c>
      <c r="H63" s="26">
        <v>3</v>
      </c>
      <c r="I63" s="11"/>
      <c r="J63" s="93"/>
      <c r="L63" s="95"/>
      <c r="M63" s="95"/>
      <c r="N63" s="95"/>
    </row>
    <row r="64" spans="1:14" s="92" customFormat="1" ht="17.100000000000001" customHeight="1" thickBot="1" x14ac:dyDescent="0.3">
      <c r="A64" s="89"/>
      <c r="B64" s="94">
        <v>43458</v>
      </c>
      <c r="C64" s="100">
        <v>0</v>
      </c>
      <c r="D64" s="90"/>
      <c r="E64" s="90">
        <v>6</v>
      </c>
      <c r="F64" s="91"/>
      <c r="G64" s="101">
        <v>1</v>
      </c>
      <c r="H64" s="101">
        <v>3</v>
      </c>
      <c r="J64" s="93"/>
      <c r="L64" s="95"/>
      <c r="M64" s="95"/>
      <c r="N64" s="95"/>
    </row>
    <row r="65" spans="1:14" ht="17.100000000000001" customHeight="1" x14ac:dyDescent="0.25">
      <c r="A65" s="12"/>
      <c r="B65" s="104">
        <v>43468</v>
      </c>
      <c r="C65" s="105">
        <v>0</v>
      </c>
      <c r="D65" s="105"/>
      <c r="E65" s="9"/>
      <c r="F65" s="25"/>
      <c r="G65" s="26">
        <v>1</v>
      </c>
      <c r="H65" s="26">
        <v>3</v>
      </c>
      <c r="J65" s="19"/>
      <c r="L65"/>
      <c r="M65"/>
      <c r="N65"/>
    </row>
    <row r="66" spans="1:14" ht="17.100000000000001" customHeight="1" x14ac:dyDescent="0.25">
      <c r="A66" s="12"/>
      <c r="B66" s="104">
        <v>43473</v>
      </c>
      <c r="C66" s="105">
        <v>0</v>
      </c>
      <c r="D66" s="105"/>
      <c r="E66" s="9"/>
      <c r="F66" s="25"/>
      <c r="G66" s="26">
        <v>1</v>
      </c>
      <c r="H66" s="26">
        <v>3</v>
      </c>
      <c r="J66" s="19"/>
      <c r="L66"/>
      <c r="M66"/>
      <c r="N66"/>
    </row>
    <row r="67" spans="1:14" ht="17.100000000000001" customHeight="1" x14ac:dyDescent="0.25">
      <c r="A67" s="12"/>
      <c r="B67" s="104">
        <v>43480</v>
      </c>
      <c r="C67" s="105">
        <v>0</v>
      </c>
      <c r="D67" s="105"/>
      <c r="E67" s="9"/>
      <c r="F67" s="25"/>
      <c r="G67" s="26">
        <v>1</v>
      </c>
      <c r="H67" s="26">
        <v>3</v>
      </c>
      <c r="J67" s="19"/>
      <c r="L67"/>
      <c r="M67"/>
      <c r="N67"/>
    </row>
    <row r="68" spans="1:14" ht="17.100000000000001" customHeight="1" x14ac:dyDescent="0.25">
      <c r="A68" s="12"/>
      <c r="B68" s="104">
        <v>43490</v>
      </c>
      <c r="C68" s="105">
        <v>0</v>
      </c>
      <c r="D68" s="105"/>
      <c r="E68" s="9"/>
      <c r="F68" s="25"/>
      <c r="G68" s="26">
        <v>1</v>
      </c>
      <c r="H68" s="26">
        <v>3</v>
      </c>
      <c r="J68" s="19"/>
      <c r="L68"/>
      <c r="M68"/>
      <c r="N68"/>
    </row>
    <row r="69" spans="1:14" ht="17.100000000000001" customHeight="1" x14ac:dyDescent="0.25">
      <c r="A69" s="12"/>
      <c r="B69" s="104">
        <v>43494</v>
      </c>
      <c r="C69" s="105">
        <v>0</v>
      </c>
      <c r="D69" s="105"/>
      <c r="E69" s="9"/>
      <c r="F69" s="25"/>
      <c r="G69" s="26">
        <v>1</v>
      </c>
      <c r="H69" s="26">
        <v>3</v>
      </c>
      <c r="J69" s="19"/>
      <c r="L69"/>
      <c r="M69"/>
      <c r="N69"/>
    </row>
    <row r="70" spans="1:14" ht="17.100000000000001" customHeight="1" x14ac:dyDescent="0.25">
      <c r="A70" s="12"/>
      <c r="B70" s="104">
        <v>43504</v>
      </c>
      <c r="C70" s="105">
        <v>0</v>
      </c>
      <c r="D70" s="105"/>
      <c r="E70" s="9"/>
      <c r="F70" s="25"/>
      <c r="G70" s="26">
        <v>1</v>
      </c>
      <c r="H70" s="26">
        <v>3</v>
      </c>
      <c r="J70" s="19"/>
      <c r="L70"/>
      <c r="M70"/>
      <c r="N70"/>
    </row>
    <row r="71" spans="1:14" ht="17.100000000000001" customHeight="1" x14ac:dyDescent="0.25">
      <c r="A71" s="12"/>
      <c r="B71" s="104">
        <v>43510</v>
      </c>
      <c r="C71" s="105">
        <v>0</v>
      </c>
      <c r="D71" s="105"/>
      <c r="E71" s="9"/>
      <c r="F71" s="25"/>
      <c r="G71" s="26">
        <v>1</v>
      </c>
      <c r="H71" s="26">
        <v>3</v>
      </c>
      <c r="J71" s="19"/>
      <c r="L71"/>
      <c r="M71"/>
      <c r="N71"/>
    </row>
    <row r="72" spans="1:14" ht="17.100000000000001" customHeight="1" x14ac:dyDescent="0.25">
      <c r="A72" s="12"/>
      <c r="B72" s="104">
        <v>43514</v>
      </c>
      <c r="C72" s="105">
        <v>0</v>
      </c>
      <c r="D72" s="105"/>
      <c r="E72" s="9"/>
      <c r="F72" s="25"/>
      <c r="G72" s="26">
        <v>1</v>
      </c>
      <c r="H72" s="26">
        <v>3</v>
      </c>
      <c r="J72" s="19"/>
      <c r="L72"/>
      <c r="M72"/>
      <c r="N72"/>
    </row>
    <row r="73" spans="1:14" ht="17.100000000000001" customHeight="1" x14ac:dyDescent="0.25">
      <c r="A73" s="12"/>
      <c r="B73" s="104">
        <v>43522</v>
      </c>
      <c r="C73" s="105">
        <v>0</v>
      </c>
      <c r="D73" s="105"/>
      <c r="E73" s="9"/>
      <c r="F73" s="25"/>
      <c r="G73" s="26">
        <v>1</v>
      </c>
      <c r="H73" s="26">
        <v>3</v>
      </c>
      <c r="J73" s="19"/>
      <c r="L73"/>
      <c r="M73"/>
      <c r="N73"/>
    </row>
    <row r="74" spans="1:14" ht="17.100000000000001" customHeight="1" thickBot="1" x14ac:dyDescent="0.3">
      <c r="A74" s="12"/>
      <c r="B74" s="85">
        <v>43528</v>
      </c>
      <c r="C74" s="106">
        <v>0</v>
      </c>
      <c r="D74" s="9"/>
      <c r="E74" s="9"/>
      <c r="F74" s="25"/>
      <c r="G74" s="26">
        <v>1</v>
      </c>
      <c r="H74" s="26">
        <v>3</v>
      </c>
      <c r="J74" s="19"/>
      <c r="L74"/>
      <c r="M74"/>
      <c r="N74"/>
    </row>
    <row r="75" spans="1:14" ht="17.100000000000001" customHeight="1" thickBot="1" x14ac:dyDescent="0.3">
      <c r="A75" s="12"/>
      <c r="B75" s="85">
        <v>43541</v>
      </c>
      <c r="C75" s="106">
        <v>0</v>
      </c>
      <c r="D75" s="9"/>
      <c r="E75" s="9"/>
      <c r="F75" s="25"/>
      <c r="G75" s="26">
        <v>1</v>
      </c>
      <c r="H75" s="26">
        <v>3</v>
      </c>
      <c r="J75" s="19"/>
      <c r="L75"/>
      <c r="M75"/>
      <c r="N75"/>
    </row>
    <row r="76" spans="1:14" ht="17.100000000000001" customHeight="1" thickBot="1" x14ac:dyDescent="0.3">
      <c r="A76" s="12"/>
      <c r="B76" s="85">
        <v>43543</v>
      </c>
      <c r="C76" s="106">
        <v>0</v>
      </c>
      <c r="D76" s="9"/>
      <c r="E76" s="9"/>
      <c r="F76" s="25"/>
      <c r="G76" s="26">
        <v>1</v>
      </c>
      <c r="H76" s="26">
        <v>3</v>
      </c>
      <c r="J76" s="19"/>
      <c r="L76"/>
      <c r="M76"/>
      <c r="N76"/>
    </row>
    <row r="77" spans="1:14" ht="17.100000000000001" customHeight="1" thickBot="1" x14ac:dyDescent="0.3">
      <c r="A77" s="12"/>
      <c r="B77" s="85">
        <v>43549</v>
      </c>
      <c r="C77" s="106">
        <v>0</v>
      </c>
      <c r="D77" s="9"/>
      <c r="E77" s="9"/>
      <c r="F77" s="25"/>
      <c r="G77" s="26">
        <v>1</v>
      </c>
      <c r="H77" s="26">
        <v>3</v>
      </c>
      <c r="J77" s="19"/>
      <c r="L77"/>
      <c r="M77"/>
      <c r="N77"/>
    </row>
    <row r="78" spans="1:14" ht="17.100000000000001" customHeight="1" x14ac:dyDescent="0.25">
      <c r="A78" s="12"/>
      <c r="B78" s="104">
        <v>43557</v>
      </c>
      <c r="C78" s="105">
        <v>0</v>
      </c>
      <c r="D78" s="9"/>
      <c r="E78" s="9"/>
      <c r="F78" s="25"/>
      <c r="G78" s="26">
        <v>1</v>
      </c>
      <c r="H78" s="26">
        <v>3</v>
      </c>
      <c r="J78" s="19"/>
      <c r="L78"/>
      <c r="M78"/>
      <c r="N78"/>
    </row>
    <row r="79" spans="1:14" ht="17.100000000000001" customHeight="1" x14ac:dyDescent="0.25">
      <c r="A79" s="12"/>
      <c r="B79" s="104">
        <v>43564</v>
      </c>
      <c r="C79" s="105">
        <v>0</v>
      </c>
      <c r="D79" s="9"/>
      <c r="E79" s="9"/>
      <c r="F79" s="25"/>
      <c r="G79" s="26">
        <v>1</v>
      </c>
      <c r="H79" s="26">
        <v>3</v>
      </c>
      <c r="J79" s="19"/>
      <c r="L79"/>
      <c r="M79"/>
      <c r="N79"/>
    </row>
    <row r="80" spans="1:14" ht="17.100000000000001" customHeight="1" x14ac:dyDescent="0.25">
      <c r="A80" s="12"/>
      <c r="B80" s="104">
        <v>43573</v>
      </c>
      <c r="C80" s="105">
        <v>0</v>
      </c>
      <c r="D80" s="9"/>
      <c r="E80" s="9"/>
      <c r="F80" s="25"/>
      <c r="G80" s="26">
        <v>1</v>
      </c>
      <c r="H80" s="26">
        <v>3</v>
      </c>
      <c r="J80" s="19"/>
      <c r="L80"/>
      <c r="M80"/>
      <c r="N80"/>
    </row>
    <row r="81" spans="1:14" ht="17.100000000000001" customHeight="1" x14ac:dyDescent="0.25">
      <c r="A81" s="12"/>
      <c r="B81" s="104">
        <v>43578</v>
      </c>
      <c r="C81" s="105">
        <v>0</v>
      </c>
      <c r="D81" s="9"/>
      <c r="E81" s="9"/>
      <c r="F81" s="25"/>
      <c r="G81" s="26">
        <v>1</v>
      </c>
      <c r="H81" s="26">
        <v>3</v>
      </c>
      <c r="J81" s="19"/>
      <c r="L81"/>
      <c r="M81"/>
      <c r="N81"/>
    </row>
    <row r="82" spans="1:14" ht="17.100000000000001" customHeight="1" x14ac:dyDescent="0.25">
      <c r="A82" s="12"/>
      <c r="B82" s="104">
        <v>43589</v>
      </c>
      <c r="C82" s="105">
        <v>0</v>
      </c>
      <c r="D82" s="9"/>
      <c r="E82" s="9"/>
      <c r="F82" s="25"/>
      <c r="G82" s="26">
        <v>1</v>
      </c>
      <c r="H82" s="26">
        <v>3</v>
      </c>
      <c r="J82" s="19"/>
      <c r="L82"/>
      <c r="M82"/>
      <c r="N82"/>
    </row>
    <row r="83" spans="1:14" ht="17.100000000000001" customHeight="1" x14ac:dyDescent="0.25">
      <c r="A83" s="12"/>
      <c r="B83" s="104">
        <v>43593</v>
      </c>
      <c r="C83" s="105">
        <v>0</v>
      </c>
      <c r="D83" s="9"/>
      <c r="E83" s="9"/>
      <c r="F83" s="25"/>
      <c r="G83" s="26">
        <v>1</v>
      </c>
      <c r="H83" s="26">
        <v>3</v>
      </c>
      <c r="J83" s="19"/>
      <c r="L83"/>
      <c r="M83"/>
      <c r="N83"/>
    </row>
    <row r="84" spans="1:14" ht="17.100000000000001" customHeight="1" x14ac:dyDescent="0.25">
      <c r="A84" s="12"/>
      <c r="B84" s="104">
        <v>43598</v>
      </c>
      <c r="C84" s="105">
        <v>0</v>
      </c>
      <c r="D84" s="9"/>
      <c r="E84" s="9"/>
      <c r="F84" s="25"/>
      <c r="G84" s="26">
        <v>1</v>
      </c>
      <c r="H84" s="26">
        <v>3</v>
      </c>
      <c r="J84" s="19"/>
      <c r="L84"/>
      <c r="M84"/>
      <c r="N84"/>
    </row>
    <row r="85" spans="1:14" ht="17.100000000000001" customHeight="1" x14ac:dyDescent="0.25">
      <c r="A85" s="12"/>
      <c r="B85" s="104">
        <v>43606</v>
      </c>
      <c r="C85" s="105">
        <v>0</v>
      </c>
      <c r="D85" s="9"/>
      <c r="E85" s="9"/>
      <c r="F85" s="25"/>
      <c r="G85" s="26">
        <v>1</v>
      </c>
      <c r="H85" s="26">
        <v>3</v>
      </c>
      <c r="J85" s="19"/>
      <c r="L85"/>
      <c r="M85"/>
      <c r="N85"/>
    </row>
    <row r="86" spans="1:14" ht="17.100000000000001" customHeight="1" x14ac:dyDescent="0.25">
      <c r="A86" s="12"/>
      <c r="B86" s="104">
        <v>43613</v>
      </c>
      <c r="C86" s="105">
        <v>0</v>
      </c>
      <c r="D86" s="9"/>
      <c r="E86" s="9"/>
      <c r="F86" s="25"/>
      <c r="G86" s="26">
        <v>1</v>
      </c>
      <c r="H86" s="26">
        <v>3</v>
      </c>
      <c r="J86" s="19"/>
      <c r="L86"/>
      <c r="M86"/>
      <c r="N86"/>
    </row>
    <row r="87" spans="1:14" ht="17.100000000000001" customHeight="1" x14ac:dyDescent="0.25">
      <c r="A87" s="12"/>
      <c r="B87" s="104">
        <v>43620</v>
      </c>
      <c r="C87" s="105">
        <v>0</v>
      </c>
      <c r="D87" s="9"/>
      <c r="E87" s="9"/>
      <c r="F87" s="25"/>
      <c r="G87" s="26">
        <v>1</v>
      </c>
      <c r="H87" s="26">
        <v>3</v>
      </c>
      <c r="J87" s="19"/>
      <c r="L87"/>
      <c r="M87"/>
      <c r="N87"/>
    </row>
    <row r="88" spans="1:14" ht="17.100000000000001" customHeight="1" x14ac:dyDescent="0.25">
      <c r="A88" s="12"/>
      <c r="B88" s="104">
        <v>43628</v>
      </c>
      <c r="C88" s="105">
        <v>0</v>
      </c>
      <c r="D88" s="9"/>
      <c r="E88" s="9"/>
      <c r="F88" s="25"/>
      <c r="G88" s="26">
        <v>1</v>
      </c>
      <c r="H88" s="26">
        <v>3</v>
      </c>
      <c r="J88" s="19"/>
      <c r="L88"/>
      <c r="M88"/>
      <c r="N88"/>
    </row>
    <row r="89" spans="1:14" ht="17.100000000000001" customHeight="1" x14ac:dyDescent="0.25">
      <c r="A89" s="12"/>
      <c r="B89" s="104">
        <v>43636</v>
      </c>
      <c r="C89" s="105">
        <v>0</v>
      </c>
      <c r="D89" s="9"/>
      <c r="E89" s="9"/>
      <c r="F89" s="25"/>
      <c r="G89" s="26">
        <v>1</v>
      </c>
      <c r="H89" s="26">
        <v>3</v>
      </c>
      <c r="J89" s="19"/>
      <c r="L89"/>
      <c r="M89"/>
      <c r="N89"/>
    </row>
    <row r="90" spans="1:14" ht="17.100000000000001" customHeight="1" x14ac:dyDescent="0.25">
      <c r="A90" s="12"/>
      <c r="B90" s="104">
        <v>43641</v>
      </c>
      <c r="C90" s="105">
        <v>0</v>
      </c>
      <c r="D90" s="9"/>
      <c r="E90" s="9"/>
      <c r="F90" s="25"/>
      <c r="G90" s="26">
        <v>1</v>
      </c>
      <c r="H90" s="26">
        <v>3</v>
      </c>
      <c r="J90" s="19"/>
      <c r="L90"/>
      <c r="M90"/>
      <c r="N90"/>
    </row>
    <row r="91" spans="1:14" ht="17.100000000000001" customHeight="1" x14ac:dyDescent="0.25">
      <c r="A91" s="12"/>
      <c r="B91" s="107">
        <v>43647</v>
      </c>
      <c r="C91" s="108">
        <v>0</v>
      </c>
      <c r="D91" s="9"/>
      <c r="E91" s="9"/>
      <c r="F91" s="25"/>
      <c r="G91" s="26">
        <v>1</v>
      </c>
      <c r="H91" s="26">
        <v>3</v>
      </c>
      <c r="J91" s="19"/>
      <c r="L91"/>
      <c r="M91"/>
      <c r="N91"/>
    </row>
    <row r="92" spans="1:14" ht="17.100000000000001" customHeight="1" x14ac:dyDescent="0.25">
      <c r="A92" s="12"/>
      <c r="B92" s="107">
        <v>43655</v>
      </c>
      <c r="C92" s="108">
        <v>0</v>
      </c>
      <c r="D92" s="9"/>
      <c r="E92" s="9"/>
      <c r="F92" s="25"/>
      <c r="G92" s="26">
        <v>1</v>
      </c>
      <c r="H92" s="26">
        <v>3</v>
      </c>
      <c r="J92" s="19"/>
      <c r="L92"/>
      <c r="M92"/>
      <c r="N92"/>
    </row>
    <row r="93" spans="1:14" ht="17.100000000000001" customHeight="1" x14ac:dyDescent="0.25">
      <c r="A93" s="12"/>
      <c r="B93" s="107">
        <v>43662</v>
      </c>
      <c r="C93" s="108">
        <v>0</v>
      </c>
      <c r="D93" s="9"/>
      <c r="E93" s="9"/>
      <c r="F93" s="25"/>
      <c r="G93" s="26">
        <v>1</v>
      </c>
      <c r="H93" s="26">
        <v>3</v>
      </c>
      <c r="J93" s="19"/>
      <c r="L93"/>
      <c r="M93"/>
      <c r="N93"/>
    </row>
    <row r="94" spans="1:14" ht="17.100000000000001" customHeight="1" x14ac:dyDescent="0.25">
      <c r="A94" s="12"/>
      <c r="B94" s="107">
        <v>43668</v>
      </c>
      <c r="C94" s="108">
        <v>0</v>
      </c>
      <c r="D94" s="9"/>
      <c r="E94" s="9"/>
      <c r="F94" s="25"/>
      <c r="G94" s="26">
        <v>1</v>
      </c>
      <c r="H94" s="26">
        <v>3</v>
      </c>
      <c r="J94" s="19"/>
      <c r="L94"/>
      <c r="M94"/>
      <c r="N94"/>
    </row>
    <row r="95" spans="1:14" ht="17.100000000000001" customHeight="1" x14ac:dyDescent="0.25">
      <c r="A95" s="12"/>
      <c r="B95" s="107">
        <v>43675</v>
      </c>
      <c r="C95" s="108">
        <v>0</v>
      </c>
      <c r="D95" s="9"/>
      <c r="E95" s="9"/>
      <c r="F95" s="25"/>
      <c r="G95" s="26">
        <v>1</v>
      </c>
      <c r="H95" s="26">
        <v>3</v>
      </c>
      <c r="J95" s="19"/>
      <c r="L95"/>
      <c r="M95"/>
      <c r="N95"/>
    </row>
    <row r="96" spans="1:14" ht="17.100000000000001" customHeight="1" x14ac:dyDescent="0.25">
      <c r="A96" s="12"/>
      <c r="B96" s="107">
        <v>43682</v>
      </c>
      <c r="C96" s="108">
        <v>0</v>
      </c>
      <c r="D96" s="9"/>
      <c r="E96" s="9"/>
      <c r="F96" s="25"/>
      <c r="G96" s="26">
        <v>1</v>
      </c>
      <c r="H96" s="26">
        <v>3</v>
      </c>
      <c r="J96" s="19"/>
      <c r="L96"/>
      <c r="M96"/>
      <c r="N96"/>
    </row>
    <row r="97" spans="1:14" ht="17.100000000000001" customHeight="1" x14ac:dyDescent="0.25">
      <c r="A97" s="12"/>
      <c r="B97" s="107">
        <v>43690</v>
      </c>
      <c r="C97" s="108">
        <v>0</v>
      </c>
      <c r="D97" s="9"/>
      <c r="E97" s="9"/>
      <c r="F97" s="25"/>
      <c r="G97" s="26">
        <v>1</v>
      </c>
      <c r="H97" s="26">
        <v>3</v>
      </c>
      <c r="J97" s="19"/>
      <c r="L97"/>
      <c r="M97"/>
      <c r="N97"/>
    </row>
    <row r="98" spans="1:14" ht="17.100000000000001" customHeight="1" x14ac:dyDescent="0.25">
      <c r="A98" s="12"/>
      <c r="B98" s="107">
        <v>43697</v>
      </c>
      <c r="C98" s="108">
        <v>0</v>
      </c>
      <c r="D98" s="9"/>
      <c r="E98" s="9"/>
      <c r="F98" s="25"/>
      <c r="G98" s="26">
        <v>1</v>
      </c>
      <c r="H98" s="26">
        <v>3</v>
      </c>
      <c r="J98" s="19"/>
      <c r="L98"/>
      <c r="M98"/>
      <c r="N98"/>
    </row>
    <row r="99" spans="1:14" ht="17.100000000000001" customHeight="1" x14ac:dyDescent="0.25">
      <c r="A99" s="12"/>
      <c r="B99" s="107">
        <v>43704</v>
      </c>
      <c r="C99" s="108">
        <v>1</v>
      </c>
      <c r="D99" s="9"/>
      <c r="E99" s="9"/>
      <c r="F99" s="25"/>
      <c r="G99" s="26">
        <v>1</v>
      </c>
      <c r="H99" s="26">
        <v>3</v>
      </c>
      <c r="J99" s="19"/>
      <c r="L99"/>
      <c r="M99"/>
      <c r="N99"/>
    </row>
    <row r="100" spans="1:14" ht="17.100000000000001" customHeight="1" x14ac:dyDescent="0.25">
      <c r="A100" s="12"/>
      <c r="B100" s="109">
        <v>43713</v>
      </c>
      <c r="C100" s="108">
        <v>0</v>
      </c>
      <c r="D100" s="9"/>
      <c r="E100" s="9"/>
      <c r="F100" s="25"/>
      <c r="G100" s="26">
        <v>1</v>
      </c>
      <c r="H100" s="26">
        <v>3</v>
      </c>
      <c r="J100" s="19"/>
      <c r="L100"/>
      <c r="M100"/>
      <c r="N100"/>
    </row>
    <row r="101" spans="1:14" ht="17.100000000000001" customHeight="1" x14ac:dyDescent="0.25">
      <c r="A101" s="12"/>
      <c r="B101" s="109">
        <v>43719</v>
      </c>
      <c r="C101" s="108">
        <v>0</v>
      </c>
      <c r="D101" s="9"/>
      <c r="E101" s="9"/>
      <c r="F101" s="25"/>
      <c r="G101" s="26">
        <v>1</v>
      </c>
      <c r="H101" s="26">
        <v>3</v>
      </c>
      <c r="J101" s="19"/>
      <c r="L101"/>
      <c r="M101"/>
      <c r="N101"/>
    </row>
    <row r="102" spans="1:14" ht="17.100000000000001" customHeight="1" x14ac:dyDescent="0.25">
      <c r="A102" s="12"/>
      <c r="B102" s="109">
        <v>43730</v>
      </c>
      <c r="C102" s="108">
        <v>0</v>
      </c>
      <c r="D102" s="9"/>
      <c r="E102" s="9"/>
      <c r="F102" s="25"/>
      <c r="G102" s="26">
        <v>1</v>
      </c>
      <c r="H102" s="26">
        <v>3</v>
      </c>
      <c r="J102" s="19"/>
      <c r="L102"/>
      <c r="M102"/>
      <c r="N102"/>
    </row>
    <row r="103" spans="1:14" ht="17.100000000000001" customHeight="1" x14ac:dyDescent="0.25">
      <c r="A103" s="12"/>
      <c r="B103" s="109">
        <v>43737</v>
      </c>
      <c r="C103" s="108">
        <v>0</v>
      </c>
      <c r="D103" s="9"/>
      <c r="E103" s="9"/>
      <c r="F103" s="25"/>
      <c r="G103" s="26">
        <v>1</v>
      </c>
      <c r="H103" s="26">
        <v>3</v>
      </c>
      <c r="J103" s="19"/>
      <c r="L103"/>
      <c r="M103"/>
      <c r="N103"/>
    </row>
    <row r="104" spans="1:14" ht="17.100000000000001" customHeight="1" x14ac:dyDescent="0.25">
      <c r="A104" s="12"/>
      <c r="B104" s="142">
        <v>43740</v>
      </c>
      <c r="C104" s="143">
        <v>0</v>
      </c>
      <c r="D104" s="9"/>
      <c r="E104" s="9"/>
      <c r="F104" s="25"/>
      <c r="G104" s="26">
        <v>1</v>
      </c>
      <c r="H104" s="26">
        <v>3</v>
      </c>
      <c r="J104" s="19"/>
      <c r="L104"/>
      <c r="M104"/>
      <c r="N104"/>
    </row>
    <row r="105" spans="1:14" ht="17.100000000000001" customHeight="1" x14ac:dyDescent="0.25">
      <c r="A105" s="12"/>
      <c r="B105" s="142">
        <v>43750</v>
      </c>
      <c r="C105" s="143">
        <v>0</v>
      </c>
      <c r="D105" s="9"/>
      <c r="E105" s="9"/>
      <c r="F105" s="25"/>
      <c r="G105" s="26">
        <v>1</v>
      </c>
      <c r="H105" s="26">
        <v>3</v>
      </c>
      <c r="J105" s="19"/>
      <c r="L105"/>
      <c r="M105"/>
      <c r="N105"/>
    </row>
    <row r="106" spans="1:14" ht="17.100000000000001" customHeight="1" x14ac:dyDescent="0.25">
      <c r="A106" s="12"/>
      <c r="B106" s="142">
        <v>43753</v>
      </c>
      <c r="C106" s="143">
        <v>0</v>
      </c>
      <c r="D106" s="9"/>
      <c r="E106" s="9"/>
      <c r="F106" s="25"/>
      <c r="G106" s="26">
        <v>1</v>
      </c>
      <c r="H106" s="26">
        <v>3</v>
      </c>
      <c r="J106" s="19"/>
      <c r="L106"/>
      <c r="M106"/>
      <c r="N106"/>
    </row>
    <row r="107" spans="1:14" ht="17.100000000000001" customHeight="1" x14ac:dyDescent="0.25">
      <c r="A107" s="12"/>
      <c r="B107" s="142">
        <v>43761</v>
      </c>
      <c r="C107" s="143">
        <v>0</v>
      </c>
      <c r="D107" s="9"/>
      <c r="E107" s="9"/>
      <c r="F107" s="25"/>
      <c r="G107" s="26">
        <v>1</v>
      </c>
      <c r="H107" s="26">
        <v>3</v>
      </c>
      <c r="J107" s="19"/>
      <c r="L107"/>
      <c r="M107"/>
      <c r="N107"/>
    </row>
    <row r="108" spans="1:14" ht="17.100000000000001" customHeight="1" x14ac:dyDescent="0.25">
      <c r="A108" s="12"/>
      <c r="B108" s="142">
        <v>43768</v>
      </c>
      <c r="C108" s="143">
        <v>0</v>
      </c>
      <c r="D108" s="9"/>
      <c r="E108" s="9"/>
      <c r="F108" s="25"/>
      <c r="G108" s="26">
        <v>1</v>
      </c>
      <c r="H108" s="26">
        <v>3</v>
      </c>
      <c r="J108" s="19"/>
      <c r="L108"/>
      <c r="M108"/>
      <c r="N108"/>
    </row>
    <row r="109" spans="1:14" ht="17.100000000000001" customHeight="1" x14ac:dyDescent="0.25">
      <c r="A109" s="12"/>
      <c r="B109" s="142">
        <v>43774</v>
      </c>
      <c r="C109" s="143">
        <v>0</v>
      </c>
      <c r="D109" s="9"/>
      <c r="E109" s="9"/>
      <c r="F109" s="25"/>
      <c r="G109" s="26">
        <v>1</v>
      </c>
      <c r="H109" s="26">
        <v>3</v>
      </c>
      <c r="J109" s="19"/>
      <c r="L109"/>
      <c r="M109"/>
      <c r="N109"/>
    </row>
    <row r="110" spans="1:14" ht="17.100000000000001" customHeight="1" x14ac:dyDescent="0.25">
      <c r="A110" s="12"/>
      <c r="B110" s="142">
        <v>43782</v>
      </c>
      <c r="C110" s="143">
        <v>0</v>
      </c>
      <c r="D110" s="9"/>
      <c r="E110" s="9"/>
      <c r="F110" s="25"/>
      <c r="G110" s="26">
        <v>1</v>
      </c>
      <c r="H110" s="26">
        <v>3</v>
      </c>
      <c r="J110" s="19"/>
      <c r="L110"/>
      <c r="M110"/>
      <c r="N110"/>
    </row>
    <row r="111" spans="1:14" ht="17.100000000000001" customHeight="1" x14ac:dyDescent="0.25">
      <c r="A111" s="12"/>
      <c r="B111" s="142">
        <v>43787</v>
      </c>
      <c r="C111" s="143">
        <v>0</v>
      </c>
      <c r="D111" s="9"/>
      <c r="E111" s="9"/>
      <c r="F111" s="25"/>
      <c r="G111" s="26">
        <v>1</v>
      </c>
      <c r="H111" s="26">
        <v>3</v>
      </c>
      <c r="J111" s="19"/>
      <c r="L111"/>
      <c r="M111"/>
      <c r="N111"/>
    </row>
    <row r="112" spans="1:14" ht="17.100000000000001" customHeight="1" x14ac:dyDescent="0.25">
      <c r="A112" s="12"/>
      <c r="B112" s="142">
        <v>43795</v>
      </c>
      <c r="C112" s="143">
        <v>0</v>
      </c>
      <c r="D112" s="9"/>
      <c r="E112" s="9"/>
      <c r="F112" s="25"/>
      <c r="G112" s="26">
        <v>1</v>
      </c>
      <c r="H112" s="26">
        <v>3</v>
      </c>
      <c r="J112" s="19"/>
      <c r="L112"/>
      <c r="M112"/>
      <c r="N112"/>
    </row>
    <row r="113" spans="1:14" ht="17.100000000000001" customHeight="1" x14ac:dyDescent="0.25">
      <c r="A113" s="12"/>
      <c r="B113" s="142">
        <v>43803</v>
      </c>
      <c r="C113" s="143">
        <v>0</v>
      </c>
      <c r="D113" s="9"/>
      <c r="E113" s="9"/>
      <c r="F113" s="25"/>
      <c r="G113" s="26">
        <v>1</v>
      </c>
      <c r="H113" s="26">
        <v>3</v>
      </c>
      <c r="J113" s="19"/>
      <c r="L113"/>
      <c r="M113"/>
      <c r="N113"/>
    </row>
    <row r="114" spans="1:14" ht="17.100000000000001" customHeight="1" x14ac:dyDescent="0.25">
      <c r="A114" s="12"/>
      <c r="B114" s="142">
        <v>43808</v>
      </c>
      <c r="C114" s="143">
        <v>0</v>
      </c>
      <c r="D114" s="9"/>
      <c r="E114" s="9"/>
      <c r="F114" s="25"/>
      <c r="G114" s="26">
        <v>1</v>
      </c>
      <c r="H114" s="26">
        <v>3</v>
      </c>
      <c r="J114" s="19"/>
      <c r="L114"/>
      <c r="M114"/>
      <c r="N114"/>
    </row>
    <row r="115" spans="1:14" ht="17.100000000000001" customHeight="1" x14ac:dyDescent="0.25">
      <c r="A115" s="12"/>
      <c r="B115" s="142">
        <v>43817</v>
      </c>
      <c r="C115" s="143">
        <v>0</v>
      </c>
      <c r="D115" s="9"/>
      <c r="E115" s="9"/>
      <c r="F115" s="25"/>
      <c r="G115" s="26">
        <v>1</v>
      </c>
      <c r="H115" s="26">
        <v>3</v>
      </c>
      <c r="J115" s="19"/>
      <c r="L115"/>
      <c r="M115"/>
      <c r="N115"/>
    </row>
    <row r="116" spans="1:14" ht="17.100000000000001" customHeight="1" x14ac:dyDescent="0.25">
      <c r="A116" s="12"/>
      <c r="B116" s="142">
        <v>43824</v>
      </c>
      <c r="C116" s="143">
        <v>0</v>
      </c>
      <c r="D116" s="9"/>
      <c r="E116" s="9"/>
      <c r="F116" s="25"/>
      <c r="G116" s="26">
        <v>1</v>
      </c>
      <c r="H116" s="26">
        <v>3</v>
      </c>
      <c r="J116" s="19"/>
      <c r="L116"/>
      <c r="M116"/>
      <c r="N116"/>
    </row>
    <row r="117" spans="1:14" ht="17.100000000000001" customHeight="1" x14ac:dyDescent="0.25">
      <c r="A117" s="12" t="s">
        <v>11</v>
      </c>
      <c r="B117" s="35"/>
      <c r="C117" s="34" t="e">
        <f t="shared" ref="C117:C118" si="0">IF(J117=0, "&lt; 1", J117)</f>
        <v>#DIV/0!</v>
      </c>
      <c r="D117" s="9"/>
      <c r="E117" s="9"/>
      <c r="F117" s="27"/>
      <c r="G117" s="26"/>
      <c r="H117" s="26"/>
      <c r="J117" s="12" t="e">
        <f>ROUNDUP(AVERAGE(J13:J116), 0)</f>
        <v>#DIV/0!</v>
      </c>
      <c r="K117" s="19"/>
    </row>
    <row r="118" spans="1:14" ht="17.100000000000001" customHeight="1" x14ac:dyDescent="0.25">
      <c r="A118" s="12" t="s">
        <v>12</v>
      </c>
      <c r="B118" s="36"/>
      <c r="C118" s="34" t="str">
        <f t="shared" si="0"/>
        <v>&lt; 1</v>
      </c>
      <c r="D118" s="9"/>
      <c r="E118" s="9"/>
      <c r="F118" s="25"/>
      <c r="G118" s="26"/>
      <c r="H118" s="26"/>
      <c r="J118" s="12">
        <f>MIN(J13:J116)</f>
        <v>0</v>
      </c>
      <c r="K118" s="19"/>
    </row>
    <row r="119" spans="1:14" ht="17.100000000000001" customHeight="1" x14ac:dyDescent="0.25">
      <c r="A119" s="12" t="s">
        <v>13</v>
      </c>
      <c r="B119" s="36"/>
      <c r="C119" s="34">
        <f>MAX(C13:C116)</f>
        <v>1</v>
      </c>
      <c r="D119" s="9"/>
      <c r="E119" s="9"/>
      <c r="F119" s="25"/>
      <c r="G119" s="26"/>
      <c r="H119" s="26"/>
      <c r="J119" s="12">
        <f>MAX(J13:J116)</f>
        <v>0</v>
      </c>
      <c r="K119" s="19"/>
    </row>
    <row r="120" spans="1:14" ht="17.100000000000001" customHeight="1" x14ac:dyDescent="0.25">
      <c r="A120" s="12" t="s">
        <v>14</v>
      </c>
      <c r="B120" s="36"/>
      <c r="C120" s="37" t="e">
        <f>J120</f>
        <v>#DIV/0!</v>
      </c>
      <c r="D120" s="9"/>
      <c r="E120" s="9"/>
      <c r="F120" s="25"/>
      <c r="G120" s="26"/>
      <c r="H120" s="26"/>
      <c r="J120" s="13" t="e">
        <f>STDEV(J13:J116)</f>
        <v>#DIV/0!</v>
      </c>
      <c r="K120" s="19"/>
    </row>
    <row r="121" spans="1:14" ht="17.100000000000001" customHeight="1" x14ac:dyDescent="0.25">
      <c r="A121" s="12" t="s">
        <v>15</v>
      </c>
      <c r="B121" s="36"/>
      <c r="C121" s="37" t="e">
        <f>J121</f>
        <v>#DIV/0!</v>
      </c>
      <c r="D121" s="9"/>
      <c r="E121" s="9"/>
      <c r="F121" s="25"/>
      <c r="G121" s="26"/>
      <c r="H121" s="26"/>
      <c r="J121" s="13" t="e">
        <f>IF(J117=0, "NA", J120*100/J117)</f>
        <v>#DIV/0!</v>
      </c>
      <c r="K121" s="19"/>
    </row>
    <row r="122" spans="1:14" ht="17.100000000000001" customHeight="1" x14ac:dyDescent="0.25">
      <c r="A122" s="125" t="s">
        <v>27</v>
      </c>
      <c r="B122" s="125"/>
      <c r="C122" s="125"/>
      <c r="D122" s="9"/>
      <c r="E122" s="9"/>
      <c r="F122" s="25"/>
      <c r="G122" s="26"/>
      <c r="H122" s="26"/>
      <c r="J122" s="19"/>
      <c r="K122" s="19"/>
    </row>
    <row r="123" spans="1:14" ht="17.100000000000001" customHeight="1" x14ac:dyDescent="0.25">
      <c r="A123" s="126" t="s">
        <v>28</v>
      </c>
      <c r="B123" s="126"/>
      <c r="C123" s="126"/>
      <c r="D123" s="9"/>
      <c r="E123" s="9"/>
      <c r="F123" s="25"/>
      <c r="G123" s="26"/>
      <c r="H123" s="26"/>
      <c r="J123"/>
      <c r="K123"/>
      <c r="L123"/>
    </row>
    <row r="124" spans="1:14" ht="17.100000000000001" customHeight="1" thickBot="1" x14ac:dyDescent="0.3">
      <c r="A124" s="12" t="s">
        <v>11</v>
      </c>
      <c r="B124" s="36"/>
      <c r="C124" s="34">
        <f>IF(J143=0, "&lt; 1", J143)</f>
        <v>1</v>
      </c>
      <c r="D124" s="9"/>
      <c r="E124" s="9"/>
      <c r="F124" s="25"/>
      <c r="G124" s="26"/>
      <c r="H124" s="26"/>
      <c r="J124"/>
      <c r="K124"/>
      <c r="L124"/>
    </row>
    <row r="125" spans="1:14" ht="17.100000000000001" customHeight="1" x14ac:dyDescent="0.25">
      <c r="A125" s="12" t="s">
        <v>12</v>
      </c>
      <c r="B125" s="36"/>
      <c r="C125" s="34" t="str">
        <f>IF(J144=0, "&lt; 1", J144)</f>
        <v>&lt; 1</v>
      </c>
      <c r="D125" s="9"/>
      <c r="E125" s="9"/>
      <c r="F125" s="25"/>
      <c r="G125" s="26"/>
      <c r="H125" s="26"/>
      <c r="J125" s="1" t="s">
        <v>56</v>
      </c>
      <c r="K125" s="47"/>
      <c r="L125" s="47"/>
    </row>
    <row r="126" spans="1:14" ht="17.100000000000001" customHeight="1" x14ac:dyDescent="0.25">
      <c r="A126" s="12" t="s">
        <v>13</v>
      </c>
      <c r="B126" s="36"/>
      <c r="C126" s="34">
        <f>IF(J145=0, "&lt; 1", J145)</f>
        <v>1</v>
      </c>
      <c r="D126" s="9"/>
      <c r="E126" s="9"/>
      <c r="F126" s="25"/>
      <c r="G126" s="26"/>
      <c r="H126" s="26"/>
      <c r="J126" s="19">
        <v>0</v>
      </c>
      <c r="K126" s="45"/>
      <c r="L126" s="45"/>
    </row>
    <row r="127" spans="1:14" ht="17.100000000000001" customHeight="1" x14ac:dyDescent="0.25">
      <c r="A127" s="12" t="s">
        <v>14</v>
      </c>
      <c r="B127" s="36"/>
      <c r="C127" s="53">
        <f>J146</f>
        <v>0.25</v>
      </c>
      <c r="D127" s="9"/>
      <c r="E127" s="9"/>
      <c r="F127" s="25"/>
      <c r="G127" s="26"/>
      <c r="H127" s="26"/>
      <c r="J127" s="19">
        <v>0</v>
      </c>
      <c r="K127" s="45"/>
      <c r="L127" s="45"/>
    </row>
    <row r="128" spans="1:14" ht="17.100000000000001" customHeight="1" x14ac:dyDescent="0.25">
      <c r="A128" s="12" t="s">
        <v>15</v>
      </c>
      <c r="B128" s="36"/>
      <c r="C128" s="53">
        <f>J147</f>
        <v>25</v>
      </c>
      <c r="D128" s="9"/>
      <c r="E128" s="9"/>
      <c r="F128" s="27"/>
      <c r="G128" s="26"/>
      <c r="H128" s="26"/>
      <c r="J128" s="19">
        <v>0</v>
      </c>
      <c r="K128" s="45"/>
      <c r="L128" s="45"/>
    </row>
    <row r="129" spans="1:12" ht="15.9" customHeight="1" x14ac:dyDescent="0.25">
      <c r="J129" s="19">
        <v>0</v>
      </c>
      <c r="K129" s="45"/>
      <c r="L129" s="45"/>
    </row>
    <row r="130" spans="1:12" ht="15.9" customHeight="1" x14ac:dyDescent="0.25">
      <c r="A130" s="15"/>
      <c r="J130" s="19">
        <v>0</v>
      </c>
      <c r="K130" s="45"/>
      <c r="L130" s="45"/>
    </row>
    <row r="131" spans="1:12" ht="15.9" customHeight="1" x14ac:dyDescent="0.25">
      <c r="J131" s="19">
        <v>1</v>
      </c>
      <c r="K131" s="45"/>
      <c r="L131" s="45"/>
    </row>
    <row r="132" spans="1:12" ht="15.9" customHeight="1" x14ac:dyDescent="0.25">
      <c r="J132" s="19">
        <v>0</v>
      </c>
      <c r="K132" s="45"/>
      <c r="L132" s="45"/>
    </row>
    <row r="133" spans="1:12" ht="15.9" customHeight="1" x14ac:dyDescent="0.25">
      <c r="J133" s="19">
        <v>0</v>
      </c>
      <c r="K133" s="45"/>
      <c r="L133" s="45"/>
    </row>
    <row r="134" spans="1:12" ht="15.9" customHeight="1" x14ac:dyDescent="0.25">
      <c r="J134" s="19">
        <v>0</v>
      </c>
      <c r="K134" s="45"/>
      <c r="L134" s="45"/>
    </row>
    <row r="135" spans="1:12" ht="15.9" customHeight="1" thickBot="1" x14ac:dyDescent="0.3">
      <c r="J135" s="19">
        <v>0</v>
      </c>
      <c r="K135" s="46"/>
      <c r="L135" s="46"/>
    </row>
    <row r="136" spans="1:12" ht="15.9" customHeight="1" x14ac:dyDescent="0.25">
      <c r="J136" s="19"/>
    </row>
    <row r="137" spans="1:12" ht="15.9" customHeight="1" x14ac:dyDescent="0.25">
      <c r="J137" s="19">
        <v>0</v>
      </c>
    </row>
    <row r="138" spans="1:12" ht="15.9" customHeight="1" x14ac:dyDescent="0.25">
      <c r="J138" s="19">
        <v>0</v>
      </c>
    </row>
    <row r="139" spans="1:12" ht="15.9" customHeight="1" x14ac:dyDescent="0.25">
      <c r="J139" s="19">
        <v>0</v>
      </c>
    </row>
    <row r="140" spans="1:12" ht="15.9" customHeight="1" x14ac:dyDescent="0.25">
      <c r="J140" s="19">
        <v>0</v>
      </c>
    </row>
    <row r="141" spans="1:12" ht="15.9" customHeight="1" x14ac:dyDescent="0.25">
      <c r="A141" s="14"/>
      <c r="B141" s="14"/>
      <c r="C141" s="14"/>
      <c r="D141" s="14"/>
      <c r="E141" s="14"/>
      <c r="J141" s="19">
        <v>0</v>
      </c>
    </row>
    <row r="142" spans="1:12" ht="15.9" customHeight="1" x14ac:dyDescent="0.25">
      <c r="A142" s="14"/>
      <c r="B142" s="14"/>
      <c r="C142" s="14"/>
      <c r="D142" s="14"/>
      <c r="E142" s="14"/>
      <c r="J142" s="19">
        <v>0</v>
      </c>
    </row>
    <row r="143" spans="1:12" ht="15.9" customHeight="1" x14ac:dyDescent="0.25">
      <c r="B143" s="14"/>
      <c r="C143" s="14"/>
      <c r="D143" s="14"/>
      <c r="E143" s="14"/>
      <c r="J143" s="12">
        <f>ROUNDUP(AVERAGE(J126:J142), 0)</f>
        <v>1</v>
      </c>
    </row>
    <row r="144" spans="1:12" ht="14.25" customHeight="1" x14ac:dyDescent="0.25">
      <c r="A144" s="112" t="s">
        <v>100</v>
      </c>
      <c r="B144" s="112"/>
      <c r="C144" s="112"/>
      <c r="D144" s="112"/>
      <c r="E144" s="112"/>
      <c r="J144" s="12">
        <f>MIN(J126:J142)</f>
        <v>0</v>
      </c>
    </row>
    <row r="145" spans="1:10" ht="14.25" customHeight="1" x14ac:dyDescent="0.25">
      <c r="A145" s="111" t="s">
        <v>101</v>
      </c>
      <c r="B145" s="112"/>
      <c r="C145" s="112"/>
      <c r="D145" s="112"/>
      <c r="E145" s="112"/>
      <c r="J145" s="12">
        <f>MAX(J126:J142)</f>
        <v>1</v>
      </c>
    </row>
    <row r="146" spans="1:10" ht="15.9" customHeight="1" x14ac:dyDescent="0.25">
      <c r="A146" s="14"/>
      <c r="B146" s="14"/>
      <c r="C146" s="14"/>
      <c r="D146" s="14"/>
      <c r="E146" s="14"/>
      <c r="J146" s="13">
        <f>STDEV(J126:J142)</f>
        <v>0.25</v>
      </c>
    </row>
    <row r="147" spans="1:10" s="28" customFormat="1" ht="15.9" customHeight="1" x14ac:dyDescent="0.25">
      <c r="A147" s="113" t="s">
        <v>18</v>
      </c>
      <c r="B147" s="113"/>
      <c r="C147" s="113"/>
      <c r="E147" s="20"/>
      <c r="F147" s="20"/>
      <c r="G147" s="20"/>
      <c r="H147" s="20"/>
      <c r="J147" s="13">
        <f>IF(J143=0, "NA", J146*100/J143)</f>
        <v>25</v>
      </c>
    </row>
    <row r="148" spans="1:10" s="28" customFormat="1" ht="39" customHeight="1" x14ac:dyDescent="0.25">
      <c r="A148" s="113" t="s">
        <v>132</v>
      </c>
      <c r="B148" s="113"/>
      <c r="C148" s="113"/>
      <c r="D148" s="113"/>
      <c r="E148" s="113"/>
      <c r="F148" s="20"/>
      <c r="G148" s="20"/>
      <c r="H148" s="20"/>
    </row>
    <row r="149" spans="1:10" s="28" customFormat="1" ht="39" customHeight="1" x14ac:dyDescent="0.25">
      <c r="A149" s="114" t="s">
        <v>150</v>
      </c>
      <c r="B149" s="114"/>
      <c r="C149" s="114"/>
      <c r="D149" s="114"/>
      <c r="E149" s="114"/>
      <c r="F149" s="20"/>
      <c r="G149" s="20"/>
      <c r="H149" s="20"/>
    </row>
    <row r="150" spans="1:10" s="28" customFormat="1" ht="15.9" customHeight="1" x14ac:dyDescent="0.25">
      <c r="E150" s="20"/>
      <c r="F150" s="20"/>
      <c r="G150" s="20"/>
      <c r="H150" s="20"/>
    </row>
    <row r="151" spans="1:10" s="28" customFormat="1" ht="25.5" customHeight="1" x14ac:dyDescent="0.25">
      <c r="B151" s="110" t="s">
        <v>2</v>
      </c>
      <c r="C151" s="110"/>
      <c r="D151" s="110" t="s">
        <v>3</v>
      </c>
      <c r="E151" s="110"/>
      <c r="F151" s="20"/>
      <c r="G151" s="20"/>
      <c r="H151" s="20"/>
    </row>
    <row r="152" spans="1:10" s="28" customFormat="1" ht="38.1" customHeight="1" x14ac:dyDescent="0.25">
      <c r="B152" s="110"/>
      <c r="C152" s="110"/>
      <c r="D152" s="110"/>
      <c r="E152" s="110"/>
      <c r="F152" s="20"/>
      <c r="G152" s="20"/>
      <c r="H152" s="20"/>
    </row>
    <row r="153" spans="1:10" x14ac:dyDescent="0.25">
      <c r="B153" s="30"/>
      <c r="C153" s="30"/>
      <c r="D153" s="30"/>
      <c r="E153" s="30"/>
    </row>
    <row r="154" spans="1:10" x14ac:dyDescent="0.25">
      <c r="B154" s="30"/>
      <c r="C154" s="30"/>
      <c r="D154" s="30"/>
      <c r="E154" s="30"/>
    </row>
  </sheetData>
  <sheetProtection formatCells="0" formatRows="0" insertRows="0" insertHyperlinks="0" deleteRows="0" sort="0" autoFilter="0" pivotTables="0"/>
  <mergeCells count="20">
    <mergeCell ref="A123:C123"/>
    <mergeCell ref="A144:E144"/>
    <mergeCell ref="B152:C152"/>
    <mergeCell ref="D152:E152"/>
    <mergeCell ref="A145:E145"/>
    <mergeCell ref="A147:C147"/>
    <mergeCell ref="A148:E148"/>
    <mergeCell ref="A149:E149"/>
    <mergeCell ref="B151:C151"/>
    <mergeCell ref="D151:E151"/>
    <mergeCell ref="A6:B6"/>
    <mergeCell ref="A7:B7"/>
    <mergeCell ref="A8:B8"/>
    <mergeCell ref="A9:B9"/>
    <mergeCell ref="A122:C122"/>
    <mergeCell ref="A1:E1"/>
    <mergeCell ref="A2:E2"/>
    <mergeCell ref="A4:B4"/>
    <mergeCell ref="C4:E4"/>
    <mergeCell ref="A5:B5"/>
  </mergeCells>
  <conditionalFormatting sqref="D65">
    <cfRule type="expression" dxfId="431" priority="255">
      <formula>D65&lt;=$H$5</formula>
    </cfRule>
    <cfRule type="expression" dxfId="430" priority="256">
      <formula>AND(D65&gt;$H$5,D65&lt;=$H$6)</formula>
    </cfRule>
    <cfRule type="expression" dxfId="429" priority="257">
      <formula>AND(D65&gt;$H$6,D65&lt;=$H$4)</formula>
    </cfRule>
    <cfRule type="expression" dxfId="428" priority="258">
      <formula>D65&gt;$H$4</formula>
    </cfRule>
  </conditionalFormatting>
  <conditionalFormatting sqref="B65">
    <cfRule type="timePeriod" dxfId="427" priority="250" timePeriod="today">
      <formula>FLOOR(B65,1)=TODAY()</formula>
    </cfRule>
  </conditionalFormatting>
  <conditionalFormatting sqref="B66">
    <cfRule type="timePeriod" dxfId="426" priority="249" timePeriod="today">
      <formula>FLOOR(B66,1)=TODAY()</formula>
    </cfRule>
  </conditionalFormatting>
  <conditionalFormatting sqref="D66">
    <cfRule type="expression" dxfId="425" priority="241">
      <formula>D66&lt;=$H$5</formula>
    </cfRule>
    <cfRule type="expression" dxfId="424" priority="242">
      <formula>AND(D66&gt;$H$5,D66&lt;=$H$6)</formula>
    </cfRule>
    <cfRule type="expression" dxfId="423" priority="243">
      <formula>AND(D66&gt;$H$6,D66&lt;=$H$4)</formula>
    </cfRule>
    <cfRule type="expression" dxfId="422" priority="244">
      <formula>D66&gt;$H$4</formula>
    </cfRule>
  </conditionalFormatting>
  <conditionalFormatting sqref="D67">
    <cfRule type="expression" dxfId="421" priority="229">
      <formula>D67&lt;=$H$5</formula>
    </cfRule>
    <cfRule type="expression" dxfId="420" priority="230">
      <formula>AND(D67&gt;$H$5,D67&lt;=$H$6)</formula>
    </cfRule>
    <cfRule type="expression" dxfId="419" priority="231">
      <formula>AND(D67&gt;$H$6,D67&lt;=$H$4)</formula>
    </cfRule>
    <cfRule type="expression" dxfId="418" priority="232">
      <formula>D67&gt;$H$4</formula>
    </cfRule>
  </conditionalFormatting>
  <conditionalFormatting sqref="B67">
    <cfRule type="timePeriod" dxfId="417" priority="228" timePeriod="today">
      <formula>FLOOR(B67,1)=TODAY()</formula>
    </cfRule>
  </conditionalFormatting>
  <conditionalFormatting sqref="D68">
    <cfRule type="expression" dxfId="416" priority="216">
      <formula>D68&lt;=$H$5</formula>
    </cfRule>
    <cfRule type="expression" dxfId="415" priority="217">
      <formula>AND(D68&gt;$H$5,D68&lt;=$H$6)</formula>
    </cfRule>
    <cfRule type="expression" dxfId="414" priority="218">
      <formula>AND(D68&gt;$H$6,D68&lt;=$H$4)</formula>
    </cfRule>
    <cfRule type="expression" dxfId="413" priority="219">
      <formula>D68&gt;$H$4</formula>
    </cfRule>
  </conditionalFormatting>
  <conditionalFormatting sqref="B68">
    <cfRule type="timePeriod" dxfId="412" priority="211" timePeriod="today">
      <formula>FLOOR(B68,1)=TODAY()</formula>
    </cfRule>
  </conditionalFormatting>
  <conditionalFormatting sqref="B69">
    <cfRule type="timePeriod" dxfId="411" priority="210" timePeriod="today">
      <formula>FLOOR(B69,1)=TODAY()</formula>
    </cfRule>
  </conditionalFormatting>
  <conditionalFormatting sqref="D69">
    <cfRule type="expression" dxfId="410" priority="206">
      <formula>D69&lt;=$H$5</formula>
    </cfRule>
    <cfRule type="expression" dxfId="409" priority="207">
      <formula>AND(D69&gt;$H$5,D69&lt;=$H$6)</formula>
    </cfRule>
    <cfRule type="expression" dxfId="408" priority="208">
      <formula>AND(D69&gt;$H$6,D69&lt;=$H$4)</formula>
    </cfRule>
    <cfRule type="expression" dxfId="407" priority="209">
      <formula>D69&gt;$H$4</formula>
    </cfRule>
  </conditionalFormatting>
  <conditionalFormatting sqref="C65">
    <cfRule type="expression" dxfId="406" priority="198">
      <formula>C65&lt;=$H$5</formula>
    </cfRule>
    <cfRule type="expression" dxfId="405" priority="199">
      <formula>AND(C65&gt;$H$5,C65&lt;=$H$6)</formula>
    </cfRule>
    <cfRule type="expression" dxfId="404" priority="200">
      <formula>AND(C65&gt;$H$6,C65&lt;=$H$4)</formula>
    </cfRule>
    <cfRule type="expression" dxfId="403" priority="201">
      <formula>C65&gt;$H$4</formula>
    </cfRule>
  </conditionalFormatting>
  <conditionalFormatting sqref="C66">
    <cfRule type="expression" dxfId="402" priority="194">
      <formula>C66&lt;=$H$5</formula>
    </cfRule>
    <cfRule type="expression" dxfId="401" priority="195">
      <formula>AND(C66&gt;$H$5,C66&lt;=$H$6)</formula>
    </cfRule>
    <cfRule type="expression" dxfId="400" priority="196">
      <formula>AND(C66&gt;$H$6,C66&lt;=$H$4)</formula>
    </cfRule>
    <cfRule type="expression" dxfId="399" priority="197">
      <formula>C66&gt;$H$4</formula>
    </cfRule>
  </conditionalFormatting>
  <conditionalFormatting sqref="C67">
    <cfRule type="expression" dxfId="398" priority="190">
      <formula>C67&lt;=$H$5</formula>
    </cfRule>
    <cfRule type="expression" dxfId="397" priority="191">
      <formula>AND(C67&gt;$H$5,C67&lt;=$H$6)</formula>
    </cfRule>
    <cfRule type="expression" dxfId="396" priority="192">
      <formula>AND(C67&gt;$H$6,C67&lt;=$H$4)</formula>
    </cfRule>
    <cfRule type="expression" dxfId="395" priority="193">
      <formula>C67&gt;$H$4</formula>
    </cfRule>
  </conditionalFormatting>
  <conditionalFormatting sqref="C68">
    <cfRule type="expression" dxfId="394" priority="186">
      <formula>C68&lt;=$H$5</formula>
    </cfRule>
    <cfRule type="expression" dxfId="393" priority="187">
      <formula>AND(C68&gt;$H$5,C68&lt;=$H$6)</formula>
    </cfRule>
    <cfRule type="expression" dxfId="392" priority="188">
      <formula>AND(C68&gt;$H$6,C68&lt;=$H$4)</formula>
    </cfRule>
    <cfRule type="expression" dxfId="391" priority="189">
      <formula>C68&gt;$H$4</formula>
    </cfRule>
  </conditionalFormatting>
  <conditionalFormatting sqref="C69">
    <cfRule type="expression" dxfId="390" priority="182">
      <formula>C69&lt;=$H$5</formula>
    </cfRule>
    <cfRule type="expression" dxfId="389" priority="183">
      <formula>AND(C69&gt;$H$5,C69&lt;=$H$6)</formula>
    </cfRule>
    <cfRule type="expression" dxfId="388" priority="184">
      <formula>AND(C69&gt;$H$6,C69&lt;=$H$4)</formula>
    </cfRule>
    <cfRule type="expression" dxfId="387" priority="185">
      <formula>C69&gt;$H$4</formula>
    </cfRule>
  </conditionalFormatting>
  <conditionalFormatting sqref="D70">
    <cfRule type="expression" dxfId="386" priority="174">
      <formula>D70&lt;=$H$5</formula>
    </cfRule>
    <cfRule type="expression" dxfId="385" priority="175">
      <formula>AND(D70&gt;$H$5,D70&lt;=$H$6)</formula>
    </cfRule>
    <cfRule type="expression" dxfId="384" priority="176">
      <formula>AND(D70&gt;$H$6,D70&lt;=$H$4)</formula>
    </cfRule>
    <cfRule type="expression" dxfId="383" priority="177">
      <formula>D70&gt;$H$4</formula>
    </cfRule>
  </conditionalFormatting>
  <conditionalFormatting sqref="B70">
    <cfRule type="timePeriod" dxfId="382" priority="173" timePeriod="today">
      <formula>FLOOR(B70,1)=TODAY()</formula>
    </cfRule>
  </conditionalFormatting>
  <conditionalFormatting sqref="D71">
    <cfRule type="expression" dxfId="381" priority="161">
      <formula>D71&lt;=$H$5</formula>
    </cfRule>
    <cfRule type="expression" dxfId="380" priority="162">
      <formula>AND(D71&gt;$H$5,D71&lt;=$H$6)</formula>
    </cfRule>
    <cfRule type="expression" dxfId="379" priority="163">
      <formula>AND(D71&gt;$H$6,D71&lt;=$H$4)</formula>
    </cfRule>
    <cfRule type="expression" dxfId="378" priority="164">
      <formula>D71&gt;$H$4</formula>
    </cfRule>
  </conditionalFormatting>
  <conditionalFormatting sqref="B71">
    <cfRule type="timePeriod" dxfId="377" priority="156" timePeriod="today">
      <formula>FLOOR(B71,1)=TODAY()</formula>
    </cfRule>
  </conditionalFormatting>
  <conditionalFormatting sqref="B72">
    <cfRule type="timePeriod" dxfId="376" priority="151" timePeriod="today">
      <formula>FLOOR(B72,1)=TODAY()</formula>
    </cfRule>
  </conditionalFormatting>
  <conditionalFormatting sqref="D72">
    <cfRule type="expression" dxfId="375" priority="147">
      <formula>D72&lt;=$H$5</formula>
    </cfRule>
    <cfRule type="expression" dxfId="374" priority="148">
      <formula>AND(D72&gt;$H$5,D72&lt;=$H$6)</formula>
    </cfRule>
    <cfRule type="expression" dxfId="373" priority="149">
      <formula>AND(D72&gt;$H$6,D72&lt;=$H$4)</formula>
    </cfRule>
    <cfRule type="expression" dxfId="372" priority="150">
      <formula>D72&gt;$H$4</formula>
    </cfRule>
  </conditionalFormatting>
  <conditionalFormatting sqref="D73">
    <cfRule type="expression" dxfId="371" priority="139">
      <formula>D73&lt;=$H$5</formula>
    </cfRule>
    <cfRule type="expression" dxfId="370" priority="140">
      <formula>AND(D73&gt;$H$5,D73&lt;=$H$6)</formula>
    </cfRule>
    <cfRule type="expression" dxfId="369" priority="141">
      <formula>AND(D73&gt;$H$6,D73&lt;=$H$4)</formula>
    </cfRule>
    <cfRule type="expression" dxfId="368" priority="142">
      <formula>D73&gt;$H$4</formula>
    </cfRule>
  </conditionalFormatting>
  <conditionalFormatting sqref="B73">
    <cfRule type="timePeriod" dxfId="367" priority="138" timePeriod="today">
      <formula>FLOOR(B73,1)=TODAY()</formula>
    </cfRule>
  </conditionalFormatting>
  <conditionalFormatting sqref="C70">
    <cfRule type="expression" dxfId="366" priority="130">
      <formula>C70&lt;=$H$5</formula>
    </cfRule>
    <cfRule type="expression" dxfId="365" priority="131">
      <formula>AND(C70&gt;$H$5,C70&lt;=$H$6)</formula>
    </cfRule>
    <cfRule type="expression" dxfId="364" priority="132">
      <formula>AND(C70&gt;$H$6,C70&lt;=$H$4)</formula>
    </cfRule>
    <cfRule type="expression" dxfId="363" priority="133">
      <formula>C70&gt;$H$4</formula>
    </cfRule>
  </conditionalFormatting>
  <conditionalFormatting sqref="C71">
    <cfRule type="expression" dxfId="362" priority="126">
      <formula>C71&lt;=$H$5</formula>
    </cfRule>
    <cfRule type="expression" dxfId="361" priority="127">
      <formula>AND(C71&gt;$H$5,C71&lt;=$H$6)</formula>
    </cfRule>
    <cfRule type="expression" dxfId="360" priority="128">
      <formula>AND(C71&gt;$H$6,C71&lt;=$H$4)</formula>
    </cfRule>
    <cfRule type="expression" dxfId="359" priority="129">
      <formula>C71&gt;$H$4</formula>
    </cfRule>
  </conditionalFormatting>
  <conditionalFormatting sqref="C72">
    <cfRule type="expression" dxfId="358" priority="122">
      <formula>C72&lt;=$H$5</formula>
    </cfRule>
    <cfRule type="expression" dxfId="357" priority="123">
      <formula>AND(C72&gt;$H$5,C72&lt;=$H$6)</formula>
    </cfRule>
    <cfRule type="expression" dxfId="356" priority="124">
      <formula>AND(C72&gt;$H$6,C72&lt;=$H$4)</formula>
    </cfRule>
    <cfRule type="expression" dxfId="355" priority="125">
      <formula>C72&gt;$H$4</formula>
    </cfRule>
  </conditionalFormatting>
  <conditionalFormatting sqref="C73">
    <cfRule type="expression" dxfId="354" priority="118">
      <formula>C73&lt;=$H$5</formula>
    </cfRule>
    <cfRule type="expression" dxfId="353" priority="119">
      <formula>AND(C73&gt;$H$5,C73&lt;=$H$6)</formula>
    </cfRule>
    <cfRule type="expression" dxfId="352" priority="120">
      <formula>AND(C73&gt;$H$6,C73&lt;=$H$4)</formula>
    </cfRule>
    <cfRule type="expression" dxfId="351" priority="121">
      <formula>C73&gt;$H$4</formula>
    </cfRule>
  </conditionalFormatting>
  <conditionalFormatting sqref="B78">
    <cfRule type="timePeriod" dxfId="350" priority="117" timePeriod="today">
      <formula>FLOOR(B78,1)=TODAY()</formula>
    </cfRule>
  </conditionalFormatting>
  <conditionalFormatting sqref="B78">
    <cfRule type="timePeriod" dxfId="349" priority="116" timePeriod="today">
      <formula>FLOOR(B78,1)=TODAY()</formula>
    </cfRule>
  </conditionalFormatting>
  <conditionalFormatting sqref="B78">
    <cfRule type="timePeriod" dxfId="348" priority="115" timePeriod="today">
      <formula>FLOOR(B78,1)=TODAY()</formula>
    </cfRule>
  </conditionalFormatting>
  <conditionalFormatting sqref="B79">
    <cfRule type="timePeriod" dxfId="347" priority="114" timePeriod="today">
      <formula>FLOOR(B79,1)=TODAY()</formula>
    </cfRule>
  </conditionalFormatting>
  <conditionalFormatting sqref="B80">
    <cfRule type="timePeriod" dxfId="346" priority="113" timePeriod="today">
      <formula>FLOOR(B80,1)=TODAY()</formula>
    </cfRule>
  </conditionalFormatting>
  <conditionalFormatting sqref="B81">
    <cfRule type="timePeriod" dxfId="345" priority="112" timePeriod="today">
      <formula>FLOOR(B81,1)=TODAY()</formula>
    </cfRule>
  </conditionalFormatting>
  <conditionalFormatting sqref="C78">
    <cfRule type="expression" dxfId="344" priority="108">
      <formula>C78&lt;=$H$5</formula>
    </cfRule>
    <cfRule type="expression" dxfId="343" priority="109">
      <formula>AND(C78&gt;$H$5,C78&lt;=$H$6)</formula>
    </cfRule>
    <cfRule type="expression" dxfId="342" priority="110">
      <formula>AND(C78&gt;$H$6,C78&lt;=$H$4)</formula>
    </cfRule>
    <cfRule type="expression" dxfId="341" priority="111">
      <formula>C78&gt;$H$4</formula>
    </cfRule>
  </conditionalFormatting>
  <conditionalFormatting sqref="C78">
    <cfRule type="expression" dxfId="340" priority="104">
      <formula>C78&lt;=$H$5</formula>
    </cfRule>
    <cfRule type="expression" dxfId="339" priority="105">
      <formula>AND(C78&gt;$H$5,C78&lt;=$H$6)</formula>
    </cfRule>
    <cfRule type="expression" dxfId="338" priority="106">
      <formula>AND(C78&gt;$H$6,C78&lt;=$H$4)</formula>
    </cfRule>
    <cfRule type="expression" dxfId="337" priority="107">
      <formula>C78&gt;$H$4</formula>
    </cfRule>
  </conditionalFormatting>
  <conditionalFormatting sqref="C79">
    <cfRule type="expression" dxfId="336" priority="100">
      <formula>C79&lt;=$H$5</formula>
    </cfRule>
    <cfRule type="expression" dxfId="335" priority="101">
      <formula>AND(C79&gt;$H$5,C79&lt;=$H$6)</formula>
    </cfRule>
    <cfRule type="expression" dxfId="334" priority="102">
      <formula>AND(C79&gt;$H$6,C79&lt;=$H$4)</formula>
    </cfRule>
    <cfRule type="expression" dxfId="333" priority="103">
      <formula>C79&gt;$H$4</formula>
    </cfRule>
  </conditionalFormatting>
  <conditionalFormatting sqref="C80">
    <cfRule type="expression" dxfId="332" priority="96">
      <formula>C80&lt;=$H$5</formula>
    </cfRule>
    <cfRule type="expression" dxfId="331" priority="97">
      <formula>AND(C80&gt;$H$5,C80&lt;=$H$6)</formula>
    </cfRule>
    <cfRule type="expression" dxfId="330" priority="98">
      <formula>AND(C80&gt;$H$6,C80&lt;=$H$4)</formula>
    </cfRule>
    <cfRule type="expression" dxfId="329" priority="99">
      <formula>C80&gt;$H$4</formula>
    </cfRule>
  </conditionalFormatting>
  <conditionalFormatting sqref="C81">
    <cfRule type="expression" dxfId="328" priority="92">
      <formula>C81&lt;=$H$5</formula>
    </cfRule>
    <cfRule type="expression" dxfId="327" priority="93">
      <formula>AND(C81&gt;$H$5,C81&lt;=$H$6)</formula>
    </cfRule>
    <cfRule type="expression" dxfId="326" priority="94">
      <formula>AND(C81&gt;$H$6,C81&lt;=$H$4)</formula>
    </cfRule>
    <cfRule type="expression" dxfId="325" priority="95">
      <formula>C81&gt;$H$4</formula>
    </cfRule>
  </conditionalFormatting>
  <conditionalFormatting sqref="C82">
    <cfRule type="expression" dxfId="324" priority="88">
      <formula>C82&lt;=$H$5</formula>
    </cfRule>
    <cfRule type="expression" dxfId="323" priority="89">
      <formula>AND(C82&gt;$H$5,C82&lt;=$H$6)</formula>
    </cfRule>
    <cfRule type="expression" dxfId="322" priority="90">
      <formula>AND(C82&gt;$H$6,C82&lt;=$H$4)</formula>
    </cfRule>
    <cfRule type="expression" dxfId="321" priority="91">
      <formula>C82&gt;$H$4</formula>
    </cfRule>
  </conditionalFormatting>
  <conditionalFormatting sqref="C83">
    <cfRule type="expression" dxfId="320" priority="84">
      <formula>C83&lt;=$H$5</formula>
    </cfRule>
    <cfRule type="expression" dxfId="319" priority="85">
      <formula>AND(C83&gt;$H$5,C83&lt;=$H$6)</formula>
    </cfRule>
    <cfRule type="expression" dxfId="318" priority="86">
      <formula>AND(C83&gt;$H$6,C83&lt;=$H$4)</formula>
    </cfRule>
    <cfRule type="expression" dxfId="317" priority="87">
      <formula>C83&gt;$H$4</formula>
    </cfRule>
  </conditionalFormatting>
  <conditionalFormatting sqref="C84">
    <cfRule type="expression" dxfId="316" priority="80">
      <formula>C84&lt;=$H$5</formula>
    </cfRule>
    <cfRule type="expression" dxfId="315" priority="81">
      <formula>AND(C84&gt;$H$5,C84&lt;=$H$6)</formula>
    </cfRule>
    <cfRule type="expression" dxfId="314" priority="82">
      <formula>AND(C84&gt;$H$6,C84&lt;=$H$4)</formula>
    </cfRule>
    <cfRule type="expression" dxfId="313" priority="83">
      <formula>C84&gt;$H$4</formula>
    </cfRule>
  </conditionalFormatting>
  <conditionalFormatting sqref="C85">
    <cfRule type="expression" dxfId="312" priority="76">
      <formula>C85&lt;=$H$5</formula>
    </cfRule>
    <cfRule type="expression" dxfId="311" priority="77">
      <formula>AND(C85&gt;$H$5,C85&lt;=$H$6)</formula>
    </cfRule>
    <cfRule type="expression" dxfId="310" priority="78">
      <formula>AND(C85&gt;$H$6,C85&lt;=$H$4)</formula>
    </cfRule>
    <cfRule type="expression" dxfId="309" priority="79">
      <formula>C85&gt;$H$4</formula>
    </cfRule>
  </conditionalFormatting>
  <conditionalFormatting sqref="C86">
    <cfRule type="expression" dxfId="308" priority="72">
      <formula>C86&lt;=$I$5</formula>
    </cfRule>
    <cfRule type="expression" dxfId="307" priority="73">
      <formula>AND(C86&gt;$I$5,C86&lt;=$I$6)</formula>
    </cfRule>
    <cfRule type="expression" dxfId="306" priority="74">
      <formula>AND(C86&gt;$I$6,C86&lt;=$I$4)</formula>
    </cfRule>
    <cfRule type="expression" dxfId="305" priority="75">
      <formula>C86&gt;$I$4</formula>
    </cfRule>
  </conditionalFormatting>
  <conditionalFormatting sqref="C86">
    <cfRule type="expression" dxfId="304" priority="68">
      <formula>C86&lt;=$H$5</formula>
    </cfRule>
    <cfRule type="expression" dxfId="303" priority="69">
      <formula>AND(C86&gt;$H$5,C86&lt;=$H$6)</formula>
    </cfRule>
    <cfRule type="expression" dxfId="302" priority="70">
      <formula>AND(C86&gt;$H$6,C86&lt;=$H$4)</formula>
    </cfRule>
    <cfRule type="expression" dxfId="301" priority="71">
      <formula>C86&gt;$H$4</formula>
    </cfRule>
  </conditionalFormatting>
  <conditionalFormatting sqref="B82">
    <cfRule type="timePeriod" dxfId="300" priority="67" timePeriod="today">
      <formula>FLOOR(B82,1)=TODAY()</formula>
    </cfRule>
  </conditionalFormatting>
  <conditionalFormatting sqref="B82">
    <cfRule type="timePeriod" dxfId="299" priority="66" timePeriod="today">
      <formula>FLOOR(B82,1)=TODAY()</formula>
    </cfRule>
  </conditionalFormatting>
  <conditionalFormatting sqref="B82">
    <cfRule type="timePeriod" dxfId="298" priority="65" timePeriod="today">
      <formula>FLOOR(B82,1)=TODAY()</formula>
    </cfRule>
  </conditionalFormatting>
  <conditionalFormatting sqref="B82">
    <cfRule type="timePeriod" dxfId="297" priority="64" timePeriod="today">
      <formula>FLOOR(B82,1)=TODAY()</formula>
    </cfRule>
  </conditionalFormatting>
  <conditionalFormatting sqref="B83">
    <cfRule type="timePeriod" dxfId="296" priority="63" timePeriod="today">
      <formula>FLOOR(B83,1)=TODAY()</formula>
    </cfRule>
  </conditionalFormatting>
  <conditionalFormatting sqref="B83">
    <cfRule type="timePeriod" dxfId="295" priority="62" timePeriod="today">
      <formula>FLOOR(B83,1)=TODAY()</formula>
    </cfRule>
  </conditionalFormatting>
  <conditionalFormatting sqref="B83">
    <cfRule type="timePeriod" dxfId="294" priority="61" timePeriod="today">
      <formula>FLOOR(B83,1)=TODAY()</formula>
    </cfRule>
  </conditionalFormatting>
  <conditionalFormatting sqref="B83">
    <cfRule type="timePeriod" dxfId="293" priority="60" timePeriod="today">
      <formula>FLOOR(B83,1)=TODAY()</formula>
    </cfRule>
  </conditionalFormatting>
  <conditionalFormatting sqref="B83">
    <cfRule type="timePeriod" dxfId="292" priority="59" timePeriod="today">
      <formula>FLOOR(B83,1)=TODAY()</formula>
    </cfRule>
  </conditionalFormatting>
  <conditionalFormatting sqref="B84">
    <cfRule type="timePeriod" dxfId="291" priority="58" timePeriod="today">
      <formula>FLOOR(B84,1)=TODAY()</formula>
    </cfRule>
  </conditionalFormatting>
  <conditionalFormatting sqref="B85">
    <cfRule type="timePeriod" dxfId="290" priority="57" timePeriod="today">
      <formula>FLOOR(B85,1)=TODAY()</formula>
    </cfRule>
  </conditionalFormatting>
  <conditionalFormatting sqref="B86">
    <cfRule type="timePeriod" dxfId="289" priority="56" timePeriod="today">
      <formula>FLOOR(B86,1)=TODAY()</formula>
    </cfRule>
  </conditionalFormatting>
  <conditionalFormatting sqref="B86">
    <cfRule type="timePeriod" dxfId="288" priority="55" timePeriod="today">
      <formula>FLOOR(B86,1)=TODAY()</formula>
    </cfRule>
  </conditionalFormatting>
  <conditionalFormatting sqref="C87">
    <cfRule type="expression" dxfId="287" priority="51">
      <formula>C87&lt;=$H$5</formula>
    </cfRule>
    <cfRule type="expression" dxfId="286" priority="52">
      <formula>AND(C87&gt;$H$5,C87&lt;=$H$6)</formula>
    </cfRule>
    <cfRule type="expression" dxfId="285" priority="53">
      <formula>AND(C87&gt;$H$6,C87&lt;=$H$4)</formula>
    </cfRule>
    <cfRule type="expression" dxfId="284" priority="54">
      <formula>C87&gt;$H$4</formula>
    </cfRule>
  </conditionalFormatting>
  <conditionalFormatting sqref="C88">
    <cfRule type="expression" dxfId="283" priority="47">
      <formula>C88&lt;=$H$5</formula>
    </cfRule>
    <cfRule type="expression" dxfId="282" priority="48">
      <formula>AND(C88&gt;$H$5,C88&lt;=$H$6)</formula>
    </cfRule>
    <cfRule type="expression" dxfId="281" priority="49">
      <formula>AND(C88&gt;$H$6,C88&lt;=$H$4)</formula>
    </cfRule>
    <cfRule type="expression" dxfId="280" priority="50">
      <formula>C88&gt;$H$4</formula>
    </cfRule>
  </conditionalFormatting>
  <conditionalFormatting sqref="C89">
    <cfRule type="expression" dxfId="279" priority="43">
      <formula>C89&lt;=$H$5</formula>
    </cfRule>
    <cfRule type="expression" dxfId="278" priority="44">
      <formula>AND(C89&gt;$H$5,C89&lt;=$H$6)</formula>
    </cfRule>
    <cfRule type="expression" dxfId="277" priority="45">
      <formula>AND(C89&gt;$H$6,C89&lt;=$H$4)</formula>
    </cfRule>
    <cfRule type="expression" dxfId="276" priority="46">
      <formula>C89&gt;$H$4</formula>
    </cfRule>
  </conditionalFormatting>
  <conditionalFormatting sqref="C90">
    <cfRule type="expression" dxfId="275" priority="39">
      <formula>C90&lt;=$H$5</formula>
    </cfRule>
    <cfRule type="expression" dxfId="274" priority="40">
      <formula>AND(C90&gt;$H$5,C90&lt;=$H$6)</formula>
    </cfRule>
    <cfRule type="expression" dxfId="273" priority="41">
      <formula>AND(C90&gt;$H$6,C90&lt;=$H$4)</formula>
    </cfRule>
    <cfRule type="expression" dxfId="272" priority="42">
      <formula>C90&gt;$H$4</formula>
    </cfRule>
  </conditionalFormatting>
  <conditionalFormatting sqref="B87">
    <cfRule type="timePeriod" dxfId="271" priority="38" timePeriod="today">
      <formula>FLOOR(B87,1)=TODAY()</formula>
    </cfRule>
  </conditionalFormatting>
  <conditionalFormatting sqref="B87">
    <cfRule type="timePeriod" dxfId="270" priority="37" timePeriod="today">
      <formula>FLOOR(B87,1)=TODAY()</formula>
    </cfRule>
  </conditionalFormatting>
  <conditionalFormatting sqref="B87">
    <cfRule type="timePeriod" dxfId="269" priority="36" timePeriod="today">
      <formula>FLOOR(B87,1)=TODAY()</formula>
    </cfRule>
  </conditionalFormatting>
  <conditionalFormatting sqref="B87">
    <cfRule type="timePeriod" dxfId="268" priority="35" timePeriod="today">
      <formula>FLOOR(B87,1)=TODAY()</formula>
    </cfRule>
  </conditionalFormatting>
  <conditionalFormatting sqref="B88">
    <cfRule type="timePeriod" dxfId="267" priority="34" timePeriod="today">
      <formula>FLOOR(B88,1)=TODAY()</formula>
    </cfRule>
  </conditionalFormatting>
  <conditionalFormatting sqref="B88">
    <cfRule type="timePeriod" dxfId="266" priority="33" timePeriod="today">
      <formula>FLOOR(B88,1)=TODAY()</formula>
    </cfRule>
  </conditionalFormatting>
  <conditionalFormatting sqref="B88">
    <cfRule type="timePeriod" dxfId="265" priority="32" timePeriod="today">
      <formula>FLOOR(B88,1)=TODAY()</formula>
    </cfRule>
  </conditionalFormatting>
  <conditionalFormatting sqref="B88">
    <cfRule type="timePeriod" dxfId="264" priority="31" timePeriod="today">
      <formula>FLOOR(B88,1)=TODAY()</formula>
    </cfRule>
  </conditionalFormatting>
  <conditionalFormatting sqref="B89">
    <cfRule type="timePeriod" dxfId="263" priority="30" timePeriod="today">
      <formula>FLOOR(B89,1)=TODAY()</formula>
    </cfRule>
  </conditionalFormatting>
  <conditionalFormatting sqref="B90">
    <cfRule type="timePeriod" dxfId="262" priority="29" timePeriod="today">
      <formula>FLOOR(B90,1)=TODAY()</formula>
    </cfRule>
  </conditionalFormatting>
  <conditionalFormatting sqref="B104:B116">
    <cfRule type="expression" dxfId="261" priority="25">
      <formula>B104&lt;=$B$6</formula>
    </cfRule>
    <cfRule type="expression" dxfId="260" priority="26">
      <formula>AND(B104&gt;$B$6,B104&lt;=$B$7)</formula>
    </cfRule>
    <cfRule type="expression" dxfId="259" priority="27">
      <formula>AND(B104&gt;$B$7,B104&lt;=$B$5)</formula>
    </cfRule>
    <cfRule type="expression" dxfId="258" priority="28">
      <formula>B104&gt;$B$5</formula>
    </cfRule>
  </conditionalFormatting>
  <conditionalFormatting sqref="C111:C116">
    <cfRule type="expression" dxfId="257" priority="5">
      <formula>C111&lt;=$C$6</formula>
    </cfRule>
    <cfRule type="expression" dxfId="256" priority="6">
      <formula>AND(C111&gt;$C$6,C111&lt;=$C$7)</formula>
    </cfRule>
    <cfRule type="expression" dxfId="255" priority="7">
      <formula>AND(C111&gt;$C$7,C111&lt;=$C$5)</formula>
    </cfRule>
    <cfRule type="expression" dxfId="254" priority="8">
      <formula>C111&gt;$C$5</formula>
    </cfRule>
  </conditionalFormatting>
  <conditionalFormatting sqref="C111:C116">
    <cfRule type="expression" dxfId="253" priority="1">
      <formula>C111&lt;=$B$6</formula>
    </cfRule>
    <cfRule type="expression" dxfId="252" priority="2">
      <formula>AND(C111&gt;$B$6,C111&lt;=$B$7)</formula>
    </cfRule>
    <cfRule type="expression" dxfId="251" priority="3">
      <formula>AND(C111&gt;$B$7,C111&lt;=$B$5)</formula>
    </cfRule>
    <cfRule type="expression" dxfId="250" priority="4">
      <formula>C111&gt;$B$5</formula>
    </cfRule>
  </conditionalFormatting>
  <conditionalFormatting sqref="C104:C110">
    <cfRule type="expression" dxfId="249" priority="13">
      <formula>C104&lt;=$C$6</formula>
    </cfRule>
    <cfRule type="expression" dxfId="248" priority="14">
      <formula>AND(C104&gt;$C$6,C104&lt;=$C$7)</formula>
    </cfRule>
    <cfRule type="expression" dxfId="247" priority="15">
      <formula>AND(C104&gt;$C$7,C104&lt;=$C$5)</formula>
    </cfRule>
    <cfRule type="expression" dxfId="246" priority="16">
      <formula>C104&gt;$C$5</formula>
    </cfRule>
  </conditionalFormatting>
  <conditionalFormatting sqref="C104:C110">
    <cfRule type="expression" dxfId="245" priority="9">
      <formula>C104&lt;=$B$6</formula>
    </cfRule>
    <cfRule type="expression" dxfId="244" priority="10">
      <formula>AND(C104&gt;$B$6,C104&lt;=$B$7)</formula>
    </cfRule>
    <cfRule type="expression" dxfId="243" priority="11">
      <formula>AND(C104&gt;$B$7,C104&lt;=$B$5)</formula>
    </cfRule>
    <cfRule type="expression" dxfId="242" priority="12">
      <formula>C104&gt;$B$5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128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148"/>
  <sheetViews>
    <sheetView view="pageBreakPreview" topLeftCell="A118" zoomScaleNormal="100" zoomScaleSheetLayoutView="100" workbookViewId="0">
      <selection activeCell="A127" sqref="A127:XFD128"/>
    </sheetView>
  </sheetViews>
  <sheetFormatPr defaultColWidth="9.109375" defaultRowHeight="13.2" x14ac:dyDescent="0.25"/>
  <cols>
    <col min="1" max="1" width="5" style="16" customWidth="1"/>
    <col min="2" max="2" width="8.109375" style="11" bestFit="1" customWidth="1"/>
    <col min="3" max="14" width="7.33203125" style="11" customWidth="1"/>
    <col min="15" max="15" width="7" style="11" bestFit="1" customWidth="1"/>
    <col min="16" max="17" width="7" style="11" customWidth="1"/>
    <col min="18" max="18" width="4.6640625" style="14" customWidth="1"/>
    <col min="19" max="20" width="6.6640625" style="14" customWidth="1"/>
    <col min="21" max="21" width="3.6640625" style="11" customWidth="1"/>
    <col min="22" max="22" width="5.6640625" style="11" customWidth="1"/>
    <col min="23" max="23" width="6.6640625" style="11" customWidth="1"/>
    <col min="24" max="24" width="5.88671875" style="11" customWidth="1"/>
    <col min="25" max="25" width="6" style="11" customWidth="1"/>
    <col min="26" max="26" width="5.6640625" style="11" customWidth="1"/>
    <col min="27" max="27" width="6" style="11" customWidth="1"/>
    <col min="28" max="28" width="6.109375" style="11" customWidth="1"/>
    <col min="29" max="29" width="5.6640625" style="11" customWidth="1"/>
    <col min="30" max="30" width="6" style="11" customWidth="1"/>
    <col min="31" max="31" width="5.6640625" style="11" customWidth="1"/>
    <col min="32" max="32" width="6.44140625" style="11" customWidth="1"/>
    <col min="33" max="33" width="6.109375" style="11" customWidth="1"/>
    <col min="34" max="34" width="6.33203125" style="11" customWidth="1"/>
    <col min="35" max="35" width="4.33203125" style="11" customWidth="1"/>
    <col min="36" max="36" width="9.109375" style="11" customWidth="1"/>
    <col min="37" max="49" width="7.33203125" style="11" customWidth="1"/>
    <col min="50" max="16384" width="9.109375" style="11"/>
  </cols>
  <sheetData>
    <row r="1" spans="1:35" s="3" customFormat="1" ht="33.75" customHeight="1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75"/>
      <c r="Q1" s="75"/>
      <c r="R1" s="23"/>
      <c r="S1" s="9"/>
      <c r="T1" s="9"/>
    </row>
    <row r="2" spans="1:35" s="3" customFormat="1" ht="30.75" customHeight="1" x14ac:dyDescent="0.25">
      <c r="A2" s="128" t="s">
        <v>93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4"/>
      <c r="Q2" s="4"/>
      <c r="R2" s="24"/>
      <c r="S2" s="9"/>
      <c r="T2" s="9"/>
    </row>
    <row r="3" spans="1:35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4"/>
      <c r="S3" s="8"/>
      <c r="T3" s="9"/>
    </row>
    <row r="4" spans="1:35" s="3" customFormat="1" ht="27" customHeight="1" x14ac:dyDescent="0.25">
      <c r="A4" s="119" t="s">
        <v>19</v>
      </c>
      <c r="B4" s="120"/>
      <c r="C4" s="121"/>
      <c r="D4" s="129" t="s">
        <v>25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76"/>
      <c r="Q4" s="76"/>
      <c r="R4" s="17"/>
      <c r="S4" s="9"/>
      <c r="T4" s="9"/>
    </row>
    <row r="5" spans="1:35" s="3" customFormat="1" ht="27" customHeight="1" x14ac:dyDescent="0.25">
      <c r="A5" s="119" t="s">
        <v>4</v>
      </c>
      <c r="B5" s="120"/>
      <c r="C5" s="121"/>
      <c r="D5" s="115" t="s">
        <v>26</v>
      </c>
      <c r="E5" s="116"/>
      <c r="F5" s="116"/>
      <c r="G5" s="116"/>
      <c r="H5" s="119" t="s">
        <v>1</v>
      </c>
      <c r="I5" s="120"/>
      <c r="J5" s="120"/>
      <c r="K5" s="120"/>
      <c r="L5" s="133" t="s">
        <v>113</v>
      </c>
      <c r="M5" s="134"/>
      <c r="N5" s="134"/>
      <c r="O5" s="134"/>
      <c r="P5" s="77"/>
      <c r="Q5" s="77"/>
      <c r="R5" s="21"/>
      <c r="S5" s="9"/>
      <c r="T5" s="9"/>
    </row>
    <row r="6" spans="1:35" s="3" customFormat="1" ht="27" customHeight="1" x14ac:dyDescent="0.25">
      <c r="A6" s="119" t="s">
        <v>5</v>
      </c>
      <c r="B6" s="120"/>
      <c r="C6" s="121"/>
      <c r="D6" s="119" t="s">
        <v>39</v>
      </c>
      <c r="E6" s="120"/>
      <c r="F6" s="120"/>
      <c r="G6" s="120"/>
      <c r="H6" s="119" t="s">
        <v>8</v>
      </c>
      <c r="I6" s="120"/>
      <c r="J6" s="120"/>
      <c r="K6" s="120"/>
      <c r="L6" s="119">
        <v>11080</v>
      </c>
      <c r="M6" s="120"/>
      <c r="N6" s="120"/>
      <c r="O6" s="120"/>
      <c r="P6" s="78"/>
      <c r="Q6" s="78"/>
      <c r="R6" s="8"/>
      <c r="S6" s="9"/>
      <c r="T6" s="9"/>
    </row>
    <row r="7" spans="1:35" s="3" customFormat="1" ht="27" customHeight="1" x14ac:dyDescent="0.25">
      <c r="A7" s="119" t="s">
        <v>6</v>
      </c>
      <c r="B7" s="120"/>
      <c r="C7" s="121"/>
      <c r="D7" s="115" t="s">
        <v>30</v>
      </c>
      <c r="E7" s="116"/>
      <c r="F7" s="116"/>
      <c r="G7" s="116"/>
      <c r="H7" s="119" t="s">
        <v>9</v>
      </c>
      <c r="I7" s="120"/>
      <c r="J7" s="120"/>
      <c r="K7" s="120"/>
      <c r="L7" s="119" t="s">
        <v>88</v>
      </c>
      <c r="M7" s="120"/>
      <c r="N7" s="120"/>
      <c r="O7" s="120"/>
      <c r="P7" s="78"/>
      <c r="Q7" s="78"/>
      <c r="R7" s="8"/>
      <c r="S7" s="9"/>
      <c r="T7" s="9"/>
    </row>
    <row r="8" spans="1:35" s="3" customFormat="1" ht="27" customHeight="1" x14ac:dyDescent="0.25">
      <c r="A8" s="119" t="s">
        <v>7</v>
      </c>
      <c r="B8" s="120"/>
      <c r="C8" s="121"/>
      <c r="D8" s="115" t="s">
        <v>37</v>
      </c>
      <c r="E8" s="116"/>
      <c r="F8" s="116"/>
      <c r="G8" s="116"/>
      <c r="H8" s="119" t="s">
        <v>10</v>
      </c>
      <c r="I8" s="120"/>
      <c r="J8" s="120"/>
      <c r="K8" s="120"/>
      <c r="L8" s="119">
        <v>13</v>
      </c>
      <c r="M8" s="120"/>
      <c r="N8" s="120"/>
      <c r="O8" s="120"/>
      <c r="P8" s="78"/>
      <c r="Q8" s="78"/>
      <c r="R8" s="8"/>
      <c r="S8" s="9"/>
      <c r="T8" s="9"/>
    </row>
    <row r="9" spans="1:35" s="3" customFormat="1" ht="27" customHeight="1" x14ac:dyDescent="0.25">
      <c r="A9" s="119" t="s">
        <v>20</v>
      </c>
      <c r="B9" s="120"/>
      <c r="C9" s="121"/>
      <c r="D9" s="117">
        <v>1</v>
      </c>
      <c r="E9" s="118"/>
      <c r="F9" s="118"/>
      <c r="G9" s="139"/>
      <c r="H9" s="119" t="s">
        <v>21</v>
      </c>
      <c r="I9" s="120"/>
      <c r="J9" s="120"/>
      <c r="K9" s="120"/>
      <c r="L9" s="130">
        <v>3</v>
      </c>
      <c r="M9" s="131"/>
      <c r="N9" s="131"/>
      <c r="O9" s="131"/>
      <c r="P9" s="79"/>
      <c r="Q9" s="79"/>
      <c r="R9" s="22"/>
      <c r="S9" s="9"/>
      <c r="T9" s="9"/>
    </row>
    <row r="10" spans="1:35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</row>
    <row r="11" spans="1:35" s="9" customFormat="1" ht="29.25" customHeight="1" x14ac:dyDescent="0.25">
      <c r="A11" s="8"/>
      <c r="B11" s="2"/>
      <c r="C11" s="49" t="s">
        <v>57</v>
      </c>
      <c r="D11" s="49" t="s">
        <v>58</v>
      </c>
      <c r="E11" s="49" t="s">
        <v>59</v>
      </c>
      <c r="F11" s="49" t="s">
        <v>60</v>
      </c>
      <c r="G11" s="49" t="s">
        <v>61</v>
      </c>
      <c r="H11" s="49" t="s">
        <v>62</v>
      </c>
      <c r="I11" s="49" t="s">
        <v>63</v>
      </c>
      <c r="J11" s="49" t="s">
        <v>64</v>
      </c>
      <c r="K11" s="49" t="s">
        <v>65</v>
      </c>
      <c r="L11" s="49" t="s">
        <v>66</v>
      </c>
      <c r="M11" s="49" t="s">
        <v>67</v>
      </c>
      <c r="N11" s="49" t="s">
        <v>68</v>
      </c>
      <c r="O11" s="49" t="s">
        <v>69</v>
      </c>
      <c r="P11" s="81" t="s">
        <v>143</v>
      </c>
      <c r="Q11" s="81" t="s">
        <v>144</v>
      </c>
      <c r="R11" s="17"/>
    </row>
    <row r="12" spans="1:35" ht="25.5" customHeight="1" x14ac:dyDescent="0.25">
      <c r="A12" s="1" t="s">
        <v>16</v>
      </c>
      <c r="B12" s="10" t="s">
        <v>24</v>
      </c>
      <c r="C12" s="43" t="s">
        <v>17</v>
      </c>
      <c r="D12" s="43" t="s">
        <v>17</v>
      </c>
      <c r="E12" s="43" t="s">
        <v>17</v>
      </c>
      <c r="F12" s="43" t="s">
        <v>17</v>
      </c>
      <c r="G12" s="43" t="s">
        <v>17</v>
      </c>
      <c r="H12" s="43" t="s">
        <v>17</v>
      </c>
      <c r="I12" s="43" t="s">
        <v>17</v>
      </c>
      <c r="J12" s="43" t="s">
        <v>17</v>
      </c>
      <c r="K12" s="43" t="s">
        <v>17</v>
      </c>
      <c r="L12" s="43" t="s">
        <v>17</v>
      </c>
      <c r="M12" s="43" t="s">
        <v>17</v>
      </c>
      <c r="N12" s="43" t="s">
        <v>17</v>
      </c>
      <c r="O12" s="43" t="s">
        <v>17</v>
      </c>
      <c r="P12" s="82"/>
      <c r="Q12" s="82"/>
      <c r="R12" s="18"/>
      <c r="S12" s="14" t="s">
        <v>22</v>
      </c>
      <c r="T12" s="14" t="s">
        <v>23</v>
      </c>
      <c r="V12" s="49" t="s">
        <v>57</v>
      </c>
      <c r="W12" s="49" t="s">
        <v>58</v>
      </c>
      <c r="X12" s="49" t="s">
        <v>59</v>
      </c>
      <c r="Y12" s="49" t="s">
        <v>60</v>
      </c>
      <c r="Z12" s="49" t="s">
        <v>61</v>
      </c>
      <c r="AA12" s="49" t="s">
        <v>62</v>
      </c>
      <c r="AB12" s="49" t="s">
        <v>63</v>
      </c>
      <c r="AC12" s="49" t="s">
        <v>64</v>
      </c>
      <c r="AD12" s="49" t="s">
        <v>65</v>
      </c>
      <c r="AE12" s="49" t="s">
        <v>66</v>
      </c>
      <c r="AF12" s="49" t="s">
        <v>67</v>
      </c>
      <c r="AG12" s="49" t="s">
        <v>68</v>
      </c>
      <c r="AH12" s="49" t="s">
        <v>69</v>
      </c>
      <c r="AI12" s="44"/>
    </row>
    <row r="13" spans="1:35" ht="17.100000000000001" customHeight="1" x14ac:dyDescent="0.25">
      <c r="A13" s="12">
        <v>1</v>
      </c>
      <c r="B13" s="39">
        <v>42620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19">
        <v>5</v>
      </c>
      <c r="Q13" s="19"/>
      <c r="R13" s="25"/>
      <c r="S13" s="26"/>
      <c r="T13" s="26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5" ht="17.100000000000001" customHeight="1" x14ac:dyDescent="0.25">
      <c r="A14" s="12">
        <v>2</v>
      </c>
      <c r="B14" s="39">
        <v>42621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19">
        <v>5</v>
      </c>
      <c r="Q14" s="19"/>
      <c r="R14" s="25"/>
      <c r="S14" s="26"/>
      <c r="T14" s="26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ht="17.100000000000001" customHeight="1" x14ac:dyDescent="0.25">
      <c r="A15" s="12">
        <v>3</v>
      </c>
      <c r="B15" s="39">
        <v>42622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19">
        <v>5</v>
      </c>
      <c r="Q15" s="19"/>
      <c r="R15" s="25"/>
      <c r="S15" s="26"/>
      <c r="T15" s="26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 ht="17.100000000000001" customHeight="1" x14ac:dyDescent="0.25">
      <c r="A16" s="12">
        <v>4</v>
      </c>
      <c r="B16" s="39">
        <v>42628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19">
        <v>5</v>
      </c>
      <c r="Q16" s="19"/>
      <c r="R16" s="25"/>
      <c r="S16" s="26"/>
      <c r="T16" s="26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1:35" ht="17.100000000000001" customHeight="1" x14ac:dyDescent="0.25">
      <c r="A17" s="12">
        <v>5</v>
      </c>
      <c r="B17" s="39">
        <v>42629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19">
        <v>5</v>
      </c>
      <c r="Q17" s="19"/>
      <c r="R17" s="25"/>
      <c r="S17" s="26"/>
      <c r="T17" s="26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1:35" ht="17.100000000000001" customHeight="1" x14ac:dyDescent="0.25">
      <c r="A18" s="12">
        <v>6</v>
      </c>
      <c r="B18" s="39">
        <v>42630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19">
        <v>5</v>
      </c>
      <c r="Q18" s="19"/>
      <c r="R18" s="25"/>
      <c r="S18" s="26"/>
      <c r="T18" s="26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ht="17.100000000000001" customHeight="1" x14ac:dyDescent="0.25">
      <c r="A19" s="12">
        <v>7</v>
      </c>
      <c r="B19" s="39">
        <v>42631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19">
        <v>5</v>
      </c>
      <c r="Q19" s="19"/>
      <c r="R19" s="25"/>
      <c r="S19" s="26"/>
      <c r="T19" s="26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1:35" ht="17.100000000000001" customHeight="1" x14ac:dyDescent="0.25">
      <c r="A20" s="12">
        <v>8</v>
      </c>
      <c r="B20" s="39">
        <v>42632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19">
        <v>5</v>
      </c>
      <c r="Q20" s="19"/>
      <c r="R20" s="25"/>
      <c r="S20" s="26"/>
      <c r="T20" s="26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ht="17.100000000000001" customHeight="1" x14ac:dyDescent="0.25">
      <c r="A21" s="74">
        <v>1</v>
      </c>
      <c r="B21" s="39">
        <v>42641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19"/>
      <c r="Q21" s="19"/>
      <c r="R21" s="25"/>
      <c r="S21" s="26">
        <v>1</v>
      </c>
      <c r="T21" s="26">
        <v>3</v>
      </c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1:35" ht="17.100000000000001" customHeight="1" x14ac:dyDescent="0.25">
      <c r="A22" s="12">
        <v>2</v>
      </c>
      <c r="B22" s="39">
        <v>42643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19"/>
      <c r="Q22" s="19"/>
      <c r="R22" s="25"/>
      <c r="S22" s="26">
        <v>1</v>
      </c>
      <c r="T22" s="26">
        <v>3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ht="17.100000000000001" customHeight="1" x14ac:dyDescent="0.25">
      <c r="A23" s="12">
        <v>3</v>
      </c>
      <c r="B23" s="39">
        <v>42646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19"/>
      <c r="Q23" s="19"/>
      <c r="R23" s="25"/>
      <c r="S23" s="26">
        <v>1</v>
      </c>
      <c r="T23" s="26">
        <v>3</v>
      </c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1:35" ht="17.100000000000001" customHeight="1" x14ac:dyDescent="0.25">
      <c r="A24" s="12">
        <v>4</v>
      </c>
      <c r="B24" s="39">
        <v>42651</v>
      </c>
      <c r="C24" s="58">
        <v>1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19"/>
      <c r="Q24" s="19"/>
      <c r="R24" s="25"/>
      <c r="S24" s="26">
        <v>1</v>
      </c>
      <c r="T24" s="26">
        <v>3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1:35" ht="17.100000000000001" customHeight="1" x14ac:dyDescent="0.25">
      <c r="A25" s="12">
        <v>5</v>
      </c>
      <c r="B25" s="39">
        <v>42656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19"/>
      <c r="Q25" s="19"/>
      <c r="R25" s="25"/>
      <c r="S25" s="26">
        <v>1</v>
      </c>
      <c r="T25" s="26">
        <v>3</v>
      </c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1:35" ht="17.100000000000001" customHeight="1" x14ac:dyDescent="0.25">
      <c r="A26" s="12">
        <v>6</v>
      </c>
      <c r="B26" s="39">
        <v>42663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19"/>
      <c r="Q26" s="19"/>
      <c r="R26" s="25"/>
      <c r="S26" s="26">
        <v>1</v>
      </c>
      <c r="T26" s="26">
        <v>3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t="17.100000000000001" customHeight="1" x14ac:dyDescent="0.25">
      <c r="A27" s="12">
        <v>7</v>
      </c>
      <c r="B27" s="39">
        <v>42670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19"/>
      <c r="Q27" s="19"/>
      <c r="R27" s="25"/>
      <c r="S27" s="26">
        <v>1</v>
      </c>
      <c r="T27" s="26">
        <v>3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t="17.100000000000001" customHeight="1" x14ac:dyDescent="0.25">
      <c r="A28" s="12">
        <v>8</v>
      </c>
      <c r="B28" s="39">
        <v>42677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19"/>
      <c r="Q28" s="19"/>
      <c r="R28" s="25"/>
      <c r="S28" s="26">
        <v>1</v>
      </c>
      <c r="T28" s="26">
        <v>3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t="17.100000000000001" customHeight="1" x14ac:dyDescent="0.25">
      <c r="A29" s="12">
        <v>9</v>
      </c>
      <c r="B29" s="39">
        <v>42684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19"/>
      <c r="Q29" s="19"/>
      <c r="R29" s="25"/>
      <c r="S29" s="26">
        <v>1</v>
      </c>
      <c r="T29" s="26">
        <v>3</v>
      </c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t="17.100000000000001" customHeight="1" x14ac:dyDescent="0.25">
      <c r="A30" s="12">
        <v>10</v>
      </c>
      <c r="B30" s="39">
        <v>42689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19"/>
      <c r="Q30" s="19"/>
      <c r="R30" s="25"/>
      <c r="S30" s="26">
        <v>1</v>
      </c>
      <c r="T30" s="26">
        <v>3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t="17.100000000000001" customHeight="1" x14ac:dyDescent="0.25">
      <c r="A31" s="12">
        <v>11</v>
      </c>
      <c r="B31" s="39">
        <v>42692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1</v>
      </c>
      <c r="L31" s="58">
        <v>0</v>
      </c>
      <c r="M31" s="58">
        <v>0</v>
      </c>
      <c r="N31" s="58">
        <v>0</v>
      </c>
      <c r="O31" s="58">
        <v>0</v>
      </c>
      <c r="P31" s="19"/>
      <c r="Q31" s="19"/>
      <c r="R31" s="25"/>
      <c r="S31" s="26">
        <v>1</v>
      </c>
      <c r="T31" s="26">
        <v>3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t="17.100000000000001" customHeight="1" x14ac:dyDescent="0.25">
      <c r="A32" s="12">
        <v>12</v>
      </c>
      <c r="B32" s="39">
        <v>42696</v>
      </c>
      <c r="C32" s="58">
        <v>0</v>
      </c>
      <c r="D32" s="58">
        <v>0</v>
      </c>
      <c r="E32" s="58">
        <v>0</v>
      </c>
      <c r="F32" s="58">
        <v>0</v>
      </c>
      <c r="G32" s="58">
        <v>1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1</v>
      </c>
      <c r="N32" s="58">
        <v>0</v>
      </c>
      <c r="O32" s="58">
        <v>0</v>
      </c>
      <c r="P32" s="19"/>
      <c r="Q32" s="19"/>
      <c r="R32" s="25"/>
      <c r="S32" s="26">
        <v>1</v>
      </c>
      <c r="T32" s="26">
        <v>3</v>
      </c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t="17.100000000000001" customHeight="1" x14ac:dyDescent="0.25">
      <c r="A33" s="12">
        <v>13</v>
      </c>
      <c r="B33" s="39">
        <v>42698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19"/>
      <c r="Q33" s="19"/>
      <c r="R33" s="25"/>
      <c r="S33" s="26">
        <v>1</v>
      </c>
      <c r="T33" s="26">
        <v>3</v>
      </c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t="17.100000000000001" customHeight="1" x14ac:dyDescent="0.25">
      <c r="A34" s="12">
        <v>14</v>
      </c>
      <c r="B34" s="39">
        <v>42703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19"/>
      <c r="Q34" s="19"/>
      <c r="R34" s="25"/>
      <c r="S34" s="26">
        <v>1</v>
      </c>
      <c r="T34" s="26">
        <v>3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t="17.100000000000001" customHeight="1" x14ac:dyDescent="0.25">
      <c r="A35" s="12">
        <v>15</v>
      </c>
      <c r="B35" s="39">
        <v>42705</v>
      </c>
      <c r="C35" s="58">
        <v>0</v>
      </c>
      <c r="D35" s="58"/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/>
      <c r="L35" s="58">
        <v>1</v>
      </c>
      <c r="M35" s="58">
        <v>0</v>
      </c>
      <c r="N35" s="58">
        <v>0</v>
      </c>
      <c r="O35" s="58">
        <v>0</v>
      </c>
      <c r="P35" s="19"/>
      <c r="Q35" s="19"/>
      <c r="R35" s="25"/>
      <c r="S35" s="26">
        <v>1</v>
      </c>
      <c r="T35" s="26">
        <v>3</v>
      </c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t="17.100000000000001" customHeight="1" x14ac:dyDescent="0.25">
      <c r="A36" s="12">
        <v>16</v>
      </c>
      <c r="B36" s="39">
        <v>42712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1</v>
      </c>
      <c r="N36" s="58">
        <v>0</v>
      </c>
      <c r="O36" s="58">
        <v>0</v>
      </c>
      <c r="P36" s="19"/>
      <c r="Q36" s="19"/>
      <c r="R36" s="25"/>
      <c r="S36" s="26">
        <v>1</v>
      </c>
      <c r="T36" s="26">
        <v>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t="17.100000000000001" customHeight="1" x14ac:dyDescent="0.25">
      <c r="A37" s="12">
        <v>17</v>
      </c>
      <c r="B37" s="39">
        <v>42721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19"/>
      <c r="Q37" s="19"/>
      <c r="R37" s="25"/>
      <c r="S37" s="26">
        <v>1</v>
      </c>
      <c r="T37" s="26">
        <v>3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t="17.100000000000001" customHeight="1" x14ac:dyDescent="0.25">
      <c r="A38" s="12">
        <v>18</v>
      </c>
      <c r="B38" s="39">
        <v>42723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19"/>
      <c r="Q38" s="19"/>
      <c r="R38" s="25"/>
      <c r="S38" s="26">
        <v>1</v>
      </c>
      <c r="T38" s="26">
        <v>3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t="17.100000000000001" customHeight="1" x14ac:dyDescent="0.25">
      <c r="A39" s="12">
        <v>19</v>
      </c>
      <c r="B39" s="39">
        <v>42726</v>
      </c>
      <c r="C39" s="58">
        <v>0</v>
      </c>
      <c r="D39" s="58"/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/>
      <c r="L39" s="58">
        <v>0</v>
      </c>
      <c r="M39" s="58">
        <v>0</v>
      </c>
      <c r="N39" s="58">
        <v>0</v>
      </c>
      <c r="O39" s="58">
        <v>0</v>
      </c>
      <c r="P39" s="19"/>
      <c r="Q39" s="19"/>
      <c r="R39" s="25"/>
      <c r="S39" s="26">
        <v>1</v>
      </c>
      <c r="T39" s="26">
        <v>3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t="17.100000000000001" customHeight="1" x14ac:dyDescent="0.25">
      <c r="A40" s="12">
        <v>20</v>
      </c>
      <c r="B40" s="39">
        <v>42728</v>
      </c>
      <c r="C40" s="58">
        <v>0</v>
      </c>
      <c r="D40" s="58"/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/>
      <c r="L40" s="58">
        <v>0</v>
      </c>
      <c r="M40" s="58">
        <v>0</v>
      </c>
      <c r="N40" s="58">
        <v>0</v>
      </c>
      <c r="O40" s="58">
        <v>0</v>
      </c>
      <c r="P40" s="19"/>
      <c r="Q40" s="19"/>
      <c r="R40" s="25"/>
      <c r="S40" s="26">
        <v>1</v>
      </c>
      <c r="T40" s="26">
        <v>3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t="17.100000000000001" customHeight="1" x14ac:dyDescent="0.25">
      <c r="A41" s="12">
        <v>21</v>
      </c>
      <c r="B41" s="39">
        <v>42730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19"/>
      <c r="Q41" s="19"/>
      <c r="R41" s="25"/>
      <c r="S41" s="26">
        <v>1</v>
      </c>
      <c r="T41" s="26">
        <v>3</v>
      </c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ht="17.100000000000001" customHeight="1" x14ac:dyDescent="0.25">
      <c r="A42" s="12">
        <v>22</v>
      </c>
      <c r="B42" s="39">
        <v>42732</v>
      </c>
      <c r="C42" s="58">
        <v>0</v>
      </c>
      <c r="D42" s="58"/>
      <c r="E42" s="58">
        <v>0</v>
      </c>
      <c r="F42" s="58">
        <v>0</v>
      </c>
      <c r="G42" s="58">
        <v>0</v>
      </c>
      <c r="H42" s="58">
        <v>0</v>
      </c>
      <c r="I42" s="58">
        <v>1</v>
      </c>
      <c r="J42" s="58">
        <v>0</v>
      </c>
      <c r="K42" s="58"/>
      <c r="L42" s="58">
        <v>0</v>
      </c>
      <c r="M42" s="58">
        <v>0</v>
      </c>
      <c r="N42" s="58">
        <v>0</v>
      </c>
      <c r="O42" s="58">
        <v>0</v>
      </c>
      <c r="P42" s="19"/>
      <c r="Q42" s="19"/>
      <c r="R42" s="25"/>
      <c r="S42" s="26">
        <v>1</v>
      </c>
      <c r="T42" s="26">
        <v>3</v>
      </c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1:35" ht="17.100000000000001" customHeight="1" x14ac:dyDescent="0.25">
      <c r="A43" s="74">
        <v>1</v>
      </c>
      <c r="B43" s="39">
        <v>42739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1</v>
      </c>
      <c r="M43" s="58">
        <v>0</v>
      </c>
      <c r="N43" s="58">
        <v>0</v>
      </c>
      <c r="O43" s="58">
        <v>0</v>
      </c>
      <c r="P43" s="19"/>
      <c r="Q43" s="19">
        <v>6</v>
      </c>
      <c r="R43" s="25"/>
      <c r="S43" s="26">
        <f t="shared" ref="S43:S106" si="0">$D$9</f>
        <v>1</v>
      </c>
      <c r="T43" s="26">
        <f t="shared" ref="T43:T106" si="1">$L$9</f>
        <v>3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1</v>
      </c>
      <c r="AF43" s="19">
        <v>0</v>
      </c>
      <c r="AG43" s="19">
        <v>0</v>
      </c>
      <c r="AH43" s="19">
        <v>0</v>
      </c>
      <c r="AI43" s="19"/>
    </row>
    <row r="44" spans="1:35" ht="17.100000000000001" customHeight="1" x14ac:dyDescent="0.25">
      <c r="A44" s="12">
        <v>2</v>
      </c>
      <c r="B44" s="39">
        <v>42741</v>
      </c>
      <c r="C44" s="58">
        <v>0</v>
      </c>
      <c r="D44" s="58"/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/>
      <c r="L44" s="58">
        <v>0</v>
      </c>
      <c r="M44" s="58">
        <v>0</v>
      </c>
      <c r="N44" s="58">
        <v>0</v>
      </c>
      <c r="O44" s="58">
        <v>0</v>
      </c>
      <c r="P44" s="19"/>
      <c r="Q44" s="19"/>
      <c r="R44" s="25"/>
      <c r="S44" s="26">
        <f t="shared" si="0"/>
        <v>1</v>
      </c>
      <c r="T44" s="26">
        <f t="shared" si="1"/>
        <v>3</v>
      </c>
      <c r="V44" s="19">
        <v>0</v>
      </c>
      <c r="W44" s="19"/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/>
      <c r="AE44" s="19">
        <v>0</v>
      </c>
      <c r="AF44" s="19">
        <v>0</v>
      </c>
      <c r="AG44" s="19">
        <v>0</v>
      </c>
      <c r="AH44" s="19">
        <v>0</v>
      </c>
      <c r="AI44" s="19"/>
    </row>
    <row r="45" spans="1:35" ht="17.100000000000001" customHeight="1" x14ac:dyDescent="0.25">
      <c r="A45" s="12">
        <v>3</v>
      </c>
      <c r="B45" s="39">
        <v>42745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19"/>
      <c r="Q45" s="19"/>
      <c r="R45" s="25"/>
      <c r="S45" s="26">
        <f t="shared" si="0"/>
        <v>1</v>
      </c>
      <c r="T45" s="26">
        <f t="shared" si="1"/>
        <v>3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/>
    </row>
    <row r="46" spans="1:35" ht="17.100000000000001" customHeight="1" x14ac:dyDescent="0.25">
      <c r="A46" s="12">
        <v>4</v>
      </c>
      <c r="B46" s="39">
        <v>42753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19"/>
      <c r="Q46" s="19"/>
      <c r="R46" s="25"/>
      <c r="S46" s="26">
        <f t="shared" si="0"/>
        <v>1</v>
      </c>
      <c r="T46" s="26">
        <f t="shared" si="1"/>
        <v>3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/>
    </row>
    <row r="47" spans="1:35" ht="17.100000000000001" customHeight="1" x14ac:dyDescent="0.25">
      <c r="A47" s="12">
        <v>5</v>
      </c>
      <c r="B47" s="39">
        <v>42759</v>
      </c>
      <c r="C47" s="58">
        <v>0</v>
      </c>
      <c r="D47" s="58">
        <v>0</v>
      </c>
      <c r="E47" s="58">
        <v>0</v>
      </c>
      <c r="F47" s="58">
        <v>1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19"/>
      <c r="Q47" s="19"/>
      <c r="R47" s="25"/>
      <c r="S47" s="26">
        <f t="shared" si="0"/>
        <v>1</v>
      </c>
      <c r="T47" s="26">
        <f t="shared" si="1"/>
        <v>3</v>
      </c>
      <c r="V47" s="19">
        <v>0</v>
      </c>
      <c r="W47" s="19">
        <v>0</v>
      </c>
      <c r="X47" s="19">
        <v>0</v>
      </c>
      <c r="Y47" s="19">
        <v>1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/>
    </row>
    <row r="48" spans="1:35" ht="17.100000000000001" customHeight="1" x14ac:dyDescent="0.25">
      <c r="A48" s="12">
        <v>6</v>
      </c>
      <c r="B48" s="39">
        <v>42766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19"/>
      <c r="Q48" s="19"/>
      <c r="R48" s="25"/>
      <c r="S48" s="26">
        <f t="shared" si="0"/>
        <v>1</v>
      </c>
      <c r="T48" s="26">
        <f t="shared" si="1"/>
        <v>3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/>
    </row>
    <row r="49" spans="1:35" ht="17.100000000000001" customHeight="1" x14ac:dyDescent="0.25">
      <c r="A49" s="12">
        <v>7</v>
      </c>
      <c r="B49" s="39">
        <v>42774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19"/>
      <c r="Q49" s="19"/>
      <c r="R49" s="25"/>
      <c r="S49" s="26">
        <f t="shared" si="0"/>
        <v>1</v>
      </c>
      <c r="T49" s="26">
        <f t="shared" si="1"/>
        <v>3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/>
    </row>
    <row r="50" spans="1:35" ht="17.100000000000001" customHeight="1" x14ac:dyDescent="0.25">
      <c r="A50" s="12">
        <v>8</v>
      </c>
      <c r="B50" s="39">
        <v>42781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19"/>
      <c r="Q50" s="19"/>
      <c r="R50" s="25"/>
      <c r="S50" s="26">
        <f t="shared" si="0"/>
        <v>1</v>
      </c>
      <c r="T50" s="26">
        <f t="shared" si="1"/>
        <v>3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/>
    </row>
    <row r="51" spans="1:35" ht="17.100000000000001" customHeight="1" x14ac:dyDescent="0.25">
      <c r="A51" s="12">
        <v>9</v>
      </c>
      <c r="B51" s="39">
        <v>42783</v>
      </c>
      <c r="C51" s="58">
        <v>0</v>
      </c>
      <c r="D51" s="58"/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/>
      <c r="L51" s="58">
        <v>0</v>
      </c>
      <c r="M51" s="58">
        <v>0</v>
      </c>
      <c r="N51" s="58">
        <v>0</v>
      </c>
      <c r="O51" s="58">
        <v>0</v>
      </c>
      <c r="P51" s="19"/>
      <c r="Q51" s="19"/>
      <c r="R51" s="25"/>
      <c r="S51" s="26">
        <f t="shared" si="0"/>
        <v>1</v>
      </c>
      <c r="T51" s="26">
        <f t="shared" si="1"/>
        <v>3</v>
      </c>
      <c r="V51" s="19">
        <v>0</v>
      </c>
      <c r="W51" s="19"/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/>
      <c r="AE51" s="19">
        <v>0</v>
      </c>
      <c r="AF51" s="19">
        <v>0</v>
      </c>
      <c r="AG51" s="19">
        <v>0</v>
      </c>
      <c r="AH51" s="19">
        <v>0</v>
      </c>
      <c r="AI51" s="19"/>
    </row>
    <row r="52" spans="1:35" ht="17.100000000000001" customHeight="1" x14ac:dyDescent="0.25">
      <c r="A52" s="12">
        <v>10</v>
      </c>
      <c r="B52" s="39">
        <v>42790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19"/>
      <c r="Q52" s="19"/>
      <c r="R52" s="25"/>
      <c r="S52" s="26">
        <f t="shared" si="0"/>
        <v>1</v>
      </c>
      <c r="T52" s="26">
        <f t="shared" si="1"/>
        <v>3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/>
    </row>
    <row r="53" spans="1:35" ht="17.100000000000001" customHeight="1" x14ac:dyDescent="0.25">
      <c r="A53" s="12">
        <v>11</v>
      </c>
      <c r="B53" s="39">
        <v>42797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19"/>
      <c r="Q53" s="19"/>
      <c r="R53" s="25"/>
      <c r="S53" s="26">
        <f t="shared" si="0"/>
        <v>1</v>
      </c>
      <c r="T53" s="26">
        <f t="shared" si="1"/>
        <v>3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/>
    </row>
    <row r="54" spans="1:35" ht="17.100000000000001" customHeight="1" x14ac:dyDescent="0.25">
      <c r="A54" s="12">
        <v>12</v>
      </c>
      <c r="B54" s="39">
        <v>42803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19"/>
      <c r="Q54" s="19"/>
      <c r="R54" s="25"/>
      <c r="S54" s="26">
        <f t="shared" si="0"/>
        <v>1</v>
      </c>
      <c r="T54" s="26">
        <f t="shared" si="1"/>
        <v>3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/>
    </row>
    <row r="55" spans="1:35" ht="17.100000000000001" customHeight="1" x14ac:dyDescent="0.25">
      <c r="A55" s="12">
        <v>13</v>
      </c>
      <c r="B55" s="39">
        <v>42805</v>
      </c>
      <c r="C55" s="58">
        <v>0</v>
      </c>
      <c r="D55" s="58"/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/>
      <c r="L55" s="58">
        <v>0</v>
      </c>
      <c r="M55" s="58">
        <v>0</v>
      </c>
      <c r="N55" s="58">
        <v>0</v>
      </c>
      <c r="O55" s="58">
        <v>0</v>
      </c>
      <c r="P55" s="19"/>
      <c r="Q55" s="19"/>
      <c r="R55" s="25"/>
      <c r="S55" s="26">
        <f t="shared" si="0"/>
        <v>1</v>
      </c>
      <c r="T55" s="26">
        <f t="shared" si="1"/>
        <v>3</v>
      </c>
      <c r="V55" s="19">
        <v>0</v>
      </c>
      <c r="W55" s="19"/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/>
      <c r="AE55" s="19">
        <v>0</v>
      </c>
      <c r="AF55" s="19">
        <v>0</v>
      </c>
      <c r="AG55" s="19">
        <v>0</v>
      </c>
      <c r="AH55" s="19">
        <v>0</v>
      </c>
      <c r="AI55" s="19"/>
    </row>
    <row r="56" spans="1:35" ht="17.100000000000001" customHeight="1" x14ac:dyDescent="0.25">
      <c r="A56" s="12">
        <v>14</v>
      </c>
      <c r="B56" s="39">
        <v>42811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19"/>
      <c r="Q56" s="19"/>
      <c r="R56" s="25"/>
      <c r="S56" s="26">
        <f t="shared" si="0"/>
        <v>1</v>
      </c>
      <c r="T56" s="26">
        <f t="shared" si="1"/>
        <v>3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/>
    </row>
    <row r="57" spans="1:35" ht="17.100000000000001" customHeight="1" x14ac:dyDescent="0.25">
      <c r="A57" s="12">
        <v>15</v>
      </c>
      <c r="B57" s="39">
        <v>42814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19"/>
      <c r="Q57" s="19"/>
      <c r="R57" s="25"/>
      <c r="S57" s="26">
        <f t="shared" si="0"/>
        <v>1</v>
      </c>
      <c r="T57" s="26">
        <f t="shared" si="1"/>
        <v>3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/>
    </row>
    <row r="58" spans="1:35" ht="17.100000000000001" customHeight="1" x14ac:dyDescent="0.25">
      <c r="A58" s="12">
        <v>16</v>
      </c>
      <c r="B58" s="39">
        <v>42818</v>
      </c>
      <c r="C58" s="58">
        <v>0</v>
      </c>
      <c r="D58" s="58"/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/>
      <c r="L58" s="58">
        <v>0</v>
      </c>
      <c r="M58" s="58">
        <v>0</v>
      </c>
      <c r="N58" s="58">
        <v>0</v>
      </c>
      <c r="O58" s="58">
        <v>0</v>
      </c>
      <c r="P58" s="19"/>
      <c r="Q58" s="19"/>
      <c r="R58" s="25"/>
      <c r="S58" s="26">
        <f t="shared" si="0"/>
        <v>1</v>
      </c>
      <c r="T58" s="26">
        <f t="shared" si="1"/>
        <v>3</v>
      </c>
      <c r="V58" s="19">
        <v>0</v>
      </c>
      <c r="W58" s="19"/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/>
      <c r="AE58" s="19">
        <v>0</v>
      </c>
      <c r="AF58" s="19">
        <v>0</v>
      </c>
      <c r="AG58" s="19">
        <v>0</v>
      </c>
      <c r="AH58" s="19">
        <v>0</v>
      </c>
      <c r="AI58" s="19"/>
    </row>
    <row r="59" spans="1:35" ht="17.100000000000001" customHeight="1" x14ac:dyDescent="0.25">
      <c r="A59" s="12">
        <v>17</v>
      </c>
      <c r="B59" s="39">
        <v>42822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19"/>
      <c r="Q59" s="19"/>
      <c r="R59" s="25"/>
      <c r="S59" s="26">
        <f t="shared" si="0"/>
        <v>1</v>
      </c>
      <c r="T59" s="26">
        <f t="shared" si="1"/>
        <v>3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/>
    </row>
    <row r="60" spans="1:35" ht="17.100000000000001" customHeight="1" x14ac:dyDescent="0.25">
      <c r="A60" s="12">
        <v>18</v>
      </c>
      <c r="B60" s="39">
        <v>42825</v>
      </c>
      <c r="C60" s="58">
        <v>0</v>
      </c>
      <c r="D60" s="58"/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/>
      <c r="L60" s="58">
        <v>0</v>
      </c>
      <c r="M60" s="58">
        <v>0</v>
      </c>
      <c r="N60" s="58">
        <v>0</v>
      </c>
      <c r="O60" s="58">
        <v>0</v>
      </c>
      <c r="P60" s="19"/>
      <c r="Q60" s="19"/>
      <c r="R60" s="25"/>
      <c r="S60" s="26">
        <f t="shared" si="0"/>
        <v>1</v>
      </c>
      <c r="T60" s="26">
        <f t="shared" si="1"/>
        <v>3</v>
      </c>
      <c r="V60" s="19">
        <v>0</v>
      </c>
      <c r="W60" s="19"/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/>
      <c r="AE60" s="19">
        <v>0</v>
      </c>
      <c r="AF60" s="19">
        <v>0</v>
      </c>
      <c r="AG60" s="19">
        <v>0</v>
      </c>
      <c r="AH60" s="19">
        <v>0</v>
      </c>
      <c r="AI60" s="19"/>
    </row>
    <row r="61" spans="1:35" ht="17.100000000000001" customHeight="1" x14ac:dyDescent="0.25">
      <c r="A61" s="12">
        <v>19</v>
      </c>
      <c r="B61" s="39">
        <v>42829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19"/>
      <c r="Q61" s="19"/>
      <c r="R61" s="25"/>
      <c r="S61" s="26">
        <f t="shared" si="0"/>
        <v>1</v>
      </c>
      <c r="T61" s="26">
        <f t="shared" si="1"/>
        <v>3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/>
    </row>
    <row r="62" spans="1:35" ht="17.100000000000001" customHeight="1" x14ac:dyDescent="0.25">
      <c r="A62" s="12">
        <v>20</v>
      </c>
      <c r="B62" s="39">
        <v>42831</v>
      </c>
      <c r="C62" s="58">
        <v>0</v>
      </c>
      <c r="D62" s="58"/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/>
      <c r="L62" s="58">
        <v>0</v>
      </c>
      <c r="M62" s="58">
        <v>0</v>
      </c>
      <c r="N62" s="58">
        <v>0</v>
      </c>
      <c r="O62" s="58">
        <v>0</v>
      </c>
      <c r="P62" s="19"/>
      <c r="Q62" s="19"/>
      <c r="R62" s="25"/>
      <c r="S62" s="26">
        <f t="shared" si="0"/>
        <v>1</v>
      </c>
      <c r="T62" s="26">
        <f t="shared" si="1"/>
        <v>3</v>
      </c>
      <c r="V62" s="19">
        <v>0</v>
      </c>
      <c r="W62" s="19"/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/>
      <c r="AE62" s="19">
        <v>0</v>
      </c>
      <c r="AF62" s="19">
        <v>0</v>
      </c>
      <c r="AG62" s="19">
        <v>0</v>
      </c>
      <c r="AH62" s="19">
        <v>0</v>
      </c>
      <c r="AI62" s="19"/>
    </row>
    <row r="63" spans="1:35" ht="17.100000000000001" customHeight="1" x14ac:dyDescent="0.25">
      <c r="A63" s="12">
        <v>21</v>
      </c>
      <c r="B63" s="39">
        <v>42833</v>
      </c>
      <c r="C63" s="58">
        <v>0</v>
      </c>
      <c r="D63" s="58"/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/>
      <c r="L63" s="58">
        <v>0</v>
      </c>
      <c r="M63" s="58">
        <v>0</v>
      </c>
      <c r="N63" s="58">
        <v>0</v>
      </c>
      <c r="O63" s="58">
        <v>0</v>
      </c>
      <c r="P63" s="19"/>
      <c r="Q63" s="19"/>
      <c r="R63" s="25"/>
      <c r="S63" s="26">
        <f t="shared" si="0"/>
        <v>1</v>
      </c>
      <c r="T63" s="26">
        <f t="shared" si="1"/>
        <v>3</v>
      </c>
      <c r="V63" s="19">
        <v>0</v>
      </c>
      <c r="W63" s="19"/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/>
      <c r="AE63" s="19">
        <v>0</v>
      </c>
      <c r="AF63" s="19">
        <v>0</v>
      </c>
      <c r="AG63" s="19">
        <v>0</v>
      </c>
      <c r="AH63" s="19">
        <v>0</v>
      </c>
      <c r="AI63" s="19"/>
    </row>
    <row r="64" spans="1:35" ht="17.100000000000001" customHeight="1" x14ac:dyDescent="0.25">
      <c r="A64" s="12">
        <v>22</v>
      </c>
      <c r="B64" s="39">
        <v>42835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19"/>
      <c r="Q64" s="19"/>
      <c r="R64" s="25"/>
      <c r="S64" s="26">
        <f t="shared" si="0"/>
        <v>1</v>
      </c>
      <c r="T64" s="26">
        <f t="shared" si="1"/>
        <v>3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/>
    </row>
    <row r="65" spans="1:35" ht="17.100000000000001" customHeight="1" x14ac:dyDescent="0.25">
      <c r="A65" s="12">
        <v>23</v>
      </c>
      <c r="B65" s="39">
        <v>42837</v>
      </c>
      <c r="C65" s="58">
        <v>0</v>
      </c>
      <c r="D65" s="58"/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/>
      <c r="L65" s="58">
        <v>0</v>
      </c>
      <c r="M65" s="58">
        <v>0</v>
      </c>
      <c r="N65" s="58">
        <v>0</v>
      </c>
      <c r="O65" s="58">
        <v>0</v>
      </c>
      <c r="P65" s="19"/>
      <c r="Q65" s="19"/>
      <c r="R65" s="25"/>
      <c r="S65" s="26">
        <f t="shared" si="0"/>
        <v>1</v>
      </c>
      <c r="T65" s="26">
        <f t="shared" si="1"/>
        <v>3</v>
      </c>
      <c r="V65" s="19">
        <v>0</v>
      </c>
      <c r="W65" s="19"/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/>
      <c r="AE65" s="19">
        <v>0</v>
      </c>
      <c r="AF65" s="19">
        <v>0</v>
      </c>
      <c r="AG65" s="19">
        <v>0</v>
      </c>
      <c r="AH65" s="19">
        <v>0</v>
      </c>
      <c r="AI65" s="19"/>
    </row>
    <row r="66" spans="1:35" ht="17.100000000000001" customHeight="1" x14ac:dyDescent="0.25">
      <c r="A66" s="12">
        <v>24</v>
      </c>
      <c r="B66" s="39">
        <v>42840</v>
      </c>
      <c r="C66" s="58">
        <v>0</v>
      </c>
      <c r="D66" s="58"/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/>
      <c r="L66" s="58">
        <v>1</v>
      </c>
      <c r="M66" s="58">
        <v>0</v>
      </c>
      <c r="N66" s="58">
        <v>0</v>
      </c>
      <c r="O66" s="58">
        <v>0</v>
      </c>
      <c r="P66" s="19"/>
      <c r="Q66" s="19"/>
      <c r="R66" s="25"/>
      <c r="S66" s="26">
        <f t="shared" si="0"/>
        <v>1</v>
      </c>
      <c r="T66" s="26">
        <f t="shared" si="1"/>
        <v>3</v>
      </c>
      <c r="V66" s="19">
        <v>0</v>
      </c>
      <c r="W66" s="19"/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/>
      <c r="AE66" s="19">
        <v>1</v>
      </c>
      <c r="AF66" s="19">
        <v>0</v>
      </c>
      <c r="AG66" s="19">
        <v>0</v>
      </c>
      <c r="AH66" s="19">
        <v>0</v>
      </c>
      <c r="AI66" s="19"/>
    </row>
    <row r="67" spans="1:35" ht="17.100000000000001" customHeight="1" x14ac:dyDescent="0.25">
      <c r="A67" s="12">
        <v>25</v>
      </c>
      <c r="B67" s="39">
        <v>42847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19"/>
      <c r="Q67" s="19"/>
      <c r="R67" s="25"/>
      <c r="S67" s="26">
        <f t="shared" si="0"/>
        <v>1</v>
      </c>
      <c r="T67" s="26">
        <f t="shared" si="1"/>
        <v>3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/>
    </row>
    <row r="68" spans="1:35" ht="17.100000000000001" customHeight="1" x14ac:dyDescent="0.25">
      <c r="A68" s="12">
        <v>26</v>
      </c>
      <c r="B68" s="39">
        <v>42853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19"/>
      <c r="Q68" s="19"/>
      <c r="R68" s="25"/>
      <c r="S68" s="26">
        <f t="shared" si="0"/>
        <v>1</v>
      </c>
      <c r="T68" s="26">
        <f t="shared" si="1"/>
        <v>3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/>
    </row>
    <row r="69" spans="1:35" ht="17.100000000000001" customHeight="1" x14ac:dyDescent="0.25">
      <c r="A69" s="12">
        <v>27</v>
      </c>
      <c r="B69" s="39">
        <v>42858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19"/>
      <c r="Q69" s="19"/>
      <c r="R69" s="25"/>
      <c r="S69" s="26">
        <f t="shared" si="0"/>
        <v>1</v>
      </c>
      <c r="T69" s="26">
        <f t="shared" si="1"/>
        <v>3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/>
    </row>
    <row r="70" spans="1:35" ht="17.100000000000001" customHeight="1" x14ac:dyDescent="0.25">
      <c r="A70" s="12">
        <v>28</v>
      </c>
      <c r="B70" s="39">
        <v>42860</v>
      </c>
      <c r="C70" s="58">
        <v>0</v>
      </c>
      <c r="D70" s="58"/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/>
      <c r="L70" s="58">
        <v>0</v>
      </c>
      <c r="M70" s="58">
        <v>0</v>
      </c>
      <c r="N70" s="58">
        <v>0</v>
      </c>
      <c r="O70" s="58">
        <v>0</v>
      </c>
      <c r="P70" s="19"/>
      <c r="Q70" s="19"/>
      <c r="R70" s="25"/>
      <c r="S70" s="26">
        <f t="shared" si="0"/>
        <v>1</v>
      </c>
      <c r="T70" s="26">
        <f t="shared" si="1"/>
        <v>3</v>
      </c>
      <c r="V70" s="19">
        <v>0</v>
      </c>
      <c r="W70" s="19"/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/>
      <c r="AE70" s="19">
        <v>0</v>
      </c>
      <c r="AF70" s="19">
        <v>0</v>
      </c>
      <c r="AG70" s="19">
        <v>0</v>
      </c>
      <c r="AH70" s="19">
        <v>0</v>
      </c>
      <c r="AI70" s="19"/>
    </row>
    <row r="71" spans="1:35" ht="17.100000000000001" customHeight="1" x14ac:dyDescent="0.25">
      <c r="A71" s="12">
        <v>29</v>
      </c>
      <c r="B71" s="39">
        <v>42864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19"/>
      <c r="Q71" s="19"/>
      <c r="R71" s="25"/>
      <c r="S71" s="26">
        <f t="shared" si="0"/>
        <v>1</v>
      </c>
      <c r="T71" s="26">
        <f t="shared" si="1"/>
        <v>3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/>
    </row>
    <row r="72" spans="1:35" ht="17.100000000000001" customHeight="1" x14ac:dyDescent="0.25">
      <c r="A72" s="12">
        <v>30</v>
      </c>
      <c r="B72" s="39">
        <v>42866</v>
      </c>
      <c r="C72" s="58">
        <v>0</v>
      </c>
      <c r="D72" s="58"/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/>
      <c r="L72" s="58">
        <v>0</v>
      </c>
      <c r="M72" s="58">
        <v>0</v>
      </c>
      <c r="N72" s="58">
        <v>0</v>
      </c>
      <c r="O72" s="58">
        <v>0</v>
      </c>
      <c r="P72" s="19"/>
      <c r="Q72" s="19"/>
      <c r="R72" s="25"/>
      <c r="S72" s="26">
        <f t="shared" si="0"/>
        <v>1</v>
      </c>
      <c r="T72" s="26">
        <f t="shared" si="1"/>
        <v>3</v>
      </c>
      <c r="V72" s="19">
        <v>0</v>
      </c>
      <c r="W72" s="19"/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/>
      <c r="AE72" s="19">
        <v>0</v>
      </c>
      <c r="AF72" s="19">
        <v>0</v>
      </c>
      <c r="AG72" s="19">
        <v>0</v>
      </c>
      <c r="AH72" s="19">
        <v>0</v>
      </c>
      <c r="AI72" s="19"/>
    </row>
    <row r="73" spans="1:35" ht="17.100000000000001" customHeight="1" x14ac:dyDescent="0.25">
      <c r="A73" s="12">
        <v>31</v>
      </c>
      <c r="B73" s="39">
        <v>42873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19"/>
      <c r="Q73" s="19"/>
      <c r="R73" s="25"/>
      <c r="S73" s="26">
        <f t="shared" si="0"/>
        <v>1</v>
      </c>
      <c r="T73" s="26">
        <f t="shared" si="1"/>
        <v>3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/>
    </row>
    <row r="74" spans="1:35" ht="17.100000000000001" customHeight="1" x14ac:dyDescent="0.25">
      <c r="A74" s="12">
        <v>32</v>
      </c>
      <c r="B74" s="39">
        <v>42877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1</v>
      </c>
      <c r="M74" s="58">
        <v>0</v>
      </c>
      <c r="N74" s="58">
        <v>0</v>
      </c>
      <c r="O74" s="58">
        <v>0</v>
      </c>
      <c r="P74" s="19"/>
      <c r="Q74" s="19"/>
      <c r="R74" s="25"/>
      <c r="S74" s="26">
        <f t="shared" si="0"/>
        <v>1</v>
      </c>
      <c r="T74" s="26">
        <f t="shared" si="1"/>
        <v>3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1</v>
      </c>
      <c r="AF74" s="19">
        <v>0</v>
      </c>
      <c r="AG74" s="19">
        <v>0</v>
      </c>
      <c r="AH74" s="19">
        <v>0</v>
      </c>
      <c r="AI74" s="19"/>
    </row>
    <row r="75" spans="1:35" ht="17.100000000000001" customHeight="1" x14ac:dyDescent="0.25">
      <c r="A75" s="12">
        <v>33</v>
      </c>
      <c r="B75" s="39">
        <v>42884</v>
      </c>
      <c r="C75" s="58">
        <v>0</v>
      </c>
      <c r="D75" s="58">
        <v>0</v>
      </c>
      <c r="E75" s="58">
        <v>0</v>
      </c>
      <c r="F75" s="58">
        <v>0</v>
      </c>
      <c r="G75" s="58">
        <v>1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19"/>
      <c r="Q75" s="19"/>
      <c r="R75" s="25"/>
      <c r="S75" s="26">
        <f t="shared" si="0"/>
        <v>1</v>
      </c>
      <c r="T75" s="26">
        <f t="shared" si="1"/>
        <v>3</v>
      </c>
      <c r="V75" s="19">
        <v>0</v>
      </c>
      <c r="W75" s="19">
        <v>0</v>
      </c>
      <c r="X75" s="19">
        <v>0</v>
      </c>
      <c r="Y75" s="19">
        <v>0</v>
      </c>
      <c r="Z75" s="19">
        <v>1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/>
    </row>
    <row r="76" spans="1:35" ht="17.100000000000001" customHeight="1" x14ac:dyDescent="0.25">
      <c r="A76" s="12">
        <v>34</v>
      </c>
      <c r="B76" s="39">
        <v>42891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19"/>
      <c r="Q76" s="19"/>
      <c r="R76" s="25"/>
      <c r="S76" s="26">
        <f t="shared" si="0"/>
        <v>1</v>
      </c>
      <c r="T76" s="26">
        <f t="shared" si="1"/>
        <v>3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/>
    </row>
    <row r="77" spans="1:35" ht="17.100000000000001" customHeight="1" x14ac:dyDescent="0.25">
      <c r="A77" s="12">
        <v>35</v>
      </c>
      <c r="B77" s="39">
        <v>42898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19"/>
      <c r="Q77" s="19"/>
      <c r="R77" s="25"/>
      <c r="S77" s="26">
        <f t="shared" si="0"/>
        <v>1</v>
      </c>
      <c r="T77" s="26">
        <f t="shared" si="1"/>
        <v>3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/>
    </row>
    <row r="78" spans="1:35" ht="17.100000000000001" customHeight="1" x14ac:dyDescent="0.25">
      <c r="A78" s="12">
        <v>36</v>
      </c>
      <c r="B78" s="39">
        <v>42905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19"/>
      <c r="Q78" s="19"/>
      <c r="R78" s="25"/>
      <c r="S78" s="26">
        <f t="shared" si="0"/>
        <v>1</v>
      </c>
      <c r="T78" s="26">
        <f t="shared" si="1"/>
        <v>3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/>
    </row>
    <row r="79" spans="1:35" ht="17.100000000000001" customHeight="1" x14ac:dyDescent="0.25">
      <c r="A79" s="12">
        <v>37</v>
      </c>
      <c r="B79" s="39">
        <v>42912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/>
      <c r="N79" s="58"/>
      <c r="O79" s="58"/>
      <c r="P79" s="19"/>
      <c r="Q79" s="19"/>
      <c r="R79" s="25"/>
      <c r="S79" s="26">
        <f t="shared" si="0"/>
        <v>1</v>
      </c>
      <c r="T79" s="26">
        <f t="shared" si="1"/>
        <v>3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/>
      <c r="AG79" s="19"/>
      <c r="AH79" s="19"/>
      <c r="AI79" s="19"/>
    </row>
    <row r="80" spans="1:35" ht="17.100000000000001" customHeight="1" x14ac:dyDescent="0.25">
      <c r="A80" s="12">
        <v>38</v>
      </c>
      <c r="B80" s="39">
        <v>42919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19"/>
      <c r="Q80" s="19"/>
      <c r="R80" s="25"/>
      <c r="S80" s="26">
        <f t="shared" si="0"/>
        <v>1</v>
      </c>
      <c r="T80" s="26">
        <f t="shared" si="1"/>
        <v>3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/>
    </row>
    <row r="81" spans="1:35" ht="17.100000000000001" customHeight="1" x14ac:dyDescent="0.25">
      <c r="A81" s="12">
        <v>39</v>
      </c>
      <c r="B81" s="39">
        <v>42926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19"/>
      <c r="Q81" s="19"/>
      <c r="R81" s="25"/>
      <c r="S81" s="26">
        <f t="shared" si="0"/>
        <v>1</v>
      </c>
      <c r="T81" s="26">
        <f t="shared" si="1"/>
        <v>3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/>
    </row>
    <row r="82" spans="1:35" ht="17.100000000000001" customHeight="1" x14ac:dyDescent="0.25">
      <c r="A82" s="12">
        <v>40</v>
      </c>
      <c r="B82" s="39">
        <v>42933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8">
        <v>0</v>
      </c>
      <c r="N82" s="58">
        <v>0</v>
      </c>
      <c r="O82" s="58">
        <v>0</v>
      </c>
      <c r="P82" s="19"/>
      <c r="Q82" s="19"/>
      <c r="R82" s="25"/>
      <c r="S82" s="26">
        <f t="shared" si="0"/>
        <v>1</v>
      </c>
      <c r="T82" s="26">
        <f t="shared" si="1"/>
        <v>3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/>
    </row>
    <row r="83" spans="1:35" ht="17.100000000000001" customHeight="1" x14ac:dyDescent="0.25">
      <c r="A83" s="12">
        <v>41</v>
      </c>
      <c r="B83" s="39">
        <v>42940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19"/>
      <c r="Q83" s="19"/>
      <c r="R83" s="25"/>
      <c r="S83" s="26">
        <f t="shared" si="0"/>
        <v>1</v>
      </c>
      <c r="T83" s="26">
        <f t="shared" si="1"/>
        <v>3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/>
    </row>
    <row r="84" spans="1:35" ht="17.100000000000001" customHeight="1" x14ac:dyDescent="0.25">
      <c r="A84" s="12">
        <v>42</v>
      </c>
      <c r="B84" s="39">
        <v>42947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19"/>
      <c r="Q84" s="19"/>
      <c r="R84" s="25"/>
      <c r="S84" s="26">
        <f t="shared" si="0"/>
        <v>1</v>
      </c>
      <c r="T84" s="26">
        <f t="shared" si="1"/>
        <v>3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/>
    </row>
    <row r="85" spans="1:35" ht="17.100000000000001" customHeight="1" x14ac:dyDescent="0.25">
      <c r="A85" s="12">
        <v>43</v>
      </c>
      <c r="B85" s="39">
        <v>42954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19"/>
      <c r="Q85" s="19"/>
      <c r="R85" s="25"/>
      <c r="S85" s="26">
        <f t="shared" si="0"/>
        <v>1</v>
      </c>
      <c r="T85" s="26">
        <f t="shared" si="1"/>
        <v>3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/>
    </row>
    <row r="86" spans="1:35" ht="17.100000000000001" customHeight="1" x14ac:dyDescent="0.25">
      <c r="A86" s="12">
        <v>44</v>
      </c>
      <c r="B86" s="39">
        <v>42962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19"/>
      <c r="Q86" s="19"/>
      <c r="R86" s="25"/>
      <c r="S86" s="26">
        <f t="shared" si="0"/>
        <v>1</v>
      </c>
      <c r="T86" s="26">
        <f t="shared" si="1"/>
        <v>3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/>
    </row>
    <row r="87" spans="1:35" ht="17.100000000000001" customHeight="1" x14ac:dyDescent="0.25">
      <c r="A87" s="12">
        <v>45</v>
      </c>
      <c r="B87" s="39">
        <v>42964</v>
      </c>
      <c r="C87" s="58">
        <v>0</v>
      </c>
      <c r="D87" s="58"/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/>
      <c r="L87" s="58">
        <v>0</v>
      </c>
      <c r="M87" s="58">
        <v>0</v>
      </c>
      <c r="N87" s="58">
        <v>0</v>
      </c>
      <c r="O87" s="58">
        <v>0</v>
      </c>
      <c r="P87" s="19"/>
      <c r="Q87" s="19"/>
      <c r="R87" s="25"/>
      <c r="S87" s="26">
        <f t="shared" si="0"/>
        <v>1</v>
      </c>
      <c r="T87" s="26">
        <f t="shared" si="1"/>
        <v>3</v>
      </c>
      <c r="V87" s="19">
        <v>0</v>
      </c>
      <c r="W87" s="19"/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/>
      <c r="AE87" s="19">
        <v>0</v>
      </c>
      <c r="AF87" s="19">
        <v>0</v>
      </c>
      <c r="AG87" s="19">
        <v>0</v>
      </c>
      <c r="AH87" s="19">
        <v>0</v>
      </c>
      <c r="AI87" s="19"/>
    </row>
    <row r="88" spans="1:35" ht="17.100000000000001" customHeight="1" x14ac:dyDescent="0.25">
      <c r="A88" s="12">
        <v>46</v>
      </c>
      <c r="B88" s="39">
        <v>42971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19"/>
      <c r="Q88" s="19"/>
      <c r="R88" s="25"/>
      <c r="S88" s="26">
        <f t="shared" si="0"/>
        <v>1</v>
      </c>
      <c r="T88" s="26">
        <f t="shared" si="1"/>
        <v>3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/>
    </row>
    <row r="89" spans="1:35" ht="17.100000000000001" customHeight="1" x14ac:dyDescent="0.25">
      <c r="A89" s="12">
        <v>47</v>
      </c>
      <c r="B89" s="39">
        <v>42978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19"/>
      <c r="Q89" s="19"/>
      <c r="R89" s="25"/>
      <c r="S89" s="26">
        <f t="shared" si="0"/>
        <v>1</v>
      </c>
      <c r="T89" s="26">
        <f t="shared" si="1"/>
        <v>3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/>
    </row>
    <row r="90" spans="1:35" ht="17.100000000000001" customHeight="1" x14ac:dyDescent="0.25">
      <c r="A90" s="12">
        <v>48</v>
      </c>
      <c r="B90" s="39">
        <v>42988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19"/>
      <c r="Q90" s="19"/>
      <c r="R90" s="25"/>
      <c r="S90" s="26">
        <f t="shared" si="0"/>
        <v>1</v>
      </c>
      <c r="T90" s="26">
        <f t="shared" si="1"/>
        <v>3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/>
    </row>
    <row r="91" spans="1:35" ht="17.100000000000001" customHeight="1" x14ac:dyDescent="0.25">
      <c r="A91" s="12">
        <v>49</v>
      </c>
      <c r="B91" s="39">
        <v>42994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19"/>
      <c r="Q91" s="19"/>
      <c r="R91" s="25"/>
      <c r="S91" s="26">
        <f t="shared" si="0"/>
        <v>1</v>
      </c>
      <c r="T91" s="26">
        <f t="shared" si="1"/>
        <v>3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/>
    </row>
    <row r="92" spans="1:35" ht="17.100000000000001" customHeight="1" x14ac:dyDescent="0.25">
      <c r="A92" s="12">
        <v>50</v>
      </c>
      <c r="B92" s="39">
        <v>42996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19"/>
      <c r="Q92" s="19"/>
      <c r="R92" s="25"/>
      <c r="S92" s="26">
        <f t="shared" si="0"/>
        <v>1</v>
      </c>
      <c r="T92" s="26">
        <f t="shared" si="1"/>
        <v>3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/>
    </row>
    <row r="93" spans="1:35" ht="17.100000000000001" customHeight="1" x14ac:dyDescent="0.25">
      <c r="A93" s="12">
        <v>51</v>
      </c>
      <c r="B93" s="39">
        <v>42998</v>
      </c>
      <c r="C93" s="58">
        <v>0</v>
      </c>
      <c r="D93" s="58"/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/>
      <c r="L93" s="58">
        <v>0</v>
      </c>
      <c r="M93" s="58">
        <v>0</v>
      </c>
      <c r="N93" s="58">
        <v>0</v>
      </c>
      <c r="O93" s="58">
        <v>0</v>
      </c>
      <c r="P93" s="19"/>
      <c r="Q93" s="19"/>
      <c r="R93" s="25"/>
      <c r="S93" s="26">
        <f t="shared" si="0"/>
        <v>1</v>
      </c>
      <c r="T93" s="26">
        <f t="shared" si="1"/>
        <v>3</v>
      </c>
      <c r="V93" s="19">
        <v>0</v>
      </c>
      <c r="W93" s="19"/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/>
      <c r="AE93" s="19">
        <v>0</v>
      </c>
      <c r="AF93" s="19">
        <v>0</v>
      </c>
      <c r="AG93" s="19">
        <v>0</v>
      </c>
      <c r="AH93" s="19">
        <v>0</v>
      </c>
      <c r="AI93" s="19"/>
    </row>
    <row r="94" spans="1:35" ht="17.100000000000001" customHeight="1" x14ac:dyDescent="0.25">
      <c r="A94" s="12">
        <v>52</v>
      </c>
      <c r="B94" s="39">
        <v>43005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19"/>
      <c r="Q94" s="19"/>
      <c r="R94" s="25"/>
      <c r="S94" s="26">
        <f t="shared" si="0"/>
        <v>1</v>
      </c>
      <c r="T94" s="26">
        <f t="shared" si="1"/>
        <v>3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/>
    </row>
    <row r="95" spans="1:35" ht="17.100000000000001" customHeight="1" x14ac:dyDescent="0.25">
      <c r="A95" s="12">
        <v>53</v>
      </c>
      <c r="B95" s="39">
        <v>43012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51"/>
      <c r="Q95" s="51"/>
      <c r="R95" s="25"/>
      <c r="S95" s="26">
        <f t="shared" si="0"/>
        <v>1</v>
      </c>
      <c r="T95" s="26">
        <f t="shared" si="1"/>
        <v>3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19"/>
    </row>
    <row r="96" spans="1:35" ht="17.100000000000001" customHeight="1" x14ac:dyDescent="0.25">
      <c r="A96" s="12">
        <v>54</v>
      </c>
      <c r="B96" s="39">
        <v>43033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51"/>
      <c r="Q96" s="51"/>
      <c r="R96" s="25"/>
      <c r="S96" s="26">
        <f t="shared" si="0"/>
        <v>1</v>
      </c>
      <c r="T96" s="26">
        <f t="shared" si="1"/>
        <v>3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4">
        <v>0</v>
      </c>
      <c r="AI96" s="19"/>
    </row>
    <row r="97" spans="1:35" ht="17.100000000000001" customHeight="1" x14ac:dyDescent="0.25">
      <c r="A97" s="12">
        <v>55</v>
      </c>
      <c r="B97" s="39">
        <v>43040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51"/>
      <c r="Q97" s="51"/>
      <c r="R97" s="25"/>
      <c r="S97" s="26">
        <f t="shared" si="0"/>
        <v>1</v>
      </c>
      <c r="T97" s="26">
        <f t="shared" si="1"/>
        <v>3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19"/>
    </row>
    <row r="98" spans="1:35" ht="17.100000000000001" customHeight="1" x14ac:dyDescent="0.25">
      <c r="A98" s="12">
        <v>56</v>
      </c>
      <c r="B98" s="39">
        <v>43049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51"/>
      <c r="Q98" s="51"/>
      <c r="R98" s="25"/>
      <c r="S98" s="26">
        <f t="shared" si="0"/>
        <v>1</v>
      </c>
      <c r="T98" s="26">
        <f t="shared" si="1"/>
        <v>3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19"/>
    </row>
    <row r="99" spans="1:35" ht="17.100000000000001" customHeight="1" x14ac:dyDescent="0.25">
      <c r="A99" s="12">
        <v>57</v>
      </c>
      <c r="B99" s="39">
        <v>43053</v>
      </c>
      <c r="C99" s="34">
        <v>0</v>
      </c>
      <c r="D99" s="34">
        <v>0</v>
      </c>
      <c r="E99" s="34">
        <v>0</v>
      </c>
      <c r="F99" s="34">
        <v>0</v>
      </c>
      <c r="G99" s="34">
        <v>0</v>
      </c>
      <c r="H99" s="34"/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51"/>
      <c r="Q99" s="51"/>
      <c r="R99" s="25"/>
      <c r="S99" s="26">
        <f t="shared" si="0"/>
        <v>1</v>
      </c>
      <c r="T99" s="26">
        <f t="shared" si="1"/>
        <v>3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/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19"/>
    </row>
    <row r="100" spans="1:35" ht="17.100000000000001" customHeight="1" x14ac:dyDescent="0.25">
      <c r="A100" s="12">
        <v>58</v>
      </c>
      <c r="B100" s="39">
        <v>43055</v>
      </c>
      <c r="C100" s="34">
        <v>0</v>
      </c>
      <c r="D100" s="34"/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/>
      <c r="L100" s="34">
        <v>0</v>
      </c>
      <c r="M100" s="34">
        <v>0</v>
      </c>
      <c r="N100" s="34">
        <v>0</v>
      </c>
      <c r="O100" s="34">
        <v>0</v>
      </c>
      <c r="P100" s="51"/>
      <c r="Q100" s="51"/>
      <c r="R100" s="25"/>
      <c r="S100" s="26">
        <f t="shared" si="0"/>
        <v>1</v>
      </c>
      <c r="T100" s="26">
        <f t="shared" si="1"/>
        <v>3</v>
      </c>
      <c r="V100" s="34">
        <v>0</v>
      </c>
      <c r="W100" s="34"/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34"/>
      <c r="AE100" s="34">
        <v>0</v>
      </c>
      <c r="AF100" s="34">
        <v>0</v>
      </c>
      <c r="AG100" s="34">
        <v>0</v>
      </c>
      <c r="AH100" s="34">
        <v>0</v>
      </c>
      <c r="AI100" s="19"/>
    </row>
    <row r="101" spans="1:35" ht="17.100000000000001" customHeight="1" x14ac:dyDescent="0.25">
      <c r="A101" s="12">
        <v>59</v>
      </c>
      <c r="B101" s="39">
        <v>43060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51"/>
      <c r="Q101" s="51"/>
      <c r="R101" s="25"/>
      <c r="S101" s="26">
        <f t="shared" si="0"/>
        <v>1</v>
      </c>
      <c r="T101" s="26">
        <f t="shared" si="1"/>
        <v>3</v>
      </c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 spans="1:35" ht="17.100000000000001" customHeight="1" x14ac:dyDescent="0.25">
      <c r="A102" s="12">
        <v>60</v>
      </c>
      <c r="B102" s="39">
        <v>43062</v>
      </c>
      <c r="C102" s="34">
        <v>0</v>
      </c>
      <c r="D102" s="61"/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61"/>
      <c r="L102" s="34">
        <v>0</v>
      </c>
      <c r="M102" s="34">
        <v>0</v>
      </c>
      <c r="N102" s="34">
        <v>0</v>
      </c>
      <c r="O102" s="34">
        <v>0</v>
      </c>
      <c r="P102" s="51"/>
      <c r="Q102" s="51"/>
      <c r="R102" s="25"/>
      <c r="S102" s="26">
        <f t="shared" si="0"/>
        <v>1</v>
      </c>
      <c r="T102" s="26">
        <f t="shared" si="1"/>
        <v>3</v>
      </c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</row>
    <row r="103" spans="1:35" ht="17.100000000000001" customHeight="1" x14ac:dyDescent="0.25">
      <c r="A103" s="12">
        <v>61</v>
      </c>
      <c r="B103" s="39">
        <v>43070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51"/>
      <c r="Q103" s="51"/>
      <c r="R103" s="25"/>
      <c r="S103" s="26">
        <f t="shared" si="0"/>
        <v>1</v>
      </c>
      <c r="T103" s="26">
        <f t="shared" si="1"/>
        <v>3</v>
      </c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spans="1:35" ht="17.100000000000001" customHeight="1" x14ac:dyDescent="0.25">
      <c r="A104" s="12">
        <v>62</v>
      </c>
      <c r="B104" s="39">
        <v>43075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51"/>
      <c r="Q104" s="51"/>
      <c r="R104" s="25"/>
      <c r="S104" s="26">
        <f t="shared" si="0"/>
        <v>1</v>
      </c>
      <c r="T104" s="26">
        <f t="shared" si="1"/>
        <v>3</v>
      </c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</row>
    <row r="105" spans="1:35" ht="17.100000000000001" customHeight="1" x14ac:dyDescent="0.25">
      <c r="A105" s="12">
        <v>63</v>
      </c>
      <c r="B105" s="39">
        <v>43083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51"/>
      <c r="Q105" s="51"/>
      <c r="R105" s="25"/>
      <c r="S105" s="26">
        <f t="shared" si="0"/>
        <v>1</v>
      </c>
      <c r="T105" s="26">
        <f t="shared" si="1"/>
        <v>3</v>
      </c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</row>
    <row r="106" spans="1:35" ht="17.100000000000001" customHeight="1" x14ac:dyDescent="0.25">
      <c r="A106" s="12"/>
      <c r="B106" s="39">
        <v>43088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51"/>
      <c r="Q106" s="51"/>
      <c r="R106" s="25"/>
      <c r="S106" s="26">
        <f t="shared" si="0"/>
        <v>1</v>
      </c>
      <c r="T106" s="26">
        <f t="shared" si="1"/>
        <v>3</v>
      </c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</row>
    <row r="107" spans="1:35" ht="17.100000000000001" customHeight="1" x14ac:dyDescent="0.25">
      <c r="A107" s="12"/>
      <c r="B107" s="39">
        <v>43090</v>
      </c>
      <c r="C107" s="34">
        <v>0</v>
      </c>
      <c r="D107" s="61"/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61"/>
      <c r="L107" s="34">
        <v>0</v>
      </c>
      <c r="M107" s="34">
        <v>0</v>
      </c>
      <c r="N107" s="34">
        <v>0</v>
      </c>
      <c r="O107" s="34">
        <v>0</v>
      </c>
      <c r="P107" s="51"/>
      <c r="Q107" s="51"/>
      <c r="R107" s="25"/>
      <c r="S107" s="26">
        <f t="shared" ref="S107:S108" si="2">$D$9</f>
        <v>1</v>
      </c>
      <c r="T107" s="26">
        <f t="shared" ref="T107:T108" si="3">$L$9</f>
        <v>3</v>
      </c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</row>
    <row r="108" spans="1:35" ht="17.100000000000001" customHeight="1" x14ac:dyDescent="0.25">
      <c r="A108" s="12"/>
      <c r="B108" s="39">
        <v>43095</v>
      </c>
      <c r="C108" s="34">
        <v>0</v>
      </c>
      <c r="D108" s="34">
        <v>0</v>
      </c>
      <c r="E108" s="34">
        <v>1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51"/>
      <c r="Q108" s="51"/>
      <c r="R108" s="25"/>
      <c r="S108" s="26">
        <f t="shared" si="2"/>
        <v>1</v>
      </c>
      <c r="T108" s="26">
        <f t="shared" si="3"/>
        <v>3</v>
      </c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</row>
    <row r="109" spans="1:35" ht="17.100000000000001" customHeight="1" x14ac:dyDescent="0.25">
      <c r="A109" s="12" t="s">
        <v>11</v>
      </c>
      <c r="B109" s="35"/>
      <c r="C109" s="34" t="str">
        <f>IF(V109=0, "&lt; 1", V109)</f>
        <v>&lt; 1</v>
      </c>
      <c r="D109" s="34" t="str">
        <f t="shared" ref="D109" si="4">IF(W109=0, "&lt; 1", W109)</f>
        <v>&lt; 1</v>
      </c>
      <c r="E109" s="34" t="str">
        <f t="shared" ref="E109" si="5">IF(X109=0, "&lt; 1", X109)</f>
        <v>&lt; 1</v>
      </c>
      <c r="F109" s="34">
        <f t="shared" ref="F109" si="6">IF(Y109=0, "&lt; 1", Y109)</f>
        <v>1</v>
      </c>
      <c r="G109" s="34">
        <f t="shared" ref="G109" si="7">IF(Z109=0, "&lt; 1", Z109)</f>
        <v>1</v>
      </c>
      <c r="H109" s="34" t="str">
        <f t="shared" ref="H109" si="8">IF(AA109=0, "&lt; 1", AA109)</f>
        <v>&lt; 1</v>
      </c>
      <c r="I109" s="34" t="str">
        <f t="shared" ref="I109" si="9">IF(AB109=0, "&lt; 1", AB109)</f>
        <v>&lt; 1</v>
      </c>
      <c r="J109" s="34" t="str">
        <f t="shared" ref="J109" si="10">IF(AC109=0, "&lt; 1", AC109)</f>
        <v>&lt; 1</v>
      </c>
      <c r="K109" s="34" t="str">
        <f t="shared" ref="K109" si="11">IF(AD109=0, "&lt; 1", AD109)</f>
        <v>&lt; 1</v>
      </c>
      <c r="L109" s="34">
        <f t="shared" ref="L109" si="12">IF(AE109=0, "&lt; 1", AE109)</f>
        <v>1</v>
      </c>
      <c r="M109" s="34" t="str">
        <f t="shared" ref="M109" si="13">IF(AF109=0, "&lt; 1", AF109)</f>
        <v>&lt; 1</v>
      </c>
      <c r="N109" s="34" t="str">
        <f t="shared" ref="N109" si="14">IF(AG109=0, "&lt; 1", AG109)</f>
        <v>&lt; 1</v>
      </c>
      <c r="O109" s="34" t="str">
        <f t="shared" ref="O109" si="15">IF(AH109=0, "&lt; 1", AH109)</f>
        <v>&lt; 1</v>
      </c>
      <c r="P109" s="51"/>
      <c r="Q109" s="51"/>
      <c r="R109" s="27"/>
      <c r="S109" s="26"/>
      <c r="T109" s="26"/>
      <c r="V109" s="12">
        <f t="shared" ref="V109:AH109" si="16">ROUNDUP(AVERAGE(V13:V108), 0)</f>
        <v>0</v>
      </c>
      <c r="W109" s="12">
        <f t="shared" si="16"/>
        <v>0</v>
      </c>
      <c r="X109" s="12">
        <f t="shared" si="16"/>
        <v>0</v>
      </c>
      <c r="Y109" s="12">
        <f t="shared" si="16"/>
        <v>1</v>
      </c>
      <c r="Z109" s="12">
        <f t="shared" si="16"/>
        <v>1</v>
      </c>
      <c r="AA109" s="12">
        <f t="shared" si="16"/>
        <v>0</v>
      </c>
      <c r="AB109" s="12">
        <f t="shared" si="16"/>
        <v>0</v>
      </c>
      <c r="AC109" s="12">
        <f t="shared" si="16"/>
        <v>0</v>
      </c>
      <c r="AD109" s="12">
        <f t="shared" si="16"/>
        <v>0</v>
      </c>
      <c r="AE109" s="12">
        <f t="shared" si="16"/>
        <v>1</v>
      </c>
      <c r="AF109" s="12">
        <f t="shared" si="16"/>
        <v>0</v>
      </c>
      <c r="AG109" s="12">
        <f t="shared" si="16"/>
        <v>0</v>
      </c>
      <c r="AH109" s="12">
        <f t="shared" si="16"/>
        <v>0</v>
      </c>
      <c r="AI109" s="12"/>
    </row>
    <row r="110" spans="1:35" ht="17.100000000000001" customHeight="1" x14ac:dyDescent="0.25">
      <c r="A110" s="12" t="s">
        <v>12</v>
      </c>
      <c r="B110" s="36"/>
      <c r="C110" s="34">
        <f>MIN(C13:C108)</f>
        <v>0</v>
      </c>
      <c r="D110" s="34">
        <f t="shared" ref="D110:O110" si="17">MIN(D13:D108)</f>
        <v>0</v>
      </c>
      <c r="E110" s="34">
        <f t="shared" si="17"/>
        <v>0</v>
      </c>
      <c r="F110" s="34">
        <f t="shared" si="17"/>
        <v>0</v>
      </c>
      <c r="G110" s="34">
        <f t="shared" si="17"/>
        <v>0</v>
      </c>
      <c r="H110" s="34">
        <f t="shared" si="17"/>
        <v>0</v>
      </c>
      <c r="I110" s="34">
        <f t="shared" si="17"/>
        <v>0</v>
      </c>
      <c r="J110" s="34">
        <f t="shared" si="17"/>
        <v>0</v>
      </c>
      <c r="K110" s="34">
        <f t="shared" si="17"/>
        <v>0</v>
      </c>
      <c r="L110" s="34">
        <f t="shared" si="17"/>
        <v>0</v>
      </c>
      <c r="M110" s="34">
        <f t="shared" si="17"/>
        <v>0</v>
      </c>
      <c r="N110" s="34">
        <f t="shared" si="17"/>
        <v>0</v>
      </c>
      <c r="O110" s="34">
        <f t="shared" si="17"/>
        <v>0</v>
      </c>
      <c r="P110" s="51"/>
      <c r="Q110" s="51"/>
      <c r="R110" s="25"/>
      <c r="S110" s="26"/>
      <c r="T110" s="26"/>
      <c r="V110" s="12">
        <f t="shared" ref="V110:AH110" si="18">MIN(V13:V108)</f>
        <v>0</v>
      </c>
      <c r="W110" s="12">
        <f t="shared" si="18"/>
        <v>0</v>
      </c>
      <c r="X110" s="12">
        <f t="shared" si="18"/>
        <v>0</v>
      </c>
      <c r="Y110" s="12">
        <f t="shared" si="18"/>
        <v>0</v>
      </c>
      <c r="Z110" s="12">
        <f t="shared" si="18"/>
        <v>0</v>
      </c>
      <c r="AA110" s="12">
        <f t="shared" si="18"/>
        <v>0</v>
      </c>
      <c r="AB110" s="12">
        <f t="shared" si="18"/>
        <v>0</v>
      </c>
      <c r="AC110" s="12">
        <f t="shared" si="18"/>
        <v>0</v>
      </c>
      <c r="AD110" s="12">
        <f t="shared" si="18"/>
        <v>0</v>
      </c>
      <c r="AE110" s="12">
        <f t="shared" si="18"/>
        <v>0</v>
      </c>
      <c r="AF110" s="12">
        <f t="shared" si="18"/>
        <v>0</v>
      </c>
      <c r="AG110" s="12">
        <f t="shared" si="18"/>
        <v>0</v>
      </c>
      <c r="AH110" s="12">
        <f t="shared" si="18"/>
        <v>0</v>
      </c>
      <c r="AI110" s="12"/>
    </row>
    <row r="111" spans="1:35" ht="17.100000000000001" customHeight="1" x14ac:dyDescent="0.25">
      <c r="A111" s="12" t="s">
        <v>13</v>
      </c>
      <c r="B111" s="36"/>
      <c r="C111" s="34">
        <f>MAX(C13:C108)</f>
        <v>1</v>
      </c>
      <c r="D111" s="34">
        <f t="shared" ref="D111:O111" si="19">MAX(D13:D108)</f>
        <v>0</v>
      </c>
      <c r="E111" s="34">
        <f t="shared" si="19"/>
        <v>1</v>
      </c>
      <c r="F111" s="34">
        <f t="shared" si="19"/>
        <v>1</v>
      </c>
      <c r="G111" s="34">
        <f t="shared" si="19"/>
        <v>1</v>
      </c>
      <c r="H111" s="34">
        <f t="shared" si="19"/>
        <v>0</v>
      </c>
      <c r="I111" s="34">
        <f t="shared" si="19"/>
        <v>1</v>
      </c>
      <c r="J111" s="34">
        <f t="shared" si="19"/>
        <v>0</v>
      </c>
      <c r="K111" s="34">
        <f t="shared" si="19"/>
        <v>1</v>
      </c>
      <c r="L111" s="34">
        <f t="shared" si="19"/>
        <v>1</v>
      </c>
      <c r="M111" s="34">
        <f t="shared" si="19"/>
        <v>1</v>
      </c>
      <c r="N111" s="34">
        <f t="shared" si="19"/>
        <v>0</v>
      </c>
      <c r="O111" s="34">
        <f t="shared" si="19"/>
        <v>0</v>
      </c>
      <c r="P111" s="51"/>
      <c r="Q111" s="51"/>
      <c r="R111" s="25"/>
      <c r="S111" s="26"/>
      <c r="T111" s="26"/>
      <c r="V111" s="12">
        <f t="shared" ref="V111:AH111" si="20">MAX(V13:V108)</f>
        <v>0</v>
      </c>
      <c r="W111" s="12">
        <f t="shared" si="20"/>
        <v>0</v>
      </c>
      <c r="X111" s="12">
        <f t="shared" si="20"/>
        <v>0</v>
      </c>
      <c r="Y111" s="12">
        <f t="shared" si="20"/>
        <v>1</v>
      </c>
      <c r="Z111" s="12">
        <f t="shared" si="20"/>
        <v>1</v>
      </c>
      <c r="AA111" s="12">
        <f t="shared" si="20"/>
        <v>0</v>
      </c>
      <c r="AB111" s="12">
        <f t="shared" si="20"/>
        <v>0</v>
      </c>
      <c r="AC111" s="12">
        <f t="shared" si="20"/>
        <v>0</v>
      </c>
      <c r="AD111" s="12">
        <f t="shared" si="20"/>
        <v>0</v>
      </c>
      <c r="AE111" s="12">
        <f t="shared" si="20"/>
        <v>1</v>
      </c>
      <c r="AF111" s="12">
        <f t="shared" si="20"/>
        <v>0</v>
      </c>
      <c r="AG111" s="12">
        <f t="shared" si="20"/>
        <v>0</v>
      </c>
      <c r="AH111" s="12">
        <f t="shared" si="20"/>
        <v>0</v>
      </c>
      <c r="AI111" s="12"/>
    </row>
    <row r="112" spans="1:35" ht="17.100000000000001" customHeight="1" x14ac:dyDescent="0.25">
      <c r="A112" s="12" t="s">
        <v>14</v>
      </c>
      <c r="B112" s="36"/>
      <c r="C112" s="37">
        <f>V112</f>
        <v>0</v>
      </c>
      <c r="D112" s="37">
        <f t="shared" ref="D112:O113" si="21">W112</f>
        <v>0</v>
      </c>
      <c r="E112" s="37">
        <f t="shared" si="21"/>
        <v>0</v>
      </c>
      <c r="F112" s="37">
        <f t="shared" si="21"/>
        <v>0.13130643285972254</v>
      </c>
      <c r="G112" s="37">
        <f t="shared" si="21"/>
        <v>0.13130643285972254</v>
      </c>
      <c r="H112" s="37">
        <f t="shared" si="21"/>
        <v>0</v>
      </c>
      <c r="I112" s="37">
        <f t="shared" si="21"/>
        <v>0</v>
      </c>
      <c r="J112" s="37">
        <f t="shared" si="21"/>
        <v>0</v>
      </c>
      <c r="K112" s="37">
        <f t="shared" si="21"/>
        <v>0</v>
      </c>
      <c r="L112" s="37">
        <f t="shared" si="21"/>
        <v>0.22340379562211249</v>
      </c>
      <c r="M112" s="37">
        <f t="shared" si="21"/>
        <v>0</v>
      </c>
      <c r="N112" s="37">
        <f t="shared" si="21"/>
        <v>0</v>
      </c>
      <c r="O112" s="37">
        <f t="shared" si="21"/>
        <v>0</v>
      </c>
      <c r="P112" s="52"/>
      <c r="Q112" s="52"/>
      <c r="R112" s="25"/>
      <c r="S112" s="26"/>
      <c r="T112" s="26"/>
      <c r="V112" s="13">
        <f t="shared" ref="V112:AH112" si="22">STDEV(V13:V108)</f>
        <v>0</v>
      </c>
      <c r="W112" s="13">
        <f t="shared" si="22"/>
        <v>0</v>
      </c>
      <c r="X112" s="13">
        <f t="shared" si="22"/>
        <v>0</v>
      </c>
      <c r="Y112" s="13">
        <f t="shared" si="22"/>
        <v>0.13130643285972254</v>
      </c>
      <c r="Z112" s="13">
        <f t="shared" si="22"/>
        <v>0.13130643285972254</v>
      </c>
      <c r="AA112" s="13">
        <f t="shared" si="22"/>
        <v>0</v>
      </c>
      <c r="AB112" s="13">
        <f t="shared" si="22"/>
        <v>0</v>
      </c>
      <c r="AC112" s="13">
        <f t="shared" si="22"/>
        <v>0</v>
      </c>
      <c r="AD112" s="13">
        <f t="shared" si="22"/>
        <v>0</v>
      </c>
      <c r="AE112" s="13">
        <f t="shared" si="22"/>
        <v>0.22340379562211249</v>
      </c>
      <c r="AF112" s="13">
        <f t="shared" si="22"/>
        <v>0</v>
      </c>
      <c r="AG112" s="13">
        <f t="shared" si="22"/>
        <v>0</v>
      </c>
      <c r="AH112" s="13">
        <f t="shared" si="22"/>
        <v>0</v>
      </c>
      <c r="AI112" s="13"/>
    </row>
    <row r="113" spans="1:37" ht="17.100000000000001" customHeight="1" x14ac:dyDescent="0.25">
      <c r="A113" s="12" t="s">
        <v>15</v>
      </c>
      <c r="B113" s="36"/>
      <c r="C113" s="37" t="str">
        <f>V113</f>
        <v>NA</v>
      </c>
      <c r="D113" s="37" t="str">
        <f t="shared" si="21"/>
        <v>NA</v>
      </c>
      <c r="E113" s="37" t="str">
        <f t="shared" si="21"/>
        <v>NA</v>
      </c>
      <c r="F113" s="37">
        <f t="shared" si="21"/>
        <v>13.130643285972255</v>
      </c>
      <c r="G113" s="37">
        <f t="shared" si="21"/>
        <v>13.130643285972255</v>
      </c>
      <c r="H113" s="37" t="str">
        <f t="shared" si="21"/>
        <v>NA</v>
      </c>
      <c r="I113" s="37" t="str">
        <f t="shared" si="21"/>
        <v>NA</v>
      </c>
      <c r="J113" s="37" t="str">
        <f t="shared" si="21"/>
        <v>NA</v>
      </c>
      <c r="K113" s="37" t="str">
        <f t="shared" si="21"/>
        <v>NA</v>
      </c>
      <c r="L113" s="37">
        <f t="shared" si="21"/>
        <v>22.34037956221125</v>
      </c>
      <c r="M113" s="37" t="str">
        <f t="shared" si="21"/>
        <v>NA</v>
      </c>
      <c r="N113" s="37" t="str">
        <f t="shared" si="21"/>
        <v>NA</v>
      </c>
      <c r="O113" s="37" t="str">
        <f t="shared" si="21"/>
        <v>NA</v>
      </c>
      <c r="P113" s="52"/>
      <c r="Q113" s="52"/>
      <c r="R113" s="25"/>
      <c r="S113" s="26"/>
      <c r="T113" s="26"/>
      <c r="V113" s="13" t="str">
        <f>IF(V109=0, "NA", V112*100/V109)</f>
        <v>NA</v>
      </c>
      <c r="W113" s="13" t="str">
        <f>IF(W109=0, "NA", W112*100/W109)</f>
        <v>NA</v>
      </c>
      <c r="X113" s="13" t="str">
        <f>IF(X109=0, "NA", X112*100/X109)</f>
        <v>NA</v>
      </c>
      <c r="Y113" s="13">
        <f>IF(Y109=0, "NA", Y112*100/Y109)</f>
        <v>13.130643285972255</v>
      </c>
      <c r="Z113" s="13">
        <f>IF(Z109=0, "NA", Z112*100/Z109)</f>
        <v>13.130643285972255</v>
      </c>
      <c r="AA113" s="13" t="str">
        <f t="shared" ref="AA113:AH113" si="23">IF(AA109=0, "NA", AA112*100/AA109)</f>
        <v>NA</v>
      </c>
      <c r="AB113" s="13" t="str">
        <f t="shared" si="23"/>
        <v>NA</v>
      </c>
      <c r="AC113" s="13" t="str">
        <f t="shared" si="23"/>
        <v>NA</v>
      </c>
      <c r="AD113" s="13" t="str">
        <f t="shared" si="23"/>
        <v>NA</v>
      </c>
      <c r="AE113" s="13">
        <f t="shared" si="23"/>
        <v>22.34037956221125</v>
      </c>
      <c r="AF113" s="13" t="str">
        <f t="shared" si="23"/>
        <v>NA</v>
      </c>
      <c r="AG113" s="13" t="str">
        <f t="shared" si="23"/>
        <v>NA</v>
      </c>
      <c r="AH113" s="13" t="str">
        <f t="shared" si="23"/>
        <v>NA</v>
      </c>
      <c r="AI113" s="13"/>
    </row>
    <row r="114" spans="1:37" ht="17.100000000000001" customHeight="1" x14ac:dyDescent="0.25">
      <c r="A114" s="140" t="s">
        <v>27</v>
      </c>
      <c r="B114" s="140"/>
      <c r="C114" s="140"/>
      <c r="D114" s="140"/>
      <c r="E114" s="140"/>
      <c r="F114" s="140"/>
      <c r="G114" s="14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25"/>
      <c r="S114" s="26"/>
      <c r="T114" s="26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1:37" ht="17.100000000000001" customHeight="1" x14ac:dyDescent="0.25">
      <c r="A115" s="141" t="s">
        <v>28</v>
      </c>
      <c r="B115" s="141"/>
      <c r="C115" s="141"/>
      <c r="D115" s="141"/>
      <c r="E115" s="141"/>
      <c r="F115" s="141"/>
      <c r="G115" s="14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25"/>
      <c r="S115" s="26"/>
      <c r="T115" s="27"/>
      <c r="U115" s="30"/>
      <c r="V115" s="55"/>
      <c r="W115" s="55"/>
      <c r="X115" s="55"/>
      <c r="Y115" s="19"/>
      <c r="Z115" s="19"/>
      <c r="AA115" s="55"/>
      <c r="AB115" s="55"/>
      <c r="AC115" s="55"/>
      <c r="AD115" s="19"/>
      <c r="AE115" s="19"/>
      <c r="AF115" s="55"/>
      <c r="AG115" s="55"/>
      <c r="AH115" s="55"/>
      <c r="AI115" s="30"/>
      <c r="AJ115" s="55"/>
      <c r="AK115" s="30"/>
    </row>
    <row r="116" spans="1:37" ht="17.100000000000001" customHeight="1" x14ac:dyDescent="0.25">
      <c r="A116" s="12" t="s">
        <v>11</v>
      </c>
      <c r="B116" s="36"/>
      <c r="C116" s="34">
        <f t="shared" ref="C116:O118" si="24">IF(V142=0, "&lt; 1", V142)</f>
        <v>1</v>
      </c>
      <c r="D116" s="34" t="str">
        <f t="shared" si="24"/>
        <v>&lt; 1</v>
      </c>
      <c r="E116" s="34" t="str">
        <f t="shared" si="24"/>
        <v>&lt; 1</v>
      </c>
      <c r="F116" s="34" t="str">
        <f t="shared" si="24"/>
        <v>&lt; 1</v>
      </c>
      <c r="G116" s="34">
        <f t="shared" si="24"/>
        <v>1</v>
      </c>
      <c r="H116" s="34" t="str">
        <f t="shared" si="24"/>
        <v>&lt; 1</v>
      </c>
      <c r="I116" s="34">
        <f t="shared" si="24"/>
        <v>1</v>
      </c>
      <c r="J116" s="34" t="str">
        <f t="shared" si="24"/>
        <v>&lt; 1</v>
      </c>
      <c r="K116" s="34">
        <f t="shared" si="24"/>
        <v>1</v>
      </c>
      <c r="L116" s="34">
        <f t="shared" si="24"/>
        <v>1</v>
      </c>
      <c r="M116" s="34">
        <f t="shared" si="24"/>
        <v>1</v>
      </c>
      <c r="N116" s="34" t="str">
        <f t="shared" si="24"/>
        <v>&lt; 1</v>
      </c>
      <c r="O116" s="34" t="str">
        <f t="shared" si="24"/>
        <v>&lt; 1</v>
      </c>
      <c r="P116" s="51"/>
      <c r="Q116" s="51"/>
      <c r="R116" s="25"/>
      <c r="S116" s="26"/>
      <c r="T116" s="27"/>
      <c r="U116" s="30"/>
      <c r="V116" s="49" t="s">
        <v>57</v>
      </c>
      <c r="W116" s="49" t="s">
        <v>58</v>
      </c>
      <c r="X116" s="49" t="s">
        <v>59</v>
      </c>
      <c r="Y116" s="49" t="s">
        <v>60</v>
      </c>
      <c r="Z116" s="49" t="s">
        <v>61</v>
      </c>
      <c r="AA116" s="49" t="s">
        <v>62</v>
      </c>
      <c r="AB116" s="49" t="s">
        <v>63</v>
      </c>
      <c r="AC116" s="49" t="s">
        <v>64</v>
      </c>
      <c r="AD116" s="49" t="s">
        <v>65</v>
      </c>
      <c r="AE116" s="49" t="s">
        <v>66</v>
      </c>
      <c r="AF116" s="49" t="s">
        <v>67</v>
      </c>
      <c r="AG116" s="49" t="s">
        <v>68</v>
      </c>
      <c r="AH116" s="49" t="s">
        <v>69</v>
      </c>
      <c r="AI116" s="30"/>
      <c r="AJ116" s="55"/>
      <c r="AK116" s="30"/>
    </row>
    <row r="117" spans="1:37" ht="17.100000000000001" customHeight="1" x14ac:dyDescent="0.25">
      <c r="A117" s="12" t="s">
        <v>12</v>
      </c>
      <c r="B117" s="36"/>
      <c r="C117" s="34" t="str">
        <f t="shared" si="24"/>
        <v>&lt; 1</v>
      </c>
      <c r="D117" s="34" t="str">
        <f t="shared" si="24"/>
        <v>&lt; 1</v>
      </c>
      <c r="E117" s="34" t="str">
        <f t="shared" si="24"/>
        <v>&lt; 1</v>
      </c>
      <c r="F117" s="34" t="str">
        <f t="shared" si="24"/>
        <v>&lt; 1</v>
      </c>
      <c r="G117" s="34" t="str">
        <f t="shared" si="24"/>
        <v>&lt; 1</v>
      </c>
      <c r="H117" s="34" t="str">
        <f t="shared" si="24"/>
        <v>&lt; 1</v>
      </c>
      <c r="I117" s="34" t="str">
        <f t="shared" si="24"/>
        <v>&lt; 1</v>
      </c>
      <c r="J117" s="34" t="str">
        <f t="shared" si="24"/>
        <v>&lt; 1</v>
      </c>
      <c r="K117" s="34" t="str">
        <f t="shared" si="24"/>
        <v>&lt; 1</v>
      </c>
      <c r="L117" s="34" t="str">
        <f t="shared" si="24"/>
        <v>&lt; 1</v>
      </c>
      <c r="M117" s="34" t="str">
        <f t="shared" si="24"/>
        <v>&lt; 1</v>
      </c>
      <c r="N117" s="34" t="str">
        <f t="shared" si="24"/>
        <v>&lt; 1</v>
      </c>
      <c r="O117" s="34" t="str">
        <f t="shared" si="24"/>
        <v>&lt; 1</v>
      </c>
      <c r="P117" s="51"/>
      <c r="Q117" s="51"/>
      <c r="R117" s="25"/>
      <c r="S117" s="26"/>
      <c r="T117" s="27"/>
      <c r="U117" s="30"/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30"/>
      <c r="AJ117" s="56"/>
      <c r="AK117" s="30"/>
    </row>
    <row r="118" spans="1:37" ht="17.100000000000001" customHeight="1" x14ac:dyDescent="0.25">
      <c r="A118" s="12" t="s">
        <v>13</v>
      </c>
      <c r="B118" s="36"/>
      <c r="C118" s="34">
        <f t="shared" si="24"/>
        <v>1</v>
      </c>
      <c r="D118" s="34" t="str">
        <f t="shared" si="24"/>
        <v>&lt; 1</v>
      </c>
      <c r="E118" s="34" t="str">
        <f t="shared" si="24"/>
        <v>&lt; 1</v>
      </c>
      <c r="F118" s="34" t="str">
        <f t="shared" si="24"/>
        <v>&lt; 1</v>
      </c>
      <c r="G118" s="34">
        <f t="shared" si="24"/>
        <v>1</v>
      </c>
      <c r="H118" s="34" t="str">
        <f t="shared" si="24"/>
        <v>&lt; 1</v>
      </c>
      <c r="I118" s="34">
        <f t="shared" si="24"/>
        <v>1</v>
      </c>
      <c r="J118" s="34" t="str">
        <f t="shared" si="24"/>
        <v>&lt; 1</v>
      </c>
      <c r="K118" s="34">
        <f t="shared" si="24"/>
        <v>1</v>
      </c>
      <c r="L118" s="34">
        <f t="shared" si="24"/>
        <v>1</v>
      </c>
      <c r="M118" s="34">
        <f t="shared" si="24"/>
        <v>1</v>
      </c>
      <c r="N118" s="34" t="str">
        <f t="shared" si="24"/>
        <v>&lt; 1</v>
      </c>
      <c r="O118" s="34" t="str">
        <f t="shared" si="24"/>
        <v>&lt; 1</v>
      </c>
      <c r="P118" s="51"/>
      <c r="Q118" s="51"/>
      <c r="R118" s="25"/>
      <c r="S118" s="26"/>
      <c r="T118" s="27"/>
      <c r="U118" s="30"/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30"/>
      <c r="AJ118" s="45"/>
      <c r="AK118" s="30"/>
    </row>
    <row r="119" spans="1:37" ht="17.100000000000001" customHeight="1" x14ac:dyDescent="0.25">
      <c r="A119" s="12" t="s">
        <v>14</v>
      </c>
      <c r="B119" s="36"/>
      <c r="C119" s="53">
        <f t="shared" ref="C119:O120" si="25">V145</f>
        <v>0.21320071635561044</v>
      </c>
      <c r="D119" s="53">
        <f t="shared" si="25"/>
        <v>0</v>
      </c>
      <c r="E119" s="53">
        <f t="shared" si="25"/>
        <v>0</v>
      </c>
      <c r="F119" s="53">
        <f t="shared" si="25"/>
        <v>0</v>
      </c>
      <c r="G119" s="53">
        <f t="shared" si="25"/>
        <v>0.21320071635561044</v>
      </c>
      <c r="H119" s="53">
        <f t="shared" si="25"/>
        <v>0</v>
      </c>
      <c r="I119" s="53">
        <f t="shared" si="25"/>
        <v>0.21320071635561044</v>
      </c>
      <c r="J119" s="53">
        <f t="shared" si="25"/>
        <v>0</v>
      </c>
      <c r="K119" s="53">
        <f t="shared" si="25"/>
        <v>0.23570226039551584</v>
      </c>
      <c r="L119" s="53">
        <f t="shared" si="25"/>
        <v>0.21320071635561044</v>
      </c>
      <c r="M119" s="53">
        <f t="shared" si="25"/>
        <v>0.29424494316824984</v>
      </c>
      <c r="N119" s="53">
        <f t="shared" si="25"/>
        <v>0</v>
      </c>
      <c r="O119" s="53">
        <f t="shared" si="25"/>
        <v>0</v>
      </c>
      <c r="P119" s="80"/>
      <c r="Q119" s="80"/>
      <c r="R119" s="25"/>
      <c r="S119" s="26"/>
      <c r="T119" s="27"/>
      <c r="U119" s="30"/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30"/>
      <c r="AJ119" s="45"/>
      <c r="AK119" s="30"/>
    </row>
    <row r="120" spans="1:37" ht="17.100000000000001" customHeight="1" x14ac:dyDescent="0.25">
      <c r="A120" s="12" t="s">
        <v>15</v>
      </c>
      <c r="B120" s="36"/>
      <c r="C120" s="53">
        <f t="shared" si="25"/>
        <v>21.320071635561042</v>
      </c>
      <c r="D120" s="53" t="str">
        <f t="shared" si="25"/>
        <v>NA</v>
      </c>
      <c r="E120" s="53" t="str">
        <f t="shared" si="25"/>
        <v>NA</v>
      </c>
      <c r="F120" s="53" t="str">
        <f t="shared" si="25"/>
        <v>NA</v>
      </c>
      <c r="G120" s="53">
        <f t="shared" si="25"/>
        <v>21.320071635561042</v>
      </c>
      <c r="H120" s="53" t="str">
        <f t="shared" si="25"/>
        <v>NA</v>
      </c>
      <c r="I120" s="53">
        <f t="shared" si="25"/>
        <v>21.320071635561042</v>
      </c>
      <c r="J120" s="53" t="str">
        <f t="shared" si="25"/>
        <v>NA</v>
      </c>
      <c r="K120" s="53">
        <f t="shared" si="25"/>
        <v>23.570226039551585</v>
      </c>
      <c r="L120" s="53">
        <f t="shared" si="25"/>
        <v>21.320071635561042</v>
      </c>
      <c r="M120" s="53">
        <f t="shared" si="25"/>
        <v>29.424494316824983</v>
      </c>
      <c r="N120" s="53" t="str">
        <f t="shared" si="25"/>
        <v>NA</v>
      </c>
      <c r="O120" s="53" t="str">
        <f t="shared" si="25"/>
        <v>NA</v>
      </c>
      <c r="P120" s="80"/>
      <c r="Q120" s="80"/>
      <c r="R120" s="27"/>
      <c r="S120" s="26"/>
      <c r="T120" s="27"/>
      <c r="U120" s="30"/>
      <c r="V120" s="19">
        <v>1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30"/>
      <c r="AJ120" s="45"/>
      <c r="AK120" s="30"/>
    </row>
    <row r="121" spans="1:37" ht="15.9" customHeight="1" x14ac:dyDescent="0.25">
      <c r="T121" s="54"/>
      <c r="U121" s="30"/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30"/>
      <c r="AJ121" s="45"/>
      <c r="AK121" s="30"/>
    </row>
    <row r="122" spans="1:37" ht="15.9" customHeight="1" x14ac:dyDescent="0.25">
      <c r="A122" s="15"/>
      <c r="T122" s="54"/>
      <c r="U122" s="30"/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30"/>
      <c r="AJ122" s="45"/>
      <c r="AK122" s="30"/>
    </row>
    <row r="123" spans="1:37" ht="15.9" customHeight="1" x14ac:dyDescent="0.25">
      <c r="T123" s="54"/>
      <c r="U123" s="30"/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30"/>
      <c r="AJ123" s="45"/>
      <c r="AK123" s="30"/>
    </row>
    <row r="124" spans="1:37" ht="15.9" customHeight="1" x14ac:dyDescent="0.25">
      <c r="T124" s="54"/>
      <c r="U124" s="30"/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30"/>
      <c r="AJ124" s="45"/>
      <c r="AK124" s="30"/>
    </row>
    <row r="125" spans="1:37" ht="15.9" customHeight="1" x14ac:dyDescent="0.25">
      <c r="T125" s="54"/>
      <c r="U125" s="30"/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30"/>
      <c r="AJ125" s="45"/>
      <c r="AK125" s="30"/>
    </row>
    <row r="126" spans="1:37" ht="15.9" customHeight="1" x14ac:dyDescent="0.25">
      <c r="T126" s="54"/>
      <c r="U126" s="30"/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30"/>
      <c r="AJ126" s="45"/>
      <c r="AK126" s="30"/>
    </row>
    <row r="127" spans="1:37" ht="15.9" customHeight="1" x14ac:dyDescent="0.25">
      <c r="R127" s="63"/>
      <c r="S127" s="63"/>
      <c r="T127" s="64"/>
      <c r="U127" s="30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30"/>
      <c r="AJ127" s="45"/>
      <c r="AK127" s="30"/>
    </row>
    <row r="128" spans="1:37" ht="15.9" customHeight="1" x14ac:dyDescent="0.25">
      <c r="R128" s="63"/>
      <c r="S128" s="63"/>
      <c r="T128" s="64"/>
      <c r="U128" s="30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30"/>
      <c r="AJ128" s="45"/>
      <c r="AK128" s="30"/>
    </row>
    <row r="129" spans="1:37" ht="15.9" customHeight="1" x14ac:dyDescent="0.25">
      <c r="T129" s="54"/>
      <c r="U129" s="30"/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1</v>
      </c>
      <c r="AE129" s="19">
        <v>0</v>
      </c>
      <c r="AF129" s="19">
        <v>0</v>
      </c>
      <c r="AG129" s="19">
        <v>0</v>
      </c>
      <c r="AH129" s="19">
        <v>0</v>
      </c>
      <c r="AI129" s="30"/>
      <c r="AJ129" s="45"/>
      <c r="AK129" s="30"/>
    </row>
    <row r="130" spans="1:37" ht="15.9" customHeight="1" x14ac:dyDescent="0.25">
      <c r="T130" s="54"/>
      <c r="U130" s="30"/>
      <c r="V130" s="19">
        <v>0</v>
      </c>
      <c r="W130" s="19">
        <v>0</v>
      </c>
      <c r="X130" s="19">
        <v>0</v>
      </c>
      <c r="Y130" s="19">
        <v>0</v>
      </c>
      <c r="Z130" s="19">
        <v>1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1</v>
      </c>
      <c r="AG130" s="19">
        <v>0</v>
      </c>
      <c r="AH130" s="19">
        <v>0</v>
      </c>
      <c r="AI130" s="30"/>
      <c r="AJ130" s="30"/>
      <c r="AK130" s="30"/>
    </row>
    <row r="131" spans="1:37" ht="15.9" customHeight="1" x14ac:dyDescent="0.25">
      <c r="T131" s="54"/>
      <c r="U131" s="30"/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30"/>
      <c r="AJ131" s="55"/>
      <c r="AK131" s="30"/>
    </row>
    <row r="132" spans="1:37" ht="15.9" customHeight="1" x14ac:dyDescent="0.25">
      <c r="T132" s="54"/>
      <c r="U132" s="30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30"/>
      <c r="AJ132" s="55"/>
      <c r="AK132" s="30"/>
    </row>
    <row r="133" spans="1:37" ht="15.9" customHeight="1" x14ac:dyDescent="0.25">
      <c r="T133" s="54"/>
      <c r="U133" s="30"/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30"/>
      <c r="AJ133" s="56"/>
      <c r="AK133" s="30"/>
    </row>
    <row r="134" spans="1:37" ht="15.9" customHeight="1" x14ac:dyDescent="0.25">
      <c r="T134" s="54"/>
      <c r="U134" s="30"/>
      <c r="V134" s="19">
        <v>0</v>
      </c>
      <c r="W134" s="19"/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/>
      <c r="AE134" s="19">
        <v>1</v>
      </c>
      <c r="AF134" s="19">
        <v>0</v>
      </c>
      <c r="AG134" s="19">
        <v>0</v>
      </c>
      <c r="AH134" s="19">
        <v>0</v>
      </c>
      <c r="AI134" s="30"/>
      <c r="AJ134" s="45"/>
      <c r="AK134" s="30"/>
    </row>
    <row r="135" spans="1:37" ht="15.9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48"/>
      <c r="N135" s="14"/>
      <c r="O135" s="14"/>
      <c r="P135" s="63"/>
      <c r="Q135" s="63"/>
      <c r="T135" s="54"/>
      <c r="U135" s="30"/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1</v>
      </c>
      <c r="AG135" s="19">
        <v>0</v>
      </c>
      <c r="AH135" s="19">
        <v>0</v>
      </c>
      <c r="AI135" s="30"/>
      <c r="AJ135" s="45"/>
      <c r="AK135" s="30"/>
    </row>
    <row r="136" spans="1:37" ht="15.9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48"/>
      <c r="N136" s="14"/>
      <c r="O136" s="14"/>
      <c r="P136" s="63"/>
      <c r="Q136" s="63"/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J136" s="45"/>
    </row>
    <row r="137" spans="1:37" ht="12" customHeight="1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48"/>
      <c r="N137" s="14"/>
      <c r="O137" s="14"/>
      <c r="P137" s="63"/>
      <c r="Q137" s="63"/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J137" s="45"/>
    </row>
    <row r="138" spans="1:37" ht="14.25" customHeight="1" x14ac:dyDescent="0.25">
      <c r="A138" s="112" t="s">
        <v>102</v>
      </c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63"/>
      <c r="Q138" s="63"/>
      <c r="V138" s="19">
        <v>0</v>
      </c>
      <c r="W138" s="19"/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/>
      <c r="AE138" s="19">
        <v>0</v>
      </c>
      <c r="AF138" s="19">
        <v>0</v>
      </c>
      <c r="AG138" s="19">
        <v>0</v>
      </c>
      <c r="AH138" s="19">
        <v>0</v>
      </c>
      <c r="AJ138" s="45"/>
    </row>
    <row r="139" spans="1:37" ht="14.25" customHeight="1" x14ac:dyDescent="0.25">
      <c r="A139" s="111" t="s">
        <v>103</v>
      </c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63"/>
      <c r="Q139" s="63"/>
      <c r="V139" s="19">
        <v>0</v>
      </c>
      <c r="W139" s="19"/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/>
      <c r="AE139" s="19">
        <v>0</v>
      </c>
      <c r="AF139" s="19">
        <v>0</v>
      </c>
      <c r="AG139" s="19">
        <v>0</v>
      </c>
      <c r="AH139" s="19">
        <v>0</v>
      </c>
      <c r="AJ139" s="45"/>
    </row>
    <row r="140" spans="1:37" ht="3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48"/>
      <c r="N140" s="14"/>
      <c r="O140" s="14"/>
      <c r="P140" s="63"/>
      <c r="Q140" s="63"/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J140" s="45"/>
    </row>
    <row r="141" spans="1:37" s="28" customFormat="1" ht="15.9" customHeight="1" x14ac:dyDescent="0.25">
      <c r="A141" s="113" t="s">
        <v>18</v>
      </c>
      <c r="B141" s="113"/>
      <c r="C141" s="113"/>
      <c r="D141" s="113"/>
      <c r="E141" s="42"/>
      <c r="F141" s="42"/>
      <c r="G141" s="42"/>
      <c r="R141" s="20"/>
      <c r="S141" s="20"/>
      <c r="T141" s="20"/>
      <c r="V141" s="19">
        <v>0</v>
      </c>
      <c r="W141" s="19"/>
      <c r="X141" s="19">
        <v>0</v>
      </c>
      <c r="Y141" s="19">
        <v>0</v>
      </c>
      <c r="Z141" s="19">
        <v>0</v>
      </c>
      <c r="AA141" s="19">
        <v>0</v>
      </c>
      <c r="AB141" s="19">
        <v>1</v>
      </c>
      <c r="AC141" s="19">
        <v>0</v>
      </c>
      <c r="AD141" s="19"/>
      <c r="AE141" s="19">
        <v>0</v>
      </c>
      <c r="AF141" s="19">
        <v>0</v>
      </c>
      <c r="AG141" s="19">
        <v>0</v>
      </c>
      <c r="AH141" s="19">
        <v>0</v>
      </c>
      <c r="AJ141" s="45"/>
    </row>
    <row r="142" spans="1:37" s="28" customFormat="1" ht="38.25" customHeight="1" x14ac:dyDescent="0.25">
      <c r="A142" s="113" t="s">
        <v>133</v>
      </c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65"/>
      <c r="Q142" s="65"/>
      <c r="R142" s="20"/>
      <c r="S142" s="20"/>
      <c r="T142" s="20"/>
      <c r="V142" s="12">
        <f t="shared" ref="V142:AH142" si="26">ROUNDUP(AVERAGE(V117:V141), 0)</f>
        <v>1</v>
      </c>
      <c r="W142" s="12">
        <f t="shared" si="26"/>
        <v>0</v>
      </c>
      <c r="X142" s="12">
        <f t="shared" si="26"/>
        <v>0</v>
      </c>
      <c r="Y142" s="12">
        <f t="shared" si="26"/>
        <v>0</v>
      </c>
      <c r="Z142" s="12">
        <f t="shared" si="26"/>
        <v>1</v>
      </c>
      <c r="AA142" s="12">
        <f t="shared" si="26"/>
        <v>0</v>
      </c>
      <c r="AB142" s="12">
        <f t="shared" si="26"/>
        <v>1</v>
      </c>
      <c r="AC142" s="12">
        <f t="shared" si="26"/>
        <v>0</v>
      </c>
      <c r="AD142" s="12">
        <f t="shared" si="26"/>
        <v>1</v>
      </c>
      <c r="AE142" s="12">
        <f t="shared" si="26"/>
        <v>1</v>
      </c>
      <c r="AF142" s="12">
        <f t="shared" si="26"/>
        <v>1</v>
      </c>
      <c r="AG142" s="12">
        <f t="shared" si="26"/>
        <v>0</v>
      </c>
      <c r="AH142" s="12">
        <f t="shared" si="26"/>
        <v>0</v>
      </c>
      <c r="AJ142" s="45"/>
    </row>
    <row r="143" spans="1:37" s="28" customFormat="1" ht="42.75" customHeight="1" thickBot="1" x14ac:dyDescent="0.3">
      <c r="A143" s="114" t="s">
        <v>134</v>
      </c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66"/>
      <c r="Q143" s="66"/>
      <c r="R143" s="20"/>
      <c r="S143" s="20"/>
      <c r="T143" s="20"/>
      <c r="V143" s="12">
        <f t="shared" ref="V143:AH143" si="27">MIN(V117:V141)</f>
        <v>0</v>
      </c>
      <c r="W143" s="12">
        <f t="shared" si="27"/>
        <v>0</v>
      </c>
      <c r="X143" s="12">
        <f t="shared" si="27"/>
        <v>0</v>
      </c>
      <c r="Y143" s="12">
        <f t="shared" si="27"/>
        <v>0</v>
      </c>
      <c r="Z143" s="12">
        <f t="shared" si="27"/>
        <v>0</v>
      </c>
      <c r="AA143" s="12">
        <f t="shared" si="27"/>
        <v>0</v>
      </c>
      <c r="AB143" s="12">
        <f t="shared" si="27"/>
        <v>0</v>
      </c>
      <c r="AC143" s="12">
        <f t="shared" si="27"/>
        <v>0</v>
      </c>
      <c r="AD143" s="12">
        <f t="shared" si="27"/>
        <v>0</v>
      </c>
      <c r="AE143" s="12">
        <f t="shared" si="27"/>
        <v>0</v>
      </c>
      <c r="AF143" s="12">
        <f t="shared" si="27"/>
        <v>0</v>
      </c>
      <c r="AG143" s="12">
        <f t="shared" si="27"/>
        <v>0</v>
      </c>
      <c r="AH143" s="12">
        <f t="shared" si="27"/>
        <v>0</v>
      </c>
      <c r="AJ143" s="46"/>
    </row>
    <row r="144" spans="1:37" s="28" customFormat="1" ht="15.9" customHeight="1" x14ac:dyDescent="0.25">
      <c r="R144" s="20"/>
      <c r="S144" s="20"/>
      <c r="T144" s="20"/>
      <c r="V144" s="12">
        <f t="shared" ref="V144:AH144" si="28">MAX(V117:V141)</f>
        <v>1</v>
      </c>
      <c r="W144" s="12">
        <f t="shared" si="28"/>
        <v>0</v>
      </c>
      <c r="X144" s="12">
        <f t="shared" si="28"/>
        <v>0</v>
      </c>
      <c r="Y144" s="12">
        <f t="shared" si="28"/>
        <v>0</v>
      </c>
      <c r="Z144" s="12">
        <f t="shared" si="28"/>
        <v>1</v>
      </c>
      <c r="AA144" s="12">
        <f t="shared" si="28"/>
        <v>0</v>
      </c>
      <c r="AB144" s="12">
        <f t="shared" si="28"/>
        <v>1</v>
      </c>
      <c r="AC144" s="12">
        <f t="shared" si="28"/>
        <v>0</v>
      </c>
      <c r="AD144" s="12">
        <f t="shared" si="28"/>
        <v>1</v>
      </c>
      <c r="AE144" s="12">
        <f t="shared" si="28"/>
        <v>1</v>
      </c>
      <c r="AF144" s="12">
        <f t="shared" si="28"/>
        <v>1</v>
      </c>
      <c r="AG144" s="12">
        <f t="shared" si="28"/>
        <v>0</v>
      </c>
      <c r="AH144" s="12">
        <f t="shared" si="28"/>
        <v>0</v>
      </c>
    </row>
    <row r="145" spans="2:34" s="28" customFormat="1" ht="25.5" customHeight="1" x14ac:dyDescent="0.25">
      <c r="B145" s="110" t="s">
        <v>2</v>
      </c>
      <c r="C145" s="110"/>
      <c r="D145" s="110"/>
      <c r="E145" s="20"/>
      <c r="F145" s="20"/>
      <c r="G145" s="20"/>
      <c r="H145" s="110" t="s">
        <v>3</v>
      </c>
      <c r="I145" s="110"/>
      <c r="J145" s="110"/>
      <c r="K145" s="110"/>
      <c r="L145" s="110"/>
      <c r="M145" s="110"/>
      <c r="N145" s="110"/>
      <c r="O145" s="110"/>
      <c r="P145" s="64"/>
      <c r="Q145" s="64"/>
      <c r="R145" s="20"/>
      <c r="S145" s="20"/>
      <c r="T145" s="20"/>
      <c r="V145" s="13">
        <f t="shared" ref="V145:AH145" si="29">STDEV(V117:V141)</f>
        <v>0.21320071635561044</v>
      </c>
      <c r="W145" s="13">
        <f t="shared" si="29"/>
        <v>0</v>
      </c>
      <c r="X145" s="13">
        <f t="shared" si="29"/>
        <v>0</v>
      </c>
      <c r="Y145" s="13">
        <f t="shared" si="29"/>
        <v>0</v>
      </c>
      <c r="Z145" s="13">
        <f t="shared" si="29"/>
        <v>0.21320071635561044</v>
      </c>
      <c r="AA145" s="13">
        <f t="shared" si="29"/>
        <v>0</v>
      </c>
      <c r="AB145" s="13">
        <f t="shared" si="29"/>
        <v>0.21320071635561044</v>
      </c>
      <c r="AC145" s="13">
        <f t="shared" si="29"/>
        <v>0</v>
      </c>
      <c r="AD145" s="13">
        <f t="shared" si="29"/>
        <v>0.23570226039551584</v>
      </c>
      <c r="AE145" s="13">
        <f t="shared" si="29"/>
        <v>0.21320071635561044</v>
      </c>
      <c r="AF145" s="13">
        <f t="shared" si="29"/>
        <v>0.29424494316824984</v>
      </c>
      <c r="AG145" s="13">
        <f t="shared" si="29"/>
        <v>0</v>
      </c>
      <c r="AH145" s="13">
        <f t="shared" si="29"/>
        <v>0</v>
      </c>
    </row>
    <row r="146" spans="2:34" s="28" customFormat="1" ht="38.1" customHeight="1" x14ac:dyDescent="0.25">
      <c r="B146" s="110"/>
      <c r="C146" s="110"/>
      <c r="D146" s="110"/>
      <c r="E146" s="20"/>
      <c r="F146" s="20"/>
      <c r="G146" s="20"/>
      <c r="H146" s="110"/>
      <c r="I146" s="110"/>
      <c r="J146" s="110"/>
      <c r="K146" s="110"/>
      <c r="L146" s="110"/>
      <c r="M146" s="110"/>
      <c r="N146" s="110"/>
      <c r="O146" s="110"/>
      <c r="P146" s="64"/>
      <c r="Q146" s="64"/>
      <c r="R146" s="20"/>
      <c r="S146" s="20"/>
      <c r="T146" s="20"/>
      <c r="V146" s="13">
        <f>IF(V142=0, "NA", V145*100/V142)</f>
        <v>21.320071635561042</v>
      </c>
      <c r="W146" s="13" t="str">
        <f>IF(W142=0, "NA", W145*100/W142)</f>
        <v>NA</v>
      </c>
      <c r="X146" s="13" t="str">
        <f>IF(X142=0, "NA", X145*100/X142)</f>
        <v>NA</v>
      </c>
      <c r="Y146" s="13" t="str">
        <f>IF(Y142=0, "NA", Y145*100/Y142)</f>
        <v>NA</v>
      </c>
      <c r="Z146" s="13">
        <f>IF(Z142=0, "NA", Z145*100/Z142)</f>
        <v>21.320071635561042</v>
      </c>
      <c r="AA146" s="13" t="str">
        <f t="shared" ref="AA146:AH146" si="30">IF(AA142=0, "NA", AA145*100/AA142)</f>
        <v>NA</v>
      </c>
      <c r="AB146" s="13">
        <f t="shared" si="30"/>
        <v>21.320071635561042</v>
      </c>
      <c r="AC146" s="13" t="str">
        <f t="shared" si="30"/>
        <v>NA</v>
      </c>
      <c r="AD146" s="13">
        <f t="shared" si="30"/>
        <v>23.570226039551585</v>
      </c>
      <c r="AE146" s="13">
        <f t="shared" si="30"/>
        <v>21.320071635561042</v>
      </c>
      <c r="AF146" s="13">
        <f t="shared" si="30"/>
        <v>29.424494316824983</v>
      </c>
      <c r="AG146" s="13" t="str">
        <f t="shared" si="30"/>
        <v>NA</v>
      </c>
      <c r="AH146" s="13" t="str">
        <f t="shared" si="30"/>
        <v>NA</v>
      </c>
    </row>
    <row r="147" spans="2:34" x14ac:dyDescent="0.25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spans="2:34" x14ac:dyDescent="0.25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</sheetData>
  <sheetProtection formatCells="0" formatRows="0" insertRows="0" insertHyperlinks="0" deleteRows="0" sort="0" autoFilter="0" pivotTables="0"/>
  <mergeCells count="35">
    <mergeCell ref="A139:O139"/>
    <mergeCell ref="A141:D141"/>
    <mergeCell ref="A142:O142"/>
    <mergeCell ref="D8:G8"/>
    <mergeCell ref="B145:D145"/>
    <mergeCell ref="H145:O145"/>
    <mergeCell ref="H9:K9"/>
    <mergeCell ref="A9:C9"/>
    <mergeCell ref="B146:D146"/>
    <mergeCell ref="H146:O146"/>
    <mergeCell ref="A4:C4"/>
    <mergeCell ref="A5:C5"/>
    <mergeCell ref="A6:C6"/>
    <mergeCell ref="A7:C7"/>
    <mergeCell ref="A8:C8"/>
    <mergeCell ref="A138:O138"/>
    <mergeCell ref="D9:G9"/>
    <mergeCell ref="L5:O5"/>
    <mergeCell ref="L9:O9"/>
    <mergeCell ref="A114:G114"/>
    <mergeCell ref="A115:G115"/>
    <mergeCell ref="A143:O143"/>
    <mergeCell ref="H8:K8"/>
    <mergeCell ref="L8:O8"/>
    <mergeCell ref="D6:G6"/>
    <mergeCell ref="H6:K6"/>
    <mergeCell ref="L6:O6"/>
    <mergeCell ref="D7:G7"/>
    <mergeCell ref="H7:K7"/>
    <mergeCell ref="L7:O7"/>
    <mergeCell ref="A1:O1"/>
    <mergeCell ref="A2:O2"/>
    <mergeCell ref="D4:O4"/>
    <mergeCell ref="D5:G5"/>
    <mergeCell ref="H5:K5"/>
  </mergeCells>
  <conditionalFormatting sqref="C44:Q108 C24 K31 M32 M36 K42 K39:K40 K35:L35 I42 D35 G32 D39:D40 D42">
    <cfRule type="containsBlanks" dxfId="241" priority="37">
      <formula>LEN(TRIM(C24))=0</formula>
    </cfRule>
  </conditionalFormatting>
  <conditionalFormatting sqref="C43:Q43">
    <cfRule type="containsBlanks" dxfId="240" priority="36">
      <formula>LEN(TRIM(C43))=0</formula>
    </cfRule>
  </conditionalFormatting>
  <conditionalFormatting sqref="O21:Q32">
    <cfRule type="containsBlanks" dxfId="239" priority="35">
      <formula>LEN(TRIM(O21))=0</formula>
    </cfRule>
  </conditionalFormatting>
  <conditionalFormatting sqref="N21:N32">
    <cfRule type="containsBlanks" dxfId="238" priority="34">
      <formula>LEN(TRIM(N21))=0</formula>
    </cfRule>
  </conditionalFormatting>
  <conditionalFormatting sqref="M21:M31">
    <cfRule type="containsBlanks" dxfId="237" priority="33">
      <formula>LEN(TRIM(M21))=0</formula>
    </cfRule>
  </conditionalFormatting>
  <conditionalFormatting sqref="L21:L31">
    <cfRule type="containsBlanks" dxfId="236" priority="32">
      <formula>LEN(TRIM(L21))=0</formula>
    </cfRule>
  </conditionalFormatting>
  <conditionalFormatting sqref="K21:K30">
    <cfRule type="containsBlanks" dxfId="235" priority="31">
      <formula>LEN(TRIM(K21))=0</formula>
    </cfRule>
  </conditionalFormatting>
  <conditionalFormatting sqref="J21:J31">
    <cfRule type="containsBlanks" dxfId="234" priority="30">
      <formula>LEN(TRIM(J21))=0</formula>
    </cfRule>
  </conditionalFormatting>
  <conditionalFormatting sqref="I21:I31">
    <cfRule type="containsBlanks" dxfId="233" priority="29">
      <formula>LEN(TRIM(I21))=0</formula>
    </cfRule>
  </conditionalFormatting>
  <conditionalFormatting sqref="H21:H31">
    <cfRule type="containsBlanks" dxfId="232" priority="28">
      <formula>LEN(TRIM(H21))=0</formula>
    </cfRule>
  </conditionalFormatting>
  <conditionalFormatting sqref="G21:G31">
    <cfRule type="containsBlanks" dxfId="231" priority="27">
      <formula>LEN(TRIM(G21))=0</formula>
    </cfRule>
  </conditionalFormatting>
  <conditionalFormatting sqref="F21:F31">
    <cfRule type="containsBlanks" dxfId="230" priority="26">
      <formula>LEN(TRIM(F21))=0</formula>
    </cfRule>
  </conditionalFormatting>
  <conditionalFormatting sqref="E21:E31">
    <cfRule type="containsBlanks" dxfId="229" priority="25">
      <formula>LEN(TRIM(E21))=0</formula>
    </cfRule>
  </conditionalFormatting>
  <conditionalFormatting sqref="D21:D31">
    <cfRule type="containsBlanks" dxfId="228" priority="24">
      <formula>LEN(TRIM(D21))=0</formula>
    </cfRule>
  </conditionalFormatting>
  <conditionalFormatting sqref="C21:C23">
    <cfRule type="containsBlanks" dxfId="227" priority="23">
      <formula>LEN(TRIM(C21))=0</formula>
    </cfRule>
  </conditionalFormatting>
  <conditionalFormatting sqref="C25:C31">
    <cfRule type="containsBlanks" dxfId="226" priority="22">
      <formula>LEN(TRIM(C25))=0</formula>
    </cfRule>
  </conditionalFormatting>
  <conditionalFormatting sqref="O33:Q42">
    <cfRule type="containsBlanks" dxfId="225" priority="21">
      <formula>LEN(TRIM(O33))=0</formula>
    </cfRule>
  </conditionalFormatting>
  <conditionalFormatting sqref="N33:N42">
    <cfRule type="containsBlanks" dxfId="224" priority="20">
      <formula>LEN(TRIM(N33))=0</formula>
    </cfRule>
  </conditionalFormatting>
  <conditionalFormatting sqref="M33:M35">
    <cfRule type="containsBlanks" dxfId="223" priority="19">
      <formula>LEN(TRIM(M33))=0</formula>
    </cfRule>
  </conditionalFormatting>
  <conditionalFormatting sqref="M37:M41">
    <cfRule type="containsBlanks" dxfId="222" priority="18">
      <formula>LEN(TRIM(M37))=0</formula>
    </cfRule>
  </conditionalFormatting>
  <conditionalFormatting sqref="L32:L34">
    <cfRule type="containsBlanks" dxfId="221" priority="17">
      <formula>LEN(TRIM(L32))=0</formula>
    </cfRule>
  </conditionalFormatting>
  <conditionalFormatting sqref="L36:L42">
    <cfRule type="containsBlanks" dxfId="220" priority="16">
      <formula>LEN(TRIM(L36))=0</formula>
    </cfRule>
  </conditionalFormatting>
  <conditionalFormatting sqref="M42">
    <cfRule type="containsBlanks" dxfId="219" priority="15">
      <formula>LEN(TRIM(M42))=0</formula>
    </cfRule>
  </conditionalFormatting>
  <conditionalFormatting sqref="K32:K34">
    <cfRule type="containsBlanks" dxfId="218" priority="14">
      <formula>LEN(TRIM(K32))=0</formula>
    </cfRule>
  </conditionalFormatting>
  <conditionalFormatting sqref="K36:K38">
    <cfRule type="containsBlanks" dxfId="217" priority="13">
      <formula>LEN(TRIM(K36))=0</formula>
    </cfRule>
  </conditionalFormatting>
  <conditionalFormatting sqref="K41">
    <cfRule type="containsBlanks" dxfId="216" priority="12">
      <formula>LEN(TRIM(K41))=0</formula>
    </cfRule>
  </conditionalFormatting>
  <conditionalFormatting sqref="J32:J42">
    <cfRule type="containsBlanks" dxfId="215" priority="11">
      <formula>LEN(TRIM(J32))=0</formula>
    </cfRule>
  </conditionalFormatting>
  <conditionalFormatting sqref="I32:I41">
    <cfRule type="containsBlanks" dxfId="214" priority="10">
      <formula>LEN(TRIM(I32))=0</formula>
    </cfRule>
  </conditionalFormatting>
  <conditionalFormatting sqref="H32:H42">
    <cfRule type="containsBlanks" dxfId="213" priority="9">
      <formula>LEN(TRIM(H32))=0</formula>
    </cfRule>
  </conditionalFormatting>
  <conditionalFormatting sqref="G33:G42">
    <cfRule type="containsBlanks" dxfId="212" priority="8">
      <formula>LEN(TRIM(G33))=0</formula>
    </cfRule>
  </conditionalFormatting>
  <conditionalFormatting sqref="F32:F42">
    <cfRule type="containsBlanks" dxfId="211" priority="7">
      <formula>LEN(TRIM(F32))=0</formula>
    </cfRule>
  </conditionalFormatting>
  <conditionalFormatting sqref="E32:E42">
    <cfRule type="containsBlanks" dxfId="210" priority="6">
      <formula>LEN(TRIM(E32))=0</formula>
    </cfRule>
  </conditionalFormatting>
  <conditionalFormatting sqref="D32:D34">
    <cfRule type="containsBlanks" dxfId="209" priority="5">
      <formula>LEN(TRIM(D32))=0</formula>
    </cfRule>
  </conditionalFormatting>
  <conditionalFormatting sqref="C32:C42">
    <cfRule type="containsBlanks" dxfId="208" priority="4">
      <formula>LEN(TRIM(C32))=0</formula>
    </cfRule>
  </conditionalFormatting>
  <conditionalFormatting sqref="D36:D38">
    <cfRule type="containsBlanks" dxfId="207" priority="3">
      <formula>LEN(TRIM(D36))=0</formula>
    </cfRule>
  </conditionalFormatting>
  <conditionalFormatting sqref="D41">
    <cfRule type="containsBlanks" dxfId="206" priority="2">
      <formula>LEN(TRIM(D41))=0</formula>
    </cfRule>
  </conditionalFormatting>
  <conditionalFormatting sqref="C13:Q20">
    <cfRule type="containsBlanks" dxfId="205" priority="1">
      <formula>LEN(TRIM(C13))=0</formula>
    </cfRule>
  </conditionalFormatting>
  <pageMargins left="0.3" right="0.1" top="0.2" bottom="0.3" header="0.1" footer="0.2"/>
  <pageSetup paperSize="9" scale="93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120" max="1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54"/>
  <sheetViews>
    <sheetView tabSelected="1" view="pageBreakPreview" topLeftCell="A125" zoomScaleNormal="100" zoomScaleSheetLayoutView="100" workbookViewId="0">
      <selection activeCell="D127" sqref="D127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4" width="25.88671875" style="11" customWidth="1"/>
    <col min="5" max="7" width="6.6640625" style="14" customWidth="1"/>
    <col min="8" max="8" width="9.109375" style="11"/>
    <col min="9" max="13" width="6.44140625" style="11" customWidth="1"/>
    <col min="14" max="16384" width="9.109375" style="11"/>
  </cols>
  <sheetData>
    <row r="1" spans="1:15" s="3" customFormat="1" ht="33.75" customHeight="1" x14ac:dyDescent="0.25">
      <c r="A1" s="127" t="s">
        <v>0</v>
      </c>
      <c r="B1" s="127"/>
      <c r="C1" s="127"/>
      <c r="D1" s="127"/>
      <c r="E1" s="23"/>
      <c r="F1" s="9"/>
      <c r="G1" s="9"/>
    </row>
    <row r="2" spans="1:15" s="3" customFormat="1" ht="30.75" customHeight="1" x14ac:dyDescent="0.25">
      <c r="A2" s="128" t="s">
        <v>104</v>
      </c>
      <c r="B2" s="128"/>
      <c r="C2" s="128"/>
      <c r="D2" s="128"/>
      <c r="E2" s="24"/>
      <c r="F2" s="9"/>
      <c r="G2" s="9"/>
    </row>
    <row r="3" spans="1:15" s="3" customFormat="1" ht="6" customHeight="1" x14ac:dyDescent="0.25">
      <c r="A3" s="4"/>
      <c r="B3" s="4"/>
      <c r="C3" s="4"/>
      <c r="D3" s="29"/>
      <c r="E3" s="24"/>
      <c r="F3" s="8"/>
      <c r="G3" s="9"/>
    </row>
    <row r="4" spans="1:15" s="3" customFormat="1" ht="27" customHeight="1" x14ac:dyDescent="0.25">
      <c r="A4" s="124" t="s">
        <v>19</v>
      </c>
      <c r="B4" s="124"/>
      <c r="C4" s="129" t="s">
        <v>25</v>
      </c>
      <c r="D4" s="129"/>
      <c r="E4" s="17"/>
      <c r="F4" s="9"/>
      <c r="G4" s="9"/>
    </row>
    <row r="5" spans="1:15" s="3" customFormat="1" ht="27" customHeight="1" x14ac:dyDescent="0.25">
      <c r="A5" s="122" t="s">
        <v>4</v>
      </c>
      <c r="B5" s="123"/>
      <c r="C5" s="31" t="s">
        <v>26</v>
      </c>
      <c r="D5" s="5" t="str">
        <f>'Filling room (11081)'!H5</f>
        <v>02/01/17-31/12/17</v>
      </c>
      <c r="E5" s="21"/>
      <c r="F5" s="9"/>
      <c r="G5" s="9"/>
    </row>
    <row r="6" spans="1:15" s="3" customFormat="1" ht="27" customHeight="1" x14ac:dyDescent="0.25">
      <c r="A6" s="122" t="s">
        <v>5</v>
      </c>
      <c r="B6" s="123"/>
      <c r="C6" s="3" t="s">
        <v>36</v>
      </c>
      <c r="D6" s="6">
        <v>21154</v>
      </c>
      <c r="E6" s="8"/>
      <c r="F6" s="9"/>
      <c r="G6" s="9"/>
    </row>
    <row r="7" spans="1:15" s="3" customFormat="1" ht="27" customHeight="1" x14ac:dyDescent="0.25">
      <c r="A7" s="122" t="s">
        <v>6</v>
      </c>
      <c r="B7" s="123"/>
      <c r="C7" s="31" t="s">
        <v>30</v>
      </c>
      <c r="D7" s="6" t="s">
        <v>91</v>
      </c>
      <c r="E7" s="8"/>
      <c r="F7" s="9"/>
      <c r="G7" s="9"/>
    </row>
    <row r="8" spans="1:15" s="3" customFormat="1" ht="27" customHeight="1" x14ac:dyDescent="0.25">
      <c r="A8" s="124" t="s">
        <v>7</v>
      </c>
      <c r="B8" s="124"/>
      <c r="C8" s="31" t="s">
        <v>37</v>
      </c>
      <c r="D8" s="6">
        <v>1</v>
      </c>
      <c r="E8" s="8"/>
      <c r="F8" s="9"/>
      <c r="G8" s="9"/>
    </row>
    <row r="9" spans="1:15" s="3" customFormat="1" ht="27" customHeight="1" x14ac:dyDescent="0.25">
      <c r="A9" s="122" t="s">
        <v>145</v>
      </c>
      <c r="B9" s="123"/>
      <c r="C9" s="38">
        <f>'Filling room (11081)'!C9</f>
        <v>1</v>
      </c>
      <c r="D9" s="7">
        <f>'Filling room (11081)'!H9</f>
        <v>3</v>
      </c>
      <c r="E9" s="22"/>
      <c r="F9" s="9"/>
      <c r="G9" s="9"/>
    </row>
    <row r="10" spans="1:15" s="3" customFormat="1" ht="6.75" customHeight="1" x14ac:dyDescent="0.25">
      <c r="A10" s="9"/>
      <c r="B10" s="9"/>
      <c r="C10" s="9"/>
      <c r="D10" s="9"/>
      <c r="E10" s="8"/>
      <c r="F10" s="9"/>
      <c r="G10" s="9"/>
    </row>
    <row r="11" spans="1:15" s="9" customFormat="1" ht="19.5" customHeight="1" x14ac:dyDescent="0.25">
      <c r="A11" s="8"/>
      <c r="B11" s="2"/>
      <c r="C11" s="1" t="s">
        <v>70</v>
      </c>
      <c r="D11" s="9" t="s">
        <v>144</v>
      </c>
      <c r="E11" s="17"/>
    </row>
    <row r="12" spans="1:15" ht="25.5" customHeight="1" x14ac:dyDescent="0.25">
      <c r="A12" s="1" t="s">
        <v>16</v>
      </c>
      <c r="B12" s="10" t="s">
        <v>24</v>
      </c>
      <c r="C12" s="33" t="s">
        <v>17</v>
      </c>
      <c r="D12" s="9"/>
      <c r="E12" s="18"/>
      <c r="F12" s="14" t="s">
        <v>147</v>
      </c>
      <c r="G12" s="14" t="s">
        <v>148</v>
      </c>
      <c r="I12" s="1" t="s">
        <v>70</v>
      </c>
      <c r="J12" s="1"/>
      <c r="M12" t="s">
        <v>114</v>
      </c>
      <c r="N12"/>
      <c r="O12"/>
    </row>
    <row r="13" spans="1:15" ht="17.100000000000001" customHeight="1" thickBot="1" x14ac:dyDescent="0.3">
      <c r="A13" s="12">
        <v>1</v>
      </c>
      <c r="B13" s="87">
        <v>43103</v>
      </c>
      <c r="C13" s="98">
        <v>0</v>
      </c>
      <c r="D13" s="9"/>
      <c r="E13" s="25"/>
      <c r="F13" s="26">
        <v>1</v>
      </c>
      <c r="G13" s="26">
        <v>3</v>
      </c>
      <c r="I13" s="19"/>
      <c r="J13" s="19"/>
      <c r="M13"/>
      <c r="N13"/>
      <c r="O13"/>
    </row>
    <row r="14" spans="1:15" ht="17.100000000000001" customHeight="1" thickBot="1" x14ac:dyDescent="0.3">
      <c r="A14" s="12"/>
      <c r="B14" s="87">
        <v>43110</v>
      </c>
      <c r="C14" s="98">
        <v>0</v>
      </c>
      <c r="D14" s="9"/>
      <c r="E14" s="25"/>
      <c r="F14" s="26">
        <v>1</v>
      </c>
      <c r="G14" s="26">
        <v>3</v>
      </c>
      <c r="I14" s="19"/>
      <c r="J14" s="19"/>
      <c r="M14"/>
      <c r="N14"/>
      <c r="O14"/>
    </row>
    <row r="15" spans="1:15" ht="17.100000000000001" customHeight="1" thickBot="1" x14ac:dyDescent="0.3">
      <c r="A15" s="12"/>
      <c r="B15" s="87">
        <v>43118</v>
      </c>
      <c r="C15" s="98">
        <v>0</v>
      </c>
      <c r="D15" s="9"/>
      <c r="E15" s="25"/>
      <c r="F15" s="26">
        <v>1</v>
      </c>
      <c r="G15" s="26">
        <v>3</v>
      </c>
      <c r="I15" s="19"/>
      <c r="J15" s="19"/>
      <c r="M15"/>
      <c r="N15"/>
      <c r="O15"/>
    </row>
    <row r="16" spans="1:15" ht="17.100000000000001" customHeight="1" thickBot="1" x14ac:dyDescent="0.3">
      <c r="A16" s="12"/>
      <c r="B16" s="87">
        <v>43126</v>
      </c>
      <c r="C16" s="98">
        <v>0</v>
      </c>
      <c r="D16" s="9"/>
      <c r="E16" s="25"/>
      <c r="F16" s="26">
        <v>1</v>
      </c>
      <c r="G16" s="26">
        <v>3</v>
      </c>
      <c r="I16" s="19"/>
      <c r="J16" s="19"/>
      <c r="M16"/>
      <c r="N16"/>
      <c r="O16"/>
    </row>
    <row r="17" spans="1:15" ht="17.100000000000001" customHeight="1" thickBot="1" x14ac:dyDescent="0.3">
      <c r="A17" s="12"/>
      <c r="B17" s="87">
        <v>43130</v>
      </c>
      <c r="C17" s="98">
        <v>0</v>
      </c>
      <c r="D17" s="9"/>
      <c r="E17" s="25"/>
      <c r="F17" s="26">
        <v>1</v>
      </c>
      <c r="G17" s="26">
        <v>3</v>
      </c>
      <c r="I17" s="19"/>
      <c r="J17" s="19"/>
      <c r="M17"/>
      <c r="N17"/>
      <c r="O17"/>
    </row>
    <row r="18" spans="1:15" ht="17.100000000000001" customHeight="1" thickBot="1" x14ac:dyDescent="0.3">
      <c r="A18" s="12"/>
      <c r="B18" s="87">
        <v>43137</v>
      </c>
      <c r="C18" s="98">
        <v>0</v>
      </c>
      <c r="D18" s="9"/>
      <c r="E18" s="25"/>
      <c r="F18" s="26">
        <v>1</v>
      </c>
      <c r="G18" s="26">
        <v>3</v>
      </c>
      <c r="I18" s="19"/>
      <c r="J18" s="19"/>
      <c r="M18"/>
      <c r="N18"/>
      <c r="O18"/>
    </row>
    <row r="19" spans="1:15" ht="17.100000000000001" customHeight="1" thickBot="1" x14ac:dyDescent="0.3">
      <c r="A19" s="12"/>
      <c r="B19" s="87">
        <v>43143</v>
      </c>
      <c r="C19" s="98">
        <v>0</v>
      </c>
      <c r="D19" s="9"/>
      <c r="E19" s="25"/>
      <c r="F19" s="26">
        <v>1</v>
      </c>
      <c r="G19" s="26">
        <v>3</v>
      </c>
      <c r="I19" s="19"/>
      <c r="J19" s="19"/>
      <c r="M19"/>
      <c r="N19"/>
      <c r="O19"/>
    </row>
    <row r="20" spans="1:15" ht="17.100000000000001" customHeight="1" thickBot="1" x14ac:dyDescent="0.3">
      <c r="A20" s="12"/>
      <c r="B20" s="87">
        <v>43154</v>
      </c>
      <c r="C20" s="98">
        <v>0</v>
      </c>
      <c r="D20" s="9"/>
      <c r="E20" s="25"/>
      <c r="F20" s="26">
        <v>1</v>
      </c>
      <c r="G20" s="26">
        <v>3</v>
      </c>
      <c r="I20" s="19"/>
      <c r="J20" s="19"/>
      <c r="M20"/>
      <c r="N20"/>
      <c r="O20"/>
    </row>
    <row r="21" spans="1:15" ht="17.100000000000001" customHeight="1" thickBot="1" x14ac:dyDescent="0.3">
      <c r="A21" s="12"/>
      <c r="B21" s="87">
        <v>43159</v>
      </c>
      <c r="C21" s="98">
        <v>0</v>
      </c>
      <c r="D21" s="9"/>
      <c r="E21" s="25"/>
      <c r="F21" s="26">
        <v>1</v>
      </c>
      <c r="G21" s="26">
        <v>3</v>
      </c>
      <c r="I21" s="19"/>
      <c r="J21" s="19"/>
      <c r="M21"/>
      <c r="N21"/>
      <c r="O21"/>
    </row>
    <row r="22" spans="1:15" ht="17.100000000000001" customHeight="1" thickBot="1" x14ac:dyDescent="0.3">
      <c r="A22" s="12"/>
      <c r="B22" s="87">
        <v>43167</v>
      </c>
      <c r="C22" s="98">
        <v>0</v>
      </c>
      <c r="D22" s="9"/>
      <c r="E22" s="25"/>
      <c r="F22" s="26">
        <v>1</v>
      </c>
      <c r="G22" s="26">
        <v>3</v>
      </c>
      <c r="I22" s="19"/>
      <c r="J22" s="19"/>
      <c r="M22"/>
      <c r="N22"/>
      <c r="O22"/>
    </row>
    <row r="23" spans="1:15" ht="17.100000000000001" customHeight="1" thickBot="1" x14ac:dyDescent="0.3">
      <c r="A23" s="12"/>
      <c r="B23" s="87">
        <v>43171</v>
      </c>
      <c r="C23" s="98">
        <v>0</v>
      </c>
      <c r="D23" s="9"/>
      <c r="E23" s="25"/>
      <c r="F23" s="26">
        <v>1</v>
      </c>
      <c r="G23" s="26">
        <v>3</v>
      </c>
      <c r="I23" s="19"/>
      <c r="J23" s="19"/>
      <c r="M23"/>
      <c r="N23"/>
      <c r="O23"/>
    </row>
    <row r="24" spans="1:15" ht="17.100000000000001" customHeight="1" thickBot="1" x14ac:dyDescent="0.3">
      <c r="A24" s="12"/>
      <c r="B24" s="87">
        <v>43179</v>
      </c>
      <c r="C24" s="98">
        <v>0</v>
      </c>
      <c r="D24" s="9"/>
      <c r="E24" s="25"/>
      <c r="F24" s="26">
        <v>1</v>
      </c>
      <c r="G24" s="26">
        <v>3</v>
      </c>
      <c r="I24" s="19"/>
      <c r="J24" s="19"/>
      <c r="M24"/>
      <c r="N24"/>
      <c r="O24"/>
    </row>
    <row r="25" spans="1:15" ht="17.100000000000001" customHeight="1" thickBot="1" x14ac:dyDescent="0.3">
      <c r="A25" s="12"/>
      <c r="B25" s="87">
        <v>43188</v>
      </c>
      <c r="C25" s="98">
        <v>0</v>
      </c>
      <c r="D25" s="9"/>
      <c r="E25" s="25"/>
      <c r="F25" s="26">
        <v>1</v>
      </c>
      <c r="G25" s="26">
        <v>3</v>
      </c>
      <c r="I25" s="19"/>
      <c r="J25" s="19"/>
      <c r="M25"/>
      <c r="N25"/>
      <c r="O25"/>
    </row>
    <row r="26" spans="1:15" ht="17.100000000000001" customHeight="1" thickBot="1" x14ac:dyDescent="0.3">
      <c r="A26" s="12"/>
      <c r="B26" s="87">
        <v>43196</v>
      </c>
      <c r="C26" s="98">
        <v>0</v>
      </c>
      <c r="D26" s="9"/>
      <c r="E26" s="25"/>
      <c r="F26" s="26">
        <v>1</v>
      </c>
      <c r="G26" s="26">
        <v>3</v>
      </c>
      <c r="I26" s="19"/>
      <c r="J26" s="19"/>
      <c r="M26"/>
      <c r="N26"/>
      <c r="O26"/>
    </row>
    <row r="27" spans="1:15" ht="17.100000000000001" customHeight="1" thickBot="1" x14ac:dyDescent="0.3">
      <c r="A27" s="12"/>
      <c r="B27" s="87">
        <v>43202</v>
      </c>
      <c r="C27" s="98">
        <v>0</v>
      </c>
      <c r="D27" s="9"/>
      <c r="E27" s="25"/>
      <c r="F27" s="26">
        <v>1</v>
      </c>
      <c r="G27" s="26">
        <v>3</v>
      </c>
      <c r="I27" s="19"/>
      <c r="J27" s="19"/>
      <c r="M27"/>
      <c r="N27"/>
      <c r="O27"/>
    </row>
    <row r="28" spans="1:15" ht="17.100000000000001" customHeight="1" thickBot="1" x14ac:dyDescent="0.3">
      <c r="A28" s="12"/>
      <c r="B28" s="87">
        <v>43209</v>
      </c>
      <c r="C28" s="98">
        <v>0</v>
      </c>
      <c r="D28" s="9"/>
      <c r="E28" s="25"/>
      <c r="F28" s="26">
        <v>1</v>
      </c>
      <c r="G28" s="26">
        <v>3</v>
      </c>
      <c r="I28" s="19"/>
      <c r="J28" s="19"/>
      <c r="M28"/>
      <c r="N28"/>
      <c r="O28"/>
    </row>
    <row r="29" spans="1:15" ht="17.100000000000001" customHeight="1" thickBot="1" x14ac:dyDescent="0.3">
      <c r="A29" s="12"/>
      <c r="B29" s="87">
        <v>43214</v>
      </c>
      <c r="C29" s="98">
        <v>0</v>
      </c>
      <c r="D29" s="9"/>
      <c r="E29" s="25"/>
      <c r="F29" s="26">
        <v>1</v>
      </c>
      <c r="G29" s="26">
        <v>3</v>
      </c>
      <c r="I29" s="19"/>
      <c r="J29" s="19"/>
      <c r="M29"/>
      <c r="N29"/>
      <c r="O29"/>
    </row>
    <row r="30" spans="1:15" ht="17.100000000000001" customHeight="1" thickBot="1" x14ac:dyDescent="0.3">
      <c r="A30" s="12"/>
      <c r="B30" s="87">
        <v>43224</v>
      </c>
      <c r="C30" s="98">
        <v>0</v>
      </c>
      <c r="D30" s="9"/>
      <c r="E30" s="25"/>
      <c r="F30" s="26">
        <v>1</v>
      </c>
      <c r="G30" s="26">
        <v>3</v>
      </c>
      <c r="I30" s="19"/>
      <c r="J30" s="19"/>
      <c r="M30"/>
      <c r="N30"/>
      <c r="O30"/>
    </row>
    <row r="31" spans="1:15" ht="17.100000000000001" customHeight="1" thickBot="1" x14ac:dyDescent="0.3">
      <c r="A31" s="12"/>
      <c r="B31" s="87">
        <v>43231</v>
      </c>
      <c r="C31" s="98">
        <v>1</v>
      </c>
      <c r="D31" s="9"/>
      <c r="E31" s="25"/>
      <c r="F31" s="26">
        <v>1</v>
      </c>
      <c r="G31" s="26">
        <v>3</v>
      </c>
      <c r="I31" s="19"/>
      <c r="J31" s="19"/>
      <c r="M31"/>
      <c r="N31"/>
      <c r="O31"/>
    </row>
    <row r="32" spans="1:15" ht="17.100000000000001" customHeight="1" thickBot="1" x14ac:dyDescent="0.3">
      <c r="A32" s="12"/>
      <c r="B32" s="87">
        <v>43237</v>
      </c>
      <c r="C32" s="98">
        <v>0</v>
      </c>
      <c r="D32" s="9"/>
      <c r="E32" s="25"/>
      <c r="F32" s="26">
        <v>1</v>
      </c>
      <c r="G32" s="26">
        <v>3</v>
      </c>
      <c r="I32" s="19"/>
      <c r="J32" s="19"/>
      <c r="M32"/>
      <c r="N32"/>
      <c r="O32"/>
    </row>
    <row r="33" spans="1:15" ht="17.100000000000001" customHeight="1" thickBot="1" x14ac:dyDescent="0.3">
      <c r="A33" s="12"/>
      <c r="B33" s="87">
        <v>43242</v>
      </c>
      <c r="C33" s="98">
        <v>0</v>
      </c>
      <c r="D33" s="9"/>
      <c r="E33" s="25"/>
      <c r="F33" s="26">
        <v>1</v>
      </c>
      <c r="G33" s="26">
        <v>3</v>
      </c>
      <c r="I33" s="19"/>
      <c r="J33" s="19"/>
      <c r="M33"/>
      <c r="N33"/>
      <c r="O33"/>
    </row>
    <row r="34" spans="1:15" ht="17.100000000000001" customHeight="1" thickBot="1" x14ac:dyDescent="0.3">
      <c r="A34" s="12"/>
      <c r="B34" s="87">
        <v>43251</v>
      </c>
      <c r="C34" s="98">
        <v>0</v>
      </c>
      <c r="D34" s="9"/>
      <c r="E34" s="25"/>
      <c r="F34" s="26">
        <v>1</v>
      </c>
      <c r="G34" s="26">
        <v>3</v>
      </c>
      <c r="I34" s="19"/>
      <c r="J34" s="19"/>
      <c r="M34"/>
      <c r="N34"/>
      <c r="O34"/>
    </row>
    <row r="35" spans="1:15" ht="17.100000000000001" customHeight="1" thickBot="1" x14ac:dyDescent="0.3">
      <c r="A35" s="12"/>
      <c r="B35" s="87">
        <v>43256</v>
      </c>
      <c r="C35" s="98">
        <v>0</v>
      </c>
      <c r="D35" s="9"/>
      <c r="E35" s="25"/>
      <c r="F35" s="26">
        <v>1</v>
      </c>
      <c r="G35" s="26">
        <v>3</v>
      </c>
      <c r="I35" s="19"/>
      <c r="J35" s="19"/>
      <c r="M35"/>
      <c r="N35"/>
      <c r="O35"/>
    </row>
    <row r="36" spans="1:15" ht="17.100000000000001" customHeight="1" thickBot="1" x14ac:dyDescent="0.3">
      <c r="A36" s="12"/>
      <c r="B36" s="87">
        <v>43263</v>
      </c>
      <c r="C36" s="98">
        <v>0</v>
      </c>
      <c r="D36" s="9"/>
      <c r="E36" s="25"/>
      <c r="F36" s="26">
        <v>1</v>
      </c>
      <c r="G36" s="26">
        <v>3</v>
      </c>
      <c r="I36" s="19"/>
      <c r="J36" s="19"/>
      <c r="M36"/>
      <c r="N36"/>
      <c r="O36"/>
    </row>
    <row r="37" spans="1:15" ht="17.100000000000001" customHeight="1" thickBot="1" x14ac:dyDescent="0.3">
      <c r="A37" s="12"/>
      <c r="B37" s="87">
        <v>43272</v>
      </c>
      <c r="C37" s="98">
        <v>0</v>
      </c>
      <c r="D37" s="9"/>
      <c r="E37" s="25"/>
      <c r="F37" s="26">
        <v>1</v>
      </c>
      <c r="G37" s="26">
        <v>3</v>
      </c>
      <c r="I37" s="19"/>
      <c r="J37" s="19"/>
      <c r="M37"/>
      <c r="N37"/>
      <c r="O37"/>
    </row>
    <row r="38" spans="1:15" ht="17.100000000000001" customHeight="1" thickBot="1" x14ac:dyDescent="0.3">
      <c r="A38" s="12"/>
      <c r="B38" s="87">
        <v>43276</v>
      </c>
      <c r="C38" s="98">
        <v>0</v>
      </c>
      <c r="D38" s="9"/>
      <c r="E38" s="25"/>
      <c r="F38" s="26">
        <v>1</v>
      </c>
      <c r="G38" s="26">
        <v>3</v>
      </c>
      <c r="I38" s="19"/>
      <c r="J38" s="19"/>
      <c r="M38"/>
      <c r="N38"/>
      <c r="O38"/>
    </row>
    <row r="39" spans="1:15" ht="17.100000000000001" customHeight="1" thickBot="1" x14ac:dyDescent="0.3">
      <c r="A39" s="12"/>
      <c r="B39" s="87">
        <v>43283</v>
      </c>
      <c r="C39" s="98">
        <v>0</v>
      </c>
      <c r="D39" s="9"/>
      <c r="E39" s="25"/>
      <c r="F39" s="26">
        <v>1</v>
      </c>
      <c r="G39" s="26">
        <v>3</v>
      </c>
      <c r="I39" s="19"/>
      <c r="J39" s="19"/>
      <c r="M39"/>
      <c r="N39"/>
      <c r="O39"/>
    </row>
    <row r="40" spans="1:15" ht="17.100000000000001" customHeight="1" thickBot="1" x14ac:dyDescent="0.3">
      <c r="A40" s="12"/>
      <c r="B40" s="87">
        <v>43293</v>
      </c>
      <c r="C40" s="98">
        <v>0</v>
      </c>
      <c r="D40" s="9"/>
      <c r="E40" s="25"/>
      <c r="F40" s="26">
        <v>1</v>
      </c>
      <c r="G40" s="26">
        <v>3</v>
      </c>
      <c r="I40" s="19"/>
      <c r="J40" s="19"/>
      <c r="M40"/>
      <c r="N40"/>
      <c r="O40"/>
    </row>
    <row r="41" spans="1:15" ht="17.100000000000001" customHeight="1" thickBot="1" x14ac:dyDescent="0.3">
      <c r="A41" s="12"/>
      <c r="B41" s="87">
        <v>43298</v>
      </c>
      <c r="C41" s="98">
        <v>0</v>
      </c>
      <c r="D41" s="9"/>
      <c r="E41" s="25"/>
      <c r="F41" s="26">
        <v>1</v>
      </c>
      <c r="G41" s="26">
        <v>3</v>
      </c>
      <c r="I41" s="19"/>
      <c r="J41" s="19"/>
      <c r="M41"/>
      <c r="N41"/>
      <c r="O41"/>
    </row>
    <row r="42" spans="1:15" ht="17.100000000000001" customHeight="1" thickBot="1" x14ac:dyDescent="0.3">
      <c r="A42" s="12"/>
      <c r="B42" s="87">
        <v>43305</v>
      </c>
      <c r="C42" s="98">
        <v>0</v>
      </c>
      <c r="D42" s="9"/>
      <c r="E42" s="25"/>
      <c r="F42" s="26">
        <v>1</v>
      </c>
      <c r="G42" s="26">
        <v>3</v>
      </c>
      <c r="I42" s="19"/>
      <c r="J42" s="19"/>
      <c r="M42"/>
      <c r="N42"/>
      <c r="O42"/>
    </row>
    <row r="43" spans="1:15" ht="17.100000000000001" customHeight="1" thickBot="1" x14ac:dyDescent="0.3">
      <c r="A43" s="12"/>
      <c r="B43" s="87">
        <v>43314</v>
      </c>
      <c r="C43" s="98">
        <v>0</v>
      </c>
      <c r="D43" s="9"/>
      <c r="E43" s="25"/>
      <c r="F43" s="26">
        <v>1</v>
      </c>
      <c r="G43" s="26">
        <v>3</v>
      </c>
      <c r="I43" s="19"/>
      <c r="J43" s="19"/>
      <c r="M43"/>
      <c r="N43"/>
      <c r="O43"/>
    </row>
    <row r="44" spans="1:15" ht="17.100000000000001" customHeight="1" thickBot="1" x14ac:dyDescent="0.3">
      <c r="A44" s="12"/>
      <c r="B44" s="87">
        <v>43321</v>
      </c>
      <c r="C44" s="98">
        <v>1</v>
      </c>
      <c r="D44" s="9"/>
      <c r="E44" s="25"/>
      <c r="F44" s="26">
        <v>1</v>
      </c>
      <c r="G44" s="26">
        <v>3</v>
      </c>
      <c r="I44" s="19"/>
      <c r="J44" s="19"/>
      <c r="M44"/>
      <c r="N44"/>
      <c r="O44"/>
    </row>
    <row r="45" spans="1:15" ht="17.100000000000001" customHeight="1" thickBot="1" x14ac:dyDescent="0.3">
      <c r="A45" s="12"/>
      <c r="B45" s="87">
        <v>43325</v>
      </c>
      <c r="C45" s="98">
        <v>0</v>
      </c>
      <c r="D45" s="9"/>
      <c r="E45" s="25"/>
      <c r="F45" s="26">
        <v>1</v>
      </c>
      <c r="G45" s="26">
        <v>3</v>
      </c>
      <c r="I45" s="19"/>
      <c r="J45" s="19"/>
      <c r="M45"/>
      <c r="N45"/>
      <c r="O45"/>
    </row>
    <row r="46" spans="1:15" ht="17.100000000000001" customHeight="1" thickBot="1" x14ac:dyDescent="0.3">
      <c r="A46" s="12"/>
      <c r="B46" s="87">
        <v>43333</v>
      </c>
      <c r="C46" s="98">
        <v>0</v>
      </c>
      <c r="D46" s="9"/>
      <c r="E46" s="25"/>
      <c r="F46" s="26">
        <v>1</v>
      </c>
      <c r="G46" s="26">
        <v>3</v>
      </c>
      <c r="I46" s="19"/>
      <c r="J46" s="19"/>
      <c r="M46"/>
      <c r="N46"/>
      <c r="O46"/>
    </row>
    <row r="47" spans="1:15" ht="17.100000000000001" customHeight="1" thickBot="1" x14ac:dyDescent="0.3">
      <c r="A47" s="12"/>
      <c r="B47" s="87">
        <v>43341</v>
      </c>
      <c r="C47" s="98">
        <v>0</v>
      </c>
      <c r="D47" s="9"/>
      <c r="E47" s="25"/>
      <c r="F47" s="26">
        <v>1</v>
      </c>
      <c r="G47" s="26">
        <v>3</v>
      </c>
      <c r="I47" s="19"/>
      <c r="J47" s="19"/>
      <c r="M47"/>
      <c r="N47"/>
      <c r="O47"/>
    </row>
    <row r="48" spans="1:15" ht="17.100000000000001" customHeight="1" thickBot="1" x14ac:dyDescent="0.3">
      <c r="A48" s="12"/>
      <c r="B48" s="88">
        <v>43349</v>
      </c>
      <c r="C48" s="98">
        <v>0</v>
      </c>
      <c r="D48" s="9"/>
      <c r="E48" s="25"/>
      <c r="F48" s="26">
        <v>1</v>
      </c>
      <c r="G48" s="26">
        <v>3</v>
      </c>
      <c r="I48" s="19"/>
      <c r="J48" s="19"/>
      <c r="M48"/>
      <c r="N48"/>
      <c r="O48"/>
    </row>
    <row r="49" spans="1:15" ht="17.100000000000001" customHeight="1" thickBot="1" x14ac:dyDescent="0.3">
      <c r="A49" s="12"/>
      <c r="B49" s="87">
        <v>43356</v>
      </c>
      <c r="C49" s="98">
        <v>0</v>
      </c>
      <c r="D49" s="9"/>
      <c r="E49" s="25"/>
      <c r="F49" s="26">
        <v>1</v>
      </c>
      <c r="G49" s="26">
        <v>3</v>
      </c>
      <c r="I49" s="19"/>
      <c r="J49" s="19"/>
      <c r="M49"/>
      <c r="N49"/>
      <c r="O49"/>
    </row>
    <row r="50" spans="1:15" ht="17.100000000000001" customHeight="1" thickBot="1" x14ac:dyDescent="0.3">
      <c r="A50" s="12"/>
      <c r="B50" s="87">
        <v>43360</v>
      </c>
      <c r="C50" s="98">
        <v>0</v>
      </c>
      <c r="D50" s="9"/>
      <c r="E50" s="25"/>
      <c r="F50" s="26">
        <v>1</v>
      </c>
      <c r="G50" s="26">
        <v>3</v>
      </c>
      <c r="I50" s="19"/>
      <c r="J50" s="19"/>
      <c r="M50"/>
      <c r="N50"/>
      <c r="O50"/>
    </row>
    <row r="51" spans="1:15" ht="17.100000000000001" customHeight="1" thickBot="1" x14ac:dyDescent="0.3">
      <c r="A51" s="12"/>
      <c r="B51" s="87">
        <v>43372</v>
      </c>
      <c r="C51" s="98">
        <v>0</v>
      </c>
      <c r="D51" s="9"/>
      <c r="E51" s="25"/>
      <c r="F51" s="26">
        <v>1</v>
      </c>
      <c r="G51" s="26">
        <v>3</v>
      </c>
      <c r="I51" s="19"/>
      <c r="J51" s="19"/>
      <c r="M51"/>
      <c r="N51"/>
      <c r="O51"/>
    </row>
    <row r="52" spans="1:15" ht="17.100000000000001" customHeight="1" thickBot="1" x14ac:dyDescent="0.3">
      <c r="A52" s="12"/>
      <c r="B52" s="87">
        <v>43375</v>
      </c>
      <c r="C52" s="98">
        <v>0</v>
      </c>
      <c r="D52" s="9"/>
      <c r="E52" s="25"/>
      <c r="F52" s="26">
        <v>1</v>
      </c>
      <c r="G52" s="26">
        <v>3</v>
      </c>
      <c r="I52" s="19"/>
      <c r="J52" s="19"/>
      <c r="M52"/>
      <c r="N52"/>
      <c r="O52"/>
    </row>
    <row r="53" spans="1:15" ht="17.100000000000001" customHeight="1" thickBot="1" x14ac:dyDescent="0.3">
      <c r="A53" s="12"/>
      <c r="B53" s="87">
        <v>43382</v>
      </c>
      <c r="C53" s="98">
        <v>0</v>
      </c>
      <c r="D53" s="9"/>
      <c r="E53" s="25"/>
      <c r="F53" s="26">
        <v>1</v>
      </c>
      <c r="G53" s="26">
        <v>3</v>
      </c>
      <c r="I53" s="19"/>
      <c r="J53" s="19"/>
      <c r="M53"/>
      <c r="N53"/>
      <c r="O53"/>
    </row>
    <row r="54" spans="1:15" ht="17.100000000000001" customHeight="1" thickBot="1" x14ac:dyDescent="0.3">
      <c r="A54" s="12"/>
      <c r="B54" s="87">
        <v>43388</v>
      </c>
      <c r="C54" s="98">
        <v>0</v>
      </c>
      <c r="D54" s="9"/>
      <c r="E54" s="25"/>
      <c r="F54" s="26">
        <v>1</v>
      </c>
      <c r="G54" s="26">
        <v>3</v>
      </c>
      <c r="I54" s="19"/>
      <c r="J54" s="19"/>
      <c r="M54"/>
      <c r="N54"/>
      <c r="O54"/>
    </row>
    <row r="55" spans="1:15" ht="17.100000000000001" customHeight="1" thickBot="1" x14ac:dyDescent="0.3">
      <c r="A55" s="12"/>
      <c r="B55" s="87">
        <v>43395</v>
      </c>
      <c r="C55" s="98">
        <v>0</v>
      </c>
      <c r="D55" s="9"/>
      <c r="E55" s="25"/>
      <c r="F55" s="26">
        <v>1</v>
      </c>
      <c r="G55" s="26">
        <v>3</v>
      </c>
      <c r="I55" s="19"/>
      <c r="J55" s="19"/>
      <c r="M55"/>
      <c r="N55"/>
      <c r="O55"/>
    </row>
    <row r="56" spans="1:15" ht="17.100000000000001" customHeight="1" thickBot="1" x14ac:dyDescent="0.3">
      <c r="A56" s="12"/>
      <c r="B56" s="87">
        <v>43407</v>
      </c>
      <c r="C56" s="99">
        <v>0</v>
      </c>
      <c r="D56" s="9"/>
      <c r="E56" s="25"/>
      <c r="F56" s="26">
        <v>1</v>
      </c>
      <c r="G56" s="26">
        <v>3</v>
      </c>
      <c r="I56" s="19"/>
      <c r="J56" s="19"/>
      <c r="M56"/>
      <c r="N56"/>
      <c r="O56"/>
    </row>
    <row r="57" spans="1:15" ht="17.100000000000001" customHeight="1" thickBot="1" x14ac:dyDescent="0.3">
      <c r="A57" s="12"/>
      <c r="B57" s="87">
        <v>43410</v>
      </c>
      <c r="C57" s="99">
        <v>0</v>
      </c>
      <c r="D57" s="9"/>
      <c r="E57" s="25"/>
      <c r="F57" s="26">
        <v>1</v>
      </c>
      <c r="G57" s="26">
        <v>3</v>
      </c>
      <c r="I57" s="19"/>
      <c r="J57" s="19"/>
      <c r="M57"/>
      <c r="N57"/>
      <c r="O57"/>
    </row>
    <row r="58" spans="1:15" ht="17.100000000000001" customHeight="1" thickBot="1" x14ac:dyDescent="0.3">
      <c r="A58" s="12"/>
      <c r="B58" s="87">
        <v>43416</v>
      </c>
      <c r="C58" s="99">
        <v>0</v>
      </c>
      <c r="D58" s="9"/>
      <c r="E58" s="25"/>
      <c r="F58" s="26">
        <v>1</v>
      </c>
      <c r="G58" s="26">
        <v>3</v>
      </c>
      <c r="I58" s="19"/>
      <c r="J58" s="19"/>
      <c r="M58"/>
      <c r="N58"/>
      <c r="O58"/>
    </row>
    <row r="59" spans="1:15" ht="17.100000000000001" customHeight="1" thickBot="1" x14ac:dyDescent="0.3">
      <c r="A59" s="12"/>
      <c r="B59" s="87">
        <v>43423</v>
      </c>
      <c r="C59" s="99">
        <v>0</v>
      </c>
      <c r="D59" s="9"/>
      <c r="E59" s="25"/>
      <c r="F59" s="26">
        <v>1</v>
      </c>
      <c r="G59" s="26">
        <v>3</v>
      </c>
      <c r="I59" s="19"/>
      <c r="J59" s="19"/>
      <c r="M59"/>
      <c r="N59"/>
      <c r="O59"/>
    </row>
    <row r="60" spans="1:15" ht="17.100000000000001" customHeight="1" thickBot="1" x14ac:dyDescent="0.3">
      <c r="A60" s="12"/>
      <c r="B60" s="87">
        <v>43431</v>
      </c>
      <c r="C60" s="99">
        <v>0</v>
      </c>
      <c r="D60" s="9"/>
      <c r="E60" s="25"/>
      <c r="F60" s="26">
        <v>1</v>
      </c>
      <c r="G60" s="26">
        <v>3</v>
      </c>
      <c r="I60" s="19"/>
      <c r="J60" s="19"/>
      <c r="M60"/>
      <c r="N60"/>
      <c r="O60"/>
    </row>
    <row r="61" spans="1:15" ht="17.100000000000001" customHeight="1" thickBot="1" x14ac:dyDescent="0.3">
      <c r="A61" s="12"/>
      <c r="B61" s="87">
        <v>43439</v>
      </c>
      <c r="C61" s="98">
        <v>0</v>
      </c>
      <c r="D61" s="9"/>
      <c r="E61" s="25"/>
      <c r="F61" s="26">
        <v>1</v>
      </c>
      <c r="G61" s="26">
        <v>3</v>
      </c>
      <c r="I61" s="19"/>
      <c r="J61" s="19"/>
      <c r="M61"/>
      <c r="N61"/>
      <c r="O61"/>
    </row>
    <row r="62" spans="1:15" ht="17.100000000000001" customHeight="1" thickBot="1" x14ac:dyDescent="0.3">
      <c r="A62" s="12"/>
      <c r="B62" s="87">
        <v>43446</v>
      </c>
      <c r="C62" s="99">
        <v>0</v>
      </c>
      <c r="D62" s="9"/>
      <c r="E62" s="25"/>
      <c r="F62" s="26">
        <v>1</v>
      </c>
      <c r="G62" s="26">
        <v>3</v>
      </c>
      <c r="I62" s="19"/>
      <c r="J62" s="19"/>
      <c r="M62"/>
      <c r="N62"/>
      <c r="O62"/>
    </row>
    <row r="63" spans="1:15" s="92" customFormat="1" ht="17.100000000000001" customHeight="1" thickBot="1" x14ac:dyDescent="0.3">
      <c r="A63" s="12"/>
      <c r="B63" s="87">
        <v>43451</v>
      </c>
      <c r="C63" s="99">
        <v>0</v>
      </c>
      <c r="D63" s="9"/>
      <c r="E63" s="25"/>
      <c r="F63" s="26">
        <v>1</v>
      </c>
      <c r="G63" s="26">
        <v>3</v>
      </c>
      <c r="I63" s="93"/>
      <c r="J63" s="93"/>
      <c r="M63" s="95"/>
      <c r="N63" s="95"/>
      <c r="O63" s="95"/>
    </row>
    <row r="64" spans="1:15" s="92" customFormat="1" ht="17.100000000000001" customHeight="1" thickBot="1" x14ac:dyDescent="0.3">
      <c r="A64" s="89"/>
      <c r="B64" s="102">
        <v>43458</v>
      </c>
      <c r="C64" s="103">
        <v>0</v>
      </c>
      <c r="D64" s="90">
        <v>6</v>
      </c>
      <c r="E64" s="91"/>
      <c r="F64" s="101">
        <v>1</v>
      </c>
      <c r="G64" s="101">
        <v>3</v>
      </c>
      <c r="I64" s="93"/>
      <c r="J64" s="93"/>
      <c r="M64" s="95"/>
      <c r="N64" s="95"/>
      <c r="O64" s="95"/>
    </row>
    <row r="65" spans="1:15" ht="17.100000000000001" customHeight="1" x14ac:dyDescent="0.25">
      <c r="A65" s="12"/>
      <c r="B65" s="104">
        <v>43468</v>
      </c>
      <c r="C65" s="105">
        <v>0</v>
      </c>
      <c r="D65" s="9"/>
      <c r="E65" s="25"/>
      <c r="F65" s="26">
        <v>1</v>
      </c>
      <c r="G65" s="26">
        <v>3</v>
      </c>
      <c r="I65" s="19"/>
      <c r="J65" s="19"/>
      <c r="M65"/>
      <c r="N65"/>
      <c r="O65"/>
    </row>
    <row r="66" spans="1:15" ht="17.100000000000001" customHeight="1" x14ac:dyDescent="0.25">
      <c r="A66" s="12"/>
      <c r="B66" s="104">
        <v>43473</v>
      </c>
      <c r="C66" s="105">
        <v>0</v>
      </c>
      <c r="D66" s="9"/>
      <c r="E66" s="25"/>
      <c r="F66" s="26">
        <v>1</v>
      </c>
      <c r="G66" s="26">
        <v>3</v>
      </c>
      <c r="I66" s="19"/>
      <c r="J66" s="19"/>
      <c r="M66"/>
      <c r="N66"/>
      <c r="O66"/>
    </row>
    <row r="67" spans="1:15" ht="17.100000000000001" customHeight="1" x14ac:dyDescent="0.25">
      <c r="A67" s="12"/>
      <c r="B67" s="104">
        <v>43480</v>
      </c>
      <c r="C67" s="105">
        <v>0</v>
      </c>
      <c r="D67" s="9"/>
      <c r="E67" s="25"/>
      <c r="F67" s="26">
        <v>1</v>
      </c>
      <c r="G67" s="26">
        <v>3</v>
      </c>
      <c r="I67" s="19"/>
      <c r="J67" s="19"/>
      <c r="M67"/>
      <c r="N67"/>
      <c r="O67"/>
    </row>
    <row r="68" spans="1:15" ht="17.100000000000001" customHeight="1" x14ac:dyDescent="0.25">
      <c r="A68" s="12"/>
      <c r="B68" s="104">
        <v>43490</v>
      </c>
      <c r="C68" s="105">
        <v>0</v>
      </c>
      <c r="D68" s="9"/>
      <c r="E68" s="25"/>
      <c r="F68" s="26">
        <v>1</v>
      </c>
      <c r="G68" s="26">
        <v>3</v>
      </c>
      <c r="I68" s="19"/>
      <c r="J68" s="19"/>
      <c r="M68"/>
      <c r="N68"/>
      <c r="O68"/>
    </row>
    <row r="69" spans="1:15" ht="17.100000000000001" customHeight="1" x14ac:dyDescent="0.25">
      <c r="A69" s="12"/>
      <c r="B69" s="104">
        <v>43494</v>
      </c>
      <c r="C69" s="105">
        <v>0</v>
      </c>
      <c r="D69" s="9"/>
      <c r="E69" s="25"/>
      <c r="F69" s="26">
        <v>1</v>
      </c>
      <c r="G69" s="26">
        <v>3</v>
      </c>
      <c r="I69" s="19"/>
      <c r="J69" s="19"/>
      <c r="M69"/>
      <c r="N69"/>
      <c r="O69"/>
    </row>
    <row r="70" spans="1:15" ht="17.100000000000001" customHeight="1" x14ac:dyDescent="0.25">
      <c r="A70" s="12"/>
      <c r="B70" s="104">
        <v>43504</v>
      </c>
      <c r="C70" s="105">
        <v>0</v>
      </c>
      <c r="D70" s="9"/>
      <c r="E70" s="25"/>
      <c r="F70" s="26">
        <v>1</v>
      </c>
      <c r="G70" s="26">
        <v>3</v>
      </c>
      <c r="I70" s="19"/>
      <c r="J70" s="19"/>
      <c r="M70"/>
      <c r="N70"/>
      <c r="O70"/>
    </row>
    <row r="71" spans="1:15" ht="17.100000000000001" customHeight="1" x14ac:dyDescent="0.25">
      <c r="A71" s="12"/>
      <c r="B71" s="104">
        <v>43510</v>
      </c>
      <c r="C71" s="105">
        <v>0</v>
      </c>
      <c r="D71" s="9"/>
      <c r="E71" s="25"/>
      <c r="F71" s="26">
        <v>1</v>
      </c>
      <c r="G71" s="26">
        <v>3</v>
      </c>
      <c r="I71" s="19"/>
      <c r="J71" s="19"/>
      <c r="M71"/>
      <c r="N71"/>
      <c r="O71"/>
    </row>
    <row r="72" spans="1:15" ht="17.100000000000001" customHeight="1" x14ac:dyDescent="0.25">
      <c r="A72" s="12"/>
      <c r="B72" s="104">
        <v>43514</v>
      </c>
      <c r="C72" s="105">
        <v>0</v>
      </c>
      <c r="D72" s="9"/>
      <c r="E72" s="25"/>
      <c r="F72" s="26">
        <v>1</v>
      </c>
      <c r="G72" s="26">
        <v>3</v>
      </c>
      <c r="I72" s="19"/>
      <c r="J72" s="19"/>
      <c r="M72"/>
      <c r="N72"/>
      <c r="O72"/>
    </row>
    <row r="73" spans="1:15" ht="17.100000000000001" customHeight="1" x14ac:dyDescent="0.25">
      <c r="A73" s="12"/>
      <c r="B73" s="104">
        <v>43522</v>
      </c>
      <c r="C73" s="105">
        <v>0</v>
      </c>
      <c r="D73" s="9"/>
      <c r="E73" s="25"/>
      <c r="F73" s="26">
        <v>1</v>
      </c>
      <c r="G73" s="26">
        <v>3</v>
      </c>
      <c r="I73" s="19"/>
      <c r="J73" s="19"/>
      <c r="M73"/>
      <c r="N73"/>
      <c r="O73"/>
    </row>
    <row r="74" spans="1:15" ht="17.100000000000001" customHeight="1" thickBot="1" x14ac:dyDescent="0.3">
      <c r="A74" s="12"/>
      <c r="B74" s="85">
        <v>43528</v>
      </c>
      <c r="C74" s="106">
        <v>0</v>
      </c>
      <c r="D74" s="9"/>
      <c r="E74" s="25"/>
      <c r="F74" s="26">
        <v>1</v>
      </c>
      <c r="G74" s="26">
        <v>3</v>
      </c>
      <c r="I74" s="19"/>
      <c r="J74" s="19"/>
      <c r="M74"/>
      <c r="N74"/>
      <c r="O74"/>
    </row>
    <row r="75" spans="1:15" ht="17.100000000000001" customHeight="1" thickBot="1" x14ac:dyDescent="0.3">
      <c r="A75" s="12"/>
      <c r="B75" s="85">
        <v>43541</v>
      </c>
      <c r="C75" s="106">
        <v>0</v>
      </c>
      <c r="D75" s="9"/>
      <c r="E75" s="25"/>
      <c r="F75" s="26">
        <v>1</v>
      </c>
      <c r="G75" s="26">
        <v>3</v>
      </c>
      <c r="I75" s="19"/>
      <c r="J75" s="19"/>
      <c r="M75"/>
      <c r="N75"/>
      <c r="O75"/>
    </row>
    <row r="76" spans="1:15" ht="17.100000000000001" customHeight="1" thickBot="1" x14ac:dyDescent="0.3">
      <c r="A76" s="12"/>
      <c r="B76" s="85">
        <v>43543</v>
      </c>
      <c r="C76" s="106">
        <v>0</v>
      </c>
      <c r="D76" s="9"/>
      <c r="E76" s="25"/>
      <c r="F76" s="26">
        <v>1</v>
      </c>
      <c r="G76" s="26">
        <v>3</v>
      </c>
      <c r="I76" s="19"/>
      <c r="J76" s="19"/>
      <c r="M76"/>
      <c r="N76"/>
      <c r="O76"/>
    </row>
    <row r="77" spans="1:15" ht="17.100000000000001" customHeight="1" thickBot="1" x14ac:dyDescent="0.3">
      <c r="A77" s="12"/>
      <c r="B77" s="85">
        <v>43549</v>
      </c>
      <c r="C77" s="106">
        <v>0</v>
      </c>
      <c r="D77" s="9"/>
      <c r="E77" s="25"/>
      <c r="F77" s="26">
        <v>1</v>
      </c>
      <c r="G77" s="26">
        <v>3</v>
      </c>
      <c r="I77" s="19"/>
      <c r="J77" s="19"/>
      <c r="M77"/>
      <c r="N77"/>
      <c r="O77"/>
    </row>
    <row r="78" spans="1:15" ht="17.100000000000001" customHeight="1" x14ac:dyDescent="0.25">
      <c r="A78" s="12"/>
      <c r="B78" s="104">
        <v>43557</v>
      </c>
      <c r="C78" s="105">
        <v>0</v>
      </c>
      <c r="D78" s="9"/>
      <c r="E78" s="25"/>
      <c r="F78" s="26">
        <v>1</v>
      </c>
      <c r="G78" s="26">
        <v>3</v>
      </c>
      <c r="I78" s="19"/>
      <c r="J78" s="19"/>
      <c r="M78"/>
      <c r="N78"/>
      <c r="O78"/>
    </row>
    <row r="79" spans="1:15" ht="17.100000000000001" customHeight="1" x14ac:dyDescent="0.25">
      <c r="A79" s="12"/>
      <c r="B79" s="104">
        <v>43564</v>
      </c>
      <c r="C79" s="105">
        <v>0</v>
      </c>
      <c r="D79" s="9"/>
      <c r="E79" s="25"/>
      <c r="F79" s="26">
        <v>1</v>
      </c>
      <c r="G79" s="26">
        <v>3</v>
      </c>
      <c r="I79" s="19"/>
      <c r="J79" s="19"/>
      <c r="M79"/>
      <c r="N79"/>
      <c r="O79"/>
    </row>
    <row r="80" spans="1:15" ht="17.100000000000001" customHeight="1" x14ac:dyDescent="0.25">
      <c r="A80" s="12"/>
      <c r="B80" s="104">
        <v>43573</v>
      </c>
      <c r="C80" s="105">
        <v>0</v>
      </c>
      <c r="D80" s="9"/>
      <c r="E80" s="25"/>
      <c r="F80" s="26">
        <v>1</v>
      </c>
      <c r="G80" s="26">
        <v>3</v>
      </c>
      <c r="I80" s="19"/>
      <c r="J80" s="19"/>
      <c r="M80"/>
      <c r="N80"/>
      <c r="O80"/>
    </row>
    <row r="81" spans="1:15" ht="17.100000000000001" customHeight="1" x14ac:dyDescent="0.25">
      <c r="A81" s="12"/>
      <c r="B81" s="104">
        <v>43578</v>
      </c>
      <c r="C81" s="105">
        <v>0</v>
      </c>
      <c r="D81" s="9"/>
      <c r="E81" s="25"/>
      <c r="F81" s="26">
        <v>1</v>
      </c>
      <c r="G81" s="26">
        <v>3</v>
      </c>
      <c r="I81" s="19"/>
      <c r="J81" s="19"/>
      <c r="M81"/>
      <c r="N81"/>
      <c r="O81"/>
    </row>
    <row r="82" spans="1:15" ht="17.100000000000001" customHeight="1" x14ac:dyDescent="0.25">
      <c r="A82" s="12"/>
      <c r="B82" s="104">
        <v>43589</v>
      </c>
      <c r="C82" s="105">
        <v>0</v>
      </c>
      <c r="D82" s="9"/>
      <c r="E82" s="25"/>
      <c r="F82" s="26">
        <v>1</v>
      </c>
      <c r="G82" s="26">
        <v>3</v>
      </c>
      <c r="I82" s="19"/>
      <c r="J82" s="19"/>
      <c r="M82"/>
      <c r="N82"/>
      <c r="O82"/>
    </row>
    <row r="83" spans="1:15" ht="17.100000000000001" customHeight="1" x14ac:dyDescent="0.25">
      <c r="A83" s="12"/>
      <c r="B83" s="104">
        <v>43593</v>
      </c>
      <c r="C83" s="105">
        <v>0</v>
      </c>
      <c r="D83" s="9"/>
      <c r="E83" s="25"/>
      <c r="F83" s="26">
        <v>1</v>
      </c>
      <c r="G83" s="26">
        <v>3</v>
      </c>
      <c r="I83" s="19"/>
      <c r="J83" s="19"/>
      <c r="M83"/>
      <c r="N83"/>
      <c r="O83"/>
    </row>
    <row r="84" spans="1:15" ht="17.100000000000001" customHeight="1" x14ac:dyDescent="0.25">
      <c r="A84" s="12"/>
      <c r="B84" s="104">
        <v>43598</v>
      </c>
      <c r="C84" s="105">
        <v>0</v>
      </c>
      <c r="D84" s="9"/>
      <c r="E84" s="25"/>
      <c r="F84" s="26">
        <v>1</v>
      </c>
      <c r="G84" s="26">
        <v>3</v>
      </c>
      <c r="I84" s="19"/>
      <c r="J84" s="19"/>
      <c r="M84"/>
      <c r="N84"/>
      <c r="O84"/>
    </row>
    <row r="85" spans="1:15" ht="17.100000000000001" customHeight="1" x14ac:dyDescent="0.25">
      <c r="A85" s="12"/>
      <c r="B85" s="104">
        <v>43606</v>
      </c>
      <c r="C85" s="105">
        <v>0</v>
      </c>
      <c r="D85" s="9"/>
      <c r="E85" s="25"/>
      <c r="F85" s="26">
        <v>1</v>
      </c>
      <c r="G85" s="26">
        <v>3</v>
      </c>
      <c r="I85" s="19"/>
      <c r="J85" s="19"/>
      <c r="M85"/>
      <c r="N85"/>
      <c r="O85"/>
    </row>
    <row r="86" spans="1:15" ht="17.100000000000001" customHeight="1" x14ac:dyDescent="0.25">
      <c r="A86" s="12"/>
      <c r="B86" s="104">
        <v>43613</v>
      </c>
      <c r="C86" s="105">
        <v>0</v>
      </c>
      <c r="D86" s="9"/>
      <c r="E86" s="25"/>
      <c r="F86" s="26">
        <v>1</v>
      </c>
      <c r="G86" s="26">
        <v>3</v>
      </c>
      <c r="I86" s="19"/>
      <c r="J86" s="19"/>
      <c r="M86"/>
      <c r="N86"/>
      <c r="O86"/>
    </row>
    <row r="87" spans="1:15" ht="17.100000000000001" customHeight="1" x14ac:dyDescent="0.25">
      <c r="A87" s="12"/>
      <c r="B87" s="104">
        <v>43620</v>
      </c>
      <c r="C87" s="105">
        <v>0</v>
      </c>
      <c r="D87" s="9"/>
      <c r="E87" s="25"/>
      <c r="F87" s="26">
        <v>1</v>
      </c>
      <c r="G87" s="26">
        <v>3</v>
      </c>
      <c r="I87" s="19"/>
      <c r="J87" s="19"/>
      <c r="M87"/>
      <c r="N87"/>
      <c r="O87"/>
    </row>
    <row r="88" spans="1:15" ht="17.100000000000001" customHeight="1" x14ac:dyDescent="0.25">
      <c r="A88" s="12"/>
      <c r="B88" s="104">
        <v>43628</v>
      </c>
      <c r="C88" s="105">
        <v>0</v>
      </c>
      <c r="D88" s="9"/>
      <c r="E88" s="25"/>
      <c r="F88" s="26">
        <v>1</v>
      </c>
      <c r="G88" s="26">
        <v>3</v>
      </c>
      <c r="I88" s="19"/>
      <c r="J88" s="19"/>
      <c r="M88"/>
      <c r="N88"/>
      <c r="O88"/>
    </row>
    <row r="89" spans="1:15" ht="17.100000000000001" customHeight="1" x14ac:dyDescent="0.25">
      <c r="A89" s="12"/>
      <c r="B89" s="104">
        <v>43636</v>
      </c>
      <c r="C89" s="105">
        <v>0</v>
      </c>
      <c r="D89" s="9"/>
      <c r="E89" s="25"/>
      <c r="F89" s="26">
        <v>1</v>
      </c>
      <c r="G89" s="26">
        <v>3</v>
      </c>
      <c r="I89" s="19"/>
      <c r="J89" s="19"/>
      <c r="M89"/>
      <c r="N89"/>
      <c r="O89"/>
    </row>
    <row r="90" spans="1:15" ht="17.100000000000001" customHeight="1" x14ac:dyDescent="0.25">
      <c r="A90" s="12"/>
      <c r="B90" s="104">
        <v>43641</v>
      </c>
      <c r="C90" s="105">
        <v>0</v>
      </c>
      <c r="D90" s="9"/>
      <c r="E90" s="25"/>
      <c r="F90" s="26">
        <v>1</v>
      </c>
      <c r="G90" s="26">
        <v>3</v>
      </c>
      <c r="I90" s="19"/>
      <c r="J90" s="19"/>
      <c r="M90"/>
      <c r="N90"/>
      <c r="O90"/>
    </row>
    <row r="91" spans="1:15" ht="17.100000000000001" customHeight="1" x14ac:dyDescent="0.25">
      <c r="A91" s="12"/>
      <c r="B91" s="107">
        <v>43647</v>
      </c>
      <c r="C91" s="108">
        <v>0</v>
      </c>
      <c r="D91" s="9"/>
      <c r="E91" s="25"/>
      <c r="F91" s="26">
        <v>1</v>
      </c>
      <c r="G91" s="26">
        <v>3</v>
      </c>
      <c r="I91" s="19"/>
      <c r="J91" s="19"/>
      <c r="M91"/>
      <c r="N91"/>
      <c r="O91"/>
    </row>
    <row r="92" spans="1:15" ht="17.100000000000001" customHeight="1" x14ac:dyDescent="0.25">
      <c r="A92" s="12"/>
      <c r="B92" s="107">
        <v>43655</v>
      </c>
      <c r="C92" s="108">
        <v>0</v>
      </c>
      <c r="D92" s="9"/>
      <c r="E92" s="25"/>
      <c r="F92" s="26">
        <v>1</v>
      </c>
      <c r="G92" s="26">
        <v>3</v>
      </c>
      <c r="I92" s="19"/>
      <c r="J92" s="19"/>
      <c r="M92"/>
      <c r="N92"/>
      <c r="O92"/>
    </row>
    <row r="93" spans="1:15" ht="17.100000000000001" customHeight="1" x14ac:dyDescent="0.25">
      <c r="A93" s="12"/>
      <c r="B93" s="107">
        <v>43662</v>
      </c>
      <c r="C93" s="108">
        <v>0</v>
      </c>
      <c r="D93" s="9"/>
      <c r="E93" s="25"/>
      <c r="F93" s="26">
        <v>1</v>
      </c>
      <c r="G93" s="26">
        <v>3</v>
      </c>
      <c r="I93" s="19"/>
      <c r="J93" s="19"/>
      <c r="M93"/>
      <c r="N93"/>
      <c r="O93"/>
    </row>
    <row r="94" spans="1:15" ht="17.100000000000001" customHeight="1" x14ac:dyDescent="0.25">
      <c r="A94" s="12"/>
      <c r="B94" s="107">
        <v>43668</v>
      </c>
      <c r="C94" s="108">
        <v>0</v>
      </c>
      <c r="D94" s="9"/>
      <c r="E94" s="25"/>
      <c r="F94" s="26">
        <v>1</v>
      </c>
      <c r="G94" s="26">
        <v>3</v>
      </c>
      <c r="I94" s="19"/>
      <c r="J94" s="19"/>
      <c r="M94"/>
      <c r="N94"/>
      <c r="O94"/>
    </row>
    <row r="95" spans="1:15" ht="17.100000000000001" customHeight="1" x14ac:dyDescent="0.25">
      <c r="A95" s="12"/>
      <c r="B95" s="107">
        <v>43675</v>
      </c>
      <c r="C95" s="108">
        <v>0</v>
      </c>
      <c r="D95" s="9"/>
      <c r="E95" s="25"/>
      <c r="F95" s="26">
        <v>1</v>
      </c>
      <c r="G95" s="26">
        <v>3</v>
      </c>
      <c r="I95" s="19"/>
      <c r="J95" s="19"/>
      <c r="M95"/>
      <c r="N95"/>
      <c r="O95"/>
    </row>
    <row r="96" spans="1:15" ht="17.100000000000001" customHeight="1" x14ac:dyDescent="0.25">
      <c r="A96" s="12"/>
      <c r="B96" s="107">
        <v>43682</v>
      </c>
      <c r="C96" s="108">
        <v>0</v>
      </c>
      <c r="D96" s="9"/>
      <c r="E96" s="25"/>
      <c r="F96" s="26">
        <v>1</v>
      </c>
      <c r="G96" s="26">
        <v>3</v>
      </c>
      <c r="I96" s="19"/>
      <c r="J96" s="19"/>
      <c r="M96"/>
      <c r="N96"/>
      <c r="O96"/>
    </row>
    <row r="97" spans="1:15" ht="17.100000000000001" customHeight="1" x14ac:dyDescent="0.25">
      <c r="A97" s="12"/>
      <c r="B97" s="107">
        <v>43690</v>
      </c>
      <c r="C97" s="108">
        <v>0</v>
      </c>
      <c r="D97" s="9"/>
      <c r="E97" s="25"/>
      <c r="F97" s="26">
        <v>1</v>
      </c>
      <c r="G97" s="26">
        <v>3</v>
      </c>
      <c r="I97" s="19"/>
      <c r="J97" s="19"/>
      <c r="M97"/>
      <c r="N97"/>
      <c r="O97"/>
    </row>
    <row r="98" spans="1:15" ht="17.100000000000001" customHeight="1" x14ac:dyDescent="0.25">
      <c r="A98" s="12"/>
      <c r="B98" s="107">
        <v>43697</v>
      </c>
      <c r="C98" s="108">
        <v>0</v>
      </c>
      <c r="D98" s="9"/>
      <c r="E98" s="25"/>
      <c r="F98" s="26">
        <v>1</v>
      </c>
      <c r="G98" s="26">
        <v>3</v>
      </c>
      <c r="I98" s="19"/>
      <c r="J98" s="19"/>
      <c r="M98"/>
      <c r="N98"/>
      <c r="O98"/>
    </row>
    <row r="99" spans="1:15" ht="17.100000000000001" customHeight="1" x14ac:dyDescent="0.25">
      <c r="A99" s="12"/>
      <c r="B99" s="107">
        <v>43704</v>
      </c>
      <c r="C99" s="108">
        <v>0</v>
      </c>
      <c r="D99" s="9"/>
      <c r="E99" s="25"/>
      <c r="F99" s="26">
        <v>1</v>
      </c>
      <c r="G99" s="26">
        <v>3</v>
      </c>
      <c r="I99" s="19"/>
      <c r="J99" s="19"/>
      <c r="M99"/>
      <c r="N99"/>
      <c r="O99"/>
    </row>
    <row r="100" spans="1:15" ht="17.100000000000001" customHeight="1" x14ac:dyDescent="0.25">
      <c r="A100" s="12"/>
      <c r="B100" s="109">
        <v>43713</v>
      </c>
      <c r="C100" s="108">
        <v>0</v>
      </c>
      <c r="D100" s="9"/>
      <c r="E100" s="25"/>
      <c r="F100" s="26">
        <v>1</v>
      </c>
      <c r="G100" s="26">
        <v>3</v>
      </c>
      <c r="I100" s="19"/>
      <c r="J100" s="19"/>
      <c r="M100"/>
      <c r="N100"/>
      <c r="O100"/>
    </row>
    <row r="101" spans="1:15" ht="17.100000000000001" customHeight="1" x14ac:dyDescent="0.25">
      <c r="A101" s="12"/>
      <c r="B101" s="109">
        <v>43719</v>
      </c>
      <c r="C101" s="108">
        <v>0</v>
      </c>
      <c r="D101" s="9"/>
      <c r="E101" s="25"/>
      <c r="F101" s="26">
        <v>1</v>
      </c>
      <c r="G101" s="26">
        <v>3</v>
      </c>
      <c r="I101" s="19"/>
      <c r="J101" s="19"/>
      <c r="M101"/>
      <c r="N101"/>
      <c r="O101"/>
    </row>
    <row r="102" spans="1:15" ht="17.100000000000001" customHeight="1" x14ac:dyDescent="0.25">
      <c r="A102" s="12"/>
      <c r="B102" s="109">
        <v>43730</v>
      </c>
      <c r="C102" s="108">
        <v>0</v>
      </c>
      <c r="D102" s="9"/>
      <c r="E102" s="25"/>
      <c r="F102" s="26">
        <v>1</v>
      </c>
      <c r="G102" s="26">
        <v>3</v>
      </c>
      <c r="I102" s="19"/>
      <c r="J102" s="19"/>
      <c r="M102"/>
      <c r="N102"/>
      <c r="O102"/>
    </row>
    <row r="103" spans="1:15" ht="17.100000000000001" customHeight="1" x14ac:dyDescent="0.25">
      <c r="A103" s="12"/>
      <c r="B103" s="109">
        <v>43737</v>
      </c>
      <c r="C103" s="108">
        <v>0</v>
      </c>
      <c r="D103" s="9"/>
      <c r="E103" s="25"/>
      <c r="F103" s="26">
        <v>1</v>
      </c>
      <c r="G103" s="26">
        <v>3</v>
      </c>
      <c r="I103" s="19"/>
      <c r="J103" s="19"/>
      <c r="M103"/>
      <c r="N103"/>
      <c r="O103"/>
    </row>
    <row r="104" spans="1:15" ht="17.100000000000001" customHeight="1" x14ac:dyDescent="0.25">
      <c r="A104" s="12"/>
      <c r="B104" s="142">
        <v>43740</v>
      </c>
      <c r="C104" s="143">
        <v>0</v>
      </c>
      <c r="D104" s="9"/>
      <c r="E104" s="25"/>
      <c r="F104" s="26">
        <v>1</v>
      </c>
      <c r="G104" s="26">
        <v>3</v>
      </c>
      <c r="I104" s="19"/>
      <c r="J104" s="19"/>
      <c r="M104"/>
      <c r="N104"/>
      <c r="O104"/>
    </row>
    <row r="105" spans="1:15" ht="17.100000000000001" customHeight="1" x14ac:dyDescent="0.25">
      <c r="A105" s="12"/>
      <c r="B105" s="142">
        <v>43750</v>
      </c>
      <c r="C105" s="143">
        <v>0</v>
      </c>
      <c r="D105" s="9"/>
      <c r="E105" s="25"/>
      <c r="F105" s="26">
        <v>1</v>
      </c>
      <c r="G105" s="26">
        <v>3</v>
      </c>
      <c r="I105" s="19"/>
      <c r="J105" s="19"/>
      <c r="M105"/>
      <c r="N105"/>
      <c r="O105"/>
    </row>
    <row r="106" spans="1:15" ht="17.100000000000001" customHeight="1" x14ac:dyDescent="0.25">
      <c r="A106" s="12"/>
      <c r="B106" s="142">
        <v>43753</v>
      </c>
      <c r="C106" s="143">
        <v>0</v>
      </c>
      <c r="D106" s="9"/>
      <c r="E106" s="25"/>
      <c r="F106" s="26">
        <v>1</v>
      </c>
      <c r="G106" s="26">
        <v>3</v>
      </c>
      <c r="I106" s="19"/>
      <c r="J106" s="19"/>
      <c r="M106"/>
      <c r="N106"/>
      <c r="O106"/>
    </row>
    <row r="107" spans="1:15" ht="17.100000000000001" customHeight="1" x14ac:dyDescent="0.25">
      <c r="A107" s="12"/>
      <c r="B107" s="142">
        <v>43761</v>
      </c>
      <c r="C107" s="143">
        <v>0</v>
      </c>
      <c r="D107" s="9"/>
      <c r="E107" s="25"/>
      <c r="F107" s="26">
        <v>1</v>
      </c>
      <c r="G107" s="26">
        <v>3</v>
      </c>
      <c r="I107" s="19"/>
      <c r="J107" s="19"/>
      <c r="M107"/>
      <c r="N107"/>
      <c r="O107"/>
    </row>
    <row r="108" spans="1:15" ht="17.100000000000001" customHeight="1" x14ac:dyDescent="0.25">
      <c r="A108" s="12"/>
      <c r="B108" s="142">
        <v>43768</v>
      </c>
      <c r="C108" s="143">
        <v>0</v>
      </c>
      <c r="D108" s="9"/>
      <c r="E108" s="25"/>
      <c r="F108" s="26">
        <v>1</v>
      </c>
      <c r="G108" s="26">
        <v>3</v>
      </c>
      <c r="I108" s="19"/>
      <c r="J108" s="19"/>
      <c r="M108"/>
      <c r="N108"/>
      <c r="O108"/>
    </row>
    <row r="109" spans="1:15" ht="17.100000000000001" customHeight="1" x14ac:dyDescent="0.25">
      <c r="A109" s="12"/>
      <c r="B109" s="142">
        <v>43774</v>
      </c>
      <c r="C109" s="143">
        <v>0</v>
      </c>
      <c r="D109" s="9"/>
      <c r="E109" s="25"/>
      <c r="F109" s="26">
        <v>1</v>
      </c>
      <c r="G109" s="26">
        <v>3</v>
      </c>
      <c r="I109" s="19"/>
      <c r="J109" s="19"/>
      <c r="M109"/>
      <c r="N109"/>
      <c r="O109"/>
    </row>
    <row r="110" spans="1:15" ht="17.100000000000001" customHeight="1" x14ac:dyDescent="0.25">
      <c r="A110" s="12"/>
      <c r="B110" s="142">
        <v>43782</v>
      </c>
      <c r="C110" s="143">
        <v>0</v>
      </c>
      <c r="D110" s="9"/>
      <c r="E110" s="25"/>
      <c r="F110" s="26">
        <v>1</v>
      </c>
      <c r="G110" s="26">
        <v>3</v>
      </c>
      <c r="I110" s="19"/>
      <c r="J110" s="19"/>
      <c r="M110"/>
      <c r="N110"/>
      <c r="O110"/>
    </row>
    <row r="111" spans="1:15" ht="17.100000000000001" customHeight="1" x14ac:dyDescent="0.25">
      <c r="A111" s="12"/>
      <c r="B111" s="142">
        <v>43787</v>
      </c>
      <c r="C111" s="143">
        <v>0</v>
      </c>
      <c r="D111" s="9"/>
      <c r="E111" s="25"/>
      <c r="F111" s="26">
        <v>1</v>
      </c>
      <c r="G111" s="26">
        <v>3</v>
      </c>
      <c r="I111" s="19"/>
      <c r="J111" s="19"/>
      <c r="M111"/>
      <c r="N111"/>
      <c r="O111"/>
    </row>
    <row r="112" spans="1:15" ht="17.100000000000001" customHeight="1" x14ac:dyDescent="0.25">
      <c r="A112" s="12"/>
      <c r="B112" s="142">
        <v>43795</v>
      </c>
      <c r="C112" s="143">
        <v>0</v>
      </c>
      <c r="D112" s="9"/>
      <c r="E112" s="25"/>
      <c r="F112" s="26">
        <v>1</v>
      </c>
      <c r="G112" s="26">
        <v>3</v>
      </c>
      <c r="I112" s="19"/>
      <c r="J112" s="19"/>
      <c r="M112"/>
      <c r="N112"/>
      <c r="O112"/>
    </row>
    <row r="113" spans="1:16" ht="17.100000000000001" customHeight="1" x14ac:dyDescent="0.25">
      <c r="A113" s="12"/>
      <c r="B113" s="142">
        <v>43803</v>
      </c>
      <c r="C113" s="143">
        <v>0</v>
      </c>
      <c r="D113" s="9"/>
      <c r="E113" s="25"/>
      <c r="F113" s="26">
        <v>1</v>
      </c>
      <c r="G113" s="26">
        <v>3</v>
      </c>
      <c r="I113" s="19"/>
      <c r="J113" s="19"/>
      <c r="M113"/>
      <c r="N113"/>
      <c r="O113"/>
    </row>
    <row r="114" spans="1:16" ht="17.100000000000001" customHeight="1" x14ac:dyDescent="0.25">
      <c r="A114" s="12"/>
      <c r="B114" s="142">
        <v>43808</v>
      </c>
      <c r="C114" s="143">
        <v>0</v>
      </c>
      <c r="D114" s="9"/>
      <c r="E114" s="25"/>
      <c r="F114" s="26">
        <v>1</v>
      </c>
      <c r="G114" s="26">
        <v>3</v>
      </c>
      <c r="I114" s="19"/>
      <c r="J114" s="19"/>
      <c r="M114"/>
      <c r="N114"/>
      <c r="O114"/>
    </row>
    <row r="115" spans="1:16" ht="17.100000000000001" customHeight="1" x14ac:dyDescent="0.25">
      <c r="A115" s="12"/>
      <c r="B115" s="142">
        <v>43817</v>
      </c>
      <c r="C115" s="143">
        <v>0</v>
      </c>
      <c r="D115" s="9"/>
      <c r="E115" s="25"/>
      <c r="F115" s="26">
        <v>1</v>
      </c>
      <c r="G115" s="26">
        <v>3</v>
      </c>
      <c r="I115" s="19"/>
      <c r="J115" s="19"/>
      <c r="M115"/>
      <c r="N115"/>
      <c r="O115"/>
    </row>
    <row r="116" spans="1:16" ht="17.100000000000001" customHeight="1" x14ac:dyDescent="0.25">
      <c r="A116" s="12"/>
      <c r="B116" s="142">
        <v>43824</v>
      </c>
      <c r="C116" s="143">
        <v>0</v>
      </c>
      <c r="D116" s="9"/>
      <c r="E116" s="25"/>
      <c r="F116" s="26">
        <v>1</v>
      </c>
      <c r="G116" s="26">
        <v>3</v>
      </c>
      <c r="I116" s="19"/>
      <c r="J116" s="19"/>
      <c r="M116"/>
      <c r="N116"/>
      <c r="O116"/>
    </row>
    <row r="117" spans="1:16" ht="17.100000000000001" customHeight="1" x14ac:dyDescent="0.25">
      <c r="A117" s="12" t="s">
        <v>11</v>
      </c>
      <c r="B117" s="35"/>
      <c r="C117" s="34" t="e">
        <f t="shared" ref="C117:C118" si="0">IF(I117=0, "&lt; 1", I117)</f>
        <v>#DIV/0!</v>
      </c>
      <c r="D117" s="9"/>
      <c r="E117" s="27"/>
      <c r="F117" s="26"/>
      <c r="G117" s="26"/>
      <c r="I117" s="12" t="e">
        <f>ROUNDUP(AVERAGE(I13:I116), 0)</f>
        <v>#DIV/0!</v>
      </c>
      <c r="J117" s="12"/>
      <c r="K117" s="19"/>
    </row>
    <row r="118" spans="1:16" ht="17.100000000000001" customHeight="1" x14ac:dyDescent="0.25">
      <c r="A118" s="12" t="s">
        <v>12</v>
      </c>
      <c r="B118" s="36"/>
      <c r="C118" s="34" t="str">
        <f t="shared" si="0"/>
        <v>&lt; 1</v>
      </c>
      <c r="D118" s="9"/>
      <c r="E118" s="25"/>
      <c r="F118" s="26"/>
      <c r="G118" s="26"/>
      <c r="I118" s="12">
        <f>MIN(I13:I116)</f>
        <v>0</v>
      </c>
      <c r="J118" s="12"/>
      <c r="K118" s="19"/>
    </row>
    <row r="119" spans="1:16" ht="17.100000000000001" customHeight="1" x14ac:dyDescent="0.25">
      <c r="A119" s="12" t="s">
        <v>13</v>
      </c>
      <c r="B119" s="36"/>
      <c r="C119" s="34">
        <f>MAX(C13:C116)</f>
        <v>1</v>
      </c>
      <c r="D119" s="9"/>
      <c r="E119" s="25"/>
      <c r="F119" s="26"/>
      <c r="G119" s="26"/>
      <c r="I119" s="12">
        <f>MAX(I13:I116)</f>
        <v>0</v>
      </c>
      <c r="J119" s="12"/>
      <c r="K119" s="19"/>
    </row>
    <row r="120" spans="1:16" ht="17.100000000000001" customHeight="1" x14ac:dyDescent="0.25">
      <c r="A120" s="12" t="s">
        <v>14</v>
      </c>
      <c r="B120" s="36"/>
      <c r="C120" s="37" t="e">
        <f>I120</f>
        <v>#DIV/0!</v>
      </c>
      <c r="D120" s="9"/>
      <c r="E120" s="25"/>
      <c r="F120" s="26"/>
      <c r="G120" s="26"/>
      <c r="I120" s="13" t="e">
        <f>STDEV(I13:I116)</f>
        <v>#DIV/0!</v>
      </c>
      <c r="J120" s="13"/>
      <c r="K120" s="19"/>
    </row>
    <row r="121" spans="1:16" ht="17.100000000000001" customHeight="1" x14ac:dyDescent="0.25">
      <c r="A121" s="12" t="s">
        <v>15</v>
      </c>
      <c r="B121" s="36"/>
      <c r="C121" s="37" t="e">
        <f>I121</f>
        <v>#DIV/0!</v>
      </c>
      <c r="D121" s="9"/>
      <c r="E121" s="25"/>
      <c r="F121" s="26"/>
      <c r="G121" s="26"/>
      <c r="I121" s="13" t="e">
        <f>IF(I117=0, "NA", I120*100/I117)</f>
        <v>#DIV/0!</v>
      </c>
      <c r="J121" s="13"/>
      <c r="K121" s="19"/>
    </row>
    <row r="122" spans="1:16" ht="17.100000000000001" customHeight="1" x14ac:dyDescent="0.25">
      <c r="A122" s="125" t="s">
        <v>27</v>
      </c>
      <c r="B122" s="125"/>
      <c r="C122" s="125"/>
      <c r="D122" s="9"/>
      <c r="E122" s="25"/>
      <c r="F122" s="26"/>
      <c r="G122" s="26"/>
      <c r="I122" s="19"/>
      <c r="J122" s="19"/>
      <c r="K122" s="19"/>
    </row>
    <row r="123" spans="1:16" ht="17.100000000000001" customHeight="1" x14ac:dyDescent="0.25">
      <c r="A123" s="126" t="s">
        <v>28</v>
      </c>
      <c r="B123" s="126"/>
      <c r="C123" s="126"/>
      <c r="D123" s="9"/>
      <c r="E123" s="25"/>
      <c r="F123" s="26"/>
      <c r="G123" s="26"/>
      <c r="I123"/>
      <c r="J123"/>
      <c r="K123"/>
      <c r="N123"/>
      <c r="O123"/>
      <c r="P123"/>
    </row>
    <row r="124" spans="1:16" ht="17.100000000000001" customHeight="1" thickBot="1" x14ac:dyDescent="0.3">
      <c r="A124" s="12" t="s">
        <v>11</v>
      </c>
      <c r="B124" s="36"/>
      <c r="C124" s="34">
        <f>IF(I145=0, "&lt; 1", I145)</f>
        <v>1</v>
      </c>
      <c r="D124" s="9"/>
      <c r="E124" s="25"/>
      <c r="F124" s="26"/>
      <c r="G124" s="26"/>
      <c r="I124"/>
      <c r="J124"/>
      <c r="K124"/>
      <c r="N124"/>
      <c r="O124"/>
      <c r="P124"/>
    </row>
    <row r="125" spans="1:16" ht="17.100000000000001" customHeight="1" x14ac:dyDescent="0.25">
      <c r="A125" s="12" t="s">
        <v>12</v>
      </c>
      <c r="B125" s="36"/>
      <c r="C125" s="34" t="str">
        <f>IF(I146=0, "&lt; 1", I146)</f>
        <v>&lt; 1</v>
      </c>
      <c r="D125" s="9"/>
      <c r="E125" s="25"/>
      <c r="F125" s="26"/>
      <c r="G125" s="26"/>
      <c r="I125" s="1" t="s">
        <v>70</v>
      </c>
      <c r="J125" s="1"/>
      <c r="K125" s="47"/>
      <c r="N125" s="47"/>
      <c r="O125" s="47"/>
      <c r="P125" s="47"/>
    </row>
    <row r="126" spans="1:16" ht="17.100000000000001" customHeight="1" x14ac:dyDescent="0.25">
      <c r="A126" s="12" t="s">
        <v>13</v>
      </c>
      <c r="B126" s="36"/>
      <c r="C126" s="34">
        <f>IF(I147=0, "&lt; 1", I147)</f>
        <v>1</v>
      </c>
      <c r="D126" s="9"/>
      <c r="E126" s="25"/>
      <c r="F126" s="26"/>
      <c r="G126" s="26"/>
      <c r="I126" s="19">
        <v>0</v>
      </c>
      <c r="J126" s="19"/>
      <c r="K126" s="45"/>
      <c r="N126" s="45"/>
      <c r="O126" s="45"/>
      <c r="P126" s="45"/>
    </row>
    <row r="127" spans="1:16" ht="17.100000000000001" customHeight="1" x14ac:dyDescent="0.25">
      <c r="A127" s="12" t="s">
        <v>14</v>
      </c>
      <c r="B127" s="36"/>
      <c r="C127" s="53">
        <f>I148</f>
        <v>0.23570226039551584</v>
      </c>
      <c r="D127" s="9"/>
      <c r="E127" s="25"/>
      <c r="F127" s="26"/>
      <c r="G127" s="26"/>
      <c r="I127" s="19">
        <v>0</v>
      </c>
      <c r="J127" s="19"/>
      <c r="K127" s="45"/>
      <c r="N127" s="45"/>
      <c r="O127" s="45"/>
      <c r="P127" s="45"/>
    </row>
    <row r="128" spans="1:16" ht="17.100000000000001" customHeight="1" x14ac:dyDescent="0.25">
      <c r="A128" s="12" t="s">
        <v>15</v>
      </c>
      <c r="B128" s="36"/>
      <c r="C128" s="53">
        <f>I149</f>
        <v>23.570226039551585</v>
      </c>
      <c r="D128" s="9"/>
      <c r="E128" s="27"/>
      <c r="F128" s="26"/>
      <c r="G128" s="26"/>
      <c r="I128" s="19">
        <v>0</v>
      </c>
      <c r="J128" s="19"/>
      <c r="K128" s="45"/>
      <c r="N128" s="45"/>
      <c r="O128" s="45"/>
      <c r="P128" s="45"/>
    </row>
    <row r="129" spans="1:16" ht="15.9" customHeight="1" x14ac:dyDescent="0.25">
      <c r="I129" s="19">
        <v>1</v>
      </c>
      <c r="J129" s="19"/>
      <c r="K129" s="45"/>
      <c r="N129" s="45"/>
      <c r="O129" s="45"/>
      <c r="P129" s="45"/>
    </row>
    <row r="130" spans="1:16" ht="15.9" customHeight="1" x14ac:dyDescent="0.25">
      <c r="A130" s="15"/>
      <c r="I130" s="19">
        <v>0</v>
      </c>
      <c r="J130" s="19"/>
      <c r="K130" s="45"/>
      <c r="N130" s="45"/>
      <c r="O130" s="45"/>
      <c r="P130" s="45"/>
    </row>
    <row r="131" spans="1:16" ht="15.9" customHeight="1" x14ac:dyDescent="0.25">
      <c r="I131" s="19">
        <v>0</v>
      </c>
      <c r="J131" s="19"/>
      <c r="K131" s="45"/>
      <c r="N131" s="45"/>
      <c r="O131" s="45"/>
      <c r="P131" s="45"/>
    </row>
    <row r="132" spans="1:16" ht="15.9" customHeight="1" x14ac:dyDescent="0.25">
      <c r="I132" s="19">
        <v>0</v>
      </c>
      <c r="J132" s="19"/>
      <c r="K132" s="45"/>
      <c r="N132" s="45"/>
      <c r="O132" s="45"/>
      <c r="P132" s="45"/>
    </row>
    <row r="133" spans="1:16" ht="15.9" customHeight="1" x14ac:dyDescent="0.25">
      <c r="I133" s="19">
        <v>0</v>
      </c>
      <c r="J133" s="19"/>
      <c r="K133" s="45"/>
      <c r="N133" s="45"/>
      <c r="O133" s="45"/>
      <c r="P133" s="45"/>
    </row>
    <row r="134" spans="1:16" ht="15.9" customHeight="1" x14ac:dyDescent="0.25">
      <c r="I134" s="19">
        <v>0</v>
      </c>
      <c r="J134" s="19"/>
      <c r="K134" s="45"/>
      <c r="N134" s="45"/>
      <c r="O134" s="45"/>
      <c r="P134" s="45"/>
    </row>
    <row r="135" spans="1:16" ht="15.9" customHeight="1" thickBot="1" x14ac:dyDescent="0.3">
      <c r="I135" s="19">
        <v>0</v>
      </c>
      <c r="J135" s="19"/>
      <c r="K135" s="46"/>
      <c r="N135" s="46"/>
      <c r="O135" s="46"/>
      <c r="P135" s="46"/>
    </row>
    <row r="136" spans="1:16" ht="15.9" customHeight="1" x14ac:dyDescent="0.25">
      <c r="I136" s="19"/>
      <c r="J136" s="19"/>
    </row>
    <row r="137" spans="1:16" ht="15.9" customHeight="1" x14ac:dyDescent="0.25">
      <c r="I137" s="19">
        <v>0</v>
      </c>
      <c r="J137" s="19"/>
    </row>
    <row r="138" spans="1:16" ht="15.9" customHeight="1" x14ac:dyDescent="0.25">
      <c r="I138" s="19">
        <v>0</v>
      </c>
      <c r="J138" s="19"/>
    </row>
    <row r="139" spans="1:16" ht="15.9" customHeight="1" x14ac:dyDescent="0.25">
      <c r="I139" s="19">
        <v>0</v>
      </c>
      <c r="J139" s="19"/>
    </row>
    <row r="140" spans="1:16" ht="15.9" customHeight="1" x14ac:dyDescent="0.25">
      <c r="I140" s="19">
        <v>0</v>
      </c>
      <c r="J140" s="19"/>
    </row>
    <row r="141" spans="1:16" ht="15.9" customHeight="1" x14ac:dyDescent="0.25">
      <c r="A141" s="14"/>
      <c r="B141" s="14"/>
      <c r="C141" s="14"/>
      <c r="D141" s="14"/>
      <c r="I141" s="19">
        <v>0</v>
      </c>
      <c r="J141" s="19"/>
    </row>
    <row r="142" spans="1:16" ht="15.9" customHeight="1" x14ac:dyDescent="0.25">
      <c r="A142" s="14"/>
      <c r="B142" s="14"/>
      <c r="C142" s="14"/>
      <c r="D142" s="14"/>
      <c r="I142" s="19">
        <v>0</v>
      </c>
      <c r="J142" s="19"/>
    </row>
    <row r="143" spans="1:16" ht="15.9" customHeight="1" x14ac:dyDescent="0.25">
      <c r="B143" s="14"/>
      <c r="C143" s="14"/>
      <c r="D143" s="14"/>
      <c r="I143" s="19">
        <v>0</v>
      </c>
      <c r="J143" s="19"/>
    </row>
    <row r="144" spans="1:16" ht="38.25" customHeight="1" x14ac:dyDescent="0.25">
      <c r="A144" s="112" t="s">
        <v>105</v>
      </c>
      <c r="B144" s="112"/>
      <c r="C144" s="112"/>
      <c r="D144" s="112"/>
      <c r="I144" s="19">
        <v>0</v>
      </c>
      <c r="J144" s="19"/>
    </row>
    <row r="145" spans="1:10" ht="14.25" customHeight="1" x14ac:dyDescent="0.25">
      <c r="A145" s="111" t="s">
        <v>106</v>
      </c>
      <c r="B145" s="112"/>
      <c r="C145" s="112"/>
      <c r="D145" s="112"/>
      <c r="I145" s="12">
        <f>ROUNDUP(AVERAGE(I126:I144), 0)</f>
        <v>1</v>
      </c>
      <c r="J145" s="12" t="e">
        <f>ROUNDUP(AVERAGE(J126:J144), 0)</f>
        <v>#DIV/0!</v>
      </c>
    </row>
    <row r="146" spans="1:10" ht="15.9" customHeight="1" x14ac:dyDescent="0.25">
      <c r="A146" s="14"/>
      <c r="B146" s="14"/>
      <c r="C146" s="14"/>
      <c r="D146" s="14"/>
      <c r="I146" s="12">
        <f>MIN(I126:I144)</f>
        <v>0</v>
      </c>
      <c r="J146" s="12">
        <f>MIN(J126:J144)</f>
        <v>0</v>
      </c>
    </row>
    <row r="147" spans="1:10" s="28" customFormat="1" ht="15.9" customHeight="1" x14ac:dyDescent="0.25">
      <c r="A147" s="113" t="s">
        <v>18</v>
      </c>
      <c r="B147" s="113"/>
      <c r="C147" s="113"/>
      <c r="D147" s="20"/>
      <c r="E147" s="20"/>
      <c r="F147" s="20"/>
      <c r="G147" s="20"/>
      <c r="I147" s="12">
        <f>MAX(I126:I144)</f>
        <v>1</v>
      </c>
      <c r="J147" s="12">
        <f>MAX(J126:J144)</f>
        <v>0</v>
      </c>
    </row>
    <row r="148" spans="1:10" s="28" customFormat="1" ht="42" customHeight="1" x14ac:dyDescent="0.25">
      <c r="A148" s="113" t="s">
        <v>135</v>
      </c>
      <c r="B148" s="113"/>
      <c r="C148" s="113"/>
      <c r="D148" s="113"/>
      <c r="E148" s="20"/>
      <c r="F148" s="20"/>
      <c r="G148" s="20"/>
      <c r="I148" s="13">
        <f>STDEV(I126:I144)</f>
        <v>0.23570226039551584</v>
      </c>
      <c r="J148" s="13" t="e">
        <f>STDEV(J126:J144)</f>
        <v>#DIV/0!</v>
      </c>
    </row>
    <row r="149" spans="1:10" s="28" customFormat="1" ht="39" customHeight="1" x14ac:dyDescent="0.25">
      <c r="A149" s="114" t="s">
        <v>151</v>
      </c>
      <c r="B149" s="114"/>
      <c r="C149" s="114"/>
      <c r="D149" s="114"/>
      <c r="E149" s="20"/>
      <c r="F149" s="20"/>
      <c r="G149" s="20"/>
      <c r="I149" s="13">
        <f>IF(I145=0, "NA", I148*100/I145)</f>
        <v>23.570226039551585</v>
      </c>
      <c r="J149" s="13" t="e">
        <f>IF(J145=0, "NA", J148*100/J145)</f>
        <v>#DIV/0!</v>
      </c>
    </row>
    <row r="150" spans="1:10" s="28" customFormat="1" ht="15.9" customHeight="1" x14ac:dyDescent="0.25">
      <c r="D150" s="20"/>
      <c r="E150" s="20"/>
      <c r="F150" s="20"/>
      <c r="G150" s="20"/>
    </row>
    <row r="151" spans="1:10" s="28" customFormat="1" ht="25.5" customHeight="1" x14ac:dyDescent="0.25">
      <c r="B151" s="110" t="s">
        <v>2</v>
      </c>
      <c r="C151" s="110"/>
      <c r="D151" s="84"/>
      <c r="E151" s="20"/>
      <c r="F151" s="20"/>
      <c r="G151" s="20"/>
    </row>
    <row r="152" spans="1:10" s="28" customFormat="1" ht="38.1" customHeight="1" x14ac:dyDescent="0.25">
      <c r="B152" s="110"/>
      <c r="C152" s="110"/>
      <c r="D152" s="84"/>
      <c r="E152" s="20"/>
      <c r="F152" s="20"/>
      <c r="G152" s="20"/>
    </row>
    <row r="153" spans="1:10" x14ac:dyDescent="0.25">
      <c r="B153" s="30"/>
      <c r="C153" s="30"/>
      <c r="D153" s="30"/>
    </row>
    <row r="154" spans="1:10" x14ac:dyDescent="0.25">
      <c r="B154" s="30"/>
      <c r="C154" s="30"/>
      <c r="D154" s="30"/>
    </row>
  </sheetData>
  <sheetProtection formatCells="0" formatRows="0" insertRows="0" insertHyperlinks="0" deleteRows="0" sort="0" autoFilter="0" pivotTables="0"/>
  <mergeCells count="18">
    <mergeCell ref="A123:C123"/>
    <mergeCell ref="A144:D144"/>
    <mergeCell ref="B152:C152"/>
    <mergeCell ref="A145:D145"/>
    <mergeCell ref="A147:C147"/>
    <mergeCell ref="A148:D148"/>
    <mergeCell ref="A149:D149"/>
    <mergeCell ref="B151:C151"/>
    <mergeCell ref="A6:B6"/>
    <mergeCell ref="A7:B7"/>
    <mergeCell ref="A8:B8"/>
    <mergeCell ref="A9:B9"/>
    <mergeCell ref="A122:C122"/>
    <mergeCell ref="A1:D1"/>
    <mergeCell ref="A2:D2"/>
    <mergeCell ref="A4:B4"/>
    <mergeCell ref="C4:D4"/>
    <mergeCell ref="A5:B5"/>
  </mergeCells>
  <conditionalFormatting sqref="B65">
    <cfRule type="timePeriod" dxfId="204" priority="250" timePeriod="today">
      <formula>FLOOR(B65,1)=TODAY()</formula>
    </cfRule>
  </conditionalFormatting>
  <conditionalFormatting sqref="B66">
    <cfRule type="timePeriod" dxfId="203" priority="249" timePeriod="today">
      <formula>FLOOR(B66,1)=TODAY()</formula>
    </cfRule>
  </conditionalFormatting>
  <conditionalFormatting sqref="B67">
    <cfRule type="timePeriod" dxfId="202" priority="228" timePeriod="today">
      <formula>FLOOR(B67,1)=TODAY()</formula>
    </cfRule>
  </conditionalFormatting>
  <conditionalFormatting sqref="B68">
    <cfRule type="timePeriod" dxfId="201" priority="211" timePeriod="today">
      <formula>FLOOR(B68,1)=TODAY()</formula>
    </cfRule>
  </conditionalFormatting>
  <conditionalFormatting sqref="B69">
    <cfRule type="timePeriod" dxfId="200" priority="210" timePeriod="today">
      <formula>FLOOR(B69,1)=TODAY()</formula>
    </cfRule>
  </conditionalFormatting>
  <conditionalFormatting sqref="C65">
    <cfRule type="expression" dxfId="199" priority="198">
      <formula>C65&lt;=$H$5</formula>
    </cfRule>
    <cfRule type="expression" dxfId="198" priority="199">
      <formula>AND(C65&gt;$H$5,C65&lt;=$H$6)</formula>
    </cfRule>
    <cfRule type="expression" dxfId="197" priority="200">
      <formula>AND(C65&gt;$H$6,C65&lt;=$H$4)</formula>
    </cfRule>
    <cfRule type="expression" dxfId="196" priority="201">
      <formula>C65&gt;$H$4</formula>
    </cfRule>
  </conditionalFormatting>
  <conditionalFormatting sqref="C66">
    <cfRule type="expression" dxfId="195" priority="194">
      <formula>C66&lt;=$H$5</formula>
    </cfRule>
    <cfRule type="expression" dxfId="194" priority="195">
      <formula>AND(C66&gt;$H$5,C66&lt;=$H$6)</formula>
    </cfRule>
    <cfRule type="expression" dxfId="193" priority="196">
      <formula>AND(C66&gt;$H$6,C66&lt;=$H$4)</formula>
    </cfRule>
    <cfRule type="expression" dxfId="192" priority="197">
      <formula>C66&gt;$H$4</formula>
    </cfRule>
  </conditionalFormatting>
  <conditionalFormatting sqref="C67">
    <cfRule type="expression" dxfId="191" priority="190">
      <formula>C67&lt;=$H$5</formula>
    </cfRule>
    <cfRule type="expression" dxfId="190" priority="191">
      <formula>AND(C67&gt;$H$5,C67&lt;=$H$6)</formula>
    </cfRule>
    <cfRule type="expression" dxfId="189" priority="192">
      <formula>AND(C67&gt;$H$6,C67&lt;=$H$4)</formula>
    </cfRule>
    <cfRule type="expression" dxfId="188" priority="193">
      <formula>C67&gt;$H$4</formula>
    </cfRule>
  </conditionalFormatting>
  <conditionalFormatting sqref="C68">
    <cfRule type="expression" dxfId="187" priority="186">
      <formula>C68&lt;=$H$5</formula>
    </cfRule>
    <cfRule type="expression" dxfId="186" priority="187">
      <formula>AND(C68&gt;$H$5,C68&lt;=$H$6)</formula>
    </cfRule>
    <cfRule type="expression" dxfId="185" priority="188">
      <formula>AND(C68&gt;$H$6,C68&lt;=$H$4)</formula>
    </cfRule>
    <cfRule type="expression" dxfId="184" priority="189">
      <formula>C68&gt;$H$4</formula>
    </cfRule>
  </conditionalFormatting>
  <conditionalFormatting sqref="C69">
    <cfRule type="expression" dxfId="183" priority="182">
      <formula>C69&lt;=$H$5</formula>
    </cfRule>
    <cfRule type="expression" dxfId="182" priority="183">
      <formula>AND(C69&gt;$H$5,C69&lt;=$H$6)</formula>
    </cfRule>
    <cfRule type="expression" dxfId="181" priority="184">
      <formula>AND(C69&gt;$H$6,C69&lt;=$H$4)</formula>
    </cfRule>
    <cfRule type="expression" dxfId="180" priority="185">
      <formula>C69&gt;$H$4</formula>
    </cfRule>
  </conditionalFormatting>
  <conditionalFormatting sqref="B70">
    <cfRule type="timePeriod" dxfId="179" priority="173" timePeriod="today">
      <formula>FLOOR(B70,1)=TODAY()</formula>
    </cfRule>
  </conditionalFormatting>
  <conditionalFormatting sqref="B71">
    <cfRule type="timePeriod" dxfId="178" priority="156" timePeriod="today">
      <formula>FLOOR(B71,1)=TODAY()</formula>
    </cfRule>
  </conditionalFormatting>
  <conditionalFormatting sqref="B72">
    <cfRule type="timePeriod" dxfId="177" priority="151" timePeriod="today">
      <formula>FLOOR(B72,1)=TODAY()</formula>
    </cfRule>
  </conditionalFormatting>
  <conditionalFormatting sqref="B73">
    <cfRule type="timePeriod" dxfId="176" priority="138" timePeriod="today">
      <formula>FLOOR(B73,1)=TODAY()</formula>
    </cfRule>
  </conditionalFormatting>
  <conditionalFormatting sqref="C70">
    <cfRule type="expression" dxfId="175" priority="130">
      <formula>C70&lt;=$H$5</formula>
    </cfRule>
    <cfRule type="expression" dxfId="174" priority="131">
      <formula>AND(C70&gt;$H$5,C70&lt;=$H$6)</formula>
    </cfRule>
    <cfRule type="expression" dxfId="173" priority="132">
      <formula>AND(C70&gt;$H$6,C70&lt;=$H$4)</formula>
    </cfRule>
    <cfRule type="expression" dxfId="172" priority="133">
      <formula>C70&gt;$H$4</formula>
    </cfRule>
  </conditionalFormatting>
  <conditionalFormatting sqref="C71">
    <cfRule type="expression" dxfId="171" priority="126">
      <formula>C71&lt;=$H$5</formula>
    </cfRule>
    <cfRule type="expression" dxfId="170" priority="127">
      <formula>AND(C71&gt;$H$5,C71&lt;=$H$6)</formula>
    </cfRule>
    <cfRule type="expression" dxfId="169" priority="128">
      <formula>AND(C71&gt;$H$6,C71&lt;=$H$4)</formula>
    </cfRule>
    <cfRule type="expression" dxfId="168" priority="129">
      <formula>C71&gt;$H$4</formula>
    </cfRule>
  </conditionalFormatting>
  <conditionalFormatting sqref="C72">
    <cfRule type="expression" dxfId="167" priority="122">
      <formula>C72&lt;=$H$5</formula>
    </cfRule>
    <cfRule type="expression" dxfId="166" priority="123">
      <formula>AND(C72&gt;$H$5,C72&lt;=$H$6)</formula>
    </cfRule>
    <cfRule type="expression" dxfId="165" priority="124">
      <formula>AND(C72&gt;$H$6,C72&lt;=$H$4)</formula>
    </cfRule>
    <cfRule type="expression" dxfId="164" priority="125">
      <formula>C72&gt;$H$4</formula>
    </cfRule>
  </conditionalFormatting>
  <conditionalFormatting sqref="C73">
    <cfRule type="expression" dxfId="163" priority="118">
      <formula>C73&lt;=$H$5</formula>
    </cfRule>
    <cfRule type="expression" dxfId="162" priority="119">
      <formula>AND(C73&gt;$H$5,C73&lt;=$H$6)</formula>
    </cfRule>
    <cfRule type="expression" dxfId="161" priority="120">
      <formula>AND(C73&gt;$H$6,C73&lt;=$H$4)</formula>
    </cfRule>
    <cfRule type="expression" dxfId="160" priority="121">
      <formula>C73&gt;$H$4</formula>
    </cfRule>
  </conditionalFormatting>
  <conditionalFormatting sqref="B78">
    <cfRule type="timePeriod" dxfId="159" priority="117" timePeriod="today">
      <formula>FLOOR(B78,1)=TODAY()</formula>
    </cfRule>
  </conditionalFormatting>
  <conditionalFormatting sqref="B78">
    <cfRule type="timePeriod" dxfId="158" priority="116" timePeriod="today">
      <formula>FLOOR(B78,1)=TODAY()</formula>
    </cfRule>
  </conditionalFormatting>
  <conditionalFormatting sqref="B78">
    <cfRule type="timePeriod" dxfId="157" priority="115" timePeriod="today">
      <formula>FLOOR(B78,1)=TODAY()</formula>
    </cfRule>
  </conditionalFormatting>
  <conditionalFormatting sqref="B79">
    <cfRule type="timePeriod" dxfId="156" priority="114" timePeriod="today">
      <formula>FLOOR(B79,1)=TODAY()</formula>
    </cfRule>
  </conditionalFormatting>
  <conditionalFormatting sqref="B80">
    <cfRule type="timePeriod" dxfId="155" priority="113" timePeriod="today">
      <formula>FLOOR(B80,1)=TODAY()</formula>
    </cfRule>
  </conditionalFormatting>
  <conditionalFormatting sqref="B81">
    <cfRule type="timePeriod" dxfId="154" priority="112" timePeriod="today">
      <formula>FLOOR(B81,1)=TODAY()</formula>
    </cfRule>
  </conditionalFormatting>
  <conditionalFormatting sqref="C78">
    <cfRule type="expression" dxfId="153" priority="108">
      <formula>C78&lt;=$I$5</formula>
    </cfRule>
    <cfRule type="expression" dxfId="152" priority="109">
      <formula>AND(C78&gt;$I$5,C78&lt;=$I$6)</formula>
    </cfRule>
    <cfRule type="expression" dxfId="151" priority="110">
      <formula>AND(C78&gt;$I$6,C78&lt;=$I$4)</formula>
    </cfRule>
    <cfRule type="expression" dxfId="150" priority="111">
      <formula>C78&gt;$I$4</formula>
    </cfRule>
  </conditionalFormatting>
  <conditionalFormatting sqref="C78">
    <cfRule type="expression" dxfId="149" priority="104">
      <formula>C78&lt;=$H$5</formula>
    </cfRule>
    <cfRule type="expression" dxfId="148" priority="105">
      <formula>AND(C78&gt;$H$5,C78&lt;=$H$6)</formula>
    </cfRule>
    <cfRule type="expression" dxfId="147" priority="106">
      <formula>AND(C78&gt;$H$6,C78&lt;=$H$4)</formula>
    </cfRule>
    <cfRule type="expression" dxfId="146" priority="107">
      <formula>C78&gt;$H$4</formula>
    </cfRule>
  </conditionalFormatting>
  <conditionalFormatting sqref="C79">
    <cfRule type="expression" dxfId="145" priority="100">
      <formula>C79&lt;=$H$5</formula>
    </cfRule>
    <cfRule type="expression" dxfId="144" priority="101">
      <formula>AND(C79&gt;$H$5,C79&lt;=$H$6)</formula>
    </cfRule>
    <cfRule type="expression" dxfId="143" priority="102">
      <formula>AND(C79&gt;$H$6,C79&lt;=$H$4)</formula>
    </cfRule>
    <cfRule type="expression" dxfId="142" priority="103">
      <formula>C79&gt;$H$4</formula>
    </cfRule>
  </conditionalFormatting>
  <conditionalFormatting sqref="C80">
    <cfRule type="expression" dxfId="141" priority="96">
      <formula>C80&lt;=$H$5</formula>
    </cfRule>
    <cfRule type="expression" dxfId="140" priority="97">
      <formula>AND(C80&gt;$H$5,C80&lt;=$H$6)</formula>
    </cfRule>
    <cfRule type="expression" dxfId="139" priority="98">
      <formula>AND(C80&gt;$H$6,C80&lt;=$H$4)</formula>
    </cfRule>
    <cfRule type="expression" dxfId="138" priority="99">
      <formula>C80&gt;$H$4</formula>
    </cfRule>
  </conditionalFormatting>
  <conditionalFormatting sqref="C81">
    <cfRule type="expression" dxfId="137" priority="92">
      <formula>C81&lt;=$H$5</formula>
    </cfRule>
    <cfRule type="expression" dxfId="136" priority="93">
      <formula>AND(C81&gt;$H$5,C81&lt;=$H$6)</formula>
    </cfRule>
    <cfRule type="expression" dxfId="135" priority="94">
      <formula>AND(C81&gt;$H$6,C81&lt;=$H$4)</formula>
    </cfRule>
    <cfRule type="expression" dxfId="134" priority="95">
      <formula>C81&gt;$H$4</formula>
    </cfRule>
  </conditionalFormatting>
  <conditionalFormatting sqref="B82">
    <cfRule type="timePeriod" dxfId="133" priority="91" timePeriod="today">
      <formula>FLOOR(B82,1)=TODAY()</formula>
    </cfRule>
  </conditionalFormatting>
  <conditionalFormatting sqref="B82">
    <cfRule type="timePeriod" dxfId="132" priority="90" timePeriod="today">
      <formula>FLOOR(B82,1)=TODAY()</formula>
    </cfRule>
  </conditionalFormatting>
  <conditionalFormatting sqref="B82">
    <cfRule type="timePeriod" dxfId="131" priority="89" timePeriod="today">
      <formula>FLOOR(B82,1)=TODAY()</formula>
    </cfRule>
  </conditionalFormatting>
  <conditionalFormatting sqref="B82">
    <cfRule type="timePeriod" dxfId="130" priority="88" timePeriod="today">
      <formula>FLOOR(B82,1)=TODAY()</formula>
    </cfRule>
  </conditionalFormatting>
  <conditionalFormatting sqref="B83">
    <cfRule type="timePeriod" dxfId="129" priority="87" timePeriod="today">
      <formula>FLOOR(B83,1)=TODAY()</formula>
    </cfRule>
  </conditionalFormatting>
  <conditionalFormatting sqref="B83">
    <cfRule type="timePeriod" dxfId="128" priority="86" timePeriod="today">
      <formula>FLOOR(B83,1)=TODAY()</formula>
    </cfRule>
  </conditionalFormatting>
  <conditionalFormatting sqref="B83">
    <cfRule type="timePeriod" dxfId="127" priority="85" timePeriod="today">
      <formula>FLOOR(B83,1)=TODAY()</formula>
    </cfRule>
  </conditionalFormatting>
  <conditionalFormatting sqref="B83">
    <cfRule type="timePeriod" dxfId="126" priority="84" timePeriod="today">
      <formula>FLOOR(B83,1)=TODAY()</formula>
    </cfRule>
  </conditionalFormatting>
  <conditionalFormatting sqref="B83">
    <cfRule type="timePeriod" dxfId="125" priority="83" timePeriod="today">
      <formula>FLOOR(B83,1)=TODAY()</formula>
    </cfRule>
  </conditionalFormatting>
  <conditionalFormatting sqref="B84">
    <cfRule type="timePeriod" dxfId="124" priority="82" timePeriod="today">
      <formula>FLOOR(B84,1)=TODAY()</formula>
    </cfRule>
  </conditionalFormatting>
  <conditionalFormatting sqref="B85">
    <cfRule type="timePeriod" dxfId="123" priority="81" timePeriod="today">
      <formula>FLOOR(B85,1)=TODAY()</formula>
    </cfRule>
  </conditionalFormatting>
  <conditionalFormatting sqref="B86">
    <cfRule type="timePeriod" dxfId="122" priority="80" timePeriod="today">
      <formula>FLOOR(B86,1)=TODAY()</formula>
    </cfRule>
  </conditionalFormatting>
  <conditionalFormatting sqref="B86">
    <cfRule type="timePeriod" dxfId="121" priority="79" timePeriod="today">
      <formula>FLOOR(B86,1)=TODAY()</formula>
    </cfRule>
  </conditionalFormatting>
  <conditionalFormatting sqref="C82">
    <cfRule type="expression" dxfId="120" priority="75">
      <formula>C82&lt;=$H$5</formula>
    </cfRule>
    <cfRule type="expression" dxfId="119" priority="76">
      <formula>AND(C82&gt;$H$5,C82&lt;=$H$6)</formula>
    </cfRule>
    <cfRule type="expression" dxfId="118" priority="77">
      <formula>AND(C82&gt;$H$6,C82&lt;=$H$4)</formula>
    </cfRule>
    <cfRule type="expression" dxfId="117" priority="78">
      <formula>C82&gt;$H$4</formula>
    </cfRule>
  </conditionalFormatting>
  <conditionalFormatting sqref="C83">
    <cfRule type="expression" dxfId="116" priority="71">
      <formula>C83&lt;=$H$5</formula>
    </cfRule>
    <cfRule type="expression" dxfId="115" priority="72">
      <formula>AND(C83&gt;$H$5,C83&lt;=$H$6)</formula>
    </cfRule>
    <cfRule type="expression" dxfId="114" priority="73">
      <formula>AND(C83&gt;$H$6,C83&lt;=$H$4)</formula>
    </cfRule>
    <cfRule type="expression" dxfId="113" priority="74">
      <formula>C83&gt;$H$4</formula>
    </cfRule>
  </conditionalFormatting>
  <conditionalFormatting sqref="C84">
    <cfRule type="expression" dxfId="112" priority="67">
      <formula>C84&lt;=$H$5</formula>
    </cfRule>
    <cfRule type="expression" dxfId="111" priority="68">
      <formula>AND(C84&gt;$H$5,C84&lt;=$H$6)</formula>
    </cfRule>
    <cfRule type="expression" dxfId="110" priority="69">
      <formula>AND(C84&gt;$H$6,C84&lt;=$H$4)</formula>
    </cfRule>
    <cfRule type="expression" dxfId="109" priority="70">
      <formula>C84&gt;$H$4</formula>
    </cfRule>
  </conditionalFormatting>
  <conditionalFormatting sqref="C85">
    <cfRule type="expression" dxfId="108" priority="63">
      <formula>C85&lt;=$H$5</formula>
    </cfRule>
    <cfRule type="expression" dxfId="107" priority="64">
      <formula>AND(C85&gt;$H$5,C85&lt;=$H$6)</formula>
    </cfRule>
    <cfRule type="expression" dxfId="106" priority="65">
      <formula>AND(C85&gt;$H$6,C85&lt;=$H$4)</formula>
    </cfRule>
    <cfRule type="expression" dxfId="105" priority="66">
      <formula>C85&gt;$H$4</formula>
    </cfRule>
  </conditionalFormatting>
  <conditionalFormatting sqref="C86">
    <cfRule type="expression" dxfId="104" priority="59">
      <formula>C86&lt;=$I$5</formula>
    </cfRule>
    <cfRule type="expression" dxfId="103" priority="60">
      <formula>AND(C86&gt;$I$5,C86&lt;=$I$6)</formula>
    </cfRule>
    <cfRule type="expression" dxfId="102" priority="61">
      <formula>AND(C86&gt;$I$6,C86&lt;=$I$4)</formula>
    </cfRule>
    <cfRule type="expression" dxfId="101" priority="62">
      <formula>C86&gt;$I$4</formula>
    </cfRule>
  </conditionalFormatting>
  <conditionalFormatting sqref="C86">
    <cfRule type="expression" dxfId="100" priority="55">
      <formula>C86&lt;=$H$5</formula>
    </cfRule>
    <cfRule type="expression" dxfId="99" priority="56">
      <formula>AND(C86&gt;$H$5,C86&lt;=$H$6)</formula>
    </cfRule>
    <cfRule type="expression" dxfId="98" priority="57">
      <formula>AND(C86&gt;$H$6,C86&lt;=$H$4)</formula>
    </cfRule>
    <cfRule type="expression" dxfId="97" priority="58">
      <formula>C86&gt;$H$4</formula>
    </cfRule>
  </conditionalFormatting>
  <conditionalFormatting sqref="B87">
    <cfRule type="timePeriod" dxfId="96" priority="54" timePeriod="today">
      <formula>FLOOR(B87,1)=TODAY()</formula>
    </cfRule>
  </conditionalFormatting>
  <conditionalFormatting sqref="B87">
    <cfRule type="timePeriod" dxfId="95" priority="53" timePeriod="today">
      <formula>FLOOR(B87,1)=TODAY()</formula>
    </cfRule>
  </conditionalFormatting>
  <conditionalFormatting sqref="B87">
    <cfRule type="timePeriod" dxfId="94" priority="52" timePeriod="today">
      <formula>FLOOR(B87,1)=TODAY()</formula>
    </cfRule>
  </conditionalFormatting>
  <conditionalFormatting sqref="B87">
    <cfRule type="timePeriod" dxfId="93" priority="51" timePeriod="today">
      <formula>FLOOR(B87,1)=TODAY()</formula>
    </cfRule>
  </conditionalFormatting>
  <conditionalFormatting sqref="B88">
    <cfRule type="timePeriod" dxfId="92" priority="50" timePeriod="today">
      <formula>FLOOR(B88,1)=TODAY()</formula>
    </cfRule>
  </conditionalFormatting>
  <conditionalFormatting sqref="B88">
    <cfRule type="timePeriod" dxfId="91" priority="49" timePeriod="today">
      <formula>FLOOR(B88,1)=TODAY()</formula>
    </cfRule>
  </conditionalFormatting>
  <conditionalFormatting sqref="B88">
    <cfRule type="timePeriod" dxfId="90" priority="48" timePeriod="today">
      <formula>FLOOR(B88,1)=TODAY()</formula>
    </cfRule>
  </conditionalFormatting>
  <conditionalFormatting sqref="B88">
    <cfRule type="timePeriod" dxfId="89" priority="47" timePeriod="today">
      <formula>FLOOR(B88,1)=TODAY()</formula>
    </cfRule>
  </conditionalFormatting>
  <conditionalFormatting sqref="B89">
    <cfRule type="timePeriod" dxfId="88" priority="46" timePeriod="today">
      <formula>FLOOR(B89,1)=TODAY()</formula>
    </cfRule>
  </conditionalFormatting>
  <conditionalFormatting sqref="B90">
    <cfRule type="timePeriod" dxfId="87" priority="45" timePeriod="today">
      <formula>FLOOR(B90,1)=TODAY()</formula>
    </cfRule>
  </conditionalFormatting>
  <conditionalFormatting sqref="C87">
    <cfRule type="expression" dxfId="86" priority="41">
      <formula>C87&lt;=$H$5</formula>
    </cfRule>
    <cfRule type="expression" dxfId="85" priority="42">
      <formula>AND(C87&gt;$H$5,C87&lt;=$H$6)</formula>
    </cfRule>
    <cfRule type="expression" dxfId="84" priority="43">
      <formula>AND(C87&gt;$H$6,C87&lt;=$H$4)</formula>
    </cfRule>
    <cfRule type="expression" dxfId="83" priority="44">
      <formula>C87&gt;$H$4</formula>
    </cfRule>
  </conditionalFormatting>
  <conditionalFormatting sqref="C88">
    <cfRule type="expression" dxfId="82" priority="37">
      <formula>C88&lt;=$H$5</formula>
    </cfRule>
    <cfRule type="expression" dxfId="81" priority="38">
      <formula>AND(C88&gt;$H$5,C88&lt;=$H$6)</formula>
    </cfRule>
    <cfRule type="expression" dxfId="80" priority="39">
      <formula>AND(C88&gt;$H$6,C88&lt;=$H$4)</formula>
    </cfRule>
    <cfRule type="expression" dxfId="79" priority="40">
      <formula>C88&gt;$H$4</formula>
    </cfRule>
  </conditionalFormatting>
  <conditionalFormatting sqref="C89">
    <cfRule type="expression" dxfId="78" priority="33">
      <formula>C89&lt;=$H$5</formula>
    </cfRule>
    <cfRule type="expression" dxfId="77" priority="34">
      <formula>AND(C89&gt;$H$5,C89&lt;=$H$6)</formula>
    </cfRule>
    <cfRule type="expression" dxfId="76" priority="35">
      <formula>AND(C89&gt;$H$6,C89&lt;=$H$4)</formula>
    </cfRule>
    <cfRule type="expression" dxfId="75" priority="36">
      <formula>C89&gt;$H$4</formula>
    </cfRule>
  </conditionalFormatting>
  <conditionalFormatting sqref="C90">
    <cfRule type="expression" dxfId="74" priority="29">
      <formula>C90&lt;=$H$5</formula>
    </cfRule>
    <cfRule type="expression" dxfId="73" priority="30">
      <formula>AND(C90&gt;$H$5,C90&lt;=$H$6)</formula>
    </cfRule>
    <cfRule type="expression" dxfId="72" priority="31">
      <formula>AND(C90&gt;$H$6,C90&lt;=$H$4)</formula>
    </cfRule>
    <cfRule type="expression" dxfId="71" priority="32">
      <formula>C90&gt;$H$4</formula>
    </cfRule>
  </conditionalFormatting>
  <conditionalFormatting sqref="B104:B116">
    <cfRule type="expression" dxfId="70" priority="25">
      <formula>B104&lt;=$B$6</formula>
    </cfRule>
    <cfRule type="expression" dxfId="69" priority="26">
      <formula>AND(B104&gt;$B$6,B104&lt;=$B$7)</formula>
    </cfRule>
    <cfRule type="expression" dxfId="68" priority="27">
      <formula>AND(B104&gt;$B$7,B104&lt;=$B$5)</formula>
    </cfRule>
    <cfRule type="expression" dxfId="67" priority="28">
      <formula>B104&gt;$B$5</formula>
    </cfRule>
  </conditionalFormatting>
  <conditionalFormatting sqref="C111:C116">
    <cfRule type="expression" dxfId="66" priority="5">
      <formula>C111&lt;=$C$6</formula>
    </cfRule>
    <cfRule type="expression" dxfId="65" priority="6">
      <formula>AND(C111&gt;$C$6,C111&lt;=$C$7)</formula>
    </cfRule>
    <cfRule type="expression" dxfId="64" priority="7">
      <formula>AND(C111&gt;$C$7,C111&lt;=$C$5)</formula>
    </cfRule>
    <cfRule type="expression" dxfId="63" priority="8">
      <formula>C111&gt;$C$5</formula>
    </cfRule>
  </conditionalFormatting>
  <conditionalFormatting sqref="C111:C116">
    <cfRule type="expression" dxfId="62" priority="1">
      <formula>C111&lt;=$B$6</formula>
    </cfRule>
    <cfRule type="expression" dxfId="61" priority="2">
      <formula>AND(C111&gt;$B$6,C111&lt;=$B$7)</formula>
    </cfRule>
    <cfRule type="expression" dxfId="60" priority="3">
      <formula>AND(C111&gt;$B$7,C111&lt;=$B$5)</formula>
    </cfRule>
    <cfRule type="expression" dxfId="59" priority="4">
      <formula>C111&gt;$B$5</formula>
    </cfRule>
  </conditionalFormatting>
  <conditionalFormatting sqref="C104:C110">
    <cfRule type="expression" dxfId="58" priority="13">
      <formula>C104&lt;=$C$6</formula>
    </cfRule>
    <cfRule type="expression" dxfId="57" priority="14">
      <formula>AND(C104&gt;$C$6,C104&lt;=$C$7)</formula>
    </cfRule>
    <cfRule type="expression" dxfId="56" priority="15">
      <formula>AND(C104&gt;$C$7,C104&lt;=$C$5)</formula>
    </cfRule>
    <cfRule type="expression" dxfId="55" priority="16">
      <formula>C104&gt;$C$5</formula>
    </cfRule>
  </conditionalFormatting>
  <conditionalFormatting sqref="C104:C110">
    <cfRule type="expression" dxfId="54" priority="9">
      <formula>C104&lt;=$B$6</formula>
    </cfRule>
    <cfRule type="expression" dxfId="53" priority="10">
      <formula>AND(C104&gt;$B$6,C104&lt;=$B$7)</formula>
    </cfRule>
    <cfRule type="expression" dxfId="52" priority="11">
      <formula>AND(C104&gt;$B$7,C104&lt;=$B$5)</formula>
    </cfRule>
    <cfRule type="expression" dxfId="51" priority="12">
      <formula>C104&gt;$B$5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128" max="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view="pageBreakPreview" topLeftCell="A118" zoomScaleNormal="100" zoomScaleSheetLayoutView="100" workbookViewId="0">
      <selection activeCell="I134" sqref="I134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10" width="13.109375" style="11" customWidth="1"/>
    <col min="11" max="13" width="6.6640625" style="14" customWidth="1"/>
    <col min="14" max="14" width="9.109375" style="11"/>
    <col min="15" max="15" width="6.109375" style="11" customWidth="1"/>
    <col min="16" max="16" width="6" style="11" customWidth="1"/>
    <col min="17" max="17" width="5.88671875" style="11" customWidth="1"/>
    <col min="18" max="18" width="6" style="11" customWidth="1"/>
    <col min="19" max="19" width="6.109375" style="11" customWidth="1"/>
    <col min="20" max="20" width="6" style="11" customWidth="1"/>
    <col min="21" max="21" width="4.33203125" style="11" customWidth="1"/>
    <col min="22" max="22" width="6.5546875" style="11" customWidth="1"/>
    <col min="23" max="25" width="4.33203125" style="11" customWidth="1"/>
    <col min="26" max="26" width="5.88671875" style="11" customWidth="1"/>
    <col min="27" max="27" width="4.33203125" style="11" customWidth="1"/>
    <col min="28" max="16384" width="9.109375" style="11"/>
  </cols>
  <sheetData>
    <row r="1" spans="1:20" s="3" customFormat="1" ht="33.75" customHeight="1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75"/>
      <c r="J1" s="75"/>
      <c r="K1" s="23"/>
      <c r="L1" s="9"/>
      <c r="M1" s="9"/>
    </row>
    <row r="2" spans="1:20" s="3" customFormat="1" ht="30.75" customHeight="1" x14ac:dyDescent="0.25">
      <c r="A2" s="128" t="s">
        <v>93</v>
      </c>
      <c r="B2" s="128"/>
      <c r="C2" s="128"/>
      <c r="D2" s="128"/>
      <c r="E2" s="128"/>
      <c r="F2" s="128"/>
      <c r="G2" s="128"/>
      <c r="H2" s="128"/>
      <c r="I2" s="4"/>
      <c r="J2" s="4"/>
      <c r="K2" s="24"/>
      <c r="L2" s="9"/>
      <c r="M2" s="9"/>
    </row>
    <row r="3" spans="1:20" s="3" customFormat="1" ht="6" customHeight="1" x14ac:dyDescent="0.25">
      <c r="A3" s="4"/>
      <c r="B3" s="4"/>
      <c r="C3" s="4"/>
      <c r="D3" s="4"/>
      <c r="E3" s="4"/>
      <c r="F3" s="4"/>
      <c r="G3" s="4"/>
      <c r="H3" s="29"/>
      <c r="I3" s="4"/>
      <c r="J3" s="4"/>
      <c r="K3" s="24"/>
      <c r="L3" s="8"/>
      <c r="M3" s="9"/>
    </row>
    <row r="4" spans="1:20" s="3" customFormat="1" ht="27" customHeight="1" x14ac:dyDescent="0.25">
      <c r="A4" s="124" t="s">
        <v>19</v>
      </c>
      <c r="B4" s="124"/>
      <c r="C4" s="129" t="s">
        <v>25</v>
      </c>
      <c r="D4" s="129"/>
      <c r="E4" s="129"/>
      <c r="F4" s="129"/>
      <c r="G4" s="129"/>
      <c r="H4" s="129"/>
      <c r="I4" s="76"/>
      <c r="J4" s="76"/>
      <c r="K4" s="17"/>
      <c r="L4" s="9"/>
      <c r="M4" s="9"/>
    </row>
    <row r="5" spans="1:20" s="3" customFormat="1" ht="27" customHeight="1" x14ac:dyDescent="0.25">
      <c r="A5" s="122" t="s">
        <v>4</v>
      </c>
      <c r="B5" s="123"/>
      <c r="C5" s="115" t="s">
        <v>26</v>
      </c>
      <c r="D5" s="116"/>
      <c r="E5" s="119" t="s">
        <v>1</v>
      </c>
      <c r="F5" s="121"/>
      <c r="G5" s="133" t="s">
        <v>113</v>
      </c>
      <c r="H5" s="135"/>
      <c r="I5" s="77"/>
      <c r="J5" s="77"/>
      <c r="K5" s="21"/>
      <c r="L5" s="9"/>
      <c r="M5" s="9"/>
    </row>
    <row r="6" spans="1:20" s="3" customFormat="1" ht="27" customHeight="1" x14ac:dyDescent="0.25">
      <c r="A6" s="122" t="s">
        <v>5</v>
      </c>
      <c r="B6" s="123"/>
      <c r="C6" s="119" t="s">
        <v>32</v>
      </c>
      <c r="D6" s="120"/>
      <c r="E6" s="119" t="s">
        <v>8</v>
      </c>
      <c r="F6" s="121"/>
      <c r="G6" s="119">
        <v>11079</v>
      </c>
      <c r="H6" s="121"/>
      <c r="I6" s="78"/>
      <c r="J6" s="78"/>
      <c r="K6" s="8"/>
      <c r="L6" s="9"/>
      <c r="M6" s="9"/>
    </row>
    <row r="7" spans="1:20" s="3" customFormat="1" ht="27" customHeight="1" x14ac:dyDescent="0.25">
      <c r="A7" s="122" t="s">
        <v>6</v>
      </c>
      <c r="B7" s="123"/>
      <c r="C7" s="115" t="s">
        <v>30</v>
      </c>
      <c r="D7" s="116"/>
      <c r="E7" s="119" t="s">
        <v>9</v>
      </c>
      <c r="F7" s="121"/>
      <c r="G7" s="119" t="s">
        <v>92</v>
      </c>
      <c r="H7" s="121"/>
      <c r="I7" s="78"/>
      <c r="J7" s="78"/>
      <c r="K7" s="8"/>
      <c r="L7" s="9"/>
      <c r="M7" s="9"/>
    </row>
    <row r="8" spans="1:20" s="3" customFormat="1" ht="27" customHeight="1" x14ac:dyDescent="0.25">
      <c r="A8" s="124" t="s">
        <v>7</v>
      </c>
      <c r="B8" s="124"/>
      <c r="C8" s="115" t="s">
        <v>37</v>
      </c>
      <c r="D8" s="116"/>
      <c r="E8" s="119" t="s">
        <v>10</v>
      </c>
      <c r="F8" s="121"/>
      <c r="G8" s="119">
        <v>6</v>
      </c>
      <c r="H8" s="121"/>
      <c r="I8" s="78"/>
      <c r="J8" s="78"/>
      <c r="K8" s="8"/>
      <c r="L8" s="9"/>
      <c r="M8" s="9"/>
    </row>
    <row r="9" spans="1:20" s="3" customFormat="1" ht="27" customHeight="1" x14ac:dyDescent="0.25">
      <c r="A9" s="122" t="s">
        <v>20</v>
      </c>
      <c r="B9" s="123"/>
      <c r="C9" s="117">
        <f>'Filling room (11081)'!C9:D9</f>
        <v>1</v>
      </c>
      <c r="D9" s="118"/>
      <c r="E9" s="119" t="s">
        <v>21</v>
      </c>
      <c r="F9" s="121"/>
      <c r="G9" s="130">
        <v>3</v>
      </c>
      <c r="H9" s="132"/>
      <c r="I9" s="79"/>
      <c r="J9" s="79"/>
      <c r="K9" s="22"/>
      <c r="L9" s="9"/>
      <c r="M9" s="9"/>
    </row>
    <row r="10" spans="1:20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9"/>
      <c r="M10" s="9"/>
    </row>
    <row r="11" spans="1:20" s="9" customFormat="1" ht="19.5" customHeight="1" x14ac:dyDescent="0.25">
      <c r="A11" s="8"/>
      <c r="B11" s="2"/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7" t="s">
        <v>143</v>
      </c>
      <c r="J11" s="17" t="s">
        <v>144</v>
      </c>
      <c r="K11" s="17"/>
    </row>
    <row r="12" spans="1:20" ht="25.5" customHeight="1" x14ac:dyDescent="0.25">
      <c r="A12" s="1" t="s">
        <v>16</v>
      </c>
      <c r="B12" s="10" t="s">
        <v>24</v>
      </c>
      <c r="C12" s="33" t="s">
        <v>17</v>
      </c>
      <c r="D12" s="33" t="s">
        <v>17</v>
      </c>
      <c r="E12" s="33" t="s">
        <v>17</v>
      </c>
      <c r="F12" s="33" t="s">
        <v>17</v>
      </c>
      <c r="G12" s="33" t="s">
        <v>17</v>
      </c>
      <c r="H12" s="33" t="s">
        <v>17</v>
      </c>
      <c r="I12" s="18"/>
      <c r="J12" s="18"/>
      <c r="K12" s="18"/>
      <c r="L12" s="14" t="s">
        <v>22</v>
      </c>
      <c r="M12" s="14" t="s">
        <v>23</v>
      </c>
      <c r="O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</row>
    <row r="13" spans="1:20" ht="17.100000000000001" customHeight="1" x14ac:dyDescent="0.25">
      <c r="A13" s="12">
        <v>1</v>
      </c>
      <c r="B13" s="39">
        <v>42620</v>
      </c>
      <c r="C13" s="58">
        <v>0</v>
      </c>
      <c r="D13" s="58">
        <v>1</v>
      </c>
      <c r="E13" s="58">
        <v>0</v>
      </c>
      <c r="F13" s="58">
        <v>0</v>
      </c>
      <c r="G13" s="58">
        <v>0</v>
      </c>
      <c r="H13" s="58">
        <v>0</v>
      </c>
      <c r="I13" s="19">
        <v>5</v>
      </c>
      <c r="J13" s="19"/>
      <c r="K13" s="25"/>
      <c r="L13" s="26"/>
      <c r="M13" s="26"/>
      <c r="O13" s="19"/>
      <c r="P13" s="19"/>
      <c r="Q13" s="19"/>
      <c r="R13" s="19"/>
      <c r="S13" s="19"/>
      <c r="T13" s="19"/>
    </row>
    <row r="14" spans="1:20" ht="17.100000000000001" customHeight="1" x14ac:dyDescent="0.25">
      <c r="A14" s="12">
        <v>2</v>
      </c>
      <c r="B14" s="39">
        <v>42621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19">
        <v>5</v>
      </c>
      <c r="J14" s="19"/>
      <c r="K14" s="25"/>
      <c r="L14" s="26"/>
      <c r="M14" s="26"/>
      <c r="O14" s="19"/>
      <c r="P14" s="19"/>
      <c r="Q14" s="19"/>
      <c r="R14" s="19"/>
      <c r="S14" s="19"/>
      <c r="T14" s="19"/>
    </row>
    <row r="15" spans="1:20" ht="17.100000000000001" customHeight="1" x14ac:dyDescent="0.25">
      <c r="A15" s="12">
        <v>3</v>
      </c>
      <c r="B15" s="39">
        <v>42622</v>
      </c>
      <c r="C15" s="58">
        <v>0</v>
      </c>
      <c r="D15" s="58">
        <v>1</v>
      </c>
      <c r="E15" s="58">
        <v>0</v>
      </c>
      <c r="F15" s="58">
        <v>0</v>
      </c>
      <c r="G15" s="58">
        <v>0</v>
      </c>
      <c r="H15" s="58">
        <v>0</v>
      </c>
      <c r="I15" s="19">
        <v>5</v>
      </c>
      <c r="J15" s="19"/>
      <c r="K15" s="25"/>
      <c r="L15" s="26"/>
      <c r="M15" s="26"/>
      <c r="O15" s="19"/>
      <c r="P15" s="19"/>
      <c r="Q15" s="19"/>
      <c r="R15" s="19"/>
      <c r="S15" s="19"/>
      <c r="T15" s="19"/>
    </row>
    <row r="16" spans="1:20" ht="17.100000000000001" customHeight="1" x14ac:dyDescent="0.25">
      <c r="A16" s="12">
        <v>4</v>
      </c>
      <c r="B16" s="39">
        <v>42628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19">
        <v>5</v>
      </c>
      <c r="J16" s="19"/>
      <c r="K16" s="25"/>
      <c r="L16" s="26"/>
      <c r="M16" s="26"/>
      <c r="O16" s="19"/>
      <c r="P16" s="19"/>
      <c r="Q16" s="19"/>
      <c r="R16" s="19"/>
      <c r="S16" s="19"/>
      <c r="T16" s="19"/>
    </row>
    <row r="17" spans="1:20" ht="17.100000000000001" customHeight="1" x14ac:dyDescent="0.25">
      <c r="A17" s="12">
        <v>5</v>
      </c>
      <c r="B17" s="39">
        <v>42629</v>
      </c>
      <c r="C17" s="58">
        <v>0</v>
      </c>
      <c r="D17" s="58">
        <v>3</v>
      </c>
      <c r="E17" s="58">
        <v>0</v>
      </c>
      <c r="F17" s="58">
        <v>0</v>
      </c>
      <c r="G17" s="58">
        <v>0</v>
      </c>
      <c r="H17" s="58">
        <v>0</v>
      </c>
      <c r="I17" s="19">
        <v>5</v>
      </c>
      <c r="J17" s="19"/>
      <c r="K17" s="25"/>
      <c r="L17" s="26"/>
      <c r="M17" s="26"/>
      <c r="O17" s="19"/>
      <c r="P17" s="19"/>
      <c r="Q17" s="19"/>
      <c r="R17" s="19"/>
      <c r="S17" s="19"/>
      <c r="T17" s="19"/>
    </row>
    <row r="18" spans="1:20" ht="17.100000000000001" customHeight="1" x14ac:dyDescent="0.25">
      <c r="A18" s="12">
        <v>6</v>
      </c>
      <c r="B18" s="39">
        <v>42630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19">
        <v>5</v>
      </c>
      <c r="J18" s="19"/>
      <c r="K18" s="25"/>
      <c r="L18" s="26"/>
      <c r="M18" s="26"/>
      <c r="O18" s="19"/>
      <c r="P18" s="19"/>
      <c r="Q18" s="19"/>
      <c r="R18" s="19"/>
      <c r="S18" s="19"/>
      <c r="T18" s="19"/>
    </row>
    <row r="19" spans="1:20" ht="17.100000000000001" customHeight="1" x14ac:dyDescent="0.25">
      <c r="A19" s="12">
        <v>7</v>
      </c>
      <c r="B19" s="39">
        <v>42631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19">
        <v>5</v>
      </c>
      <c r="J19" s="19"/>
      <c r="K19" s="25"/>
      <c r="L19" s="26"/>
      <c r="M19" s="26"/>
      <c r="O19" s="19"/>
      <c r="P19" s="19"/>
      <c r="Q19" s="19"/>
      <c r="R19" s="19"/>
      <c r="S19" s="19"/>
      <c r="T19" s="19"/>
    </row>
    <row r="20" spans="1:20" ht="17.100000000000001" customHeight="1" x14ac:dyDescent="0.25">
      <c r="A20" s="12">
        <v>8</v>
      </c>
      <c r="B20" s="39">
        <v>42632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19">
        <v>5</v>
      </c>
      <c r="J20" s="19"/>
      <c r="K20" s="25"/>
      <c r="L20" s="26"/>
      <c r="M20" s="26"/>
      <c r="O20" s="19"/>
      <c r="P20" s="19"/>
      <c r="Q20" s="19"/>
      <c r="R20" s="19"/>
      <c r="S20" s="19"/>
      <c r="T20" s="19"/>
    </row>
    <row r="21" spans="1:20" ht="17.100000000000001" customHeight="1" x14ac:dyDescent="0.25">
      <c r="A21" s="74">
        <v>1</v>
      </c>
      <c r="B21" s="39">
        <v>42641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19"/>
      <c r="J21" s="19"/>
      <c r="K21" s="25"/>
      <c r="L21" s="26">
        <v>1</v>
      </c>
      <c r="M21" s="26">
        <v>3</v>
      </c>
      <c r="O21" s="19"/>
      <c r="P21" s="19"/>
      <c r="Q21" s="19"/>
      <c r="R21" s="19"/>
      <c r="S21" s="19"/>
      <c r="T21" s="19"/>
    </row>
    <row r="22" spans="1:20" ht="17.100000000000001" customHeight="1" x14ac:dyDescent="0.25">
      <c r="A22" s="12">
        <v>2</v>
      </c>
      <c r="B22" s="39">
        <v>42643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19"/>
      <c r="J22" s="19"/>
      <c r="K22" s="25"/>
      <c r="L22" s="26">
        <v>1</v>
      </c>
      <c r="M22" s="26">
        <v>3</v>
      </c>
      <c r="O22" s="19"/>
      <c r="P22" s="19"/>
      <c r="Q22" s="19"/>
      <c r="R22" s="19"/>
      <c r="S22" s="19"/>
      <c r="T22" s="19"/>
    </row>
    <row r="23" spans="1:20" ht="17.100000000000001" customHeight="1" x14ac:dyDescent="0.25">
      <c r="A23" s="12">
        <v>3</v>
      </c>
      <c r="B23" s="39">
        <v>42646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19"/>
      <c r="J23" s="19"/>
      <c r="K23" s="25"/>
      <c r="L23" s="26">
        <v>1</v>
      </c>
      <c r="M23" s="26">
        <v>3</v>
      </c>
      <c r="O23" s="19"/>
      <c r="P23" s="19"/>
      <c r="Q23" s="19"/>
      <c r="R23" s="19"/>
      <c r="S23" s="19"/>
      <c r="T23" s="19"/>
    </row>
    <row r="24" spans="1:20" ht="17.100000000000001" customHeight="1" x14ac:dyDescent="0.25">
      <c r="A24" s="12">
        <v>4</v>
      </c>
      <c r="B24" s="39">
        <v>42651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19"/>
      <c r="J24" s="19"/>
      <c r="K24" s="25"/>
      <c r="L24" s="26">
        <v>1</v>
      </c>
      <c r="M24" s="26">
        <v>3</v>
      </c>
      <c r="O24" s="19"/>
      <c r="P24" s="19"/>
      <c r="Q24" s="19"/>
      <c r="R24" s="19"/>
      <c r="S24" s="19"/>
      <c r="T24" s="19"/>
    </row>
    <row r="25" spans="1:20" ht="17.100000000000001" customHeight="1" x14ac:dyDescent="0.25">
      <c r="A25" s="12">
        <v>5</v>
      </c>
      <c r="B25" s="39">
        <v>42656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19"/>
      <c r="J25" s="19"/>
      <c r="K25" s="25"/>
      <c r="L25" s="26">
        <v>1</v>
      </c>
      <c r="M25" s="26">
        <v>3</v>
      </c>
      <c r="O25" s="19"/>
      <c r="P25" s="19"/>
      <c r="Q25" s="19"/>
      <c r="R25" s="19"/>
      <c r="S25" s="19"/>
      <c r="T25" s="19"/>
    </row>
    <row r="26" spans="1:20" ht="17.100000000000001" customHeight="1" x14ac:dyDescent="0.25">
      <c r="A26" s="12">
        <v>6</v>
      </c>
      <c r="B26" s="39">
        <v>42663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19"/>
      <c r="J26" s="19"/>
      <c r="K26" s="25"/>
      <c r="L26" s="26">
        <v>1</v>
      </c>
      <c r="M26" s="26">
        <v>3</v>
      </c>
      <c r="O26" s="19"/>
      <c r="P26" s="19"/>
      <c r="Q26" s="19"/>
      <c r="R26" s="19"/>
      <c r="S26" s="19"/>
      <c r="T26" s="19"/>
    </row>
    <row r="27" spans="1:20" ht="17.100000000000001" customHeight="1" x14ac:dyDescent="0.25">
      <c r="A27" s="12">
        <v>7</v>
      </c>
      <c r="B27" s="39">
        <v>42670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19"/>
      <c r="J27" s="19"/>
      <c r="K27" s="25"/>
      <c r="L27" s="26">
        <v>1</v>
      </c>
      <c r="M27" s="26">
        <v>3</v>
      </c>
      <c r="O27" s="19"/>
      <c r="P27" s="19"/>
      <c r="Q27" s="19"/>
      <c r="R27" s="19"/>
      <c r="S27" s="19"/>
      <c r="T27" s="19"/>
    </row>
    <row r="28" spans="1:20" ht="17.100000000000001" customHeight="1" x14ac:dyDescent="0.25">
      <c r="A28" s="12">
        <v>8</v>
      </c>
      <c r="B28" s="39">
        <v>42677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19"/>
      <c r="J28" s="19"/>
      <c r="K28" s="25"/>
      <c r="L28" s="26">
        <v>1</v>
      </c>
      <c r="M28" s="26">
        <v>3</v>
      </c>
      <c r="O28" s="19"/>
      <c r="P28" s="19"/>
      <c r="Q28" s="19"/>
      <c r="R28" s="19"/>
      <c r="S28" s="19"/>
      <c r="T28" s="19"/>
    </row>
    <row r="29" spans="1:20" ht="17.100000000000001" customHeight="1" x14ac:dyDescent="0.25">
      <c r="A29" s="12">
        <v>9</v>
      </c>
      <c r="B29" s="39">
        <v>42684</v>
      </c>
      <c r="C29" s="58">
        <v>0</v>
      </c>
      <c r="D29" s="58">
        <v>0</v>
      </c>
      <c r="E29" s="58">
        <v>0</v>
      </c>
      <c r="F29" s="58">
        <v>0</v>
      </c>
      <c r="G29" s="58">
        <v>1</v>
      </c>
      <c r="H29" s="58">
        <v>0</v>
      </c>
      <c r="I29" s="19"/>
      <c r="J29" s="19"/>
      <c r="K29" s="25"/>
      <c r="L29" s="26">
        <v>1</v>
      </c>
      <c r="M29" s="26">
        <v>3</v>
      </c>
      <c r="O29" s="19"/>
      <c r="P29" s="19"/>
      <c r="Q29" s="19"/>
      <c r="R29" s="19"/>
      <c r="S29" s="19"/>
      <c r="T29" s="19"/>
    </row>
    <row r="30" spans="1:20" ht="17.100000000000001" customHeight="1" x14ac:dyDescent="0.25">
      <c r="A30" s="12">
        <v>10</v>
      </c>
      <c r="B30" s="39">
        <v>42689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19"/>
      <c r="J30" s="19"/>
      <c r="K30" s="25"/>
      <c r="L30" s="26">
        <v>1</v>
      </c>
      <c r="M30" s="26">
        <v>3</v>
      </c>
      <c r="O30" s="19"/>
      <c r="P30" s="19"/>
      <c r="Q30" s="19"/>
      <c r="R30" s="19"/>
      <c r="S30" s="19"/>
      <c r="T30" s="19"/>
    </row>
    <row r="31" spans="1:20" ht="17.100000000000001" customHeight="1" x14ac:dyDescent="0.25">
      <c r="A31" s="12">
        <v>11</v>
      </c>
      <c r="B31" s="39">
        <v>42692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19"/>
      <c r="J31" s="19"/>
      <c r="K31" s="25"/>
      <c r="L31" s="26">
        <v>1</v>
      </c>
      <c r="M31" s="26">
        <v>3</v>
      </c>
      <c r="O31" s="19"/>
      <c r="P31" s="19"/>
      <c r="Q31" s="19"/>
      <c r="R31" s="19"/>
      <c r="S31" s="19"/>
      <c r="T31" s="19"/>
    </row>
    <row r="32" spans="1:20" ht="17.100000000000001" customHeight="1" x14ac:dyDescent="0.25">
      <c r="A32" s="12">
        <v>12</v>
      </c>
      <c r="B32" s="39">
        <v>42696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19"/>
      <c r="J32" s="19"/>
      <c r="K32" s="25"/>
      <c r="L32" s="26">
        <v>1</v>
      </c>
      <c r="M32" s="26">
        <v>3</v>
      </c>
      <c r="O32" s="19"/>
      <c r="P32" s="19"/>
      <c r="Q32" s="19"/>
      <c r="R32" s="19"/>
      <c r="S32" s="19"/>
      <c r="T32" s="19"/>
    </row>
    <row r="33" spans="1:20" ht="17.100000000000001" customHeight="1" x14ac:dyDescent="0.25">
      <c r="A33" s="12">
        <v>13</v>
      </c>
      <c r="B33" s="39">
        <v>42698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19"/>
      <c r="J33" s="19"/>
      <c r="K33" s="25"/>
      <c r="L33" s="26">
        <v>1</v>
      </c>
      <c r="M33" s="26">
        <v>3</v>
      </c>
      <c r="O33" s="19"/>
      <c r="P33" s="19"/>
      <c r="Q33" s="19"/>
      <c r="R33" s="19"/>
      <c r="S33" s="19"/>
      <c r="T33" s="19"/>
    </row>
    <row r="34" spans="1:20" ht="17.100000000000001" customHeight="1" x14ac:dyDescent="0.25">
      <c r="A34" s="12">
        <v>14</v>
      </c>
      <c r="B34" s="39">
        <v>42703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19"/>
      <c r="J34" s="19"/>
      <c r="K34" s="25"/>
      <c r="L34" s="26">
        <v>1</v>
      </c>
      <c r="M34" s="26">
        <v>3</v>
      </c>
      <c r="O34" s="19"/>
      <c r="P34" s="19"/>
      <c r="Q34" s="19"/>
      <c r="R34" s="19"/>
      <c r="S34" s="19"/>
      <c r="T34" s="19"/>
    </row>
    <row r="35" spans="1:20" ht="17.100000000000001" customHeight="1" x14ac:dyDescent="0.25">
      <c r="A35" s="12">
        <v>15</v>
      </c>
      <c r="B35" s="39">
        <v>42705</v>
      </c>
      <c r="C35" s="58"/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19"/>
      <c r="J35" s="19"/>
      <c r="K35" s="25"/>
      <c r="L35" s="26">
        <v>1</v>
      </c>
      <c r="M35" s="26">
        <v>3</v>
      </c>
      <c r="O35" s="19"/>
      <c r="P35" s="19"/>
      <c r="Q35" s="19"/>
      <c r="R35" s="19"/>
      <c r="S35" s="19"/>
      <c r="T35" s="19"/>
    </row>
    <row r="36" spans="1:20" ht="17.100000000000001" customHeight="1" x14ac:dyDescent="0.25">
      <c r="A36" s="12">
        <v>16</v>
      </c>
      <c r="B36" s="39">
        <v>42712</v>
      </c>
      <c r="C36" s="58">
        <v>1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19"/>
      <c r="J36" s="19"/>
      <c r="K36" s="25"/>
      <c r="L36" s="26">
        <v>1</v>
      </c>
      <c r="M36" s="26">
        <v>3</v>
      </c>
      <c r="O36" s="19"/>
      <c r="P36" s="19"/>
      <c r="Q36" s="19"/>
      <c r="R36" s="19"/>
      <c r="S36" s="19"/>
      <c r="T36" s="19"/>
    </row>
    <row r="37" spans="1:20" ht="17.100000000000001" customHeight="1" x14ac:dyDescent="0.25">
      <c r="A37" s="12">
        <v>17</v>
      </c>
      <c r="B37" s="39">
        <v>42721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19"/>
      <c r="J37" s="19"/>
      <c r="K37" s="25"/>
      <c r="L37" s="26">
        <v>1</v>
      </c>
      <c r="M37" s="26">
        <v>3</v>
      </c>
      <c r="O37" s="19"/>
      <c r="P37" s="19"/>
      <c r="Q37" s="19"/>
      <c r="R37" s="19"/>
      <c r="S37" s="19"/>
      <c r="T37" s="19"/>
    </row>
    <row r="38" spans="1:20" ht="17.100000000000001" customHeight="1" x14ac:dyDescent="0.25">
      <c r="A38" s="12">
        <v>18</v>
      </c>
      <c r="B38" s="39">
        <v>42723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19"/>
      <c r="J38" s="19"/>
      <c r="K38" s="25"/>
      <c r="L38" s="26">
        <v>1</v>
      </c>
      <c r="M38" s="26">
        <v>3</v>
      </c>
      <c r="O38" s="19"/>
      <c r="P38" s="19"/>
      <c r="Q38" s="19"/>
      <c r="R38" s="19"/>
      <c r="S38" s="19"/>
      <c r="T38" s="19"/>
    </row>
    <row r="39" spans="1:20" ht="17.100000000000001" customHeight="1" x14ac:dyDescent="0.25">
      <c r="A39" s="12">
        <v>19</v>
      </c>
      <c r="B39" s="39">
        <v>42726</v>
      </c>
      <c r="C39" s="58"/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9"/>
      <c r="J39" s="19"/>
      <c r="K39" s="25"/>
      <c r="L39" s="26">
        <v>1</v>
      </c>
      <c r="M39" s="26">
        <v>3</v>
      </c>
      <c r="O39" s="19"/>
      <c r="P39" s="19"/>
      <c r="Q39" s="19"/>
      <c r="R39" s="19"/>
      <c r="S39" s="19"/>
      <c r="T39" s="19"/>
    </row>
    <row r="40" spans="1:20" ht="17.100000000000001" customHeight="1" x14ac:dyDescent="0.25">
      <c r="A40" s="12">
        <v>20</v>
      </c>
      <c r="B40" s="39">
        <v>42728</v>
      </c>
      <c r="C40" s="58"/>
      <c r="D40" s="58">
        <v>0</v>
      </c>
      <c r="E40" s="58">
        <v>0</v>
      </c>
      <c r="F40" s="58">
        <v>0</v>
      </c>
      <c r="G40" s="58">
        <v>1</v>
      </c>
      <c r="H40" s="58">
        <v>0</v>
      </c>
      <c r="I40" s="19"/>
      <c r="J40" s="19"/>
      <c r="K40" s="25"/>
      <c r="L40" s="26">
        <v>1</v>
      </c>
      <c r="M40" s="26">
        <v>3</v>
      </c>
      <c r="O40" s="19"/>
      <c r="P40" s="19"/>
      <c r="Q40" s="19"/>
      <c r="R40" s="19"/>
      <c r="S40" s="19"/>
      <c r="T40" s="19"/>
    </row>
    <row r="41" spans="1:20" ht="17.100000000000001" customHeight="1" x14ac:dyDescent="0.25">
      <c r="A41" s="12">
        <v>21</v>
      </c>
      <c r="B41" s="39">
        <v>42730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19"/>
      <c r="J41" s="19"/>
      <c r="K41" s="25"/>
      <c r="L41" s="26">
        <v>1</v>
      </c>
      <c r="M41" s="26">
        <v>3</v>
      </c>
      <c r="O41" s="19"/>
      <c r="P41" s="19"/>
      <c r="Q41" s="19"/>
      <c r="R41" s="19"/>
      <c r="S41" s="19"/>
      <c r="T41" s="19"/>
    </row>
    <row r="42" spans="1:20" ht="17.100000000000001" customHeight="1" x14ac:dyDescent="0.25">
      <c r="A42" s="12">
        <v>22</v>
      </c>
      <c r="B42" s="39">
        <v>42732</v>
      </c>
      <c r="C42" s="58"/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19"/>
      <c r="J42" s="19"/>
      <c r="K42" s="25"/>
      <c r="L42" s="26">
        <v>1</v>
      </c>
      <c r="M42" s="26">
        <v>3</v>
      </c>
      <c r="O42" s="19"/>
      <c r="P42" s="19"/>
      <c r="Q42" s="19"/>
      <c r="R42" s="19"/>
      <c r="S42" s="19"/>
      <c r="T42" s="19"/>
    </row>
    <row r="43" spans="1:20" ht="17.100000000000001" customHeight="1" x14ac:dyDescent="0.25">
      <c r="A43" s="74">
        <v>1</v>
      </c>
      <c r="B43" s="39">
        <v>42739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19"/>
      <c r="J43" s="19">
        <v>6</v>
      </c>
      <c r="K43" s="25"/>
      <c r="L43" s="26">
        <f t="shared" ref="L43:L106" si="0">$C$9</f>
        <v>1</v>
      </c>
      <c r="M43" s="26">
        <f t="shared" ref="M43:M106" si="1">$G$9</f>
        <v>3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</row>
    <row r="44" spans="1:20" ht="17.100000000000001" customHeight="1" x14ac:dyDescent="0.25">
      <c r="A44" s="12">
        <v>2</v>
      </c>
      <c r="B44" s="39">
        <v>42741</v>
      </c>
      <c r="C44" s="58"/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19"/>
      <c r="J44" s="19"/>
      <c r="K44" s="25"/>
      <c r="L44" s="26">
        <f t="shared" si="0"/>
        <v>1</v>
      </c>
      <c r="M44" s="26">
        <f t="shared" si="1"/>
        <v>3</v>
      </c>
      <c r="O44" s="19"/>
      <c r="P44" s="19">
        <v>0</v>
      </c>
      <c r="Q44" s="19">
        <v>0</v>
      </c>
      <c r="R44" s="19">
        <v>0</v>
      </c>
      <c r="S44" s="19">
        <v>0</v>
      </c>
      <c r="T44" s="19">
        <v>0</v>
      </c>
    </row>
    <row r="45" spans="1:20" ht="17.100000000000001" customHeight="1" x14ac:dyDescent="0.25">
      <c r="A45" s="12">
        <v>3</v>
      </c>
      <c r="B45" s="39">
        <v>42745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19"/>
      <c r="J45" s="19"/>
      <c r="K45" s="25"/>
      <c r="L45" s="26">
        <f t="shared" si="0"/>
        <v>1</v>
      </c>
      <c r="M45" s="26">
        <f t="shared" si="1"/>
        <v>3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</row>
    <row r="46" spans="1:20" ht="17.100000000000001" customHeight="1" x14ac:dyDescent="0.25">
      <c r="A46" s="12">
        <v>4</v>
      </c>
      <c r="B46" s="39">
        <v>42753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19"/>
      <c r="J46" s="19"/>
      <c r="K46" s="25"/>
      <c r="L46" s="26">
        <f t="shared" si="0"/>
        <v>1</v>
      </c>
      <c r="M46" s="26">
        <f t="shared" si="1"/>
        <v>3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</row>
    <row r="47" spans="1:20" ht="17.100000000000001" customHeight="1" x14ac:dyDescent="0.25">
      <c r="A47" s="12">
        <v>5</v>
      </c>
      <c r="B47" s="39">
        <v>42759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19"/>
      <c r="J47" s="19"/>
      <c r="K47" s="25"/>
      <c r="L47" s="26">
        <f t="shared" si="0"/>
        <v>1</v>
      </c>
      <c r="M47" s="26">
        <f t="shared" si="1"/>
        <v>3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</row>
    <row r="48" spans="1:20" ht="17.100000000000001" customHeight="1" x14ac:dyDescent="0.25">
      <c r="A48" s="12">
        <v>6</v>
      </c>
      <c r="B48" s="39">
        <v>42766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19"/>
      <c r="J48" s="19"/>
      <c r="K48" s="25"/>
      <c r="L48" s="26">
        <f t="shared" si="0"/>
        <v>1</v>
      </c>
      <c r="M48" s="26">
        <f t="shared" si="1"/>
        <v>3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</row>
    <row r="49" spans="1:20" ht="17.100000000000001" customHeight="1" x14ac:dyDescent="0.25">
      <c r="A49" s="12">
        <v>7</v>
      </c>
      <c r="B49" s="39">
        <v>42774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19"/>
      <c r="J49" s="19"/>
      <c r="K49" s="25"/>
      <c r="L49" s="26">
        <f t="shared" si="0"/>
        <v>1</v>
      </c>
      <c r="M49" s="26">
        <f t="shared" si="1"/>
        <v>3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</row>
    <row r="50" spans="1:20" ht="17.100000000000001" customHeight="1" x14ac:dyDescent="0.25">
      <c r="A50" s="12">
        <v>8</v>
      </c>
      <c r="B50" s="39">
        <v>42781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19"/>
      <c r="J50" s="19"/>
      <c r="K50" s="25"/>
      <c r="L50" s="26">
        <f t="shared" si="0"/>
        <v>1</v>
      </c>
      <c r="M50" s="26">
        <f t="shared" si="1"/>
        <v>3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</row>
    <row r="51" spans="1:20" ht="17.100000000000001" customHeight="1" x14ac:dyDescent="0.25">
      <c r="A51" s="12">
        <v>9</v>
      </c>
      <c r="B51" s="39">
        <v>42783</v>
      </c>
      <c r="C51" s="58"/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19"/>
      <c r="J51" s="19"/>
      <c r="K51" s="25"/>
      <c r="L51" s="26">
        <f t="shared" si="0"/>
        <v>1</v>
      </c>
      <c r="M51" s="26">
        <f t="shared" si="1"/>
        <v>3</v>
      </c>
      <c r="O51" s="19"/>
      <c r="P51" s="19">
        <v>0</v>
      </c>
      <c r="Q51" s="19">
        <v>0</v>
      </c>
      <c r="R51" s="19">
        <v>0</v>
      </c>
      <c r="S51" s="19">
        <v>0</v>
      </c>
      <c r="T51" s="19">
        <v>0</v>
      </c>
    </row>
    <row r="52" spans="1:20" ht="17.100000000000001" customHeight="1" x14ac:dyDescent="0.25">
      <c r="A52" s="12">
        <v>10</v>
      </c>
      <c r="B52" s="39">
        <v>42790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19"/>
      <c r="J52" s="19"/>
      <c r="K52" s="25"/>
      <c r="L52" s="26">
        <f t="shared" si="0"/>
        <v>1</v>
      </c>
      <c r="M52" s="26">
        <f t="shared" si="1"/>
        <v>3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</row>
    <row r="53" spans="1:20" ht="17.100000000000001" customHeight="1" x14ac:dyDescent="0.25">
      <c r="A53" s="12">
        <v>11</v>
      </c>
      <c r="B53" s="39">
        <v>42797</v>
      </c>
      <c r="C53" s="58">
        <v>0</v>
      </c>
      <c r="D53" s="58">
        <v>0</v>
      </c>
      <c r="E53" s="58">
        <v>0</v>
      </c>
      <c r="F53" s="58">
        <v>0</v>
      </c>
      <c r="G53" s="58">
        <v>1</v>
      </c>
      <c r="H53" s="58">
        <v>0</v>
      </c>
      <c r="I53" s="19"/>
      <c r="J53" s="19"/>
      <c r="K53" s="25"/>
      <c r="L53" s="26">
        <f t="shared" si="0"/>
        <v>1</v>
      </c>
      <c r="M53" s="26">
        <f t="shared" si="1"/>
        <v>3</v>
      </c>
      <c r="O53" s="19">
        <v>0</v>
      </c>
      <c r="P53" s="19">
        <v>0</v>
      </c>
      <c r="Q53" s="19">
        <v>0</v>
      </c>
      <c r="R53" s="19">
        <v>0</v>
      </c>
      <c r="S53" s="19">
        <v>1</v>
      </c>
      <c r="T53" s="19">
        <v>0</v>
      </c>
    </row>
    <row r="54" spans="1:20" ht="17.100000000000001" customHeight="1" x14ac:dyDescent="0.25">
      <c r="A54" s="12">
        <v>12</v>
      </c>
      <c r="B54" s="39">
        <v>42803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19"/>
      <c r="J54" s="19"/>
      <c r="K54" s="25"/>
      <c r="L54" s="26">
        <f t="shared" si="0"/>
        <v>1</v>
      </c>
      <c r="M54" s="26">
        <f t="shared" si="1"/>
        <v>3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</row>
    <row r="55" spans="1:20" ht="17.100000000000001" customHeight="1" x14ac:dyDescent="0.25">
      <c r="A55" s="12">
        <v>13</v>
      </c>
      <c r="B55" s="39">
        <v>42805</v>
      </c>
      <c r="C55" s="58"/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19"/>
      <c r="J55" s="19"/>
      <c r="K55" s="25"/>
      <c r="L55" s="26">
        <f t="shared" si="0"/>
        <v>1</v>
      </c>
      <c r="M55" s="26">
        <f t="shared" si="1"/>
        <v>3</v>
      </c>
      <c r="O55" s="19"/>
      <c r="P55" s="19">
        <v>0</v>
      </c>
      <c r="Q55" s="19">
        <v>0</v>
      </c>
      <c r="R55" s="19">
        <v>0</v>
      </c>
      <c r="S55" s="19">
        <v>0</v>
      </c>
      <c r="T55" s="19">
        <v>0</v>
      </c>
    </row>
    <row r="56" spans="1:20" ht="17.100000000000001" customHeight="1" x14ac:dyDescent="0.25">
      <c r="A56" s="12">
        <v>14</v>
      </c>
      <c r="B56" s="39">
        <v>42811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19"/>
      <c r="J56" s="19"/>
      <c r="K56" s="25"/>
      <c r="L56" s="26">
        <f t="shared" si="0"/>
        <v>1</v>
      </c>
      <c r="M56" s="26">
        <f t="shared" si="1"/>
        <v>3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</row>
    <row r="57" spans="1:20" ht="17.100000000000001" customHeight="1" x14ac:dyDescent="0.25">
      <c r="A57" s="12">
        <v>15</v>
      </c>
      <c r="B57" s="39">
        <v>42814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19"/>
      <c r="J57" s="19"/>
      <c r="K57" s="25"/>
      <c r="L57" s="26">
        <f t="shared" si="0"/>
        <v>1</v>
      </c>
      <c r="M57" s="26">
        <f t="shared" si="1"/>
        <v>3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</row>
    <row r="58" spans="1:20" ht="17.100000000000001" customHeight="1" x14ac:dyDescent="0.25">
      <c r="A58" s="12">
        <v>16</v>
      </c>
      <c r="B58" s="39">
        <v>42818</v>
      </c>
      <c r="C58" s="58"/>
      <c r="D58" s="58">
        <v>1</v>
      </c>
      <c r="E58" s="58">
        <v>0</v>
      </c>
      <c r="F58" s="58">
        <v>0</v>
      </c>
      <c r="G58" s="58">
        <v>0</v>
      </c>
      <c r="H58" s="58">
        <v>0</v>
      </c>
      <c r="I58" s="19"/>
      <c r="J58" s="19"/>
      <c r="K58" s="25"/>
      <c r="L58" s="26">
        <f t="shared" si="0"/>
        <v>1</v>
      </c>
      <c r="M58" s="26">
        <f t="shared" si="1"/>
        <v>3</v>
      </c>
      <c r="O58" s="19"/>
      <c r="P58" s="19">
        <v>1</v>
      </c>
      <c r="Q58" s="19">
        <v>0</v>
      </c>
      <c r="R58" s="19">
        <v>0</v>
      </c>
      <c r="S58" s="19">
        <v>0</v>
      </c>
      <c r="T58" s="19">
        <v>0</v>
      </c>
    </row>
    <row r="59" spans="1:20" ht="17.100000000000001" customHeight="1" x14ac:dyDescent="0.25">
      <c r="A59" s="12">
        <v>17</v>
      </c>
      <c r="B59" s="39">
        <v>42822</v>
      </c>
      <c r="C59" s="58">
        <v>0</v>
      </c>
      <c r="D59" s="58">
        <v>0</v>
      </c>
      <c r="E59" s="58">
        <v>0</v>
      </c>
      <c r="F59" s="58">
        <v>1</v>
      </c>
      <c r="G59" s="58">
        <v>0</v>
      </c>
      <c r="H59" s="58">
        <v>0</v>
      </c>
      <c r="I59" s="19"/>
      <c r="J59" s="19"/>
      <c r="K59" s="25"/>
      <c r="L59" s="26">
        <f t="shared" si="0"/>
        <v>1</v>
      </c>
      <c r="M59" s="26">
        <f t="shared" si="1"/>
        <v>3</v>
      </c>
      <c r="O59" s="19">
        <v>0</v>
      </c>
      <c r="P59" s="19">
        <v>0</v>
      </c>
      <c r="Q59" s="19">
        <v>0</v>
      </c>
      <c r="R59" s="19">
        <v>1</v>
      </c>
      <c r="S59" s="19">
        <v>0</v>
      </c>
      <c r="T59" s="19">
        <v>0</v>
      </c>
    </row>
    <row r="60" spans="1:20" ht="17.100000000000001" customHeight="1" x14ac:dyDescent="0.25">
      <c r="A60" s="12">
        <v>18</v>
      </c>
      <c r="B60" s="39">
        <v>42825</v>
      </c>
      <c r="C60" s="58"/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19"/>
      <c r="J60" s="19"/>
      <c r="K60" s="25"/>
      <c r="L60" s="26">
        <f t="shared" si="0"/>
        <v>1</v>
      </c>
      <c r="M60" s="26">
        <f t="shared" si="1"/>
        <v>3</v>
      </c>
      <c r="O60" s="19"/>
      <c r="P60" s="19">
        <v>0</v>
      </c>
      <c r="Q60" s="19">
        <v>0</v>
      </c>
      <c r="R60" s="19">
        <v>0</v>
      </c>
      <c r="S60" s="19">
        <v>0</v>
      </c>
      <c r="T60" s="19">
        <v>0</v>
      </c>
    </row>
    <row r="61" spans="1:20" ht="17.100000000000001" customHeight="1" x14ac:dyDescent="0.25">
      <c r="A61" s="12">
        <v>19</v>
      </c>
      <c r="B61" s="39">
        <v>42829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19"/>
      <c r="J61" s="19"/>
      <c r="K61" s="25"/>
      <c r="L61" s="26">
        <f t="shared" si="0"/>
        <v>1</v>
      </c>
      <c r="M61" s="26">
        <f t="shared" si="1"/>
        <v>3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</row>
    <row r="62" spans="1:20" ht="17.100000000000001" customHeight="1" x14ac:dyDescent="0.25">
      <c r="A62" s="12">
        <v>20</v>
      </c>
      <c r="B62" s="39">
        <v>42831</v>
      </c>
      <c r="C62" s="58"/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19"/>
      <c r="J62" s="19"/>
      <c r="K62" s="25"/>
      <c r="L62" s="26">
        <f t="shared" si="0"/>
        <v>1</v>
      </c>
      <c r="M62" s="26">
        <f t="shared" si="1"/>
        <v>3</v>
      </c>
      <c r="O62" s="19"/>
      <c r="P62" s="19">
        <v>0</v>
      </c>
      <c r="Q62" s="19">
        <v>0</v>
      </c>
      <c r="R62" s="19">
        <v>0</v>
      </c>
      <c r="S62" s="19">
        <v>0</v>
      </c>
      <c r="T62" s="19">
        <v>0</v>
      </c>
    </row>
    <row r="63" spans="1:20" ht="17.100000000000001" customHeight="1" x14ac:dyDescent="0.25">
      <c r="A63" s="12">
        <v>21</v>
      </c>
      <c r="B63" s="39">
        <v>42833</v>
      </c>
      <c r="C63" s="58"/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19"/>
      <c r="J63" s="19"/>
      <c r="K63" s="25"/>
      <c r="L63" s="26">
        <f t="shared" si="0"/>
        <v>1</v>
      </c>
      <c r="M63" s="26">
        <f t="shared" si="1"/>
        <v>3</v>
      </c>
      <c r="O63" s="19"/>
      <c r="P63" s="19">
        <v>0</v>
      </c>
      <c r="Q63" s="19">
        <v>0</v>
      </c>
      <c r="R63" s="19">
        <v>0</v>
      </c>
      <c r="S63" s="19">
        <v>0</v>
      </c>
      <c r="T63" s="19">
        <v>0</v>
      </c>
    </row>
    <row r="64" spans="1:20" ht="17.100000000000001" customHeight="1" x14ac:dyDescent="0.25">
      <c r="A64" s="12">
        <v>22</v>
      </c>
      <c r="B64" s="39">
        <v>42835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19"/>
      <c r="J64" s="19"/>
      <c r="K64" s="25"/>
      <c r="L64" s="26">
        <f t="shared" si="0"/>
        <v>1</v>
      </c>
      <c r="M64" s="26">
        <f t="shared" si="1"/>
        <v>3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</row>
    <row r="65" spans="1:20" ht="17.100000000000001" customHeight="1" x14ac:dyDescent="0.25">
      <c r="A65" s="12">
        <v>23</v>
      </c>
      <c r="B65" s="39">
        <v>42837</v>
      </c>
      <c r="C65" s="58"/>
      <c r="D65" s="58">
        <v>0</v>
      </c>
      <c r="E65" s="58">
        <v>0</v>
      </c>
      <c r="F65" s="58">
        <v>0</v>
      </c>
      <c r="G65" s="58">
        <v>0</v>
      </c>
      <c r="H65" s="58">
        <v>0</v>
      </c>
      <c r="I65" s="19"/>
      <c r="J65" s="19"/>
      <c r="K65" s="25"/>
      <c r="L65" s="26">
        <f t="shared" si="0"/>
        <v>1</v>
      </c>
      <c r="M65" s="26">
        <f t="shared" si="1"/>
        <v>3</v>
      </c>
      <c r="O65" s="19"/>
      <c r="P65" s="19">
        <v>0</v>
      </c>
      <c r="Q65" s="19">
        <v>0</v>
      </c>
      <c r="R65" s="19">
        <v>0</v>
      </c>
      <c r="S65" s="19">
        <v>0</v>
      </c>
      <c r="T65" s="19">
        <v>0</v>
      </c>
    </row>
    <row r="66" spans="1:20" ht="17.100000000000001" customHeight="1" x14ac:dyDescent="0.25">
      <c r="A66" s="12">
        <v>24</v>
      </c>
      <c r="B66" s="39">
        <v>42840</v>
      </c>
      <c r="C66" s="58"/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19"/>
      <c r="J66" s="19"/>
      <c r="K66" s="25"/>
      <c r="L66" s="26">
        <f t="shared" si="0"/>
        <v>1</v>
      </c>
      <c r="M66" s="26">
        <f t="shared" si="1"/>
        <v>3</v>
      </c>
      <c r="O66" s="19"/>
      <c r="P66" s="19">
        <v>0</v>
      </c>
      <c r="Q66" s="19">
        <v>0</v>
      </c>
      <c r="R66" s="19">
        <v>0</v>
      </c>
      <c r="S66" s="19">
        <v>0</v>
      </c>
      <c r="T66" s="19">
        <v>0</v>
      </c>
    </row>
    <row r="67" spans="1:20" ht="17.100000000000001" customHeight="1" x14ac:dyDescent="0.25">
      <c r="A67" s="12">
        <v>25</v>
      </c>
      <c r="B67" s="39">
        <v>42847</v>
      </c>
      <c r="C67" s="58">
        <v>0</v>
      </c>
      <c r="D67" s="58">
        <v>0</v>
      </c>
      <c r="E67" s="58">
        <v>1</v>
      </c>
      <c r="F67" s="58">
        <v>0</v>
      </c>
      <c r="G67" s="58">
        <v>0</v>
      </c>
      <c r="H67" s="58">
        <v>0</v>
      </c>
      <c r="I67" s="19"/>
      <c r="J67" s="19"/>
      <c r="K67" s="25"/>
      <c r="L67" s="26">
        <f t="shared" si="0"/>
        <v>1</v>
      </c>
      <c r="M67" s="26">
        <f t="shared" si="1"/>
        <v>3</v>
      </c>
      <c r="O67" s="19">
        <v>0</v>
      </c>
      <c r="P67" s="19">
        <v>0</v>
      </c>
      <c r="Q67" s="19">
        <v>1</v>
      </c>
      <c r="R67" s="19">
        <v>0</v>
      </c>
      <c r="S67" s="19">
        <v>0</v>
      </c>
      <c r="T67" s="19">
        <v>0</v>
      </c>
    </row>
    <row r="68" spans="1:20" ht="17.100000000000001" customHeight="1" x14ac:dyDescent="0.25">
      <c r="A68" s="12">
        <v>26</v>
      </c>
      <c r="B68" s="39">
        <v>42853</v>
      </c>
      <c r="C68" s="58">
        <v>0</v>
      </c>
      <c r="D68" s="58">
        <v>0</v>
      </c>
      <c r="E68" s="58">
        <v>0</v>
      </c>
      <c r="F68" s="58">
        <v>0</v>
      </c>
      <c r="G68" s="58">
        <v>1</v>
      </c>
      <c r="H68" s="58">
        <v>0</v>
      </c>
      <c r="I68" s="19"/>
      <c r="J68" s="19"/>
      <c r="K68" s="25"/>
      <c r="L68" s="26">
        <f t="shared" si="0"/>
        <v>1</v>
      </c>
      <c r="M68" s="26">
        <f t="shared" si="1"/>
        <v>3</v>
      </c>
      <c r="O68" s="19">
        <v>0</v>
      </c>
      <c r="P68" s="19">
        <v>0</v>
      </c>
      <c r="Q68" s="19">
        <v>0</v>
      </c>
      <c r="R68" s="19">
        <v>0</v>
      </c>
      <c r="S68" s="19">
        <v>1</v>
      </c>
      <c r="T68" s="19">
        <v>0</v>
      </c>
    </row>
    <row r="69" spans="1:20" ht="17.100000000000001" customHeight="1" x14ac:dyDescent="0.25">
      <c r="A69" s="12">
        <v>27</v>
      </c>
      <c r="B69" s="39">
        <v>42858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19"/>
      <c r="J69" s="19"/>
      <c r="K69" s="25"/>
      <c r="L69" s="26">
        <f t="shared" si="0"/>
        <v>1</v>
      </c>
      <c r="M69" s="26">
        <f t="shared" si="1"/>
        <v>3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</row>
    <row r="70" spans="1:20" ht="17.100000000000001" customHeight="1" x14ac:dyDescent="0.25">
      <c r="A70" s="12">
        <v>28</v>
      </c>
      <c r="B70" s="39">
        <v>42860</v>
      </c>
      <c r="C70" s="58"/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19"/>
      <c r="J70" s="19"/>
      <c r="K70" s="25"/>
      <c r="L70" s="26">
        <f t="shared" si="0"/>
        <v>1</v>
      </c>
      <c r="M70" s="26">
        <f t="shared" si="1"/>
        <v>3</v>
      </c>
      <c r="O70" s="19"/>
      <c r="P70" s="19">
        <v>0</v>
      </c>
      <c r="Q70" s="19">
        <v>0</v>
      </c>
      <c r="R70" s="19">
        <v>0</v>
      </c>
      <c r="S70" s="19">
        <v>0</v>
      </c>
      <c r="T70" s="19">
        <v>0</v>
      </c>
    </row>
    <row r="71" spans="1:20" ht="17.100000000000001" customHeight="1" x14ac:dyDescent="0.25">
      <c r="A71" s="12">
        <v>29</v>
      </c>
      <c r="B71" s="39">
        <v>42864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19"/>
      <c r="J71" s="19"/>
      <c r="K71" s="25"/>
      <c r="L71" s="26">
        <f t="shared" si="0"/>
        <v>1</v>
      </c>
      <c r="M71" s="26">
        <f t="shared" si="1"/>
        <v>3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</row>
    <row r="72" spans="1:20" ht="17.100000000000001" customHeight="1" x14ac:dyDescent="0.25">
      <c r="A72" s="12">
        <v>30</v>
      </c>
      <c r="B72" s="39">
        <v>42866</v>
      </c>
      <c r="C72" s="58"/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19"/>
      <c r="J72" s="19"/>
      <c r="K72" s="25"/>
      <c r="L72" s="26">
        <f t="shared" si="0"/>
        <v>1</v>
      </c>
      <c r="M72" s="26">
        <f t="shared" si="1"/>
        <v>3</v>
      </c>
      <c r="O72" s="19"/>
      <c r="P72" s="19">
        <v>0</v>
      </c>
      <c r="Q72" s="19">
        <v>0</v>
      </c>
      <c r="R72" s="19">
        <v>0</v>
      </c>
      <c r="S72" s="19">
        <v>0</v>
      </c>
      <c r="T72" s="19">
        <v>0</v>
      </c>
    </row>
    <row r="73" spans="1:20" ht="17.100000000000001" customHeight="1" x14ac:dyDescent="0.25">
      <c r="A73" s="12">
        <v>31</v>
      </c>
      <c r="B73" s="39">
        <v>42873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19"/>
      <c r="J73" s="19"/>
      <c r="K73" s="25"/>
      <c r="L73" s="26">
        <f t="shared" si="0"/>
        <v>1</v>
      </c>
      <c r="M73" s="26">
        <f t="shared" si="1"/>
        <v>3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</row>
    <row r="74" spans="1:20" ht="17.100000000000001" customHeight="1" x14ac:dyDescent="0.25">
      <c r="A74" s="12">
        <v>32</v>
      </c>
      <c r="B74" s="39">
        <v>42877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19"/>
      <c r="J74" s="19"/>
      <c r="K74" s="25"/>
      <c r="L74" s="26">
        <f t="shared" si="0"/>
        <v>1</v>
      </c>
      <c r="M74" s="26">
        <f t="shared" si="1"/>
        <v>3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</row>
    <row r="75" spans="1:20" ht="17.100000000000001" customHeight="1" x14ac:dyDescent="0.25">
      <c r="A75" s="12">
        <v>33</v>
      </c>
      <c r="B75" s="39">
        <v>42884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19"/>
      <c r="J75" s="19"/>
      <c r="K75" s="25"/>
      <c r="L75" s="26">
        <f t="shared" si="0"/>
        <v>1</v>
      </c>
      <c r="M75" s="26">
        <f t="shared" si="1"/>
        <v>3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</row>
    <row r="76" spans="1:20" ht="17.100000000000001" customHeight="1" x14ac:dyDescent="0.25">
      <c r="A76" s="12">
        <v>34</v>
      </c>
      <c r="B76" s="39">
        <v>42891</v>
      </c>
      <c r="C76" s="58">
        <v>0</v>
      </c>
      <c r="D76" s="58">
        <v>0</v>
      </c>
      <c r="E76" s="58">
        <v>1</v>
      </c>
      <c r="F76" s="58">
        <v>0</v>
      </c>
      <c r="G76" s="58">
        <v>0</v>
      </c>
      <c r="H76" s="58">
        <v>0</v>
      </c>
      <c r="I76" s="19"/>
      <c r="J76" s="19"/>
      <c r="K76" s="25"/>
      <c r="L76" s="26">
        <f t="shared" si="0"/>
        <v>1</v>
      </c>
      <c r="M76" s="26">
        <f t="shared" si="1"/>
        <v>3</v>
      </c>
      <c r="O76" s="19">
        <v>0</v>
      </c>
      <c r="P76" s="19">
        <v>0</v>
      </c>
      <c r="Q76" s="19">
        <v>1</v>
      </c>
      <c r="R76" s="19">
        <v>0</v>
      </c>
      <c r="S76" s="19">
        <v>0</v>
      </c>
      <c r="T76" s="19">
        <v>0</v>
      </c>
    </row>
    <row r="77" spans="1:20" ht="17.100000000000001" customHeight="1" x14ac:dyDescent="0.25">
      <c r="A77" s="12">
        <v>35</v>
      </c>
      <c r="B77" s="39">
        <v>42898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19"/>
      <c r="J77" s="19"/>
      <c r="K77" s="25"/>
      <c r="L77" s="26">
        <f t="shared" si="0"/>
        <v>1</v>
      </c>
      <c r="M77" s="26">
        <f t="shared" si="1"/>
        <v>3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</row>
    <row r="78" spans="1:20" ht="17.100000000000001" customHeight="1" x14ac:dyDescent="0.25">
      <c r="A78" s="12">
        <v>36</v>
      </c>
      <c r="B78" s="39">
        <v>42905</v>
      </c>
      <c r="C78" s="58">
        <v>0</v>
      </c>
      <c r="D78" s="58">
        <v>0</v>
      </c>
      <c r="E78" s="58">
        <v>0</v>
      </c>
      <c r="F78" s="58">
        <v>1</v>
      </c>
      <c r="G78" s="58">
        <v>0</v>
      </c>
      <c r="H78" s="58">
        <v>0</v>
      </c>
      <c r="I78" s="19"/>
      <c r="J78" s="19"/>
      <c r="K78" s="25"/>
      <c r="L78" s="26">
        <f t="shared" si="0"/>
        <v>1</v>
      </c>
      <c r="M78" s="26">
        <f t="shared" si="1"/>
        <v>3</v>
      </c>
      <c r="O78" s="19">
        <v>0</v>
      </c>
      <c r="P78" s="19">
        <v>0</v>
      </c>
      <c r="Q78" s="19">
        <v>0</v>
      </c>
      <c r="R78" s="19">
        <v>1</v>
      </c>
      <c r="S78" s="19">
        <v>0</v>
      </c>
      <c r="T78" s="19">
        <v>0</v>
      </c>
    </row>
    <row r="79" spans="1:20" ht="17.100000000000001" customHeight="1" x14ac:dyDescent="0.25">
      <c r="A79" s="12">
        <v>37</v>
      </c>
      <c r="B79" s="39">
        <v>42912</v>
      </c>
      <c r="C79" s="58">
        <v>0</v>
      </c>
      <c r="D79" s="58">
        <v>0</v>
      </c>
      <c r="E79" s="58">
        <v>0</v>
      </c>
      <c r="F79" s="58">
        <v>1</v>
      </c>
      <c r="G79" s="58">
        <v>0</v>
      </c>
      <c r="H79" s="58">
        <v>0</v>
      </c>
      <c r="I79" s="19"/>
      <c r="J79" s="19"/>
      <c r="K79" s="25"/>
      <c r="L79" s="26">
        <f t="shared" si="0"/>
        <v>1</v>
      </c>
      <c r="M79" s="26">
        <f t="shared" si="1"/>
        <v>3</v>
      </c>
      <c r="O79" s="19">
        <v>0</v>
      </c>
      <c r="P79" s="19">
        <v>0</v>
      </c>
      <c r="Q79" s="19">
        <v>0</v>
      </c>
      <c r="R79" s="19">
        <v>1</v>
      </c>
      <c r="S79" s="19">
        <v>0</v>
      </c>
      <c r="T79" s="19">
        <v>0</v>
      </c>
    </row>
    <row r="80" spans="1:20" ht="17.100000000000001" customHeight="1" x14ac:dyDescent="0.25">
      <c r="A80" s="12">
        <v>38</v>
      </c>
      <c r="B80" s="39">
        <v>42919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19"/>
      <c r="J80" s="19"/>
      <c r="K80" s="25"/>
      <c r="L80" s="26">
        <f t="shared" si="0"/>
        <v>1</v>
      </c>
      <c r="M80" s="26">
        <f t="shared" si="1"/>
        <v>3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</row>
    <row r="81" spans="1:20" ht="17.100000000000001" customHeight="1" x14ac:dyDescent="0.25">
      <c r="A81" s="12">
        <v>39</v>
      </c>
      <c r="B81" s="39">
        <v>42926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19"/>
      <c r="J81" s="19"/>
      <c r="K81" s="25"/>
      <c r="L81" s="26">
        <f t="shared" si="0"/>
        <v>1</v>
      </c>
      <c r="M81" s="26">
        <f t="shared" si="1"/>
        <v>3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</row>
    <row r="82" spans="1:20" ht="17.100000000000001" customHeight="1" x14ac:dyDescent="0.25">
      <c r="A82" s="12">
        <v>40</v>
      </c>
      <c r="B82" s="39">
        <v>42933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19"/>
      <c r="J82" s="19"/>
      <c r="K82" s="25"/>
      <c r="L82" s="26">
        <f t="shared" si="0"/>
        <v>1</v>
      </c>
      <c r="M82" s="26">
        <f t="shared" si="1"/>
        <v>3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</row>
    <row r="83" spans="1:20" ht="17.100000000000001" customHeight="1" x14ac:dyDescent="0.25">
      <c r="A83" s="12">
        <v>41</v>
      </c>
      <c r="B83" s="39">
        <v>42940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19"/>
      <c r="J83" s="19"/>
      <c r="K83" s="25"/>
      <c r="L83" s="26">
        <f t="shared" si="0"/>
        <v>1</v>
      </c>
      <c r="M83" s="26">
        <f t="shared" si="1"/>
        <v>3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</row>
    <row r="84" spans="1:20" ht="17.100000000000001" customHeight="1" x14ac:dyDescent="0.25">
      <c r="A84" s="12">
        <v>42</v>
      </c>
      <c r="B84" s="39">
        <v>42947</v>
      </c>
      <c r="C84" s="58">
        <v>0</v>
      </c>
      <c r="D84" s="58">
        <v>0</v>
      </c>
      <c r="E84" s="58">
        <v>0</v>
      </c>
      <c r="F84" s="58">
        <v>1</v>
      </c>
      <c r="G84" s="58">
        <v>0</v>
      </c>
      <c r="H84" s="58">
        <v>0</v>
      </c>
      <c r="I84" s="19"/>
      <c r="J84" s="19"/>
      <c r="K84" s="25"/>
      <c r="L84" s="26">
        <f t="shared" si="0"/>
        <v>1</v>
      </c>
      <c r="M84" s="26">
        <f t="shared" si="1"/>
        <v>3</v>
      </c>
      <c r="O84" s="19">
        <v>0</v>
      </c>
      <c r="P84" s="19">
        <v>0</v>
      </c>
      <c r="Q84" s="19">
        <v>0</v>
      </c>
      <c r="R84" s="19">
        <v>1</v>
      </c>
      <c r="S84" s="19">
        <v>0</v>
      </c>
      <c r="T84" s="19">
        <v>0</v>
      </c>
    </row>
    <row r="85" spans="1:20" ht="17.100000000000001" customHeight="1" x14ac:dyDescent="0.25">
      <c r="A85" s="12">
        <v>43</v>
      </c>
      <c r="B85" s="39">
        <v>42954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19"/>
      <c r="J85" s="19"/>
      <c r="K85" s="25"/>
      <c r="L85" s="26">
        <f t="shared" si="0"/>
        <v>1</v>
      </c>
      <c r="M85" s="26">
        <f t="shared" si="1"/>
        <v>3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</row>
    <row r="86" spans="1:20" ht="17.100000000000001" customHeight="1" x14ac:dyDescent="0.25">
      <c r="A86" s="12">
        <v>44</v>
      </c>
      <c r="B86" s="39">
        <v>42962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19"/>
      <c r="J86" s="19"/>
      <c r="K86" s="25"/>
      <c r="L86" s="26">
        <f t="shared" si="0"/>
        <v>1</v>
      </c>
      <c r="M86" s="26">
        <f t="shared" si="1"/>
        <v>3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</row>
    <row r="87" spans="1:20" ht="17.100000000000001" customHeight="1" x14ac:dyDescent="0.25">
      <c r="A87" s="12">
        <v>45</v>
      </c>
      <c r="B87" s="39">
        <v>42964</v>
      </c>
      <c r="C87" s="58"/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19"/>
      <c r="J87" s="19"/>
      <c r="K87" s="25"/>
      <c r="L87" s="26">
        <f t="shared" si="0"/>
        <v>1</v>
      </c>
      <c r="M87" s="26">
        <f t="shared" si="1"/>
        <v>3</v>
      </c>
      <c r="O87" s="19"/>
      <c r="P87" s="19">
        <v>0</v>
      </c>
      <c r="Q87" s="19">
        <v>0</v>
      </c>
      <c r="R87" s="19">
        <v>0</v>
      </c>
      <c r="S87" s="19">
        <v>0</v>
      </c>
      <c r="T87" s="19">
        <v>0</v>
      </c>
    </row>
    <row r="88" spans="1:20" ht="17.100000000000001" customHeight="1" x14ac:dyDescent="0.25">
      <c r="A88" s="12">
        <v>46</v>
      </c>
      <c r="B88" s="39">
        <v>42971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19"/>
      <c r="J88" s="19"/>
      <c r="K88" s="25"/>
      <c r="L88" s="26">
        <f t="shared" si="0"/>
        <v>1</v>
      </c>
      <c r="M88" s="26">
        <f t="shared" si="1"/>
        <v>3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</row>
    <row r="89" spans="1:20" ht="17.100000000000001" customHeight="1" x14ac:dyDescent="0.25">
      <c r="A89" s="12">
        <v>47</v>
      </c>
      <c r="B89" s="39">
        <v>42978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19"/>
      <c r="J89" s="19"/>
      <c r="K89" s="25"/>
      <c r="L89" s="26">
        <f t="shared" si="0"/>
        <v>1</v>
      </c>
      <c r="M89" s="26">
        <f t="shared" si="1"/>
        <v>3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</row>
    <row r="90" spans="1:20" ht="17.100000000000001" customHeight="1" x14ac:dyDescent="0.25">
      <c r="A90" s="12">
        <v>48</v>
      </c>
      <c r="B90" s="39">
        <v>42988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19"/>
      <c r="J90" s="19"/>
      <c r="K90" s="25"/>
      <c r="L90" s="26">
        <f t="shared" si="0"/>
        <v>1</v>
      </c>
      <c r="M90" s="26">
        <f t="shared" si="1"/>
        <v>3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</row>
    <row r="91" spans="1:20" ht="17.100000000000001" customHeight="1" x14ac:dyDescent="0.25">
      <c r="A91" s="12">
        <v>49</v>
      </c>
      <c r="B91" s="39">
        <v>42994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19"/>
      <c r="J91" s="19"/>
      <c r="K91" s="25"/>
      <c r="L91" s="26">
        <f t="shared" si="0"/>
        <v>1</v>
      </c>
      <c r="M91" s="26">
        <f t="shared" si="1"/>
        <v>3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</row>
    <row r="92" spans="1:20" ht="17.100000000000001" customHeight="1" x14ac:dyDescent="0.25">
      <c r="A92" s="12">
        <v>50</v>
      </c>
      <c r="B92" s="39">
        <v>42996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19"/>
      <c r="J92" s="19"/>
      <c r="K92" s="25"/>
      <c r="L92" s="26">
        <f t="shared" si="0"/>
        <v>1</v>
      </c>
      <c r="M92" s="26">
        <f t="shared" si="1"/>
        <v>3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</row>
    <row r="93" spans="1:20" ht="17.100000000000001" customHeight="1" x14ac:dyDescent="0.25">
      <c r="A93" s="12">
        <v>51</v>
      </c>
      <c r="B93" s="39">
        <v>42998</v>
      </c>
      <c r="C93" s="58"/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19"/>
      <c r="J93" s="19"/>
      <c r="K93" s="25"/>
      <c r="L93" s="26">
        <f t="shared" si="0"/>
        <v>1</v>
      </c>
      <c r="M93" s="26">
        <f t="shared" si="1"/>
        <v>3</v>
      </c>
      <c r="O93" s="19"/>
      <c r="P93" s="19">
        <v>0</v>
      </c>
      <c r="Q93" s="19">
        <v>0</v>
      </c>
      <c r="R93" s="19">
        <v>0</v>
      </c>
      <c r="S93" s="19">
        <v>0</v>
      </c>
      <c r="T93" s="19">
        <v>0</v>
      </c>
    </row>
    <row r="94" spans="1:20" ht="17.100000000000001" customHeight="1" x14ac:dyDescent="0.25">
      <c r="A94" s="12">
        <v>52</v>
      </c>
      <c r="B94" s="39">
        <v>43005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19"/>
      <c r="J94" s="19"/>
      <c r="K94" s="25"/>
      <c r="L94" s="26">
        <f t="shared" si="0"/>
        <v>1</v>
      </c>
      <c r="M94" s="26">
        <f t="shared" si="1"/>
        <v>3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</row>
    <row r="95" spans="1:20" ht="17.100000000000001" customHeight="1" x14ac:dyDescent="0.25">
      <c r="A95" s="12">
        <v>53</v>
      </c>
      <c r="B95" s="39">
        <v>43012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51"/>
      <c r="J95" s="51"/>
      <c r="K95" s="25"/>
      <c r="L95" s="26">
        <f t="shared" si="0"/>
        <v>1</v>
      </c>
      <c r="M95" s="26">
        <f t="shared" si="1"/>
        <v>3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</row>
    <row r="96" spans="1:20" ht="17.100000000000001" customHeight="1" x14ac:dyDescent="0.25">
      <c r="A96" s="12">
        <v>54</v>
      </c>
      <c r="B96" s="39">
        <v>43033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51"/>
      <c r="J96" s="51"/>
      <c r="K96" s="25"/>
      <c r="L96" s="26">
        <f t="shared" si="0"/>
        <v>1</v>
      </c>
      <c r="M96" s="26">
        <f t="shared" si="1"/>
        <v>3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</row>
    <row r="97" spans="1:21" ht="17.100000000000001" customHeight="1" x14ac:dyDescent="0.25">
      <c r="A97" s="12">
        <v>55</v>
      </c>
      <c r="B97" s="39">
        <v>43040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51"/>
      <c r="J97" s="51"/>
      <c r="K97" s="25"/>
      <c r="L97" s="26">
        <f t="shared" si="0"/>
        <v>1</v>
      </c>
      <c r="M97" s="26">
        <f t="shared" si="1"/>
        <v>3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</row>
    <row r="98" spans="1:21" ht="17.100000000000001" customHeight="1" x14ac:dyDescent="0.25">
      <c r="A98" s="12">
        <v>56</v>
      </c>
      <c r="B98" s="39">
        <v>43049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51"/>
      <c r="J98" s="51"/>
      <c r="K98" s="25"/>
      <c r="L98" s="26">
        <f t="shared" si="0"/>
        <v>1</v>
      </c>
      <c r="M98" s="26">
        <f t="shared" si="1"/>
        <v>3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</row>
    <row r="99" spans="1:21" ht="17.100000000000001" customHeight="1" x14ac:dyDescent="0.25">
      <c r="A99" s="12">
        <v>57</v>
      </c>
      <c r="B99" s="39">
        <v>43053</v>
      </c>
      <c r="C99" s="34">
        <v>0</v>
      </c>
      <c r="D99" s="34"/>
      <c r="E99" s="34">
        <v>0</v>
      </c>
      <c r="F99" s="34">
        <v>0</v>
      </c>
      <c r="G99" s="34">
        <v>0</v>
      </c>
      <c r="H99" s="34">
        <v>0</v>
      </c>
      <c r="I99" s="51"/>
      <c r="J99" s="51"/>
      <c r="K99" s="25"/>
      <c r="L99" s="26">
        <f t="shared" si="0"/>
        <v>1</v>
      </c>
      <c r="M99" s="26">
        <f t="shared" si="1"/>
        <v>3</v>
      </c>
      <c r="O99" s="34">
        <v>0</v>
      </c>
      <c r="P99" s="34"/>
      <c r="Q99" s="34">
        <v>0</v>
      </c>
      <c r="R99" s="34">
        <v>0</v>
      </c>
      <c r="S99" s="34">
        <v>0</v>
      </c>
      <c r="T99" s="34">
        <v>0</v>
      </c>
    </row>
    <row r="100" spans="1:21" ht="17.100000000000001" customHeight="1" x14ac:dyDescent="0.25">
      <c r="A100" s="12">
        <v>58</v>
      </c>
      <c r="B100" s="39">
        <v>43055</v>
      </c>
      <c r="C100" s="34"/>
      <c r="D100" s="34">
        <v>0</v>
      </c>
      <c r="E100" s="34">
        <v>0</v>
      </c>
      <c r="F100" s="34">
        <v>1</v>
      </c>
      <c r="G100" s="34">
        <v>0</v>
      </c>
      <c r="H100" s="34">
        <v>0</v>
      </c>
      <c r="I100" s="51"/>
      <c r="J100" s="51"/>
      <c r="K100" s="25"/>
      <c r="L100" s="26">
        <f t="shared" si="0"/>
        <v>1</v>
      </c>
      <c r="M100" s="26">
        <f t="shared" si="1"/>
        <v>3</v>
      </c>
      <c r="O100" s="34"/>
      <c r="P100" s="34">
        <v>0</v>
      </c>
      <c r="Q100" s="34">
        <v>0</v>
      </c>
      <c r="R100" s="34">
        <v>1</v>
      </c>
      <c r="S100" s="34">
        <v>0</v>
      </c>
      <c r="T100" s="34">
        <v>0</v>
      </c>
    </row>
    <row r="101" spans="1:21" ht="17.100000000000001" customHeight="1" x14ac:dyDescent="0.25">
      <c r="A101" s="12">
        <v>59</v>
      </c>
      <c r="B101" s="39">
        <v>43060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51"/>
      <c r="J101" s="51"/>
      <c r="K101" s="25"/>
      <c r="L101" s="26">
        <f t="shared" si="0"/>
        <v>1</v>
      </c>
      <c r="M101" s="26">
        <f t="shared" si="1"/>
        <v>3</v>
      </c>
      <c r="O101" s="19"/>
      <c r="P101" s="19"/>
      <c r="Q101" s="19"/>
      <c r="R101" s="19"/>
      <c r="S101" s="19"/>
      <c r="T101" s="19"/>
    </row>
    <row r="102" spans="1:21" ht="17.100000000000001" customHeight="1" x14ac:dyDescent="0.25">
      <c r="A102" s="12">
        <v>60</v>
      </c>
      <c r="B102" s="39">
        <v>43062</v>
      </c>
      <c r="C102" s="61"/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51"/>
      <c r="J102" s="51"/>
      <c r="K102" s="25"/>
      <c r="L102" s="26">
        <f t="shared" si="0"/>
        <v>1</v>
      </c>
      <c r="M102" s="26">
        <f t="shared" si="1"/>
        <v>3</v>
      </c>
      <c r="O102" s="19"/>
      <c r="P102" s="19"/>
      <c r="Q102" s="19"/>
      <c r="R102" s="19"/>
      <c r="S102" s="19"/>
      <c r="T102" s="19"/>
    </row>
    <row r="103" spans="1:21" ht="17.100000000000001" customHeight="1" x14ac:dyDescent="0.25">
      <c r="A103" s="12">
        <v>61</v>
      </c>
      <c r="B103" s="39">
        <v>43070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51"/>
      <c r="J103" s="51"/>
      <c r="K103" s="25"/>
      <c r="L103" s="26">
        <f t="shared" si="0"/>
        <v>1</v>
      </c>
      <c r="M103" s="26">
        <f t="shared" si="1"/>
        <v>3</v>
      </c>
      <c r="O103" s="19"/>
      <c r="P103" s="19"/>
      <c r="Q103" s="19"/>
      <c r="R103" s="19"/>
      <c r="S103" s="19"/>
      <c r="T103" s="19"/>
    </row>
    <row r="104" spans="1:21" s="72" customFormat="1" ht="17.100000000000001" customHeight="1" x14ac:dyDescent="0.25">
      <c r="A104" s="67">
        <v>62</v>
      </c>
      <c r="B104" s="68">
        <v>43075</v>
      </c>
      <c r="C104" s="69">
        <v>2</v>
      </c>
      <c r="D104" s="69">
        <v>0</v>
      </c>
      <c r="E104" s="69">
        <v>0</v>
      </c>
      <c r="F104" s="69">
        <v>0</v>
      </c>
      <c r="G104" s="69">
        <v>0</v>
      </c>
      <c r="H104" s="69">
        <v>0</v>
      </c>
      <c r="I104" s="83"/>
      <c r="J104" s="83"/>
      <c r="K104" s="70"/>
      <c r="L104" s="71">
        <f t="shared" si="0"/>
        <v>1</v>
      </c>
      <c r="M104" s="71">
        <f t="shared" si="1"/>
        <v>3</v>
      </c>
      <c r="O104" s="73"/>
      <c r="P104" s="73"/>
      <c r="Q104" s="73"/>
      <c r="R104" s="73"/>
      <c r="S104" s="73"/>
      <c r="T104" s="73"/>
    </row>
    <row r="105" spans="1:21" ht="17.100000000000001" customHeight="1" x14ac:dyDescent="0.25">
      <c r="A105" s="12">
        <v>63</v>
      </c>
      <c r="B105" s="39">
        <v>43083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51"/>
      <c r="J105" s="51"/>
      <c r="K105" s="25"/>
      <c r="L105" s="26">
        <f t="shared" si="0"/>
        <v>1</v>
      </c>
      <c r="M105" s="26">
        <f t="shared" si="1"/>
        <v>3</v>
      </c>
      <c r="O105" s="19"/>
      <c r="P105" s="19"/>
      <c r="Q105" s="19"/>
      <c r="R105" s="19"/>
      <c r="S105" s="19"/>
      <c r="T105" s="19"/>
    </row>
    <row r="106" spans="1:21" ht="17.100000000000001" customHeight="1" x14ac:dyDescent="0.25">
      <c r="A106" s="12"/>
      <c r="B106" s="62">
        <v>43088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51"/>
      <c r="J106" s="51"/>
      <c r="K106" s="25"/>
      <c r="L106" s="26">
        <f t="shared" si="0"/>
        <v>1</v>
      </c>
      <c r="M106" s="26">
        <f t="shared" si="1"/>
        <v>3</v>
      </c>
      <c r="O106" s="19"/>
      <c r="P106" s="19"/>
      <c r="Q106" s="19"/>
      <c r="R106" s="19"/>
      <c r="S106" s="19"/>
      <c r="T106" s="19"/>
    </row>
    <row r="107" spans="1:21" ht="17.100000000000001" customHeight="1" x14ac:dyDescent="0.25">
      <c r="A107" s="12"/>
      <c r="B107" s="62">
        <v>43090</v>
      </c>
      <c r="C107" s="61"/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51"/>
      <c r="J107" s="51"/>
      <c r="K107" s="25"/>
      <c r="L107" s="26">
        <f t="shared" ref="L107:L108" si="2">$C$9</f>
        <v>1</v>
      </c>
      <c r="M107" s="26">
        <f t="shared" ref="M107:M108" si="3">$G$9</f>
        <v>3</v>
      </c>
      <c r="O107" s="19"/>
      <c r="P107" s="19"/>
      <c r="Q107" s="19"/>
      <c r="R107" s="19"/>
      <c r="S107" s="19"/>
      <c r="T107" s="19"/>
    </row>
    <row r="108" spans="1:21" ht="17.100000000000001" customHeight="1" x14ac:dyDescent="0.25">
      <c r="A108" s="12"/>
      <c r="B108" s="62">
        <v>43095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51"/>
      <c r="J108" s="51"/>
      <c r="K108" s="25"/>
      <c r="L108" s="26">
        <f t="shared" si="2"/>
        <v>1</v>
      </c>
      <c r="M108" s="26">
        <f t="shared" si="3"/>
        <v>3</v>
      </c>
      <c r="O108" s="19"/>
      <c r="P108" s="19"/>
      <c r="Q108" s="19"/>
      <c r="R108" s="19"/>
      <c r="S108" s="19"/>
      <c r="T108" s="19"/>
    </row>
    <row r="109" spans="1:21" ht="17.100000000000001" customHeight="1" x14ac:dyDescent="0.25">
      <c r="A109" s="12" t="s">
        <v>11</v>
      </c>
      <c r="B109" s="35"/>
      <c r="C109" s="34" t="str">
        <f t="shared" ref="C109:H109" si="4">IF(O109=0, "&lt; 1", O109)</f>
        <v>&lt; 1</v>
      </c>
      <c r="D109" s="34">
        <f t="shared" si="4"/>
        <v>1</v>
      </c>
      <c r="E109" s="34">
        <f t="shared" si="4"/>
        <v>1</v>
      </c>
      <c r="F109" s="34">
        <f t="shared" si="4"/>
        <v>1</v>
      </c>
      <c r="G109" s="34">
        <f t="shared" si="4"/>
        <v>1</v>
      </c>
      <c r="H109" s="34" t="str">
        <f t="shared" si="4"/>
        <v>&lt; 1</v>
      </c>
      <c r="I109" s="51"/>
      <c r="J109" s="51"/>
      <c r="K109" s="27"/>
      <c r="L109" s="26"/>
      <c r="M109" s="26"/>
      <c r="O109" s="12">
        <f t="shared" ref="O109:T109" si="5">ROUNDUP(AVERAGE(O13:O108), 0)</f>
        <v>0</v>
      </c>
      <c r="P109" s="12">
        <f t="shared" si="5"/>
        <v>1</v>
      </c>
      <c r="Q109" s="12">
        <f t="shared" si="5"/>
        <v>1</v>
      </c>
      <c r="R109" s="12">
        <f t="shared" si="5"/>
        <v>1</v>
      </c>
      <c r="S109" s="12">
        <f t="shared" si="5"/>
        <v>1</v>
      </c>
      <c r="T109" s="12">
        <f t="shared" si="5"/>
        <v>0</v>
      </c>
      <c r="U109" s="19"/>
    </row>
    <row r="110" spans="1:21" ht="17.100000000000001" customHeight="1" x14ac:dyDescent="0.25">
      <c r="A110" s="12" t="s">
        <v>12</v>
      </c>
      <c r="B110" s="36"/>
      <c r="C110" s="34">
        <f>MIN(C13:C108)</f>
        <v>0</v>
      </c>
      <c r="D110" s="34">
        <f t="shared" ref="D110:H110" si="6">MIN(D13:D108)</f>
        <v>0</v>
      </c>
      <c r="E110" s="34">
        <f t="shared" si="6"/>
        <v>0</v>
      </c>
      <c r="F110" s="34">
        <f t="shared" si="6"/>
        <v>0</v>
      </c>
      <c r="G110" s="34">
        <f t="shared" si="6"/>
        <v>0</v>
      </c>
      <c r="H110" s="34">
        <f t="shared" si="6"/>
        <v>0</v>
      </c>
      <c r="I110" s="51"/>
      <c r="J110" s="51"/>
      <c r="K110" s="25"/>
      <c r="L110" s="26"/>
      <c r="M110" s="26"/>
      <c r="O110" s="12">
        <f t="shared" ref="O110:T110" si="7">MIN(O13:O108)</f>
        <v>0</v>
      </c>
      <c r="P110" s="12">
        <f t="shared" si="7"/>
        <v>0</v>
      </c>
      <c r="Q110" s="12">
        <f t="shared" si="7"/>
        <v>0</v>
      </c>
      <c r="R110" s="12">
        <f t="shared" si="7"/>
        <v>0</v>
      </c>
      <c r="S110" s="12">
        <f t="shared" si="7"/>
        <v>0</v>
      </c>
      <c r="T110" s="12">
        <f t="shared" si="7"/>
        <v>0</v>
      </c>
      <c r="U110" s="19"/>
    </row>
    <row r="111" spans="1:21" ht="17.100000000000001" customHeight="1" x14ac:dyDescent="0.25">
      <c r="A111" s="12" t="s">
        <v>13</v>
      </c>
      <c r="B111" s="36"/>
      <c r="C111" s="34">
        <f>MAX(C13:C108)</f>
        <v>2</v>
      </c>
      <c r="D111" s="34">
        <f t="shared" ref="D111:H111" si="8">MAX(D13:D108)</f>
        <v>3</v>
      </c>
      <c r="E111" s="34">
        <f t="shared" si="8"/>
        <v>1</v>
      </c>
      <c r="F111" s="34">
        <f t="shared" si="8"/>
        <v>1</v>
      </c>
      <c r="G111" s="34">
        <f t="shared" si="8"/>
        <v>1</v>
      </c>
      <c r="H111" s="34">
        <f t="shared" si="8"/>
        <v>0</v>
      </c>
      <c r="I111" s="51"/>
      <c r="J111" s="51"/>
      <c r="K111" s="25"/>
      <c r="L111" s="26"/>
      <c r="M111" s="26"/>
      <c r="O111" s="12">
        <f t="shared" ref="O111:T111" si="9">MAX(O13:O108)</f>
        <v>0</v>
      </c>
      <c r="P111" s="12">
        <f t="shared" si="9"/>
        <v>1</v>
      </c>
      <c r="Q111" s="12">
        <f t="shared" si="9"/>
        <v>1</v>
      </c>
      <c r="R111" s="12">
        <f t="shared" si="9"/>
        <v>1</v>
      </c>
      <c r="S111" s="12">
        <f t="shared" si="9"/>
        <v>1</v>
      </c>
      <c r="T111" s="12">
        <f t="shared" si="9"/>
        <v>0</v>
      </c>
      <c r="U111" s="19"/>
    </row>
    <row r="112" spans="1:21" ht="17.100000000000001" customHeight="1" x14ac:dyDescent="0.25">
      <c r="A112" s="12" t="s">
        <v>14</v>
      </c>
      <c r="B112" s="36"/>
      <c r="C112" s="37">
        <f>O112</f>
        <v>0</v>
      </c>
      <c r="D112" s="37">
        <f t="shared" ref="D112:H113" si="10">P112</f>
        <v>0.13245323570650439</v>
      </c>
      <c r="E112" s="37">
        <f t="shared" si="10"/>
        <v>0.18405922400991942</v>
      </c>
      <c r="F112" s="37">
        <f t="shared" si="10"/>
        <v>0.2831206276062635</v>
      </c>
      <c r="G112" s="37">
        <f t="shared" si="10"/>
        <v>0.18405922400991942</v>
      </c>
      <c r="H112" s="37">
        <f t="shared" si="10"/>
        <v>0</v>
      </c>
      <c r="I112" s="52"/>
      <c r="J112" s="52"/>
      <c r="K112" s="25"/>
      <c r="L112" s="26"/>
      <c r="M112" s="26"/>
      <c r="O112" s="13">
        <f t="shared" ref="O112:T112" si="11">STDEV(O13:O108)</f>
        <v>0</v>
      </c>
      <c r="P112" s="13">
        <f t="shared" si="11"/>
        <v>0.13245323570650439</v>
      </c>
      <c r="Q112" s="13">
        <f t="shared" si="11"/>
        <v>0.18405922400991942</v>
      </c>
      <c r="R112" s="13">
        <f t="shared" si="11"/>
        <v>0.2831206276062635</v>
      </c>
      <c r="S112" s="13">
        <f t="shared" si="11"/>
        <v>0.18405922400991942</v>
      </c>
      <c r="T112" s="13">
        <f t="shared" si="11"/>
        <v>0</v>
      </c>
      <c r="U112" s="19"/>
    </row>
    <row r="113" spans="1:27" ht="17.100000000000001" customHeight="1" x14ac:dyDescent="0.25">
      <c r="A113" s="12" t="s">
        <v>15</v>
      </c>
      <c r="B113" s="36"/>
      <c r="C113" s="37" t="str">
        <f>O113</f>
        <v>NA</v>
      </c>
      <c r="D113" s="37">
        <f t="shared" si="10"/>
        <v>13.245323570650438</v>
      </c>
      <c r="E113" s="37">
        <f t="shared" si="10"/>
        <v>18.40592240099194</v>
      </c>
      <c r="F113" s="37">
        <f t="shared" si="10"/>
        <v>28.31206276062635</v>
      </c>
      <c r="G113" s="37">
        <f t="shared" si="10"/>
        <v>18.40592240099194</v>
      </c>
      <c r="H113" s="37" t="str">
        <f t="shared" si="10"/>
        <v>NA</v>
      </c>
      <c r="I113" s="52"/>
      <c r="J113" s="52"/>
      <c r="K113" s="25"/>
      <c r="L113" s="26"/>
      <c r="M113" s="26"/>
      <c r="O113" s="13" t="str">
        <f t="shared" ref="O113:T113" si="12">IF(O109=0, "NA", O112*100/O109)</f>
        <v>NA</v>
      </c>
      <c r="P113" s="13">
        <f t="shared" si="12"/>
        <v>13.245323570650438</v>
      </c>
      <c r="Q113" s="13">
        <f t="shared" si="12"/>
        <v>18.40592240099194</v>
      </c>
      <c r="R113" s="13">
        <f t="shared" si="12"/>
        <v>28.31206276062635</v>
      </c>
      <c r="S113" s="13">
        <f t="shared" si="12"/>
        <v>18.40592240099194</v>
      </c>
      <c r="T113" s="13" t="str">
        <f t="shared" si="12"/>
        <v>NA</v>
      </c>
      <c r="U113" s="19"/>
    </row>
    <row r="114" spans="1:27" ht="17.100000000000001" customHeight="1" x14ac:dyDescent="0.25">
      <c r="A114" s="125" t="s">
        <v>27</v>
      </c>
      <c r="B114" s="125"/>
      <c r="C114" s="125"/>
      <c r="D114" s="40"/>
      <c r="E114" s="9"/>
      <c r="F114" s="9"/>
      <c r="G114" s="9"/>
      <c r="H114" s="9"/>
      <c r="I114" s="9"/>
      <c r="J114" s="9"/>
      <c r="K114" s="25"/>
      <c r="L114" s="26"/>
      <c r="M114" s="26"/>
      <c r="O114" s="19"/>
      <c r="P114" s="19"/>
      <c r="Q114" s="19"/>
      <c r="R114" s="19"/>
      <c r="S114" s="19"/>
      <c r="T114" s="19"/>
      <c r="U114" s="19"/>
    </row>
    <row r="115" spans="1:27" ht="17.100000000000001" customHeight="1" x14ac:dyDescent="0.25">
      <c r="A115" s="126" t="s">
        <v>28</v>
      </c>
      <c r="B115" s="126"/>
      <c r="C115" s="126"/>
      <c r="D115" s="41"/>
      <c r="E115" s="9"/>
      <c r="F115" s="9"/>
      <c r="G115" s="9"/>
      <c r="H115" s="9"/>
      <c r="I115" s="9"/>
      <c r="J115" s="9"/>
      <c r="K115" s="25"/>
      <c r="L115" s="26"/>
      <c r="M115" s="26"/>
      <c r="O115"/>
      <c r="P115"/>
      <c r="Q115"/>
      <c r="R115" s="19"/>
      <c r="S115" s="19"/>
      <c r="T115"/>
      <c r="U115"/>
      <c r="V115"/>
      <c r="Y115"/>
      <c r="Z115"/>
      <c r="AA115"/>
    </row>
    <row r="116" spans="1:27" ht="17.100000000000001" customHeight="1" thickBot="1" x14ac:dyDescent="0.3">
      <c r="A116" s="12" t="s">
        <v>11</v>
      </c>
      <c r="B116" s="36"/>
      <c r="C116" s="34">
        <f t="shared" ref="C116:H118" si="13">IF(O141=0, "&lt; 1", O141)</f>
        <v>1</v>
      </c>
      <c r="D116" s="34" t="str">
        <f t="shared" si="13"/>
        <v>&lt; 1</v>
      </c>
      <c r="E116" s="34" t="str">
        <f t="shared" si="13"/>
        <v>&lt; 1</v>
      </c>
      <c r="F116" s="34" t="str">
        <f t="shared" si="13"/>
        <v>&lt; 1</v>
      </c>
      <c r="G116" s="34">
        <f t="shared" si="13"/>
        <v>1</v>
      </c>
      <c r="H116" s="34" t="str">
        <f t="shared" si="13"/>
        <v>&lt; 1</v>
      </c>
      <c r="I116" s="51"/>
      <c r="J116" s="51"/>
      <c r="K116" s="25"/>
      <c r="L116" s="26"/>
      <c r="M116" s="26"/>
      <c r="O116"/>
      <c r="P116"/>
      <c r="Q116"/>
      <c r="R116" s="19"/>
      <c r="S116" s="19"/>
      <c r="T116"/>
      <c r="U116"/>
      <c r="V116"/>
      <c r="Y116"/>
      <c r="Z116"/>
      <c r="AA116"/>
    </row>
    <row r="117" spans="1:27" ht="17.100000000000001" customHeight="1" x14ac:dyDescent="0.25">
      <c r="A117" s="12" t="s">
        <v>12</v>
      </c>
      <c r="B117" s="36"/>
      <c r="C117" s="34" t="str">
        <f t="shared" si="13"/>
        <v>&lt; 1</v>
      </c>
      <c r="D117" s="34" t="str">
        <f t="shared" si="13"/>
        <v>&lt; 1</v>
      </c>
      <c r="E117" s="34" t="str">
        <f t="shared" si="13"/>
        <v>&lt; 1</v>
      </c>
      <c r="F117" s="34" t="str">
        <f t="shared" si="13"/>
        <v>&lt; 1</v>
      </c>
      <c r="G117" s="34" t="str">
        <f t="shared" si="13"/>
        <v>&lt; 1</v>
      </c>
      <c r="H117" s="34" t="str">
        <f t="shared" si="13"/>
        <v>&lt; 1</v>
      </c>
      <c r="I117" s="51"/>
      <c r="J117" s="51"/>
      <c r="K117" s="25"/>
      <c r="L117" s="26"/>
      <c r="M117" s="26"/>
      <c r="O117" s="1" t="s">
        <v>71</v>
      </c>
      <c r="P117" s="1" t="s">
        <v>72</v>
      </c>
      <c r="Q117" s="1" t="s">
        <v>73</v>
      </c>
      <c r="R117" s="1" t="s">
        <v>74</v>
      </c>
      <c r="S117" s="1" t="s">
        <v>75</v>
      </c>
      <c r="T117" s="1" t="s">
        <v>76</v>
      </c>
      <c r="U117" s="47"/>
      <c r="V117" s="47"/>
      <c r="Y117" s="47"/>
      <c r="Z117" s="47"/>
      <c r="AA117" s="47"/>
    </row>
    <row r="118" spans="1:27" ht="17.100000000000001" customHeight="1" x14ac:dyDescent="0.25">
      <c r="A118" s="12" t="s">
        <v>13</v>
      </c>
      <c r="B118" s="36"/>
      <c r="C118" s="34">
        <f t="shared" si="13"/>
        <v>1</v>
      </c>
      <c r="D118" s="34" t="str">
        <f t="shared" si="13"/>
        <v>&lt; 1</v>
      </c>
      <c r="E118" s="34" t="str">
        <f t="shared" si="13"/>
        <v>&lt; 1</v>
      </c>
      <c r="F118" s="34" t="str">
        <f t="shared" si="13"/>
        <v>&lt; 1</v>
      </c>
      <c r="G118" s="34">
        <f t="shared" si="13"/>
        <v>1</v>
      </c>
      <c r="H118" s="34" t="str">
        <f t="shared" si="13"/>
        <v>&lt; 1</v>
      </c>
      <c r="I118" s="51"/>
      <c r="J118" s="51"/>
      <c r="K118" s="25"/>
      <c r="L118" s="26"/>
      <c r="M118" s="26"/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45"/>
      <c r="V118" s="45"/>
      <c r="Y118" s="45"/>
      <c r="Z118" s="45"/>
      <c r="AA118" s="45"/>
    </row>
    <row r="119" spans="1:27" ht="17.100000000000001" customHeight="1" x14ac:dyDescent="0.25">
      <c r="A119" s="12" t="s">
        <v>14</v>
      </c>
      <c r="B119" s="36"/>
      <c r="C119" s="53">
        <f t="shared" ref="C119:H120" si="14">O144</f>
        <v>0.23570226039551584</v>
      </c>
      <c r="D119" s="53">
        <f t="shared" si="14"/>
        <v>0</v>
      </c>
      <c r="E119" s="53">
        <f t="shared" si="14"/>
        <v>0</v>
      </c>
      <c r="F119" s="53">
        <f t="shared" si="14"/>
        <v>0</v>
      </c>
      <c r="G119" s="53">
        <f t="shared" si="14"/>
        <v>0.29424494316824984</v>
      </c>
      <c r="H119" s="53">
        <f t="shared" si="14"/>
        <v>0</v>
      </c>
      <c r="I119" s="80"/>
      <c r="J119" s="80"/>
      <c r="K119" s="25"/>
      <c r="L119" s="26"/>
      <c r="M119" s="26"/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45"/>
      <c r="V119" s="45"/>
      <c r="Y119" s="45"/>
      <c r="Z119" s="45"/>
      <c r="AA119" s="45"/>
    </row>
    <row r="120" spans="1:27" ht="17.100000000000001" customHeight="1" x14ac:dyDescent="0.25">
      <c r="A120" s="12" t="s">
        <v>15</v>
      </c>
      <c r="B120" s="36"/>
      <c r="C120" s="53">
        <f t="shared" si="14"/>
        <v>23.570226039551585</v>
      </c>
      <c r="D120" s="53" t="str">
        <f t="shared" si="14"/>
        <v>NA</v>
      </c>
      <c r="E120" s="53" t="str">
        <f t="shared" si="14"/>
        <v>NA</v>
      </c>
      <c r="F120" s="53" t="str">
        <f t="shared" si="14"/>
        <v>NA</v>
      </c>
      <c r="G120" s="53">
        <f t="shared" si="14"/>
        <v>29.424494316824983</v>
      </c>
      <c r="H120" s="53" t="str">
        <f t="shared" si="14"/>
        <v>NA</v>
      </c>
      <c r="I120" s="80"/>
      <c r="J120" s="80"/>
      <c r="K120" s="27"/>
      <c r="L120" s="26"/>
      <c r="M120" s="26"/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45"/>
      <c r="V120" s="45"/>
      <c r="Y120" s="45"/>
      <c r="Z120" s="45"/>
      <c r="AA120" s="45"/>
    </row>
    <row r="121" spans="1:27" ht="11.25" customHeight="1" x14ac:dyDescent="0.25"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45"/>
      <c r="V121" s="45"/>
      <c r="Y121" s="45"/>
      <c r="Z121" s="45"/>
      <c r="AA121" s="45"/>
    </row>
    <row r="122" spans="1:27" ht="15.9" customHeight="1" x14ac:dyDescent="0.25">
      <c r="A122" s="15"/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45"/>
      <c r="V122" s="45"/>
      <c r="Y122" s="45"/>
      <c r="Z122" s="45"/>
      <c r="AA122" s="45"/>
    </row>
    <row r="123" spans="1:27" ht="15.9" customHeight="1" x14ac:dyDescent="0.25"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45"/>
      <c r="V123" s="45"/>
      <c r="Y123" s="45"/>
      <c r="Z123" s="45"/>
      <c r="AA123" s="45"/>
    </row>
    <row r="124" spans="1:27" ht="15.9" customHeight="1" x14ac:dyDescent="0.25"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45"/>
      <c r="V124" s="45"/>
      <c r="Y124" s="45"/>
      <c r="Z124" s="45"/>
      <c r="AA124" s="45"/>
    </row>
    <row r="125" spans="1:27" ht="15.9" customHeight="1" x14ac:dyDescent="0.25"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45"/>
      <c r="V125" s="45"/>
      <c r="Y125" s="45"/>
      <c r="Z125" s="45"/>
      <c r="AA125" s="45"/>
    </row>
    <row r="126" spans="1:27" ht="15.9" customHeight="1" x14ac:dyDescent="0.25">
      <c r="O126" s="19">
        <v>0</v>
      </c>
      <c r="P126" s="19">
        <v>0</v>
      </c>
      <c r="Q126" s="19">
        <v>0</v>
      </c>
      <c r="R126" s="19">
        <v>0</v>
      </c>
      <c r="S126" s="19">
        <v>1</v>
      </c>
      <c r="T126" s="19">
        <v>0</v>
      </c>
      <c r="U126" s="45"/>
      <c r="V126" s="45"/>
      <c r="Y126" s="45"/>
      <c r="Z126" s="45"/>
      <c r="AA126" s="45"/>
    </row>
    <row r="127" spans="1:27" ht="15.9" customHeight="1" thickBot="1" x14ac:dyDescent="0.3"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46"/>
      <c r="V127" s="46"/>
      <c r="Y127" s="46"/>
      <c r="Z127" s="46"/>
      <c r="AA127" s="46"/>
    </row>
    <row r="128" spans="1:27" ht="15.9" customHeight="1" x14ac:dyDescent="0.25"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</row>
    <row r="129" spans="1:27" ht="15.9" customHeight="1" x14ac:dyDescent="0.25"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/>
      <c r="V129"/>
      <c r="Y129"/>
      <c r="Z129"/>
      <c r="AA129"/>
    </row>
    <row r="130" spans="1:27" ht="15.9" customHeight="1" thickBot="1" x14ac:dyDescent="0.3"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/>
      <c r="V130"/>
      <c r="Y130"/>
      <c r="Z130"/>
      <c r="AA130"/>
    </row>
    <row r="131" spans="1:27" ht="15.9" customHeight="1" x14ac:dyDescent="0.25">
      <c r="O131" s="19"/>
      <c r="P131" s="19"/>
      <c r="Q131" s="19"/>
      <c r="R131" s="19"/>
      <c r="S131" s="19"/>
      <c r="T131" s="19"/>
      <c r="U131" s="47"/>
      <c r="V131" s="47"/>
      <c r="Y131" s="47"/>
      <c r="Z131" s="47"/>
      <c r="AA131" s="47"/>
    </row>
    <row r="132" spans="1:27" ht="15.9" customHeight="1" x14ac:dyDescent="0.25"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45"/>
      <c r="V132" s="45"/>
      <c r="Y132" s="45"/>
      <c r="Z132" s="45"/>
      <c r="AA132" s="45"/>
    </row>
    <row r="133" spans="1:27" ht="15.9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63"/>
      <c r="J133" s="63"/>
      <c r="O133" s="19"/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45"/>
      <c r="V133" s="45"/>
      <c r="Y133" s="45"/>
      <c r="Z133" s="45"/>
      <c r="AA133" s="45"/>
    </row>
    <row r="134" spans="1:27" ht="15.9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63"/>
      <c r="J134" s="63"/>
      <c r="O134" s="19">
        <v>1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45"/>
      <c r="V134" s="45"/>
      <c r="Y134" s="45"/>
      <c r="Z134" s="45"/>
      <c r="AA134" s="45"/>
    </row>
    <row r="135" spans="1:27" ht="9.75" customHeight="1" x14ac:dyDescent="0.25">
      <c r="B135" s="14"/>
      <c r="C135" s="14"/>
      <c r="D135" s="14"/>
      <c r="E135" s="14"/>
      <c r="F135" s="14"/>
      <c r="G135" s="14"/>
      <c r="H135" s="14"/>
      <c r="I135" s="63"/>
      <c r="J135" s="63"/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45"/>
      <c r="V135" s="45"/>
      <c r="Y135" s="45"/>
      <c r="Z135" s="45"/>
      <c r="AA135" s="45"/>
    </row>
    <row r="136" spans="1:27" ht="14.25" customHeight="1" x14ac:dyDescent="0.25">
      <c r="A136" s="112" t="s">
        <v>107</v>
      </c>
      <c r="B136" s="112"/>
      <c r="C136" s="112"/>
      <c r="D136" s="112"/>
      <c r="E136" s="112"/>
      <c r="F136" s="112"/>
      <c r="G136" s="112"/>
      <c r="H136" s="112"/>
      <c r="I136" s="63"/>
      <c r="J136" s="63"/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45"/>
      <c r="V136" s="45"/>
      <c r="Y136" s="45"/>
      <c r="Z136" s="45"/>
      <c r="AA136" s="45"/>
    </row>
    <row r="137" spans="1:27" ht="14.25" customHeight="1" x14ac:dyDescent="0.25">
      <c r="A137" s="111" t="s">
        <v>108</v>
      </c>
      <c r="B137" s="112"/>
      <c r="C137" s="112"/>
      <c r="D137" s="112"/>
      <c r="E137" s="112"/>
      <c r="F137" s="112"/>
      <c r="G137" s="112"/>
      <c r="H137" s="112"/>
      <c r="I137" s="63"/>
      <c r="J137" s="63"/>
      <c r="O137" s="19"/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45"/>
      <c r="V137" s="45"/>
      <c r="Y137" s="45"/>
      <c r="Z137" s="45"/>
      <c r="AA137" s="45"/>
    </row>
    <row r="138" spans="1:27" ht="10.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63"/>
      <c r="J138" s="63"/>
      <c r="O138" s="19"/>
      <c r="P138" s="19">
        <v>0</v>
      </c>
      <c r="Q138" s="19">
        <v>0</v>
      </c>
      <c r="R138" s="19">
        <v>0</v>
      </c>
      <c r="S138" s="19">
        <v>1</v>
      </c>
      <c r="T138" s="19">
        <v>0</v>
      </c>
      <c r="U138" s="45"/>
      <c r="V138" s="45"/>
      <c r="Y138" s="45"/>
      <c r="Z138" s="45"/>
      <c r="AA138" s="45"/>
    </row>
    <row r="139" spans="1:27" s="28" customFormat="1" ht="15.9" customHeight="1" x14ac:dyDescent="0.25">
      <c r="A139" s="113" t="s">
        <v>18</v>
      </c>
      <c r="B139" s="113"/>
      <c r="C139" s="113"/>
      <c r="D139" s="42"/>
      <c r="H139" s="20"/>
      <c r="I139" s="64"/>
      <c r="J139" s="64"/>
      <c r="K139" s="20"/>
      <c r="L139" s="20"/>
      <c r="M139" s="20"/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45"/>
      <c r="V139" s="45"/>
      <c r="Y139" s="45"/>
      <c r="Z139" s="45"/>
      <c r="AA139" s="45"/>
    </row>
    <row r="140" spans="1:27" s="28" customFormat="1" ht="43.5" customHeight="1" x14ac:dyDescent="0.25">
      <c r="A140" s="113" t="s">
        <v>136</v>
      </c>
      <c r="B140" s="113"/>
      <c r="C140" s="113"/>
      <c r="D140" s="113"/>
      <c r="E140" s="113"/>
      <c r="F140" s="113"/>
      <c r="G140" s="113"/>
      <c r="H140" s="113"/>
      <c r="I140" s="65"/>
      <c r="J140" s="65"/>
      <c r="K140" s="20"/>
      <c r="L140" s="20"/>
      <c r="M140" s="20"/>
      <c r="O140" s="19"/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45"/>
      <c r="V140" s="45"/>
      <c r="Y140" s="45"/>
      <c r="Z140" s="45"/>
      <c r="AA140" s="45"/>
    </row>
    <row r="141" spans="1:27" s="28" customFormat="1" ht="42.75" customHeight="1" thickBot="1" x14ac:dyDescent="0.3">
      <c r="A141" s="114" t="s">
        <v>137</v>
      </c>
      <c r="B141" s="114"/>
      <c r="C141" s="114"/>
      <c r="D141" s="114"/>
      <c r="E141" s="114"/>
      <c r="F141" s="114"/>
      <c r="G141" s="114"/>
      <c r="H141" s="114"/>
      <c r="I141" s="66"/>
      <c r="J141" s="66"/>
      <c r="K141" s="20"/>
      <c r="L141" s="20"/>
      <c r="M141" s="20"/>
      <c r="O141" s="12">
        <f t="shared" ref="O141:T141" si="15">ROUNDUP(AVERAGE(O118:O140), 0)</f>
        <v>1</v>
      </c>
      <c r="P141" s="12">
        <f t="shared" si="15"/>
        <v>0</v>
      </c>
      <c r="Q141" s="12">
        <f t="shared" si="15"/>
        <v>0</v>
      </c>
      <c r="R141" s="12">
        <f t="shared" si="15"/>
        <v>0</v>
      </c>
      <c r="S141" s="12">
        <f t="shared" si="15"/>
        <v>1</v>
      </c>
      <c r="T141" s="12">
        <f t="shared" si="15"/>
        <v>0</v>
      </c>
      <c r="U141" s="46"/>
      <c r="V141" s="46"/>
      <c r="Y141" s="46"/>
      <c r="Z141" s="46"/>
      <c r="AA141" s="46"/>
    </row>
    <row r="142" spans="1:27" s="28" customFormat="1" ht="15.9" customHeight="1" x14ac:dyDescent="0.25">
      <c r="H142" s="20"/>
      <c r="I142" s="64"/>
      <c r="J142" s="64"/>
      <c r="K142" s="20"/>
      <c r="L142" s="20"/>
      <c r="M142" s="20"/>
      <c r="O142" s="12">
        <f t="shared" ref="O142:T142" si="16">MIN(O118:O140)</f>
        <v>0</v>
      </c>
      <c r="P142" s="12">
        <f t="shared" si="16"/>
        <v>0</v>
      </c>
      <c r="Q142" s="12">
        <f t="shared" si="16"/>
        <v>0</v>
      </c>
      <c r="R142" s="12">
        <f t="shared" si="16"/>
        <v>0</v>
      </c>
      <c r="S142" s="12">
        <f t="shared" si="16"/>
        <v>0</v>
      </c>
      <c r="T142" s="12">
        <f t="shared" si="16"/>
        <v>0</v>
      </c>
    </row>
    <row r="143" spans="1:27" s="28" customFormat="1" ht="25.5" customHeight="1" x14ac:dyDescent="0.25">
      <c r="B143" s="110" t="s">
        <v>2</v>
      </c>
      <c r="C143" s="110"/>
      <c r="D143" s="20"/>
      <c r="E143" s="110" t="s">
        <v>3</v>
      </c>
      <c r="F143" s="110"/>
      <c r="G143" s="110"/>
      <c r="H143" s="110"/>
      <c r="I143" s="64"/>
      <c r="J143" s="64"/>
      <c r="K143" s="20"/>
      <c r="L143" s="20"/>
      <c r="M143" s="20"/>
      <c r="O143" s="12">
        <f t="shared" ref="O143:T143" si="17">MAX(O118:O140)</f>
        <v>1</v>
      </c>
      <c r="P143" s="12">
        <f t="shared" si="17"/>
        <v>0</v>
      </c>
      <c r="Q143" s="12">
        <f t="shared" si="17"/>
        <v>0</v>
      </c>
      <c r="R143" s="12">
        <f t="shared" si="17"/>
        <v>0</v>
      </c>
      <c r="S143" s="12">
        <f t="shared" si="17"/>
        <v>1</v>
      </c>
      <c r="T143" s="12">
        <f t="shared" si="17"/>
        <v>0</v>
      </c>
    </row>
    <row r="144" spans="1:27" s="28" customFormat="1" ht="38.1" customHeight="1" x14ac:dyDescent="0.25">
      <c r="B144" s="110"/>
      <c r="C144" s="110"/>
      <c r="D144" s="20"/>
      <c r="E144" s="110"/>
      <c r="F144" s="110"/>
      <c r="G144" s="110"/>
      <c r="H144" s="110"/>
      <c r="I144" s="64"/>
      <c r="J144" s="64"/>
      <c r="K144" s="20"/>
      <c r="L144" s="20"/>
      <c r="M144" s="20"/>
      <c r="O144" s="13">
        <f t="shared" ref="O144:T144" si="18">STDEV(O118:O140)</f>
        <v>0.23570226039551584</v>
      </c>
      <c r="P144" s="13">
        <f t="shared" si="18"/>
        <v>0</v>
      </c>
      <c r="Q144" s="13">
        <f t="shared" si="18"/>
        <v>0</v>
      </c>
      <c r="R144" s="13">
        <f t="shared" si="18"/>
        <v>0</v>
      </c>
      <c r="S144" s="13">
        <f t="shared" si="18"/>
        <v>0.29424494316824984</v>
      </c>
      <c r="T144" s="13">
        <f t="shared" si="18"/>
        <v>0</v>
      </c>
    </row>
    <row r="145" spans="2:20" x14ac:dyDescent="0.25">
      <c r="B145" s="30"/>
      <c r="C145" s="30"/>
      <c r="D145" s="30"/>
      <c r="E145" s="30"/>
      <c r="F145" s="30"/>
      <c r="G145" s="30"/>
      <c r="H145" s="30"/>
      <c r="I145" s="30"/>
      <c r="J145" s="30"/>
      <c r="O145" s="13">
        <f t="shared" ref="O145:T145" si="19">IF(O141=0, "NA", O144*100/O141)</f>
        <v>23.570226039551585</v>
      </c>
      <c r="P145" s="13" t="str">
        <f t="shared" si="19"/>
        <v>NA</v>
      </c>
      <c r="Q145" s="13" t="str">
        <f t="shared" si="19"/>
        <v>NA</v>
      </c>
      <c r="R145" s="13" t="str">
        <f t="shared" si="19"/>
        <v>NA</v>
      </c>
      <c r="S145" s="13">
        <f t="shared" si="19"/>
        <v>29.424494316824983</v>
      </c>
      <c r="T145" s="13" t="str">
        <f t="shared" si="19"/>
        <v>NA</v>
      </c>
    </row>
    <row r="146" spans="2:20" x14ac:dyDescent="0.25">
      <c r="B146" s="30"/>
      <c r="C146" s="30"/>
      <c r="D146" s="30"/>
      <c r="E146" s="30"/>
      <c r="F146" s="30"/>
      <c r="G146" s="30"/>
      <c r="H146" s="30"/>
      <c r="I146" s="30"/>
      <c r="J146" s="30"/>
    </row>
  </sheetData>
  <sheetProtection formatCells="0" formatRows="0" insertRows="0" insertHyperlinks="0" deleteRows="0" sort="0" autoFilter="0" pivotTables="0"/>
  <mergeCells count="35">
    <mergeCell ref="A141:H141"/>
    <mergeCell ref="B143:C143"/>
    <mergeCell ref="E143:H143"/>
    <mergeCell ref="B144:C144"/>
    <mergeCell ref="E144:H144"/>
    <mergeCell ref="A140:H140"/>
    <mergeCell ref="A8:B8"/>
    <mergeCell ref="C8:D8"/>
    <mergeCell ref="E8:F8"/>
    <mergeCell ref="G8:H8"/>
    <mergeCell ref="A9:B9"/>
    <mergeCell ref="C9:D9"/>
    <mergeCell ref="E9:F9"/>
    <mergeCell ref="G9:H9"/>
    <mergeCell ref="A114:C114"/>
    <mergeCell ref="A115:C115"/>
    <mergeCell ref="A136:H136"/>
    <mergeCell ref="A137:H137"/>
    <mergeCell ref="A139:C139"/>
    <mergeCell ref="A6:B6"/>
    <mergeCell ref="C6:D6"/>
    <mergeCell ref="E6:F6"/>
    <mergeCell ref="G6:H6"/>
    <mergeCell ref="A7:B7"/>
    <mergeCell ref="C7:D7"/>
    <mergeCell ref="E7:F7"/>
    <mergeCell ref="G7:H7"/>
    <mergeCell ref="A1:H1"/>
    <mergeCell ref="A2:H2"/>
    <mergeCell ref="A4:B4"/>
    <mergeCell ref="C4:H4"/>
    <mergeCell ref="A5:B5"/>
    <mergeCell ref="C5:D5"/>
    <mergeCell ref="E5:F5"/>
    <mergeCell ref="G5:H5"/>
  </mergeCells>
  <conditionalFormatting sqref="C44:J107 G29 C35:C36 C39:C40 G40 C42">
    <cfRule type="containsBlanks" dxfId="50" priority="23">
      <formula>LEN(TRIM(C29))=0</formula>
    </cfRule>
  </conditionalFormatting>
  <conditionalFormatting sqref="C43:J43">
    <cfRule type="containsBlanks" dxfId="49" priority="22">
      <formula>LEN(TRIM(C43))=0</formula>
    </cfRule>
  </conditionalFormatting>
  <conditionalFormatting sqref="H21:J32">
    <cfRule type="containsBlanks" dxfId="48" priority="21">
      <formula>LEN(TRIM(H21))=0</formula>
    </cfRule>
  </conditionalFormatting>
  <conditionalFormatting sqref="G21:G28">
    <cfRule type="containsBlanks" dxfId="47" priority="20">
      <formula>LEN(TRIM(G21))=0</formula>
    </cfRule>
  </conditionalFormatting>
  <conditionalFormatting sqref="G30:G32">
    <cfRule type="containsBlanks" dxfId="46" priority="19">
      <formula>LEN(TRIM(G30))=0</formula>
    </cfRule>
  </conditionalFormatting>
  <conditionalFormatting sqref="F21:F32">
    <cfRule type="containsBlanks" dxfId="45" priority="18">
      <formula>LEN(TRIM(F21))=0</formula>
    </cfRule>
  </conditionalFormatting>
  <conditionalFormatting sqref="E21:E32">
    <cfRule type="containsBlanks" dxfId="44" priority="17">
      <formula>LEN(TRIM(E21))=0</formula>
    </cfRule>
  </conditionalFormatting>
  <conditionalFormatting sqref="D21:D32">
    <cfRule type="containsBlanks" dxfId="43" priority="16">
      <formula>LEN(TRIM(D21))=0</formula>
    </cfRule>
  </conditionalFormatting>
  <conditionalFormatting sqref="C21:C34">
    <cfRule type="containsBlanks" dxfId="42" priority="15">
      <formula>LEN(TRIM(C21))=0</formula>
    </cfRule>
  </conditionalFormatting>
  <conditionalFormatting sqref="H33:J38">
    <cfRule type="containsBlanks" dxfId="41" priority="14">
      <formula>LEN(TRIM(H33))=0</formula>
    </cfRule>
  </conditionalFormatting>
  <conditionalFormatting sqref="G33:G38">
    <cfRule type="containsBlanks" dxfId="40" priority="13">
      <formula>LEN(TRIM(G33))=0</formula>
    </cfRule>
  </conditionalFormatting>
  <conditionalFormatting sqref="F33:F38">
    <cfRule type="containsBlanks" dxfId="39" priority="12">
      <formula>LEN(TRIM(F33))=0</formula>
    </cfRule>
  </conditionalFormatting>
  <conditionalFormatting sqref="E33:E38">
    <cfRule type="containsBlanks" dxfId="38" priority="11">
      <formula>LEN(TRIM(E33))=0</formula>
    </cfRule>
  </conditionalFormatting>
  <conditionalFormatting sqref="D33:D38">
    <cfRule type="containsBlanks" dxfId="37" priority="10">
      <formula>LEN(TRIM(D33))=0</formula>
    </cfRule>
  </conditionalFormatting>
  <conditionalFormatting sqref="C37:C38">
    <cfRule type="containsBlanks" dxfId="36" priority="9">
      <formula>LEN(TRIM(C37))=0</formula>
    </cfRule>
  </conditionalFormatting>
  <conditionalFormatting sqref="H39:J42">
    <cfRule type="containsBlanks" dxfId="35" priority="8">
      <formula>LEN(TRIM(H39))=0</formula>
    </cfRule>
  </conditionalFormatting>
  <conditionalFormatting sqref="G39">
    <cfRule type="containsBlanks" dxfId="34" priority="7">
      <formula>LEN(TRIM(G39))=0</formula>
    </cfRule>
  </conditionalFormatting>
  <conditionalFormatting sqref="G41:G42">
    <cfRule type="containsBlanks" dxfId="33" priority="6">
      <formula>LEN(TRIM(G41))=0</formula>
    </cfRule>
  </conditionalFormatting>
  <conditionalFormatting sqref="F39:F42">
    <cfRule type="containsBlanks" dxfId="32" priority="5">
      <formula>LEN(TRIM(F39))=0</formula>
    </cfRule>
  </conditionalFormatting>
  <conditionalFormatting sqref="E39:E42">
    <cfRule type="containsBlanks" dxfId="31" priority="4">
      <formula>LEN(TRIM(E39))=0</formula>
    </cfRule>
  </conditionalFormatting>
  <conditionalFormatting sqref="D39:D42">
    <cfRule type="containsBlanks" dxfId="30" priority="3">
      <formula>LEN(TRIM(D39))=0</formula>
    </cfRule>
  </conditionalFormatting>
  <conditionalFormatting sqref="C41">
    <cfRule type="containsBlanks" dxfId="29" priority="2">
      <formula>LEN(TRIM(C41))=0</formula>
    </cfRule>
  </conditionalFormatting>
  <conditionalFormatting sqref="C13:J20">
    <cfRule type="containsBlanks" dxfId="28" priority="1">
      <formula>LEN(TRIM(C13))=0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120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view="pageBreakPreview" topLeftCell="A119" zoomScaleNormal="100" zoomScaleSheetLayoutView="100" workbookViewId="0">
      <selection activeCell="J44" sqref="J44"/>
    </sheetView>
  </sheetViews>
  <sheetFormatPr defaultColWidth="9.109375" defaultRowHeight="13.2" x14ac:dyDescent="0.25"/>
  <cols>
    <col min="1" max="1" width="6.5546875" style="16" customWidth="1"/>
    <col min="2" max="3" width="14.33203125" style="11" customWidth="1"/>
    <col min="4" max="5" width="12.44140625" style="11" customWidth="1"/>
    <col min="6" max="6" width="14.109375" style="11" customWidth="1"/>
    <col min="7" max="10" width="13.33203125" style="11" customWidth="1"/>
    <col min="11" max="13" width="6.6640625" style="14" customWidth="1"/>
    <col min="14" max="14" width="7.6640625" style="11" customWidth="1"/>
    <col min="15" max="16" width="6.109375" style="11" customWidth="1"/>
    <col min="17" max="18" width="6" style="11" customWidth="1"/>
    <col min="19" max="19" width="6.109375" style="11" customWidth="1"/>
    <col min="20" max="20" width="6.44140625" style="11" customWidth="1"/>
    <col min="21" max="21" width="9.109375" style="11"/>
    <col min="22" max="27" width="7.33203125" style="11" customWidth="1"/>
    <col min="28" max="16384" width="9.109375" style="11"/>
  </cols>
  <sheetData>
    <row r="1" spans="1:20" s="3" customFormat="1" ht="33.75" customHeight="1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75"/>
      <c r="J1" s="75"/>
      <c r="K1" s="23"/>
      <c r="L1" s="9"/>
      <c r="M1" s="9"/>
    </row>
    <row r="2" spans="1:20" s="3" customFormat="1" ht="30.75" customHeight="1" x14ac:dyDescent="0.25">
      <c r="A2" s="128" t="s">
        <v>93</v>
      </c>
      <c r="B2" s="128"/>
      <c r="C2" s="128"/>
      <c r="D2" s="128"/>
      <c r="E2" s="128"/>
      <c r="F2" s="128"/>
      <c r="G2" s="128"/>
      <c r="H2" s="128"/>
      <c r="I2" s="4"/>
      <c r="J2" s="4"/>
      <c r="K2" s="24"/>
      <c r="L2" s="9"/>
      <c r="M2" s="9"/>
    </row>
    <row r="3" spans="1:20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24"/>
      <c r="L3" s="8"/>
      <c r="M3" s="9"/>
    </row>
    <row r="4" spans="1:20" s="3" customFormat="1" ht="27" customHeight="1" x14ac:dyDescent="0.25">
      <c r="A4" s="124" t="s">
        <v>19</v>
      </c>
      <c r="B4" s="124"/>
      <c r="C4" s="129" t="s">
        <v>25</v>
      </c>
      <c r="D4" s="129"/>
      <c r="E4" s="129"/>
      <c r="F4" s="129"/>
      <c r="G4" s="129"/>
      <c r="H4" s="129"/>
      <c r="I4" s="76"/>
      <c r="J4" s="76"/>
      <c r="K4" s="17"/>
      <c r="L4" s="9"/>
      <c r="M4" s="9"/>
    </row>
    <row r="5" spans="1:20" s="3" customFormat="1" ht="27" customHeight="1" x14ac:dyDescent="0.25">
      <c r="A5" s="122" t="s">
        <v>4</v>
      </c>
      <c r="B5" s="123"/>
      <c r="C5" s="136" t="s">
        <v>26</v>
      </c>
      <c r="D5" s="136"/>
      <c r="E5" s="137" t="s">
        <v>1</v>
      </c>
      <c r="F5" s="137"/>
      <c r="G5" s="133" t="str">
        <f>'Buffer room 3 (11079)'!G5:H5</f>
        <v>02/01/17-31/03/17</v>
      </c>
      <c r="H5" s="135"/>
      <c r="I5" s="77"/>
      <c r="J5" s="77"/>
      <c r="K5" s="21"/>
      <c r="L5" s="9"/>
      <c r="M5" s="9"/>
    </row>
    <row r="6" spans="1:20" s="3" customFormat="1" ht="39" customHeight="1" x14ac:dyDescent="0.25">
      <c r="A6" s="122" t="s">
        <v>5</v>
      </c>
      <c r="B6" s="123"/>
      <c r="C6" s="137" t="s">
        <v>38</v>
      </c>
      <c r="D6" s="137"/>
      <c r="E6" s="137" t="s">
        <v>8</v>
      </c>
      <c r="F6" s="137"/>
      <c r="G6" s="119">
        <v>11076</v>
      </c>
      <c r="H6" s="121"/>
      <c r="I6" s="78"/>
      <c r="J6" s="78"/>
      <c r="K6" s="8"/>
      <c r="L6" s="9"/>
      <c r="M6" s="9"/>
    </row>
    <row r="7" spans="1:20" s="3" customFormat="1" ht="27" customHeight="1" x14ac:dyDescent="0.25">
      <c r="A7" s="122" t="s">
        <v>6</v>
      </c>
      <c r="B7" s="123"/>
      <c r="C7" s="136" t="s">
        <v>30</v>
      </c>
      <c r="D7" s="136"/>
      <c r="E7" s="137" t="s">
        <v>9</v>
      </c>
      <c r="F7" s="137"/>
      <c r="G7" s="119" t="s">
        <v>92</v>
      </c>
      <c r="H7" s="121"/>
      <c r="I7" s="78"/>
      <c r="J7" s="78"/>
      <c r="K7" s="8"/>
      <c r="L7" s="9"/>
      <c r="M7" s="9"/>
    </row>
    <row r="8" spans="1:20" s="3" customFormat="1" ht="27" customHeight="1" x14ac:dyDescent="0.25">
      <c r="A8" s="124" t="s">
        <v>7</v>
      </c>
      <c r="B8" s="124"/>
      <c r="C8" s="136" t="s">
        <v>37</v>
      </c>
      <c r="D8" s="136"/>
      <c r="E8" s="137" t="s">
        <v>10</v>
      </c>
      <c r="F8" s="137"/>
      <c r="G8" s="119">
        <v>6</v>
      </c>
      <c r="H8" s="121"/>
      <c r="I8" s="78"/>
      <c r="J8" s="78"/>
      <c r="K8" s="8"/>
      <c r="L8" s="9"/>
      <c r="M8" s="9"/>
    </row>
    <row r="9" spans="1:20" s="3" customFormat="1" ht="27" customHeight="1" x14ac:dyDescent="0.25">
      <c r="A9" s="122" t="s">
        <v>20</v>
      </c>
      <c r="B9" s="123"/>
      <c r="C9" s="138">
        <f>'Filling room (11081)'!C9:D9</f>
        <v>1</v>
      </c>
      <c r="D9" s="138"/>
      <c r="E9" s="137" t="s">
        <v>21</v>
      </c>
      <c r="F9" s="137"/>
      <c r="G9" s="130">
        <v>3</v>
      </c>
      <c r="H9" s="132"/>
      <c r="I9" s="79"/>
      <c r="J9" s="79"/>
      <c r="K9" s="22"/>
      <c r="L9" s="9"/>
      <c r="M9" s="9"/>
    </row>
    <row r="10" spans="1:20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9"/>
      <c r="M10" s="9"/>
    </row>
    <row r="11" spans="1:20" s="9" customFormat="1" ht="19.5" customHeight="1" x14ac:dyDescent="0.25">
      <c r="A11" s="8"/>
      <c r="B11" s="2"/>
      <c r="C11" s="1" t="s">
        <v>77</v>
      </c>
      <c r="D11" s="1" t="s">
        <v>78</v>
      </c>
      <c r="E11" s="1" t="s">
        <v>79</v>
      </c>
      <c r="F11" s="1" t="s">
        <v>80</v>
      </c>
      <c r="G11" s="1" t="s">
        <v>81</v>
      </c>
      <c r="H11" s="1" t="s">
        <v>82</v>
      </c>
      <c r="I11" s="17" t="s">
        <v>143</v>
      </c>
      <c r="J11" s="17" t="s">
        <v>144</v>
      </c>
      <c r="K11" s="17"/>
    </row>
    <row r="12" spans="1:20" ht="25.5" customHeight="1" x14ac:dyDescent="0.25">
      <c r="A12" s="1" t="s">
        <v>16</v>
      </c>
      <c r="B12" s="10" t="s">
        <v>24</v>
      </c>
      <c r="C12" s="33" t="s">
        <v>17</v>
      </c>
      <c r="D12" s="33" t="s">
        <v>17</v>
      </c>
      <c r="E12" s="33" t="s">
        <v>17</v>
      </c>
      <c r="F12" s="33" t="s">
        <v>17</v>
      </c>
      <c r="G12" s="33" t="s">
        <v>17</v>
      </c>
      <c r="H12" s="33" t="s">
        <v>17</v>
      </c>
      <c r="I12" s="18"/>
      <c r="J12" s="18"/>
      <c r="K12" s="18"/>
      <c r="L12" s="14" t="s">
        <v>22</v>
      </c>
      <c r="M12" s="14" t="s">
        <v>23</v>
      </c>
      <c r="O12" s="1" t="s">
        <v>77</v>
      </c>
      <c r="P12" s="1" t="s">
        <v>78</v>
      </c>
      <c r="Q12" s="1" t="s">
        <v>79</v>
      </c>
      <c r="R12" s="1" t="s">
        <v>80</v>
      </c>
      <c r="S12" s="1" t="s">
        <v>81</v>
      </c>
      <c r="T12" s="1" t="s">
        <v>82</v>
      </c>
    </row>
    <row r="13" spans="1:20" ht="17.100000000000001" customHeight="1" x14ac:dyDescent="0.25">
      <c r="A13" s="12">
        <v>1</v>
      </c>
      <c r="B13" s="39">
        <v>42620</v>
      </c>
      <c r="C13" s="58">
        <v>1</v>
      </c>
      <c r="D13" s="58">
        <v>0</v>
      </c>
      <c r="E13" s="58">
        <v>1</v>
      </c>
      <c r="F13" s="58">
        <v>0</v>
      </c>
      <c r="G13" s="58">
        <v>0</v>
      </c>
      <c r="H13" s="58">
        <v>0</v>
      </c>
      <c r="I13" s="19">
        <v>5</v>
      </c>
      <c r="J13" s="19"/>
      <c r="K13" s="25"/>
      <c r="L13" s="26"/>
      <c r="M13" s="26"/>
      <c r="O13" s="19"/>
      <c r="P13" s="19"/>
      <c r="Q13" s="19"/>
      <c r="R13" s="19"/>
      <c r="S13" s="19"/>
      <c r="T13" s="19"/>
    </row>
    <row r="14" spans="1:20" ht="17.100000000000001" customHeight="1" x14ac:dyDescent="0.25">
      <c r="A14" s="12">
        <v>2</v>
      </c>
      <c r="B14" s="39">
        <v>42621</v>
      </c>
      <c r="C14" s="58">
        <v>0</v>
      </c>
      <c r="D14" s="58">
        <v>0</v>
      </c>
      <c r="E14" s="58">
        <v>1</v>
      </c>
      <c r="F14" s="58">
        <v>0</v>
      </c>
      <c r="G14" s="58">
        <v>0</v>
      </c>
      <c r="H14" s="58">
        <v>0</v>
      </c>
      <c r="I14" s="19">
        <v>5</v>
      </c>
      <c r="J14" s="19"/>
      <c r="K14" s="25"/>
      <c r="L14" s="26"/>
      <c r="M14" s="26"/>
      <c r="O14" s="19"/>
      <c r="P14" s="19"/>
      <c r="Q14" s="19"/>
      <c r="R14" s="19"/>
      <c r="S14" s="19"/>
      <c r="T14" s="19"/>
    </row>
    <row r="15" spans="1:20" ht="17.100000000000001" customHeight="1" x14ac:dyDescent="0.25">
      <c r="A15" s="12">
        <v>3</v>
      </c>
      <c r="B15" s="39">
        <v>42622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19">
        <v>5</v>
      </c>
      <c r="J15" s="19"/>
      <c r="K15" s="25"/>
      <c r="L15" s="26"/>
      <c r="M15" s="26"/>
      <c r="O15" s="19"/>
      <c r="P15" s="19"/>
      <c r="Q15" s="19"/>
      <c r="R15" s="19"/>
      <c r="S15" s="19"/>
      <c r="T15" s="19"/>
    </row>
    <row r="16" spans="1:20" ht="17.100000000000001" customHeight="1" x14ac:dyDescent="0.25">
      <c r="A16" s="12">
        <v>4</v>
      </c>
      <c r="B16" s="39">
        <v>42628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19">
        <v>5</v>
      </c>
      <c r="J16" s="19"/>
      <c r="K16" s="25"/>
      <c r="L16" s="26"/>
      <c r="M16" s="26"/>
      <c r="O16" s="19"/>
      <c r="P16" s="19"/>
      <c r="Q16" s="19"/>
      <c r="R16" s="19"/>
      <c r="S16" s="19"/>
      <c r="T16" s="19"/>
    </row>
    <row r="17" spans="1:20" ht="17.100000000000001" customHeight="1" x14ac:dyDescent="0.25">
      <c r="A17" s="12">
        <v>5</v>
      </c>
      <c r="B17" s="39">
        <v>42629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19">
        <v>5</v>
      </c>
      <c r="J17" s="19"/>
      <c r="K17" s="25"/>
      <c r="L17" s="26"/>
      <c r="M17" s="26"/>
      <c r="O17" s="19"/>
      <c r="P17" s="19"/>
      <c r="Q17" s="19"/>
      <c r="R17" s="19"/>
      <c r="S17" s="19"/>
      <c r="T17" s="19"/>
    </row>
    <row r="18" spans="1:20" ht="17.100000000000001" customHeight="1" x14ac:dyDescent="0.25">
      <c r="A18" s="12">
        <v>6</v>
      </c>
      <c r="B18" s="39">
        <v>42630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19">
        <v>5</v>
      </c>
      <c r="J18" s="19"/>
      <c r="K18" s="25"/>
      <c r="L18" s="26"/>
      <c r="M18" s="26"/>
      <c r="O18" s="19"/>
      <c r="P18" s="19"/>
      <c r="Q18" s="19"/>
      <c r="R18" s="19"/>
      <c r="S18" s="19"/>
      <c r="T18" s="19"/>
    </row>
    <row r="19" spans="1:20" ht="17.100000000000001" customHeight="1" x14ac:dyDescent="0.25">
      <c r="A19" s="12">
        <v>7</v>
      </c>
      <c r="B19" s="39">
        <v>42631</v>
      </c>
      <c r="C19" s="58">
        <v>0</v>
      </c>
      <c r="D19" s="58">
        <v>0</v>
      </c>
      <c r="E19" s="58">
        <v>2</v>
      </c>
      <c r="F19" s="58">
        <v>0</v>
      </c>
      <c r="G19" s="58">
        <v>0</v>
      </c>
      <c r="H19" s="58">
        <v>0</v>
      </c>
      <c r="I19" s="19">
        <v>5</v>
      </c>
      <c r="J19" s="19"/>
      <c r="K19" s="25"/>
      <c r="L19" s="26"/>
      <c r="M19" s="26"/>
      <c r="O19" s="19"/>
      <c r="P19" s="19"/>
      <c r="Q19" s="19"/>
      <c r="R19" s="19"/>
      <c r="S19" s="19"/>
      <c r="T19" s="19"/>
    </row>
    <row r="20" spans="1:20" ht="17.100000000000001" customHeight="1" x14ac:dyDescent="0.25">
      <c r="A20" s="12">
        <v>8</v>
      </c>
      <c r="B20" s="39">
        <v>42632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19">
        <v>5</v>
      </c>
      <c r="J20" s="19"/>
      <c r="K20" s="25"/>
      <c r="L20" s="26"/>
      <c r="M20" s="26"/>
      <c r="O20" s="19"/>
      <c r="P20" s="19"/>
      <c r="Q20" s="19"/>
      <c r="R20" s="19"/>
      <c r="S20" s="19"/>
      <c r="T20" s="19"/>
    </row>
    <row r="21" spans="1:20" ht="17.100000000000001" customHeight="1" x14ac:dyDescent="0.25">
      <c r="A21" s="74">
        <v>1</v>
      </c>
      <c r="B21" s="39">
        <v>42641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19"/>
      <c r="J21" s="19"/>
      <c r="K21" s="25"/>
      <c r="L21" s="26">
        <v>1</v>
      </c>
      <c r="M21" s="26">
        <v>3</v>
      </c>
      <c r="O21" s="19"/>
      <c r="P21" s="19"/>
      <c r="Q21" s="19"/>
      <c r="R21" s="19"/>
      <c r="S21" s="19"/>
      <c r="T21" s="19"/>
    </row>
    <row r="22" spans="1:20" ht="17.100000000000001" customHeight="1" x14ac:dyDescent="0.25">
      <c r="A22" s="12">
        <v>2</v>
      </c>
      <c r="B22" s="39">
        <v>42643</v>
      </c>
      <c r="C22" s="58">
        <v>1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19"/>
      <c r="J22" s="19"/>
      <c r="K22" s="25"/>
      <c r="L22" s="26">
        <v>1</v>
      </c>
      <c r="M22" s="26">
        <v>3</v>
      </c>
      <c r="O22" s="19"/>
      <c r="P22" s="19"/>
      <c r="Q22" s="19"/>
      <c r="R22" s="19"/>
      <c r="S22" s="19"/>
      <c r="T22" s="19"/>
    </row>
    <row r="23" spans="1:20" ht="17.100000000000001" customHeight="1" x14ac:dyDescent="0.25">
      <c r="A23" s="12">
        <v>3</v>
      </c>
      <c r="B23" s="39">
        <v>42646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19"/>
      <c r="J23" s="19"/>
      <c r="K23" s="25"/>
      <c r="L23" s="26">
        <v>1</v>
      </c>
      <c r="M23" s="26">
        <v>3</v>
      </c>
      <c r="O23" s="19"/>
      <c r="P23" s="19"/>
      <c r="Q23" s="19"/>
      <c r="R23" s="19"/>
      <c r="S23" s="19"/>
      <c r="T23" s="19"/>
    </row>
    <row r="24" spans="1:20" ht="17.100000000000001" customHeight="1" x14ac:dyDescent="0.25">
      <c r="A24" s="12">
        <v>4</v>
      </c>
      <c r="B24" s="39">
        <v>42651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19"/>
      <c r="J24" s="19"/>
      <c r="K24" s="25"/>
      <c r="L24" s="26">
        <v>1</v>
      </c>
      <c r="M24" s="26">
        <v>3</v>
      </c>
      <c r="O24" s="19"/>
      <c r="P24" s="19"/>
      <c r="Q24" s="19"/>
      <c r="R24" s="19"/>
      <c r="S24" s="19"/>
      <c r="T24" s="19"/>
    </row>
    <row r="25" spans="1:20" ht="17.100000000000001" customHeight="1" x14ac:dyDescent="0.25">
      <c r="A25" s="12">
        <v>5</v>
      </c>
      <c r="B25" s="39">
        <v>42656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19"/>
      <c r="J25" s="19"/>
      <c r="K25" s="25"/>
      <c r="L25" s="26">
        <v>1</v>
      </c>
      <c r="M25" s="26">
        <v>3</v>
      </c>
      <c r="O25" s="19"/>
      <c r="P25" s="19"/>
      <c r="Q25" s="19"/>
      <c r="R25" s="19"/>
      <c r="S25" s="19"/>
      <c r="T25" s="19"/>
    </row>
    <row r="26" spans="1:20" ht="17.100000000000001" customHeight="1" x14ac:dyDescent="0.25">
      <c r="A26" s="12">
        <v>6</v>
      </c>
      <c r="B26" s="39">
        <v>42663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19"/>
      <c r="J26" s="19"/>
      <c r="K26" s="25"/>
      <c r="L26" s="26">
        <v>1</v>
      </c>
      <c r="M26" s="26">
        <v>3</v>
      </c>
      <c r="O26" s="19"/>
      <c r="P26" s="19"/>
      <c r="Q26" s="19"/>
      <c r="R26" s="19"/>
      <c r="S26" s="19"/>
      <c r="T26" s="19"/>
    </row>
    <row r="27" spans="1:20" ht="17.100000000000001" customHeight="1" x14ac:dyDescent="0.25">
      <c r="A27" s="12">
        <v>7</v>
      </c>
      <c r="B27" s="39">
        <v>42670</v>
      </c>
      <c r="C27" s="58">
        <v>0</v>
      </c>
      <c r="D27" s="58">
        <v>0</v>
      </c>
      <c r="E27" s="58">
        <v>0</v>
      </c>
      <c r="F27" s="58">
        <v>1</v>
      </c>
      <c r="G27" s="58">
        <v>0</v>
      </c>
      <c r="H27" s="58">
        <v>0</v>
      </c>
      <c r="I27" s="19"/>
      <c r="J27" s="19"/>
      <c r="K27" s="25"/>
      <c r="L27" s="26">
        <v>1</v>
      </c>
      <c r="M27" s="26">
        <v>3</v>
      </c>
      <c r="O27" s="19"/>
      <c r="P27" s="19"/>
      <c r="Q27" s="19"/>
      <c r="R27" s="19"/>
      <c r="S27" s="19"/>
      <c r="T27" s="19"/>
    </row>
    <row r="28" spans="1:20" ht="17.100000000000001" customHeight="1" x14ac:dyDescent="0.25">
      <c r="A28" s="12">
        <v>8</v>
      </c>
      <c r="B28" s="39">
        <v>42677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19"/>
      <c r="J28" s="19"/>
      <c r="K28" s="25"/>
      <c r="L28" s="26">
        <v>1</v>
      </c>
      <c r="M28" s="26">
        <v>3</v>
      </c>
      <c r="O28" s="19"/>
      <c r="P28" s="19"/>
      <c r="Q28" s="19"/>
      <c r="R28" s="19"/>
      <c r="S28" s="19"/>
      <c r="T28" s="19"/>
    </row>
    <row r="29" spans="1:20" ht="17.100000000000001" customHeight="1" x14ac:dyDescent="0.25">
      <c r="A29" s="12">
        <v>9</v>
      </c>
      <c r="B29" s="39">
        <v>42684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19"/>
      <c r="J29" s="19"/>
      <c r="K29" s="25"/>
      <c r="L29" s="26">
        <v>1</v>
      </c>
      <c r="M29" s="26">
        <v>3</v>
      </c>
      <c r="O29" s="19"/>
      <c r="P29" s="19"/>
      <c r="Q29" s="19"/>
      <c r="R29" s="19"/>
      <c r="S29" s="19"/>
      <c r="T29" s="19"/>
    </row>
    <row r="30" spans="1:20" ht="17.100000000000001" customHeight="1" x14ac:dyDescent="0.25">
      <c r="A30" s="12">
        <v>10</v>
      </c>
      <c r="B30" s="39">
        <v>42689</v>
      </c>
      <c r="C30" s="58">
        <v>0</v>
      </c>
      <c r="D30" s="58">
        <v>1</v>
      </c>
      <c r="E30" s="58">
        <v>0</v>
      </c>
      <c r="F30" s="58">
        <v>0</v>
      </c>
      <c r="G30" s="58">
        <v>0</v>
      </c>
      <c r="H30" s="58">
        <v>0</v>
      </c>
      <c r="I30" s="19"/>
      <c r="J30" s="19"/>
      <c r="K30" s="25"/>
      <c r="L30" s="26">
        <v>1</v>
      </c>
      <c r="M30" s="26">
        <v>3</v>
      </c>
      <c r="O30" s="19"/>
      <c r="P30" s="19"/>
      <c r="Q30" s="19"/>
      <c r="R30" s="19"/>
      <c r="S30" s="19"/>
      <c r="T30" s="19"/>
    </row>
    <row r="31" spans="1:20" ht="17.100000000000001" customHeight="1" x14ac:dyDescent="0.25">
      <c r="A31" s="12">
        <v>11</v>
      </c>
      <c r="B31" s="39">
        <v>42692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19"/>
      <c r="J31" s="19"/>
      <c r="K31" s="25"/>
      <c r="L31" s="26">
        <v>1</v>
      </c>
      <c r="M31" s="26">
        <v>3</v>
      </c>
      <c r="O31" s="19"/>
      <c r="P31" s="19"/>
      <c r="Q31" s="19"/>
      <c r="R31" s="19"/>
      <c r="S31" s="19"/>
      <c r="T31" s="19"/>
    </row>
    <row r="32" spans="1:20" ht="17.100000000000001" customHeight="1" x14ac:dyDescent="0.25">
      <c r="A32" s="12">
        <v>12</v>
      </c>
      <c r="B32" s="39">
        <v>42696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19"/>
      <c r="J32" s="19"/>
      <c r="K32" s="25"/>
      <c r="L32" s="26">
        <v>1</v>
      </c>
      <c r="M32" s="26">
        <v>3</v>
      </c>
      <c r="O32" s="19"/>
      <c r="P32" s="19"/>
      <c r="Q32" s="19"/>
      <c r="R32" s="19"/>
      <c r="S32" s="19"/>
      <c r="T32" s="19"/>
    </row>
    <row r="33" spans="1:20" ht="17.100000000000001" customHeight="1" x14ac:dyDescent="0.25">
      <c r="A33" s="12">
        <v>13</v>
      </c>
      <c r="B33" s="39">
        <v>42698</v>
      </c>
      <c r="C33" s="58">
        <v>0</v>
      </c>
      <c r="D33" s="58">
        <v>1</v>
      </c>
      <c r="E33" s="58">
        <v>0</v>
      </c>
      <c r="F33" s="58">
        <v>0</v>
      </c>
      <c r="G33" s="58">
        <v>0</v>
      </c>
      <c r="H33" s="58">
        <v>0</v>
      </c>
      <c r="I33" s="19"/>
      <c r="J33" s="19"/>
      <c r="K33" s="25"/>
      <c r="L33" s="26">
        <v>1</v>
      </c>
      <c r="M33" s="26">
        <v>3</v>
      </c>
      <c r="O33" s="19"/>
      <c r="P33" s="19"/>
      <c r="Q33" s="19"/>
      <c r="R33" s="19"/>
      <c r="S33" s="19"/>
      <c r="T33" s="19"/>
    </row>
    <row r="34" spans="1:20" ht="17.100000000000001" customHeight="1" x14ac:dyDescent="0.25">
      <c r="A34" s="12">
        <v>14</v>
      </c>
      <c r="B34" s="39">
        <v>42703</v>
      </c>
      <c r="C34" s="58">
        <v>0</v>
      </c>
      <c r="D34" s="58">
        <v>0</v>
      </c>
      <c r="E34" s="58">
        <v>0</v>
      </c>
      <c r="F34" s="58">
        <v>0</v>
      </c>
      <c r="G34" s="58">
        <v>1</v>
      </c>
      <c r="H34" s="58">
        <v>0</v>
      </c>
      <c r="I34" s="19"/>
      <c r="J34" s="19"/>
      <c r="K34" s="25"/>
      <c r="L34" s="26">
        <v>1</v>
      </c>
      <c r="M34" s="26">
        <v>3</v>
      </c>
      <c r="O34" s="19"/>
      <c r="P34" s="19"/>
      <c r="Q34" s="19"/>
      <c r="R34" s="19"/>
      <c r="S34" s="19"/>
      <c r="T34" s="19"/>
    </row>
    <row r="35" spans="1:20" ht="17.100000000000001" customHeight="1" x14ac:dyDescent="0.25">
      <c r="A35" s="12">
        <v>15</v>
      </c>
      <c r="B35" s="39">
        <v>42705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19"/>
      <c r="J35" s="19"/>
      <c r="K35" s="25"/>
      <c r="L35" s="26">
        <v>1</v>
      </c>
      <c r="M35" s="26">
        <v>3</v>
      </c>
      <c r="O35" s="19"/>
      <c r="P35" s="19"/>
      <c r="Q35" s="19"/>
      <c r="R35" s="19"/>
      <c r="S35" s="19"/>
      <c r="T35" s="19"/>
    </row>
    <row r="36" spans="1:20" ht="17.100000000000001" customHeight="1" x14ac:dyDescent="0.25">
      <c r="A36" s="12">
        <v>16</v>
      </c>
      <c r="B36" s="39">
        <v>42712</v>
      </c>
      <c r="C36" s="58">
        <v>0</v>
      </c>
      <c r="D36" s="58">
        <v>0</v>
      </c>
      <c r="E36" s="58">
        <v>0</v>
      </c>
      <c r="F36" s="58">
        <v>0</v>
      </c>
      <c r="G36" s="58">
        <v>1</v>
      </c>
      <c r="H36" s="58">
        <v>0</v>
      </c>
      <c r="I36" s="19"/>
      <c r="J36" s="19"/>
      <c r="K36" s="25"/>
      <c r="L36" s="26">
        <v>1</v>
      </c>
      <c r="M36" s="26">
        <v>3</v>
      </c>
      <c r="O36" s="19"/>
      <c r="P36" s="19"/>
      <c r="Q36" s="19"/>
      <c r="R36" s="19"/>
      <c r="S36" s="19"/>
      <c r="T36" s="19"/>
    </row>
    <row r="37" spans="1:20" ht="17.100000000000001" customHeight="1" x14ac:dyDescent="0.25">
      <c r="A37" s="12">
        <v>17</v>
      </c>
      <c r="B37" s="39">
        <v>42721</v>
      </c>
      <c r="C37" s="58">
        <v>1</v>
      </c>
      <c r="D37" s="58">
        <v>0</v>
      </c>
      <c r="E37" s="58">
        <v>0</v>
      </c>
      <c r="F37" s="58">
        <v>0</v>
      </c>
      <c r="G37" s="58">
        <v>1</v>
      </c>
      <c r="H37" s="58">
        <v>0</v>
      </c>
      <c r="I37" s="19"/>
      <c r="J37" s="19"/>
      <c r="K37" s="25"/>
      <c r="L37" s="26">
        <v>1</v>
      </c>
      <c r="M37" s="26">
        <v>3</v>
      </c>
      <c r="O37" s="19"/>
      <c r="P37" s="19"/>
      <c r="Q37" s="19"/>
      <c r="R37" s="19"/>
      <c r="S37" s="19"/>
      <c r="T37" s="19"/>
    </row>
    <row r="38" spans="1:20" ht="17.100000000000001" customHeight="1" x14ac:dyDescent="0.25">
      <c r="A38" s="12">
        <v>18</v>
      </c>
      <c r="B38" s="39">
        <v>42723</v>
      </c>
      <c r="C38" s="58">
        <v>0</v>
      </c>
      <c r="D38" s="58">
        <v>0</v>
      </c>
      <c r="E38" s="58">
        <v>0</v>
      </c>
      <c r="F38" s="58">
        <v>1</v>
      </c>
      <c r="G38" s="58">
        <v>0</v>
      </c>
      <c r="H38" s="58">
        <v>0</v>
      </c>
      <c r="I38" s="19"/>
      <c r="J38" s="19"/>
      <c r="K38" s="25"/>
      <c r="L38" s="26">
        <v>1</v>
      </c>
      <c r="M38" s="26">
        <v>3</v>
      </c>
      <c r="O38" s="19"/>
      <c r="P38" s="19"/>
      <c r="Q38" s="19"/>
      <c r="R38" s="19"/>
      <c r="S38" s="19"/>
      <c r="T38" s="19"/>
    </row>
    <row r="39" spans="1:20" ht="17.100000000000001" customHeight="1" x14ac:dyDescent="0.25">
      <c r="A39" s="12">
        <v>19</v>
      </c>
      <c r="B39" s="39">
        <v>42726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9"/>
      <c r="J39" s="19"/>
      <c r="K39" s="25"/>
      <c r="L39" s="26">
        <v>1</v>
      </c>
      <c r="M39" s="26">
        <v>3</v>
      </c>
      <c r="O39" s="19"/>
      <c r="P39" s="19"/>
      <c r="Q39" s="19"/>
      <c r="R39" s="19"/>
      <c r="S39" s="19"/>
      <c r="T39" s="19"/>
    </row>
    <row r="40" spans="1:20" ht="17.100000000000001" customHeight="1" x14ac:dyDescent="0.25">
      <c r="A40" s="12">
        <v>20</v>
      </c>
      <c r="B40" s="39">
        <v>42728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19"/>
      <c r="J40" s="19"/>
      <c r="K40" s="25"/>
      <c r="L40" s="26">
        <v>1</v>
      </c>
      <c r="M40" s="26">
        <v>3</v>
      </c>
      <c r="O40" s="19"/>
      <c r="P40" s="19"/>
      <c r="Q40" s="19"/>
      <c r="R40" s="19"/>
      <c r="S40" s="19"/>
      <c r="T40" s="19"/>
    </row>
    <row r="41" spans="1:20" ht="17.100000000000001" customHeight="1" x14ac:dyDescent="0.25">
      <c r="A41" s="12">
        <v>21</v>
      </c>
      <c r="B41" s="39">
        <v>42730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19"/>
      <c r="J41" s="19"/>
      <c r="K41" s="25"/>
      <c r="L41" s="26">
        <v>1</v>
      </c>
      <c r="M41" s="26">
        <v>3</v>
      </c>
      <c r="O41" s="19"/>
      <c r="P41" s="19"/>
      <c r="Q41" s="19"/>
      <c r="R41" s="19"/>
      <c r="S41" s="19"/>
      <c r="T41" s="19"/>
    </row>
    <row r="42" spans="1:20" ht="17.100000000000001" customHeight="1" x14ac:dyDescent="0.25">
      <c r="A42" s="12">
        <v>22</v>
      </c>
      <c r="B42" s="39">
        <v>42732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19"/>
      <c r="J42" s="19"/>
      <c r="K42" s="25"/>
      <c r="L42" s="26">
        <v>1</v>
      </c>
      <c r="M42" s="26">
        <v>3</v>
      </c>
      <c r="O42" s="19"/>
      <c r="P42" s="19"/>
      <c r="Q42" s="19"/>
      <c r="R42" s="19"/>
      <c r="S42" s="19"/>
      <c r="T42" s="19"/>
    </row>
    <row r="43" spans="1:20" ht="17.100000000000001" customHeight="1" x14ac:dyDescent="0.25">
      <c r="A43" s="74">
        <v>1</v>
      </c>
      <c r="B43" s="39">
        <v>42739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19"/>
      <c r="J43" s="19">
        <v>6</v>
      </c>
      <c r="K43" s="25"/>
      <c r="L43" s="26">
        <f t="shared" ref="L43:L106" si="0">$C$9</f>
        <v>1</v>
      </c>
      <c r="M43" s="26">
        <f t="shared" ref="M43:M106" si="1">$G$9</f>
        <v>3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</row>
    <row r="44" spans="1:20" ht="17.100000000000001" customHeight="1" x14ac:dyDescent="0.25">
      <c r="A44" s="12">
        <v>2</v>
      </c>
      <c r="B44" s="39">
        <v>42741</v>
      </c>
      <c r="C44" s="58">
        <v>0</v>
      </c>
      <c r="D44" s="58">
        <v>0</v>
      </c>
      <c r="E44" s="58">
        <v>0</v>
      </c>
      <c r="F44" s="58">
        <v>0</v>
      </c>
      <c r="G44" s="58">
        <v>1</v>
      </c>
      <c r="H44" s="58">
        <v>0</v>
      </c>
      <c r="I44" s="19"/>
      <c r="J44" s="19"/>
      <c r="K44" s="25"/>
      <c r="L44" s="26">
        <f t="shared" si="0"/>
        <v>1</v>
      </c>
      <c r="M44" s="26">
        <f t="shared" si="1"/>
        <v>3</v>
      </c>
      <c r="O44" s="19">
        <v>0</v>
      </c>
      <c r="P44" s="19">
        <v>0</v>
      </c>
      <c r="Q44" s="19">
        <v>0</v>
      </c>
      <c r="R44" s="19">
        <v>0</v>
      </c>
      <c r="S44" s="19">
        <v>1</v>
      </c>
      <c r="T44" s="19">
        <v>0</v>
      </c>
    </row>
    <row r="45" spans="1:20" ht="17.100000000000001" customHeight="1" x14ac:dyDescent="0.25">
      <c r="A45" s="12">
        <v>3</v>
      </c>
      <c r="B45" s="39">
        <v>42745</v>
      </c>
      <c r="C45" s="58">
        <v>0</v>
      </c>
      <c r="D45" s="58">
        <v>1</v>
      </c>
      <c r="E45" s="58">
        <v>0</v>
      </c>
      <c r="F45" s="58">
        <v>0</v>
      </c>
      <c r="G45" s="58">
        <v>0</v>
      </c>
      <c r="H45" s="58">
        <v>0</v>
      </c>
      <c r="I45" s="19"/>
      <c r="J45" s="19"/>
      <c r="K45" s="25"/>
      <c r="L45" s="26">
        <f t="shared" si="0"/>
        <v>1</v>
      </c>
      <c r="M45" s="26">
        <f t="shared" si="1"/>
        <v>3</v>
      </c>
      <c r="O45" s="19">
        <v>0</v>
      </c>
      <c r="P45" s="19">
        <v>1</v>
      </c>
      <c r="Q45" s="19">
        <v>0</v>
      </c>
      <c r="R45" s="19">
        <v>0</v>
      </c>
      <c r="S45" s="19">
        <v>0</v>
      </c>
      <c r="T45" s="19">
        <v>0</v>
      </c>
    </row>
    <row r="46" spans="1:20" ht="17.100000000000001" customHeight="1" x14ac:dyDescent="0.25">
      <c r="A46" s="12">
        <v>4</v>
      </c>
      <c r="B46" s="39">
        <v>42753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19"/>
      <c r="J46" s="19"/>
      <c r="K46" s="25"/>
      <c r="L46" s="26">
        <f t="shared" si="0"/>
        <v>1</v>
      </c>
      <c r="M46" s="26">
        <f t="shared" si="1"/>
        <v>3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</row>
    <row r="47" spans="1:20" ht="17.100000000000001" customHeight="1" x14ac:dyDescent="0.25">
      <c r="A47" s="12">
        <v>5</v>
      </c>
      <c r="B47" s="39">
        <v>42759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19"/>
      <c r="J47" s="19"/>
      <c r="K47" s="25"/>
      <c r="L47" s="26">
        <f t="shared" si="0"/>
        <v>1</v>
      </c>
      <c r="M47" s="26">
        <f t="shared" si="1"/>
        <v>3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</row>
    <row r="48" spans="1:20" ht="17.100000000000001" customHeight="1" x14ac:dyDescent="0.25">
      <c r="A48" s="12">
        <v>6</v>
      </c>
      <c r="B48" s="39">
        <v>42766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19"/>
      <c r="J48" s="19"/>
      <c r="K48" s="25"/>
      <c r="L48" s="26">
        <f t="shared" si="0"/>
        <v>1</v>
      </c>
      <c r="M48" s="26">
        <f t="shared" si="1"/>
        <v>3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</row>
    <row r="49" spans="1:20" ht="17.100000000000001" customHeight="1" x14ac:dyDescent="0.25">
      <c r="A49" s="12">
        <v>7</v>
      </c>
      <c r="B49" s="39">
        <v>42774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19"/>
      <c r="J49" s="19"/>
      <c r="K49" s="25"/>
      <c r="L49" s="26">
        <f t="shared" si="0"/>
        <v>1</v>
      </c>
      <c r="M49" s="26">
        <f t="shared" si="1"/>
        <v>3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</row>
    <row r="50" spans="1:20" ht="17.100000000000001" customHeight="1" x14ac:dyDescent="0.25">
      <c r="A50" s="12">
        <v>8</v>
      </c>
      <c r="B50" s="39">
        <v>42781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19"/>
      <c r="J50" s="19"/>
      <c r="K50" s="25"/>
      <c r="L50" s="26">
        <f t="shared" si="0"/>
        <v>1</v>
      </c>
      <c r="M50" s="26">
        <f t="shared" si="1"/>
        <v>3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</row>
    <row r="51" spans="1:20" ht="17.100000000000001" customHeight="1" x14ac:dyDescent="0.25">
      <c r="A51" s="12">
        <v>9</v>
      </c>
      <c r="B51" s="39">
        <v>42783</v>
      </c>
      <c r="C51" s="58">
        <v>0</v>
      </c>
      <c r="D51" s="58">
        <v>1</v>
      </c>
      <c r="E51" s="58">
        <v>0</v>
      </c>
      <c r="F51" s="58">
        <v>0</v>
      </c>
      <c r="G51" s="58">
        <v>0</v>
      </c>
      <c r="H51" s="58">
        <v>0</v>
      </c>
      <c r="I51" s="19"/>
      <c r="J51" s="19"/>
      <c r="K51" s="25"/>
      <c r="L51" s="26">
        <f t="shared" si="0"/>
        <v>1</v>
      </c>
      <c r="M51" s="26">
        <f t="shared" si="1"/>
        <v>3</v>
      </c>
      <c r="O51" s="19">
        <v>0</v>
      </c>
      <c r="P51" s="19">
        <v>1</v>
      </c>
      <c r="Q51" s="19">
        <v>0</v>
      </c>
      <c r="R51" s="19">
        <v>0</v>
      </c>
      <c r="S51" s="19">
        <v>0</v>
      </c>
      <c r="T51" s="19">
        <v>0</v>
      </c>
    </row>
    <row r="52" spans="1:20" ht="17.100000000000001" customHeight="1" x14ac:dyDescent="0.25">
      <c r="A52" s="12">
        <v>10</v>
      </c>
      <c r="B52" s="39">
        <v>42790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19"/>
      <c r="J52" s="19"/>
      <c r="K52" s="25"/>
      <c r="L52" s="26">
        <f t="shared" si="0"/>
        <v>1</v>
      </c>
      <c r="M52" s="26">
        <f t="shared" si="1"/>
        <v>3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</row>
    <row r="53" spans="1:20" ht="17.100000000000001" customHeight="1" x14ac:dyDescent="0.25">
      <c r="A53" s="12">
        <v>11</v>
      </c>
      <c r="B53" s="39">
        <v>42797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19"/>
      <c r="J53" s="19"/>
      <c r="K53" s="25"/>
      <c r="L53" s="26">
        <f t="shared" si="0"/>
        <v>1</v>
      </c>
      <c r="M53" s="26">
        <f t="shared" si="1"/>
        <v>3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</row>
    <row r="54" spans="1:20" ht="17.100000000000001" customHeight="1" x14ac:dyDescent="0.25">
      <c r="A54" s="12">
        <v>12</v>
      </c>
      <c r="B54" s="39">
        <v>42803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19"/>
      <c r="J54" s="19"/>
      <c r="K54" s="25"/>
      <c r="L54" s="26">
        <f t="shared" si="0"/>
        <v>1</v>
      </c>
      <c r="M54" s="26">
        <f t="shared" si="1"/>
        <v>3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</row>
    <row r="55" spans="1:20" ht="17.100000000000001" customHeight="1" x14ac:dyDescent="0.25">
      <c r="A55" s="12">
        <v>13</v>
      </c>
      <c r="B55" s="39">
        <v>42805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19"/>
      <c r="J55" s="19"/>
      <c r="K55" s="25"/>
      <c r="L55" s="26">
        <f t="shared" si="0"/>
        <v>1</v>
      </c>
      <c r="M55" s="26">
        <f t="shared" si="1"/>
        <v>3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</row>
    <row r="56" spans="1:20" ht="17.100000000000001" customHeight="1" x14ac:dyDescent="0.25">
      <c r="A56" s="12">
        <v>14</v>
      </c>
      <c r="B56" s="39">
        <v>42811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19"/>
      <c r="J56" s="19"/>
      <c r="K56" s="25"/>
      <c r="L56" s="26">
        <f t="shared" si="0"/>
        <v>1</v>
      </c>
      <c r="M56" s="26">
        <f t="shared" si="1"/>
        <v>3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</row>
    <row r="57" spans="1:20" ht="17.100000000000001" customHeight="1" x14ac:dyDescent="0.25">
      <c r="A57" s="12">
        <v>15</v>
      </c>
      <c r="B57" s="39">
        <v>42814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19"/>
      <c r="J57" s="19"/>
      <c r="K57" s="25"/>
      <c r="L57" s="26">
        <f t="shared" si="0"/>
        <v>1</v>
      </c>
      <c r="M57" s="26">
        <f t="shared" si="1"/>
        <v>3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</row>
    <row r="58" spans="1:20" ht="17.100000000000001" customHeight="1" x14ac:dyDescent="0.25">
      <c r="A58" s="12">
        <v>16</v>
      </c>
      <c r="B58" s="39">
        <v>42818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19"/>
      <c r="J58" s="19"/>
      <c r="K58" s="25"/>
      <c r="L58" s="26">
        <f t="shared" si="0"/>
        <v>1</v>
      </c>
      <c r="M58" s="26">
        <f t="shared" si="1"/>
        <v>3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</row>
    <row r="59" spans="1:20" ht="17.100000000000001" customHeight="1" x14ac:dyDescent="0.25">
      <c r="A59" s="12">
        <v>17</v>
      </c>
      <c r="B59" s="39">
        <v>42822</v>
      </c>
      <c r="C59" s="58">
        <v>1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19"/>
      <c r="J59" s="19"/>
      <c r="K59" s="25"/>
      <c r="L59" s="26">
        <f t="shared" si="0"/>
        <v>1</v>
      </c>
      <c r="M59" s="26">
        <f t="shared" si="1"/>
        <v>3</v>
      </c>
      <c r="O59" s="19">
        <v>1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</row>
    <row r="60" spans="1:20" ht="17.100000000000001" customHeight="1" x14ac:dyDescent="0.25">
      <c r="A60" s="12">
        <v>18</v>
      </c>
      <c r="B60" s="39">
        <v>42825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19"/>
      <c r="J60" s="19"/>
      <c r="K60" s="25"/>
      <c r="L60" s="26">
        <f t="shared" si="0"/>
        <v>1</v>
      </c>
      <c r="M60" s="26">
        <f t="shared" si="1"/>
        <v>3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</row>
    <row r="61" spans="1:20" ht="17.100000000000001" customHeight="1" x14ac:dyDescent="0.25">
      <c r="A61" s="12">
        <v>19</v>
      </c>
      <c r="B61" s="39">
        <v>42829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19"/>
      <c r="J61" s="19"/>
      <c r="K61" s="25"/>
      <c r="L61" s="26">
        <f t="shared" si="0"/>
        <v>1</v>
      </c>
      <c r="M61" s="26">
        <f t="shared" si="1"/>
        <v>3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</row>
    <row r="62" spans="1:20" ht="17.100000000000001" customHeight="1" x14ac:dyDescent="0.25">
      <c r="A62" s="12">
        <v>20</v>
      </c>
      <c r="B62" s="39">
        <v>42831</v>
      </c>
      <c r="C62" s="58">
        <v>0</v>
      </c>
      <c r="D62" s="58">
        <v>0</v>
      </c>
      <c r="E62" s="58">
        <v>1</v>
      </c>
      <c r="F62" s="58">
        <v>0</v>
      </c>
      <c r="G62" s="58">
        <v>0</v>
      </c>
      <c r="H62" s="58">
        <v>0</v>
      </c>
      <c r="I62" s="19"/>
      <c r="J62" s="19"/>
      <c r="K62" s="25"/>
      <c r="L62" s="26">
        <f t="shared" si="0"/>
        <v>1</v>
      </c>
      <c r="M62" s="26">
        <f t="shared" si="1"/>
        <v>3</v>
      </c>
      <c r="O62" s="19">
        <v>0</v>
      </c>
      <c r="P62" s="19">
        <v>0</v>
      </c>
      <c r="Q62" s="19">
        <v>1</v>
      </c>
      <c r="R62" s="19">
        <v>0</v>
      </c>
      <c r="S62" s="19">
        <v>0</v>
      </c>
      <c r="T62" s="19">
        <v>0</v>
      </c>
    </row>
    <row r="63" spans="1:20" ht="17.100000000000001" customHeight="1" x14ac:dyDescent="0.25">
      <c r="A63" s="12">
        <v>21</v>
      </c>
      <c r="B63" s="39">
        <v>42833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19"/>
      <c r="J63" s="19"/>
      <c r="K63" s="25"/>
      <c r="L63" s="26">
        <f t="shared" si="0"/>
        <v>1</v>
      </c>
      <c r="M63" s="26">
        <f t="shared" si="1"/>
        <v>3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</row>
    <row r="64" spans="1:20" ht="17.100000000000001" customHeight="1" x14ac:dyDescent="0.25">
      <c r="A64" s="12">
        <v>22</v>
      </c>
      <c r="B64" s="39">
        <v>42835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19"/>
      <c r="J64" s="19"/>
      <c r="K64" s="25"/>
      <c r="L64" s="26">
        <f t="shared" si="0"/>
        <v>1</v>
      </c>
      <c r="M64" s="26">
        <f t="shared" si="1"/>
        <v>3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</row>
    <row r="65" spans="1:20" ht="17.100000000000001" customHeight="1" x14ac:dyDescent="0.25">
      <c r="A65" s="12">
        <v>23</v>
      </c>
      <c r="B65" s="39">
        <v>42837</v>
      </c>
      <c r="C65" s="58">
        <v>0</v>
      </c>
      <c r="D65" s="58">
        <v>0</v>
      </c>
      <c r="E65" s="58">
        <v>0</v>
      </c>
      <c r="F65" s="58">
        <v>0</v>
      </c>
      <c r="G65" s="58">
        <v>0</v>
      </c>
      <c r="H65" s="58">
        <v>0</v>
      </c>
      <c r="I65" s="19"/>
      <c r="J65" s="19"/>
      <c r="K65" s="25"/>
      <c r="L65" s="26">
        <f t="shared" si="0"/>
        <v>1</v>
      </c>
      <c r="M65" s="26">
        <f t="shared" si="1"/>
        <v>3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</row>
    <row r="66" spans="1:20" ht="17.100000000000001" customHeight="1" x14ac:dyDescent="0.25">
      <c r="A66" s="12">
        <v>24</v>
      </c>
      <c r="B66" s="39">
        <v>42840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19"/>
      <c r="J66" s="19"/>
      <c r="K66" s="25"/>
      <c r="L66" s="26">
        <f t="shared" si="0"/>
        <v>1</v>
      </c>
      <c r="M66" s="26">
        <f t="shared" si="1"/>
        <v>3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</row>
    <row r="67" spans="1:20" ht="17.100000000000001" customHeight="1" x14ac:dyDescent="0.25">
      <c r="A67" s="12">
        <v>25</v>
      </c>
      <c r="B67" s="39">
        <v>42847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19"/>
      <c r="J67" s="19"/>
      <c r="K67" s="25"/>
      <c r="L67" s="26">
        <f t="shared" si="0"/>
        <v>1</v>
      </c>
      <c r="M67" s="26">
        <f t="shared" si="1"/>
        <v>3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</row>
    <row r="68" spans="1:20" ht="17.100000000000001" customHeight="1" x14ac:dyDescent="0.25">
      <c r="A68" s="12">
        <v>26</v>
      </c>
      <c r="B68" s="39">
        <v>42853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19"/>
      <c r="J68" s="19"/>
      <c r="K68" s="25"/>
      <c r="L68" s="26">
        <f t="shared" si="0"/>
        <v>1</v>
      </c>
      <c r="M68" s="26">
        <f t="shared" si="1"/>
        <v>3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</row>
    <row r="69" spans="1:20" ht="17.100000000000001" customHeight="1" x14ac:dyDescent="0.25">
      <c r="A69" s="12">
        <v>27</v>
      </c>
      <c r="B69" s="39">
        <v>42858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19"/>
      <c r="J69" s="19"/>
      <c r="K69" s="25"/>
      <c r="L69" s="26">
        <f t="shared" si="0"/>
        <v>1</v>
      </c>
      <c r="M69" s="26">
        <f t="shared" si="1"/>
        <v>3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</row>
    <row r="70" spans="1:20" ht="17.100000000000001" customHeight="1" x14ac:dyDescent="0.25">
      <c r="A70" s="12">
        <v>28</v>
      </c>
      <c r="B70" s="39">
        <v>42860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19"/>
      <c r="J70" s="19"/>
      <c r="K70" s="25"/>
      <c r="L70" s="26">
        <f t="shared" si="0"/>
        <v>1</v>
      </c>
      <c r="M70" s="26">
        <f t="shared" si="1"/>
        <v>3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</row>
    <row r="71" spans="1:20" ht="17.100000000000001" customHeight="1" x14ac:dyDescent="0.25">
      <c r="A71" s="12">
        <v>29</v>
      </c>
      <c r="B71" s="39">
        <v>42864</v>
      </c>
      <c r="C71" s="58">
        <v>0</v>
      </c>
      <c r="D71" s="58">
        <v>1</v>
      </c>
      <c r="E71" s="58">
        <v>0</v>
      </c>
      <c r="F71" s="58">
        <v>0</v>
      </c>
      <c r="G71" s="58">
        <v>0</v>
      </c>
      <c r="H71" s="58">
        <v>0</v>
      </c>
      <c r="I71" s="19"/>
      <c r="J71" s="19"/>
      <c r="K71" s="25"/>
      <c r="L71" s="26">
        <f t="shared" si="0"/>
        <v>1</v>
      </c>
      <c r="M71" s="26">
        <f t="shared" si="1"/>
        <v>3</v>
      </c>
      <c r="O71" s="19">
        <v>0</v>
      </c>
      <c r="P71" s="19">
        <v>1</v>
      </c>
      <c r="Q71" s="19">
        <v>0</v>
      </c>
      <c r="R71" s="19">
        <v>0</v>
      </c>
      <c r="S71" s="19">
        <v>0</v>
      </c>
      <c r="T71" s="19">
        <v>0</v>
      </c>
    </row>
    <row r="72" spans="1:20" ht="17.100000000000001" customHeight="1" x14ac:dyDescent="0.25">
      <c r="A72" s="12">
        <v>30</v>
      </c>
      <c r="B72" s="39">
        <v>42866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19"/>
      <c r="J72" s="19"/>
      <c r="K72" s="25"/>
      <c r="L72" s="26">
        <f t="shared" si="0"/>
        <v>1</v>
      </c>
      <c r="M72" s="26">
        <f t="shared" si="1"/>
        <v>3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</row>
    <row r="73" spans="1:20" ht="17.100000000000001" customHeight="1" x14ac:dyDescent="0.25">
      <c r="A73" s="12">
        <v>31</v>
      </c>
      <c r="B73" s="39">
        <v>42873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19"/>
      <c r="J73" s="19"/>
      <c r="K73" s="25"/>
      <c r="L73" s="26">
        <f t="shared" si="0"/>
        <v>1</v>
      </c>
      <c r="M73" s="26">
        <f t="shared" si="1"/>
        <v>3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</row>
    <row r="74" spans="1:20" ht="17.100000000000001" customHeight="1" x14ac:dyDescent="0.25">
      <c r="A74" s="12">
        <v>32</v>
      </c>
      <c r="B74" s="39">
        <v>42877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19"/>
      <c r="J74" s="19"/>
      <c r="K74" s="25"/>
      <c r="L74" s="26">
        <f t="shared" si="0"/>
        <v>1</v>
      </c>
      <c r="M74" s="26">
        <f t="shared" si="1"/>
        <v>3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</row>
    <row r="75" spans="1:20" ht="17.100000000000001" customHeight="1" x14ac:dyDescent="0.25">
      <c r="A75" s="12">
        <v>33</v>
      </c>
      <c r="B75" s="39">
        <v>42884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19"/>
      <c r="J75" s="19"/>
      <c r="K75" s="25"/>
      <c r="L75" s="26">
        <f t="shared" si="0"/>
        <v>1</v>
      </c>
      <c r="M75" s="26">
        <f t="shared" si="1"/>
        <v>3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</row>
    <row r="76" spans="1:20" ht="17.100000000000001" customHeight="1" x14ac:dyDescent="0.25">
      <c r="A76" s="12">
        <v>34</v>
      </c>
      <c r="B76" s="39">
        <v>42891</v>
      </c>
      <c r="C76" s="58">
        <v>1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19"/>
      <c r="J76" s="19"/>
      <c r="K76" s="25"/>
      <c r="L76" s="26">
        <f t="shared" si="0"/>
        <v>1</v>
      </c>
      <c r="M76" s="26">
        <f t="shared" si="1"/>
        <v>3</v>
      </c>
      <c r="O76" s="19">
        <v>1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</row>
    <row r="77" spans="1:20" ht="17.100000000000001" customHeight="1" x14ac:dyDescent="0.25">
      <c r="A77" s="12">
        <v>35</v>
      </c>
      <c r="B77" s="39">
        <v>42898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19"/>
      <c r="J77" s="19"/>
      <c r="K77" s="25"/>
      <c r="L77" s="26">
        <f t="shared" si="0"/>
        <v>1</v>
      </c>
      <c r="M77" s="26">
        <f t="shared" si="1"/>
        <v>3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</row>
    <row r="78" spans="1:20" ht="17.100000000000001" customHeight="1" x14ac:dyDescent="0.25">
      <c r="A78" s="12">
        <v>36</v>
      </c>
      <c r="B78" s="39">
        <v>42905</v>
      </c>
      <c r="C78" s="58">
        <v>0</v>
      </c>
      <c r="D78" s="58">
        <v>0</v>
      </c>
      <c r="E78" s="58">
        <v>0</v>
      </c>
      <c r="F78" s="58">
        <v>1</v>
      </c>
      <c r="G78" s="58">
        <v>0</v>
      </c>
      <c r="H78" s="58">
        <v>0</v>
      </c>
      <c r="I78" s="19"/>
      <c r="J78" s="19"/>
      <c r="K78" s="25"/>
      <c r="L78" s="26">
        <f t="shared" si="0"/>
        <v>1</v>
      </c>
      <c r="M78" s="26">
        <f t="shared" si="1"/>
        <v>3</v>
      </c>
      <c r="O78" s="19">
        <v>0</v>
      </c>
      <c r="P78" s="19">
        <v>0</v>
      </c>
      <c r="Q78" s="19">
        <v>0</v>
      </c>
      <c r="R78" s="19">
        <v>1</v>
      </c>
      <c r="S78" s="19">
        <v>0</v>
      </c>
      <c r="T78" s="19">
        <v>0</v>
      </c>
    </row>
    <row r="79" spans="1:20" ht="17.100000000000001" customHeight="1" x14ac:dyDescent="0.25">
      <c r="A79" s="12">
        <v>37</v>
      </c>
      <c r="B79" s="39">
        <v>42912</v>
      </c>
      <c r="C79" s="58">
        <v>0</v>
      </c>
      <c r="D79" s="58">
        <v>1</v>
      </c>
      <c r="E79" s="58">
        <v>0</v>
      </c>
      <c r="F79" s="58">
        <v>0</v>
      </c>
      <c r="G79" s="58">
        <v>0</v>
      </c>
      <c r="H79" s="58">
        <v>0</v>
      </c>
      <c r="I79" s="19"/>
      <c r="J79" s="19"/>
      <c r="K79" s="25"/>
      <c r="L79" s="26">
        <f t="shared" si="0"/>
        <v>1</v>
      </c>
      <c r="M79" s="26">
        <f t="shared" si="1"/>
        <v>3</v>
      </c>
      <c r="O79" s="19">
        <v>0</v>
      </c>
      <c r="P79" s="19">
        <v>1</v>
      </c>
      <c r="Q79" s="19">
        <v>0</v>
      </c>
      <c r="R79" s="19">
        <v>0</v>
      </c>
      <c r="S79" s="19">
        <v>0</v>
      </c>
      <c r="T79" s="19">
        <v>0</v>
      </c>
    </row>
    <row r="80" spans="1:20" ht="17.100000000000001" customHeight="1" x14ac:dyDescent="0.25">
      <c r="A80" s="12">
        <v>38</v>
      </c>
      <c r="B80" s="39">
        <v>42919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19"/>
      <c r="J80" s="19"/>
      <c r="K80" s="25"/>
      <c r="L80" s="26">
        <f t="shared" si="0"/>
        <v>1</v>
      </c>
      <c r="M80" s="26">
        <f t="shared" si="1"/>
        <v>3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</row>
    <row r="81" spans="1:20" ht="17.100000000000001" customHeight="1" x14ac:dyDescent="0.25">
      <c r="A81" s="12">
        <v>39</v>
      </c>
      <c r="B81" s="39">
        <v>42926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19"/>
      <c r="J81" s="19"/>
      <c r="K81" s="25"/>
      <c r="L81" s="26">
        <f t="shared" si="0"/>
        <v>1</v>
      </c>
      <c r="M81" s="26">
        <f t="shared" si="1"/>
        <v>3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</row>
    <row r="82" spans="1:20" ht="17.100000000000001" customHeight="1" x14ac:dyDescent="0.25">
      <c r="A82" s="12">
        <v>40</v>
      </c>
      <c r="B82" s="39">
        <v>42933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19"/>
      <c r="J82" s="19"/>
      <c r="K82" s="25"/>
      <c r="L82" s="26">
        <f t="shared" si="0"/>
        <v>1</v>
      </c>
      <c r="M82" s="26">
        <f t="shared" si="1"/>
        <v>3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</row>
    <row r="83" spans="1:20" ht="17.100000000000001" customHeight="1" x14ac:dyDescent="0.25">
      <c r="A83" s="12">
        <v>41</v>
      </c>
      <c r="B83" s="39">
        <v>42940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19"/>
      <c r="J83" s="19"/>
      <c r="K83" s="25"/>
      <c r="L83" s="26">
        <f t="shared" si="0"/>
        <v>1</v>
      </c>
      <c r="M83" s="26">
        <f t="shared" si="1"/>
        <v>3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</row>
    <row r="84" spans="1:20" ht="17.100000000000001" customHeight="1" x14ac:dyDescent="0.25">
      <c r="A84" s="12">
        <v>42</v>
      </c>
      <c r="B84" s="39">
        <v>42947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19"/>
      <c r="J84" s="19"/>
      <c r="K84" s="25"/>
      <c r="L84" s="26">
        <f t="shared" si="0"/>
        <v>1</v>
      </c>
      <c r="M84" s="26">
        <f t="shared" si="1"/>
        <v>3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</row>
    <row r="85" spans="1:20" ht="17.100000000000001" customHeight="1" x14ac:dyDescent="0.25">
      <c r="A85" s="12">
        <v>43</v>
      </c>
      <c r="B85" s="39">
        <v>42954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19"/>
      <c r="J85" s="19"/>
      <c r="K85" s="25"/>
      <c r="L85" s="26">
        <f t="shared" si="0"/>
        <v>1</v>
      </c>
      <c r="M85" s="26">
        <f t="shared" si="1"/>
        <v>3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</row>
    <row r="86" spans="1:20" ht="17.100000000000001" customHeight="1" x14ac:dyDescent="0.25">
      <c r="A86" s="12">
        <v>44</v>
      </c>
      <c r="B86" s="39">
        <v>42962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19"/>
      <c r="J86" s="19"/>
      <c r="K86" s="25"/>
      <c r="L86" s="26">
        <f t="shared" si="0"/>
        <v>1</v>
      </c>
      <c r="M86" s="26">
        <f t="shared" si="1"/>
        <v>3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</row>
    <row r="87" spans="1:20" ht="17.100000000000001" customHeight="1" x14ac:dyDescent="0.25">
      <c r="A87" s="12">
        <v>45</v>
      </c>
      <c r="B87" s="39">
        <v>42964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19"/>
      <c r="J87" s="19"/>
      <c r="K87" s="25"/>
      <c r="L87" s="26">
        <f t="shared" si="0"/>
        <v>1</v>
      </c>
      <c r="M87" s="26">
        <f t="shared" si="1"/>
        <v>3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</row>
    <row r="88" spans="1:20" ht="17.100000000000001" customHeight="1" x14ac:dyDescent="0.25">
      <c r="A88" s="12">
        <v>46</v>
      </c>
      <c r="B88" s="39">
        <v>42971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19"/>
      <c r="J88" s="19"/>
      <c r="K88" s="25"/>
      <c r="L88" s="26">
        <f t="shared" si="0"/>
        <v>1</v>
      </c>
      <c r="M88" s="26">
        <f t="shared" si="1"/>
        <v>3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</row>
    <row r="89" spans="1:20" ht="17.100000000000001" customHeight="1" x14ac:dyDescent="0.25">
      <c r="A89" s="12">
        <v>47</v>
      </c>
      <c r="B89" s="39">
        <v>42978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19"/>
      <c r="J89" s="19"/>
      <c r="K89" s="25"/>
      <c r="L89" s="26">
        <f t="shared" si="0"/>
        <v>1</v>
      </c>
      <c r="M89" s="26">
        <f t="shared" si="1"/>
        <v>3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</row>
    <row r="90" spans="1:20" ht="17.100000000000001" customHeight="1" x14ac:dyDescent="0.25">
      <c r="A90" s="12">
        <v>48</v>
      </c>
      <c r="B90" s="39">
        <v>42988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19"/>
      <c r="J90" s="19"/>
      <c r="K90" s="25"/>
      <c r="L90" s="26">
        <f t="shared" si="0"/>
        <v>1</v>
      </c>
      <c r="M90" s="26">
        <f t="shared" si="1"/>
        <v>3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</row>
    <row r="91" spans="1:20" ht="17.100000000000001" customHeight="1" x14ac:dyDescent="0.25">
      <c r="A91" s="12">
        <v>49</v>
      </c>
      <c r="B91" s="39">
        <v>42994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19"/>
      <c r="J91" s="19"/>
      <c r="K91" s="25"/>
      <c r="L91" s="26">
        <f t="shared" si="0"/>
        <v>1</v>
      </c>
      <c r="M91" s="26">
        <f t="shared" si="1"/>
        <v>3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</row>
    <row r="92" spans="1:20" ht="17.100000000000001" customHeight="1" x14ac:dyDescent="0.25">
      <c r="A92" s="12">
        <v>50</v>
      </c>
      <c r="B92" s="39">
        <v>42996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19"/>
      <c r="J92" s="19"/>
      <c r="K92" s="25"/>
      <c r="L92" s="26">
        <f t="shared" si="0"/>
        <v>1</v>
      </c>
      <c r="M92" s="26">
        <f t="shared" si="1"/>
        <v>3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</row>
    <row r="93" spans="1:20" ht="17.100000000000001" customHeight="1" x14ac:dyDescent="0.25">
      <c r="A93" s="12">
        <v>51</v>
      </c>
      <c r="B93" s="39">
        <v>42998</v>
      </c>
      <c r="C93" s="58">
        <v>0</v>
      </c>
      <c r="D93" s="58">
        <v>0</v>
      </c>
      <c r="E93" s="58">
        <v>0</v>
      </c>
      <c r="F93" s="58">
        <v>1</v>
      </c>
      <c r="G93" s="58">
        <v>0</v>
      </c>
      <c r="H93" s="58">
        <v>0</v>
      </c>
      <c r="I93" s="19"/>
      <c r="J93" s="19"/>
      <c r="K93" s="25"/>
      <c r="L93" s="26">
        <f t="shared" si="0"/>
        <v>1</v>
      </c>
      <c r="M93" s="26">
        <f t="shared" si="1"/>
        <v>3</v>
      </c>
      <c r="O93" s="19">
        <v>0</v>
      </c>
      <c r="P93" s="19">
        <v>0</v>
      </c>
      <c r="Q93" s="19">
        <v>0</v>
      </c>
      <c r="R93" s="19">
        <v>1</v>
      </c>
      <c r="S93" s="19">
        <v>0</v>
      </c>
      <c r="T93" s="19">
        <v>0</v>
      </c>
    </row>
    <row r="94" spans="1:20" ht="17.100000000000001" customHeight="1" x14ac:dyDescent="0.25">
      <c r="A94" s="12">
        <v>52</v>
      </c>
      <c r="B94" s="39">
        <v>43005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19"/>
      <c r="J94" s="19"/>
      <c r="K94" s="25"/>
      <c r="L94" s="26">
        <f t="shared" si="0"/>
        <v>1</v>
      </c>
      <c r="M94" s="26">
        <f t="shared" si="1"/>
        <v>3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</row>
    <row r="95" spans="1:20" ht="17.100000000000001" customHeight="1" x14ac:dyDescent="0.25">
      <c r="A95" s="12">
        <v>53</v>
      </c>
      <c r="B95" s="39">
        <v>43012</v>
      </c>
      <c r="C95" s="34">
        <v>0</v>
      </c>
      <c r="D95" s="34">
        <v>0</v>
      </c>
      <c r="E95" s="34">
        <v>1</v>
      </c>
      <c r="F95" s="34">
        <v>0</v>
      </c>
      <c r="G95" s="34">
        <v>0</v>
      </c>
      <c r="H95" s="34">
        <v>0</v>
      </c>
      <c r="I95" s="51"/>
      <c r="J95" s="51"/>
      <c r="K95" s="25"/>
      <c r="L95" s="26">
        <f t="shared" si="0"/>
        <v>1</v>
      </c>
      <c r="M95" s="26">
        <f t="shared" si="1"/>
        <v>3</v>
      </c>
      <c r="O95" s="34">
        <v>0</v>
      </c>
      <c r="P95" s="34">
        <v>0</v>
      </c>
      <c r="Q95" s="34">
        <v>1</v>
      </c>
      <c r="R95" s="34">
        <v>0</v>
      </c>
      <c r="S95" s="34">
        <v>0</v>
      </c>
      <c r="T95" s="34">
        <v>0</v>
      </c>
    </row>
    <row r="96" spans="1:20" ht="17.100000000000001" customHeight="1" x14ac:dyDescent="0.25">
      <c r="A96" s="12">
        <v>54</v>
      </c>
      <c r="B96" s="39">
        <v>43033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51"/>
      <c r="J96" s="51"/>
      <c r="K96" s="25"/>
      <c r="L96" s="26">
        <f t="shared" si="0"/>
        <v>1</v>
      </c>
      <c r="M96" s="26">
        <f t="shared" si="1"/>
        <v>3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</row>
    <row r="97" spans="1:20" ht="17.100000000000001" customHeight="1" x14ac:dyDescent="0.25">
      <c r="A97" s="12">
        <v>55</v>
      </c>
      <c r="B97" s="39">
        <v>43040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51"/>
      <c r="J97" s="51"/>
      <c r="K97" s="25"/>
      <c r="L97" s="26">
        <f t="shared" si="0"/>
        <v>1</v>
      </c>
      <c r="M97" s="26">
        <f t="shared" si="1"/>
        <v>3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</row>
    <row r="98" spans="1:20" ht="17.100000000000001" customHeight="1" x14ac:dyDescent="0.25">
      <c r="A98" s="12">
        <v>56</v>
      </c>
      <c r="B98" s="39">
        <v>43049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51"/>
      <c r="J98" s="51"/>
      <c r="K98" s="25"/>
      <c r="L98" s="26">
        <f t="shared" si="0"/>
        <v>1</v>
      </c>
      <c r="M98" s="26">
        <f t="shared" si="1"/>
        <v>3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</row>
    <row r="99" spans="1:20" ht="17.100000000000001" customHeight="1" x14ac:dyDescent="0.25">
      <c r="A99" s="12">
        <v>57</v>
      </c>
      <c r="B99" s="39">
        <v>43053</v>
      </c>
      <c r="C99" s="34">
        <v>0</v>
      </c>
      <c r="D99" s="34"/>
      <c r="E99" s="34">
        <v>0</v>
      </c>
      <c r="F99" s="34">
        <v>0</v>
      </c>
      <c r="G99" s="34">
        <v>0</v>
      </c>
      <c r="H99" s="34">
        <v>0</v>
      </c>
      <c r="I99" s="51"/>
      <c r="J99" s="51"/>
      <c r="K99" s="25"/>
      <c r="L99" s="26">
        <f t="shared" si="0"/>
        <v>1</v>
      </c>
      <c r="M99" s="26">
        <f t="shared" si="1"/>
        <v>3</v>
      </c>
      <c r="O99" s="34">
        <v>0</v>
      </c>
      <c r="P99" s="34"/>
      <c r="Q99" s="34">
        <v>0</v>
      </c>
      <c r="R99" s="34">
        <v>0</v>
      </c>
      <c r="S99" s="34">
        <v>0</v>
      </c>
      <c r="T99" s="34">
        <v>0</v>
      </c>
    </row>
    <row r="100" spans="1:20" ht="17.100000000000001" customHeight="1" x14ac:dyDescent="0.25">
      <c r="A100" s="12">
        <v>58</v>
      </c>
      <c r="B100" s="39">
        <v>43055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51"/>
      <c r="J100" s="51"/>
      <c r="K100" s="25"/>
      <c r="L100" s="26">
        <f t="shared" si="0"/>
        <v>1</v>
      </c>
      <c r="M100" s="26">
        <f t="shared" si="1"/>
        <v>3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</row>
    <row r="101" spans="1:20" ht="17.100000000000001" customHeight="1" x14ac:dyDescent="0.25">
      <c r="A101" s="12">
        <v>59</v>
      </c>
      <c r="B101" s="39">
        <v>43060</v>
      </c>
      <c r="C101" s="34">
        <v>0</v>
      </c>
      <c r="D101" s="34">
        <v>0</v>
      </c>
      <c r="E101" s="34">
        <v>0</v>
      </c>
      <c r="F101" s="34">
        <v>1</v>
      </c>
      <c r="G101" s="34">
        <v>0</v>
      </c>
      <c r="H101" s="34">
        <v>0</v>
      </c>
      <c r="I101" s="51"/>
      <c r="J101" s="51"/>
      <c r="K101" s="25"/>
      <c r="L101" s="26">
        <f t="shared" si="0"/>
        <v>1</v>
      </c>
      <c r="M101" s="26">
        <f t="shared" si="1"/>
        <v>3</v>
      </c>
      <c r="O101" s="19"/>
      <c r="P101" s="19"/>
      <c r="Q101" s="19"/>
      <c r="R101" s="19"/>
      <c r="S101" s="19"/>
      <c r="T101" s="19"/>
    </row>
    <row r="102" spans="1:20" ht="17.100000000000001" customHeight="1" x14ac:dyDescent="0.25">
      <c r="A102" s="12">
        <v>60</v>
      </c>
      <c r="B102" s="39">
        <v>43062</v>
      </c>
      <c r="C102" s="34">
        <v>0</v>
      </c>
      <c r="D102" s="34">
        <v>0</v>
      </c>
      <c r="E102" s="34">
        <v>1</v>
      </c>
      <c r="F102" s="34">
        <v>0</v>
      </c>
      <c r="G102" s="34">
        <v>0</v>
      </c>
      <c r="H102" s="34">
        <v>0</v>
      </c>
      <c r="I102" s="51"/>
      <c r="J102" s="51"/>
      <c r="K102" s="25"/>
      <c r="L102" s="26">
        <f t="shared" si="0"/>
        <v>1</v>
      </c>
      <c r="M102" s="26">
        <f t="shared" si="1"/>
        <v>3</v>
      </c>
      <c r="O102" s="19"/>
      <c r="P102" s="19"/>
      <c r="Q102" s="19"/>
      <c r="R102" s="19"/>
      <c r="S102" s="19"/>
      <c r="T102" s="19"/>
    </row>
    <row r="103" spans="1:20" ht="17.100000000000001" customHeight="1" x14ac:dyDescent="0.25">
      <c r="A103" s="12">
        <v>61</v>
      </c>
      <c r="B103" s="39">
        <v>43070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51"/>
      <c r="J103" s="51"/>
      <c r="K103" s="25"/>
      <c r="L103" s="26">
        <f t="shared" si="0"/>
        <v>1</v>
      </c>
      <c r="M103" s="26">
        <f t="shared" si="1"/>
        <v>3</v>
      </c>
      <c r="O103" s="19"/>
      <c r="P103" s="19"/>
      <c r="Q103" s="19"/>
      <c r="R103" s="19"/>
      <c r="S103" s="19"/>
      <c r="T103" s="19"/>
    </row>
    <row r="104" spans="1:20" ht="17.100000000000001" customHeight="1" x14ac:dyDescent="0.25">
      <c r="A104" s="12">
        <v>62</v>
      </c>
      <c r="B104" s="39">
        <v>43075</v>
      </c>
      <c r="C104" s="34">
        <v>0</v>
      </c>
      <c r="D104" s="34">
        <v>0</v>
      </c>
      <c r="E104" s="34">
        <v>0</v>
      </c>
      <c r="F104" s="34">
        <v>1</v>
      </c>
      <c r="G104" s="34">
        <v>0</v>
      </c>
      <c r="H104" s="34">
        <v>0</v>
      </c>
      <c r="I104" s="51"/>
      <c r="J104" s="51"/>
      <c r="K104" s="25"/>
      <c r="L104" s="26">
        <f t="shared" si="0"/>
        <v>1</v>
      </c>
      <c r="M104" s="26">
        <f t="shared" si="1"/>
        <v>3</v>
      </c>
      <c r="O104" s="19"/>
      <c r="P104" s="19"/>
      <c r="Q104" s="19"/>
      <c r="R104" s="19"/>
      <c r="S104" s="19"/>
      <c r="T104" s="19"/>
    </row>
    <row r="105" spans="1:20" ht="17.100000000000001" customHeight="1" x14ac:dyDescent="0.25">
      <c r="A105" s="12">
        <v>63</v>
      </c>
      <c r="B105" s="39">
        <v>43083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51"/>
      <c r="J105" s="51"/>
      <c r="K105" s="25"/>
      <c r="L105" s="26">
        <f t="shared" si="0"/>
        <v>1</v>
      </c>
      <c r="M105" s="26">
        <f t="shared" si="1"/>
        <v>3</v>
      </c>
      <c r="O105" s="19"/>
      <c r="P105" s="19"/>
      <c r="Q105" s="19"/>
      <c r="R105" s="19"/>
      <c r="S105" s="19"/>
      <c r="T105" s="19"/>
    </row>
    <row r="106" spans="1:20" ht="17.100000000000001" customHeight="1" x14ac:dyDescent="0.25">
      <c r="A106" s="12"/>
      <c r="B106" s="62">
        <v>43088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51"/>
      <c r="J106" s="51"/>
      <c r="K106" s="25"/>
      <c r="L106" s="26">
        <f t="shared" si="0"/>
        <v>1</v>
      </c>
      <c r="M106" s="26">
        <f t="shared" si="1"/>
        <v>3</v>
      </c>
      <c r="O106" s="19"/>
      <c r="P106" s="19"/>
      <c r="Q106" s="19"/>
      <c r="R106" s="19"/>
      <c r="S106" s="19"/>
      <c r="T106" s="19"/>
    </row>
    <row r="107" spans="1:20" ht="17.100000000000001" customHeight="1" x14ac:dyDescent="0.25">
      <c r="A107" s="12"/>
      <c r="B107" s="62">
        <v>43090</v>
      </c>
      <c r="C107" s="34">
        <v>0</v>
      </c>
      <c r="D107" s="34">
        <v>1</v>
      </c>
      <c r="E107" s="34">
        <v>0</v>
      </c>
      <c r="F107" s="34">
        <v>0</v>
      </c>
      <c r="G107" s="34">
        <v>0</v>
      </c>
      <c r="H107" s="34">
        <v>0</v>
      </c>
      <c r="I107" s="51"/>
      <c r="J107" s="51"/>
      <c r="K107" s="25"/>
      <c r="L107" s="26">
        <f t="shared" ref="L107:L108" si="2">$C$9</f>
        <v>1</v>
      </c>
      <c r="M107" s="26">
        <f t="shared" ref="M107:M108" si="3">$G$9</f>
        <v>3</v>
      </c>
      <c r="O107" s="19"/>
      <c r="P107" s="19"/>
      <c r="Q107" s="19"/>
      <c r="R107" s="19"/>
      <c r="S107" s="19"/>
      <c r="T107" s="19"/>
    </row>
    <row r="108" spans="1:20" ht="17.100000000000001" customHeight="1" x14ac:dyDescent="0.25">
      <c r="A108" s="12"/>
      <c r="B108" s="62">
        <v>43095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51"/>
      <c r="J108" s="51"/>
      <c r="K108" s="25"/>
      <c r="L108" s="26">
        <f t="shared" si="2"/>
        <v>1</v>
      </c>
      <c r="M108" s="26">
        <f t="shared" si="3"/>
        <v>3</v>
      </c>
      <c r="O108" s="19"/>
      <c r="P108" s="19"/>
      <c r="Q108" s="19"/>
      <c r="R108" s="19"/>
      <c r="S108" s="19"/>
      <c r="T108" s="19"/>
    </row>
    <row r="109" spans="1:20" ht="17.100000000000001" customHeight="1" x14ac:dyDescent="0.25">
      <c r="A109" s="12" t="s">
        <v>11</v>
      </c>
      <c r="B109" s="35"/>
      <c r="C109" s="34">
        <f>IF(O109=0, "&lt; 1", O109)</f>
        <v>1</v>
      </c>
      <c r="D109" s="34">
        <f t="shared" ref="D109" si="4">IF(P109=0, "&lt; 1", P109)</f>
        <v>1</v>
      </c>
      <c r="E109" s="34">
        <f t="shared" ref="E109" si="5">IF(Q109=0, "&lt; 1", Q109)</f>
        <v>1</v>
      </c>
      <c r="F109" s="34">
        <f t="shared" ref="F109" si="6">IF(R109=0, "&lt; 1", R109)</f>
        <v>1</v>
      </c>
      <c r="G109" s="34">
        <f t="shared" ref="G109" si="7">IF(S109=0, "&lt; 1", S109)</f>
        <v>1</v>
      </c>
      <c r="H109" s="34" t="str">
        <f t="shared" ref="H109" si="8">IF(T109=0, "&lt; 1", T109)</f>
        <v>&lt; 1</v>
      </c>
      <c r="I109" s="51"/>
      <c r="J109" s="51"/>
      <c r="K109" s="27"/>
      <c r="L109" s="26"/>
      <c r="M109" s="26"/>
      <c r="O109" s="12">
        <f t="shared" ref="O109:T109" si="9">ROUNDUP(AVERAGE(O13:O108), 0)</f>
        <v>1</v>
      </c>
      <c r="P109" s="12">
        <f t="shared" si="9"/>
        <v>1</v>
      </c>
      <c r="Q109" s="12">
        <f t="shared" si="9"/>
        <v>1</v>
      </c>
      <c r="R109" s="12">
        <f t="shared" si="9"/>
        <v>1</v>
      </c>
      <c r="S109" s="12">
        <f t="shared" si="9"/>
        <v>1</v>
      </c>
      <c r="T109" s="12">
        <f t="shared" si="9"/>
        <v>0</v>
      </c>
    </row>
    <row r="110" spans="1:20" ht="17.100000000000001" customHeight="1" x14ac:dyDescent="0.25">
      <c r="A110" s="12" t="s">
        <v>12</v>
      </c>
      <c r="B110" s="36"/>
      <c r="C110" s="34">
        <f>MIN(C13:C108)</f>
        <v>0</v>
      </c>
      <c r="D110" s="34">
        <f t="shared" ref="D110:H110" si="10">MIN(D13:D108)</f>
        <v>0</v>
      </c>
      <c r="E110" s="34">
        <f t="shared" si="10"/>
        <v>0</v>
      </c>
      <c r="F110" s="34">
        <f t="shared" si="10"/>
        <v>0</v>
      </c>
      <c r="G110" s="34">
        <f t="shared" si="10"/>
        <v>0</v>
      </c>
      <c r="H110" s="34">
        <f t="shared" si="10"/>
        <v>0</v>
      </c>
      <c r="I110" s="51"/>
      <c r="J110" s="51"/>
      <c r="K110" s="25"/>
      <c r="L110" s="26"/>
      <c r="M110" s="26"/>
      <c r="O110" s="12">
        <f t="shared" ref="O110:T110" si="11">MIN(O13:O108)</f>
        <v>0</v>
      </c>
      <c r="P110" s="12">
        <f t="shared" si="11"/>
        <v>0</v>
      </c>
      <c r="Q110" s="12">
        <f t="shared" si="11"/>
        <v>0</v>
      </c>
      <c r="R110" s="12">
        <f t="shared" si="11"/>
        <v>0</v>
      </c>
      <c r="S110" s="12">
        <f t="shared" si="11"/>
        <v>0</v>
      </c>
      <c r="T110" s="12">
        <f t="shared" si="11"/>
        <v>0</v>
      </c>
    </row>
    <row r="111" spans="1:20" ht="17.100000000000001" customHeight="1" x14ac:dyDescent="0.25">
      <c r="A111" s="12" t="s">
        <v>13</v>
      </c>
      <c r="B111" s="36"/>
      <c r="C111" s="34">
        <f>MAX(C13:C108)</f>
        <v>1</v>
      </c>
      <c r="D111" s="34">
        <f t="shared" ref="D111:H111" si="12">MAX(D13:D108)</f>
        <v>1</v>
      </c>
      <c r="E111" s="34">
        <f t="shared" si="12"/>
        <v>2</v>
      </c>
      <c r="F111" s="34">
        <f t="shared" si="12"/>
        <v>1</v>
      </c>
      <c r="G111" s="34">
        <f t="shared" si="12"/>
        <v>1</v>
      </c>
      <c r="H111" s="34">
        <f t="shared" si="12"/>
        <v>0</v>
      </c>
      <c r="I111" s="51"/>
      <c r="J111" s="51"/>
      <c r="K111" s="25"/>
      <c r="L111" s="26"/>
      <c r="M111" s="26"/>
      <c r="O111" s="12">
        <f t="shared" ref="O111:T111" si="13">MAX(O13:O108)</f>
        <v>1</v>
      </c>
      <c r="P111" s="12">
        <f t="shared" si="13"/>
        <v>1</v>
      </c>
      <c r="Q111" s="12">
        <f t="shared" si="13"/>
        <v>1</v>
      </c>
      <c r="R111" s="12">
        <f t="shared" si="13"/>
        <v>1</v>
      </c>
      <c r="S111" s="12">
        <f t="shared" si="13"/>
        <v>1</v>
      </c>
      <c r="T111" s="12">
        <f t="shared" si="13"/>
        <v>0</v>
      </c>
    </row>
    <row r="112" spans="1:20" ht="17.100000000000001" customHeight="1" x14ac:dyDescent="0.25">
      <c r="A112" s="12" t="s">
        <v>14</v>
      </c>
      <c r="B112" s="36"/>
      <c r="C112" s="37">
        <f>O112</f>
        <v>0.18405922400991942</v>
      </c>
      <c r="D112" s="37">
        <f t="shared" ref="D112:H113" si="14">P112</f>
        <v>0.25771309648570562</v>
      </c>
      <c r="E112" s="37">
        <f t="shared" si="14"/>
        <v>0.18405922400991942</v>
      </c>
      <c r="F112" s="37">
        <f t="shared" si="14"/>
        <v>0.18405922400991942</v>
      </c>
      <c r="G112" s="37">
        <f t="shared" si="14"/>
        <v>0.13130643285972254</v>
      </c>
      <c r="H112" s="37">
        <f t="shared" si="14"/>
        <v>0</v>
      </c>
      <c r="I112" s="52"/>
      <c r="J112" s="52"/>
      <c r="K112" s="25"/>
      <c r="L112" s="26"/>
      <c r="M112" s="26"/>
      <c r="O112" s="13">
        <f t="shared" ref="O112:T112" si="15">STDEV(O13:O108)</f>
        <v>0.18405922400991942</v>
      </c>
      <c r="P112" s="13">
        <f t="shared" si="15"/>
        <v>0.25771309648570562</v>
      </c>
      <c r="Q112" s="13">
        <f t="shared" si="15"/>
        <v>0.18405922400991942</v>
      </c>
      <c r="R112" s="13">
        <f t="shared" si="15"/>
        <v>0.18405922400991942</v>
      </c>
      <c r="S112" s="13">
        <f t="shared" si="15"/>
        <v>0.13130643285972254</v>
      </c>
      <c r="T112" s="13">
        <f t="shared" si="15"/>
        <v>0</v>
      </c>
    </row>
    <row r="113" spans="1:21" ht="17.100000000000001" customHeight="1" x14ac:dyDescent="0.25">
      <c r="A113" s="12" t="s">
        <v>15</v>
      </c>
      <c r="B113" s="36"/>
      <c r="C113" s="37">
        <f>O113</f>
        <v>18.40592240099194</v>
      </c>
      <c r="D113" s="37">
        <f t="shared" si="14"/>
        <v>25.771309648570561</v>
      </c>
      <c r="E113" s="37">
        <f t="shared" si="14"/>
        <v>18.40592240099194</v>
      </c>
      <c r="F113" s="37">
        <f t="shared" si="14"/>
        <v>18.40592240099194</v>
      </c>
      <c r="G113" s="37">
        <f t="shared" si="14"/>
        <v>13.130643285972255</v>
      </c>
      <c r="H113" s="37" t="str">
        <f t="shared" si="14"/>
        <v>NA</v>
      </c>
      <c r="I113" s="52"/>
      <c r="J113" s="52"/>
      <c r="K113" s="25"/>
      <c r="L113" s="26"/>
      <c r="M113" s="26"/>
      <c r="O113" s="13">
        <f t="shared" ref="O113:T113" si="16">IF(O109=0, "NA", O112*100/O109)</f>
        <v>18.40592240099194</v>
      </c>
      <c r="P113" s="13">
        <f t="shared" si="16"/>
        <v>25.771309648570561</v>
      </c>
      <c r="Q113" s="13">
        <f t="shared" si="16"/>
        <v>18.40592240099194</v>
      </c>
      <c r="R113" s="13">
        <f t="shared" si="16"/>
        <v>18.40592240099194</v>
      </c>
      <c r="S113" s="13">
        <f t="shared" si="16"/>
        <v>13.130643285972255</v>
      </c>
      <c r="T113" s="13" t="str">
        <f t="shared" si="16"/>
        <v>NA</v>
      </c>
    </row>
    <row r="114" spans="1:21" ht="17.100000000000001" customHeight="1" x14ac:dyDescent="0.25">
      <c r="A114" s="125" t="s">
        <v>27</v>
      </c>
      <c r="B114" s="125"/>
      <c r="C114" s="125"/>
      <c r="D114" s="40"/>
      <c r="E114" s="9"/>
      <c r="F114" s="9"/>
      <c r="G114" s="9"/>
      <c r="H114" s="9"/>
      <c r="I114" s="9"/>
      <c r="J114" s="9"/>
      <c r="K114" s="25"/>
      <c r="L114" s="26"/>
      <c r="M114" s="26"/>
      <c r="O114" s="19"/>
      <c r="P114" s="19"/>
      <c r="Q114" s="19"/>
      <c r="R114" s="19"/>
      <c r="S114" s="19"/>
      <c r="T114" s="19"/>
    </row>
    <row r="115" spans="1:21" ht="17.100000000000001" customHeight="1" x14ac:dyDescent="0.25">
      <c r="A115" s="126" t="s">
        <v>28</v>
      </c>
      <c r="B115" s="126"/>
      <c r="C115" s="126"/>
      <c r="D115" s="41"/>
      <c r="E115" s="9"/>
      <c r="F115" s="9"/>
      <c r="G115" s="9"/>
      <c r="H115" s="9"/>
      <c r="I115" s="9"/>
      <c r="J115" s="9"/>
      <c r="K115" s="25"/>
      <c r="L115" s="26"/>
      <c r="M115" s="26"/>
      <c r="O115"/>
      <c r="P115"/>
      <c r="Q115"/>
      <c r="R115" s="19"/>
      <c r="S115" s="19"/>
      <c r="T115"/>
      <c r="U115"/>
    </row>
    <row r="116" spans="1:21" ht="17.100000000000001" customHeight="1" thickBot="1" x14ac:dyDescent="0.3">
      <c r="A116" s="12" t="s">
        <v>11</v>
      </c>
      <c r="B116" s="36"/>
      <c r="C116" s="34">
        <f t="shared" ref="C116:H118" si="17">IF(O141=0, "&lt; 1", O141)</f>
        <v>1</v>
      </c>
      <c r="D116" s="34">
        <f t="shared" si="17"/>
        <v>1</v>
      </c>
      <c r="E116" s="34" t="str">
        <f t="shared" si="17"/>
        <v>&lt; 1</v>
      </c>
      <c r="F116" s="34">
        <f t="shared" si="17"/>
        <v>1</v>
      </c>
      <c r="G116" s="34">
        <f t="shared" si="17"/>
        <v>1</v>
      </c>
      <c r="H116" s="34" t="str">
        <f t="shared" si="17"/>
        <v>&lt; 1</v>
      </c>
      <c r="I116" s="51"/>
      <c r="J116" s="51"/>
      <c r="K116" s="25"/>
      <c r="L116" s="26"/>
      <c r="M116" s="26"/>
      <c r="O116"/>
      <c r="P116"/>
      <c r="Q116"/>
      <c r="R116" s="19"/>
      <c r="S116" s="19"/>
      <c r="T116"/>
      <c r="U116"/>
    </row>
    <row r="117" spans="1:21" ht="17.100000000000001" customHeight="1" x14ac:dyDescent="0.25">
      <c r="A117" s="12" t="s">
        <v>12</v>
      </c>
      <c r="B117" s="36"/>
      <c r="C117" s="34" t="str">
        <f t="shared" si="17"/>
        <v>&lt; 1</v>
      </c>
      <c r="D117" s="34" t="str">
        <f t="shared" si="17"/>
        <v>&lt; 1</v>
      </c>
      <c r="E117" s="34" t="str">
        <f t="shared" si="17"/>
        <v>&lt; 1</v>
      </c>
      <c r="F117" s="34" t="str">
        <f t="shared" si="17"/>
        <v>&lt; 1</v>
      </c>
      <c r="G117" s="34" t="str">
        <f t="shared" si="17"/>
        <v>&lt; 1</v>
      </c>
      <c r="H117" s="34" t="str">
        <f t="shared" si="17"/>
        <v>&lt; 1</v>
      </c>
      <c r="I117" s="51"/>
      <c r="J117" s="51"/>
      <c r="K117" s="25"/>
      <c r="L117" s="26"/>
      <c r="M117" s="26"/>
      <c r="O117" s="1" t="s">
        <v>77</v>
      </c>
      <c r="P117" s="1" t="s">
        <v>78</v>
      </c>
      <c r="Q117" s="1" t="s">
        <v>79</v>
      </c>
      <c r="R117" s="1" t="s">
        <v>80</v>
      </c>
      <c r="S117" s="1" t="s">
        <v>81</v>
      </c>
      <c r="T117" s="1" t="s">
        <v>82</v>
      </c>
      <c r="U117" s="47"/>
    </row>
    <row r="118" spans="1:21" ht="17.100000000000001" customHeight="1" x14ac:dyDescent="0.25">
      <c r="A118" s="12" t="s">
        <v>13</v>
      </c>
      <c r="B118" s="36"/>
      <c r="C118" s="34">
        <f t="shared" si="17"/>
        <v>1</v>
      </c>
      <c r="D118" s="34">
        <f t="shared" si="17"/>
        <v>1</v>
      </c>
      <c r="E118" s="34" t="str">
        <f t="shared" si="17"/>
        <v>&lt; 1</v>
      </c>
      <c r="F118" s="34">
        <f t="shared" si="17"/>
        <v>1</v>
      </c>
      <c r="G118" s="34">
        <f t="shared" si="17"/>
        <v>1</v>
      </c>
      <c r="H118" s="34" t="str">
        <f t="shared" si="17"/>
        <v>&lt; 1</v>
      </c>
      <c r="I118" s="51"/>
      <c r="J118" s="51"/>
      <c r="K118" s="25"/>
      <c r="L118" s="26"/>
      <c r="M118" s="26"/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45"/>
    </row>
    <row r="119" spans="1:21" ht="17.100000000000001" customHeight="1" x14ac:dyDescent="0.25">
      <c r="A119" s="12" t="s">
        <v>14</v>
      </c>
      <c r="B119" s="36"/>
      <c r="C119" s="53">
        <f t="shared" ref="C119:H120" si="18">O144</f>
        <v>0.29424494316824984</v>
      </c>
      <c r="D119" s="53">
        <f t="shared" si="18"/>
        <v>0.29424494316824984</v>
      </c>
      <c r="E119" s="53">
        <f t="shared" si="18"/>
        <v>0</v>
      </c>
      <c r="F119" s="53">
        <f t="shared" si="18"/>
        <v>0.29424494316824984</v>
      </c>
      <c r="G119" s="53">
        <f t="shared" si="18"/>
        <v>0.35125008665710444</v>
      </c>
      <c r="H119" s="53">
        <f t="shared" si="18"/>
        <v>0</v>
      </c>
      <c r="I119" s="80"/>
      <c r="J119" s="80"/>
      <c r="K119" s="25"/>
      <c r="L119" s="26"/>
      <c r="M119" s="26"/>
      <c r="O119" s="19">
        <v>1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45"/>
    </row>
    <row r="120" spans="1:21" ht="17.100000000000001" customHeight="1" x14ac:dyDescent="0.25">
      <c r="A120" s="12" t="s">
        <v>15</v>
      </c>
      <c r="B120" s="36"/>
      <c r="C120" s="53">
        <f t="shared" si="18"/>
        <v>29.424494316824983</v>
      </c>
      <c r="D120" s="53">
        <f t="shared" si="18"/>
        <v>29.424494316824983</v>
      </c>
      <c r="E120" s="53" t="str">
        <f t="shared" si="18"/>
        <v>NA</v>
      </c>
      <c r="F120" s="53">
        <f t="shared" si="18"/>
        <v>29.424494316824983</v>
      </c>
      <c r="G120" s="53">
        <f t="shared" si="18"/>
        <v>35.125008665710446</v>
      </c>
      <c r="H120" s="53" t="str">
        <f t="shared" si="18"/>
        <v>NA</v>
      </c>
      <c r="I120" s="80"/>
      <c r="J120" s="80"/>
      <c r="K120" s="27"/>
      <c r="L120" s="26"/>
      <c r="M120" s="26"/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45"/>
    </row>
    <row r="121" spans="1:21" ht="15.9" customHeight="1" x14ac:dyDescent="0.25"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45"/>
    </row>
    <row r="122" spans="1:21" ht="15.9" customHeight="1" x14ac:dyDescent="0.25">
      <c r="A122" s="15"/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45"/>
    </row>
    <row r="123" spans="1:21" ht="15.9" customHeight="1" x14ac:dyDescent="0.25"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45"/>
    </row>
    <row r="124" spans="1:21" ht="15.9" customHeight="1" x14ac:dyDescent="0.25">
      <c r="O124" s="19">
        <v>0</v>
      </c>
      <c r="P124" s="19">
        <v>0</v>
      </c>
      <c r="Q124" s="19">
        <v>0</v>
      </c>
      <c r="R124" s="19">
        <v>1</v>
      </c>
      <c r="S124" s="19">
        <v>0</v>
      </c>
      <c r="T124" s="19">
        <v>0</v>
      </c>
      <c r="U124" s="45"/>
    </row>
    <row r="125" spans="1:21" ht="15.9" customHeight="1" x14ac:dyDescent="0.25"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45"/>
    </row>
    <row r="126" spans="1:21" ht="15.9" customHeight="1" x14ac:dyDescent="0.25"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45"/>
    </row>
    <row r="127" spans="1:21" ht="15.9" customHeight="1" thickBot="1" x14ac:dyDescent="0.3">
      <c r="O127" s="19">
        <v>0</v>
      </c>
      <c r="P127" s="19">
        <v>1</v>
      </c>
      <c r="Q127" s="19">
        <v>0</v>
      </c>
      <c r="R127" s="19">
        <v>0</v>
      </c>
      <c r="S127" s="19">
        <v>0</v>
      </c>
      <c r="T127" s="19">
        <v>0</v>
      </c>
      <c r="U127" s="46"/>
    </row>
    <row r="128" spans="1:21" ht="15.9" customHeight="1" x14ac:dyDescent="0.25"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</row>
    <row r="129" spans="1:20" ht="15.9" customHeight="1" x14ac:dyDescent="0.25"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</row>
    <row r="130" spans="1:20" ht="15.9" customHeight="1" x14ac:dyDescent="0.25">
      <c r="O130" s="19">
        <v>0</v>
      </c>
      <c r="P130" s="19">
        <v>1</v>
      </c>
      <c r="Q130" s="19">
        <v>0</v>
      </c>
      <c r="R130" s="19">
        <v>0</v>
      </c>
      <c r="S130" s="19">
        <v>0</v>
      </c>
      <c r="T130" s="19">
        <v>0</v>
      </c>
    </row>
    <row r="131" spans="1:20" ht="15.9" customHeight="1" x14ac:dyDescent="0.25">
      <c r="O131" s="19"/>
      <c r="P131" s="19"/>
      <c r="Q131" s="19"/>
      <c r="R131" s="19"/>
      <c r="S131" s="19"/>
      <c r="T131" s="19"/>
    </row>
    <row r="132" spans="1:20" ht="15.9" customHeight="1" x14ac:dyDescent="0.25">
      <c r="O132" s="19">
        <v>0</v>
      </c>
      <c r="P132" s="19">
        <v>0</v>
      </c>
      <c r="Q132" s="19">
        <v>0</v>
      </c>
      <c r="R132" s="19">
        <v>0</v>
      </c>
      <c r="S132" s="19">
        <v>1</v>
      </c>
      <c r="T132" s="19">
        <v>0</v>
      </c>
    </row>
    <row r="133" spans="1:20" ht="15.9" customHeight="1" x14ac:dyDescent="0.25">
      <c r="A133" s="14"/>
      <c r="B133" s="14"/>
      <c r="C133" s="14"/>
      <c r="D133" s="14"/>
      <c r="E133" s="14"/>
      <c r="F133" s="14"/>
      <c r="G133" s="48"/>
      <c r="H133" s="14"/>
      <c r="I133" s="63"/>
      <c r="J133" s="63"/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</row>
    <row r="134" spans="1:20" ht="15.9" customHeight="1" x14ac:dyDescent="0.25">
      <c r="A134" s="14"/>
      <c r="B134" s="14"/>
      <c r="C134" s="14"/>
      <c r="D134" s="14"/>
      <c r="E134" s="14"/>
      <c r="F134" s="14"/>
      <c r="G134" s="48"/>
      <c r="H134" s="14"/>
      <c r="I134" s="63"/>
      <c r="J134" s="63"/>
      <c r="O134" s="19">
        <v>0</v>
      </c>
      <c r="P134" s="19">
        <v>0</v>
      </c>
      <c r="Q134" s="19">
        <v>0</v>
      </c>
      <c r="R134" s="19">
        <v>0</v>
      </c>
      <c r="S134" s="19">
        <v>1</v>
      </c>
      <c r="T134" s="19">
        <v>0</v>
      </c>
    </row>
    <row r="135" spans="1:20" ht="9.75" customHeight="1" x14ac:dyDescent="0.25">
      <c r="B135" s="14"/>
      <c r="C135" s="14"/>
      <c r="D135" s="14"/>
      <c r="E135" s="14"/>
      <c r="F135" s="14"/>
      <c r="G135" s="48"/>
      <c r="H135" s="14"/>
      <c r="I135" s="63"/>
      <c r="J135" s="63"/>
      <c r="O135" s="19">
        <v>1</v>
      </c>
      <c r="P135" s="19">
        <v>0</v>
      </c>
      <c r="Q135" s="19">
        <v>0</v>
      </c>
      <c r="R135" s="19">
        <v>0</v>
      </c>
      <c r="S135" s="19">
        <v>1</v>
      </c>
      <c r="T135" s="19">
        <v>0</v>
      </c>
    </row>
    <row r="136" spans="1:20" ht="15" customHeight="1" x14ac:dyDescent="0.25">
      <c r="A136" s="112" t="s">
        <v>109</v>
      </c>
      <c r="B136" s="112"/>
      <c r="C136" s="112"/>
      <c r="D136" s="112"/>
      <c r="E136" s="112"/>
      <c r="F136" s="112"/>
      <c r="G136" s="112"/>
      <c r="H136" s="112"/>
      <c r="I136" s="63"/>
      <c r="J136" s="63"/>
      <c r="O136" s="19">
        <v>0</v>
      </c>
      <c r="P136" s="19">
        <v>0</v>
      </c>
      <c r="Q136" s="19">
        <v>0</v>
      </c>
      <c r="R136" s="19">
        <v>1</v>
      </c>
      <c r="S136" s="19">
        <v>0</v>
      </c>
      <c r="T136" s="19">
        <v>0</v>
      </c>
    </row>
    <row r="137" spans="1:20" ht="17.25" customHeight="1" x14ac:dyDescent="0.25">
      <c r="A137" s="111" t="s">
        <v>110</v>
      </c>
      <c r="B137" s="112"/>
      <c r="C137" s="112"/>
      <c r="D137" s="112"/>
      <c r="E137" s="112"/>
      <c r="F137" s="112"/>
      <c r="G137" s="112"/>
      <c r="H137" s="112"/>
      <c r="I137" s="63"/>
      <c r="J137" s="63"/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</row>
    <row r="138" spans="1:20" ht="15" customHeight="1" x14ac:dyDescent="0.25">
      <c r="A138" s="14"/>
      <c r="B138" s="14"/>
      <c r="C138" s="14"/>
      <c r="D138" s="14"/>
      <c r="E138" s="14"/>
      <c r="F138" s="14"/>
      <c r="G138" s="48"/>
      <c r="H138" s="14"/>
      <c r="I138" s="63"/>
      <c r="J138" s="63"/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</row>
    <row r="139" spans="1:20" s="28" customFormat="1" ht="15.9" customHeight="1" x14ac:dyDescent="0.25">
      <c r="A139" s="113" t="s">
        <v>18</v>
      </c>
      <c r="B139" s="113"/>
      <c r="C139" s="113"/>
      <c r="D139" s="42"/>
      <c r="K139" s="20"/>
      <c r="L139" s="20"/>
      <c r="M139" s="20"/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</row>
    <row r="140" spans="1:20" s="28" customFormat="1" ht="44.25" customHeight="1" x14ac:dyDescent="0.25">
      <c r="A140" s="113" t="s">
        <v>138</v>
      </c>
      <c r="B140" s="113"/>
      <c r="C140" s="113"/>
      <c r="D140" s="113"/>
      <c r="E140" s="113"/>
      <c r="F140" s="113"/>
      <c r="G140" s="113"/>
      <c r="H140" s="113"/>
      <c r="I140" s="65"/>
      <c r="J140" s="65"/>
      <c r="K140" s="20"/>
      <c r="L140" s="20"/>
      <c r="M140" s="20"/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</row>
    <row r="141" spans="1:20" s="28" customFormat="1" ht="41.25" customHeight="1" x14ac:dyDescent="0.25">
      <c r="A141" s="114" t="s">
        <v>139</v>
      </c>
      <c r="B141" s="114"/>
      <c r="C141" s="114"/>
      <c r="D141" s="114"/>
      <c r="E141" s="114"/>
      <c r="F141" s="114"/>
      <c r="G141" s="114"/>
      <c r="H141" s="114"/>
      <c r="I141" s="66"/>
      <c r="J141" s="66"/>
      <c r="K141" s="20"/>
      <c r="L141" s="20"/>
      <c r="M141" s="20"/>
      <c r="O141" s="12">
        <f t="shared" ref="O141:T141" si="19">ROUNDUP(AVERAGE(O118:O140), 0)</f>
        <v>1</v>
      </c>
      <c r="P141" s="12">
        <f t="shared" si="19"/>
        <v>1</v>
      </c>
      <c r="Q141" s="12">
        <f t="shared" si="19"/>
        <v>0</v>
      </c>
      <c r="R141" s="12">
        <f t="shared" si="19"/>
        <v>1</v>
      </c>
      <c r="S141" s="12">
        <f t="shared" si="19"/>
        <v>1</v>
      </c>
      <c r="T141" s="12">
        <f t="shared" si="19"/>
        <v>0</v>
      </c>
    </row>
    <row r="142" spans="1:20" s="28" customFormat="1" ht="15.9" customHeight="1" x14ac:dyDescent="0.25">
      <c r="K142" s="20"/>
      <c r="L142" s="20"/>
      <c r="M142" s="20"/>
      <c r="O142" s="12">
        <f t="shared" ref="O142:T142" si="20">MIN(O118:O140)</f>
        <v>0</v>
      </c>
      <c r="P142" s="12">
        <f t="shared" si="20"/>
        <v>0</v>
      </c>
      <c r="Q142" s="12">
        <f t="shared" si="20"/>
        <v>0</v>
      </c>
      <c r="R142" s="12">
        <f t="shared" si="20"/>
        <v>0</v>
      </c>
      <c r="S142" s="12">
        <f t="shared" si="20"/>
        <v>0</v>
      </c>
      <c r="T142" s="12">
        <f t="shared" si="20"/>
        <v>0</v>
      </c>
    </row>
    <row r="143" spans="1:20" s="28" customFormat="1" ht="25.5" customHeight="1" x14ac:dyDescent="0.25">
      <c r="B143" s="110" t="s">
        <v>2</v>
      </c>
      <c r="C143" s="110"/>
      <c r="D143" s="20"/>
      <c r="E143" s="110" t="s">
        <v>3</v>
      </c>
      <c r="F143" s="110"/>
      <c r="G143" s="110"/>
      <c r="H143" s="110"/>
      <c r="I143" s="64"/>
      <c r="J143" s="64"/>
      <c r="K143" s="20"/>
      <c r="L143" s="20"/>
      <c r="M143" s="20"/>
      <c r="O143" s="12">
        <f t="shared" ref="O143:T143" si="21">MAX(O118:O140)</f>
        <v>1</v>
      </c>
      <c r="P143" s="12">
        <f t="shared" si="21"/>
        <v>1</v>
      </c>
      <c r="Q143" s="12">
        <f t="shared" si="21"/>
        <v>0</v>
      </c>
      <c r="R143" s="12">
        <f t="shared" si="21"/>
        <v>1</v>
      </c>
      <c r="S143" s="12">
        <f t="shared" si="21"/>
        <v>1</v>
      </c>
      <c r="T143" s="12">
        <f t="shared" si="21"/>
        <v>0</v>
      </c>
    </row>
    <row r="144" spans="1:20" s="28" customFormat="1" ht="38.1" customHeight="1" x14ac:dyDescent="0.25">
      <c r="B144" s="110"/>
      <c r="C144" s="110"/>
      <c r="D144" s="20"/>
      <c r="E144" s="110"/>
      <c r="F144" s="110"/>
      <c r="G144" s="110"/>
      <c r="H144" s="110"/>
      <c r="I144" s="64"/>
      <c r="J144" s="64"/>
      <c r="K144" s="20"/>
      <c r="L144" s="20"/>
      <c r="M144" s="20"/>
      <c r="O144" s="13">
        <f t="shared" ref="O144:T144" si="22">STDEV(O118:O140)</f>
        <v>0.29424494316824984</v>
      </c>
      <c r="P144" s="13">
        <f t="shared" si="22"/>
        <v>0.29424494316824984</v>
      </c>
      <c r="Q144" s="13">
        <f t="shared" si="22"/>
        <v>0</v>
      </c>
      <c r="R144" s="13">
        <f t="shared" si="22"/>
        <v>0.29424494316824984</v>
      </c>
      <c r="S144" s="13">
        <f t="shared" si="22"/>
        <v>0.35125008665710444</v>
      </c>
      <c r="T144" s="13">
        <f t="shared" si="22"/>
        <v>0</v>
      </c>
    </row>
    <row r="145" spans="2:20" x14ac:dyDescent="0.25">
      <c r="B145" s="30"/>
      <c r="C145" s="30"/>
      <c r="D145" s="30"/>
      <c r="E145" s="30"/>
      <c r="F145" s="30"/>
      <c r="G145" s="30"/>
      <c r="H145" s="30"/>
      <c r="I145" s="30"/>
      <c r="J145" s="30"/>
      <c r="O145" s="13">
        <f t="shared" ref="O145:T145" si="23">IF(O141=0, "NA", O144*100/O141)</f>
        <v>29.424494316824983</v>
      </c>
      <c r="P145" s="13">
        <f t="shared" si="23"/>
        <v>29.424494316824983</v>
      </c>
      <c r="Q145" s="13" t="str">
        <f t="shared" si="23"/>
        <v>NA</v>
      </c>
      <c r="R145" s="13">
        <f t="shared" si="23"/>
        <v>29.424494316824983</v>
      </c>
      <c r="S145" s="13">
        <f t="shared" si="23"/>
        <v>35.125008665710446</v>
      </c>
      <c r="T145" s="13" t="str">
        <f t="shared" si="23"/>
        <v>NA</v>
      </c>
    </row>
    <row r="146" spans="2:20" x14ac:dyDescent="0.25">
      <c r="B146" s="30"/>
      <c r="C146" s="30"/>
      <c r="D146" s="30"/>
      <c r="E146" s="30"/>
      <c r="F146" s="30"/>
      <c r="G146" s="30"/>
      <c r="H146" s="30"/>
      <c r="I146" s="30"/>
      <c r="J146" s="30"/>
    </row>
  </sheetData>
  <sheetProtection formatCells="0" formatRows="0" insertRows="0" insertHyperlinks="0" deleteRows="0" sort="0" autoFilter="0" pivotTables="0"/>
  <mergeCells count="35">
    <mergeCell ref="G6:H6"/>
    <mergeCell ref="G7:H7"/>
    <mergeCell ref="G8:H8"/>
    <mergeCell ref="G9:H9"/>
    <mergeCell ref="A141:H141"/>
    <mergeCell ref="A8:B8"/>
    <mergeCell ref="C8:D8"/>
    <mergeCell ref="E8:F8"/>
    <mergeCell ref="A9:B9"/>
    <mergeCell ref="C9:D9"/>
    <mergeCell ref="E9:F9"/>
    <mergeCell ref="A114:C114"/>
    <mergeCell ref="A115:C115"/>
    <mergeCell ref="A136:H136"/>
    <mergeCell ref="A137:H137"/>
    <mergeCell ref="A139:C139"/>
    <mergeCell ref="B143:C143"/>
    <mergeCell ref="E143:H143"/>
    <mergeCell ref="B144:C144"/>
    <mergeCell ref="E144:H144"/>
    <mergeCell ref="A140:H140"/>
    <mergeCell ref="A6:B6"/>
    <mergeCell ref="C6:D6"/>
    <mergeCell ref="E6:F6"/>
    <mergeCell ref="A7:B7"/>
    <mergeCell ref="C7:D7"/>
    <mergeCell ref="E7:F7"/>
    <mergeCell ref="A1:H1"/>
    <mergeCell ref="A2:H2"/>
    <mergeCell ref="A4:B4"/>
    <mergeCell ref="C4:H4"/>
    <mergeCell ref="A5:B5"/>
    <mergeCell ref="C5:D5"/>
    <mergeCell ref="E5:F5"/>
    <mergeCell ref="G5:H5"/>
  </mergeCells>
  <conditionalFormatting sqref="C44:J107 F27 C22 D30 D33 G36:G37 G34 C37 F38">
    <cfRule type="containsBlanks" dxfId="27" priority="25">
      <formula>LEN(TRIM(C22))=0</formula>
    </cfRule>
  </conditionalFormatting>
  <conditionalFormatting sqref="C43:J43">
    <cfRule type="containsBlanks" dxfId="26" priority="24">
      <formula>LEN(TRIM(C43))=0</formula>
    </cfRule>
  </conditionalFormatting>
  <conditionalFormatting sqref="C21">
    <cfRule type="containsBlanks" dxfId="25" priority="23">
      <formula>LEN(TRIM(C21))=0</formula>
    </cfRule>
  </conditionalFormatting>
  <conditionalFormatting sqref="H21:J31">
    <cfRule type="containsBlanks" dxfId="24" priority="22">
      <formula>LEN(TRIM(H21))=0</formula>
    </cfRule>
  </conditionalFormatting>
  <conditionalFormatting sqref="G21:G31">
    <cfRule type="containsBlanks" dxfId="23" priority="21">
      <formula>LEN(TRIM(G21))=0</formula>
    </cfRule>
  </conditionalFormatting>
  <conditionalFormatting sqref="F21:F26">
    <cfRule type="containsBlanks" dxfId="22" priority="20">
      <formula>LEN(TRIM(F21))=0</formula>
    </cfRule>
  </conditionalFormatting>
  <conditionalFormatting sqref="F28:F31">
    <cfRule type="containsBlanks" dxfId="21" priority="19">
      <formula>LEN(TRIM(F28))=0</formula>
    </cfRule>
  </conditionalFormatting>
  <conditionalFormatting sqref="E21:E31">
    <cfRule type="containsBlanks" dxfId="20" priority="18">
      <formula>LEN(TRIM(E21))=0</formula>
    </cfRule>
  </conditionalFormatting>
  <conditionalFormatting sqref="D21:D29">
    <cfRule type="containsBlanks" dxfId="19" priority="17">
      <formula>LEN(TRIM(D21))=0</formula>
    </cfRule>
  </conditionalFormatting>
  <conditionalFormatting sqref="C23:C30">
    <cfRule type="containsBlanks" dxfId="18" priority="16">
      <formula>LEN(TRIM(C23))=0</formula>
    </cfRule>
  </conditionalFormatting>
  <conditionalFormatting sqref="H32:J37">
    <cfRule type="containsBlanks" dxfId="17" priority="15">
      <formula>LEN(TRIM(H32))=0</formula>
    </cfRule>
  </conditionalFormatting>
  <conditionalFormatting sqref="G32:G33">
    <cfRule type="containsBlanks" dxfId="16" priority="14">
      <formula>LEN(TRIM(G32))=0</formula>
    </cfRule>
  </conditionalFormatting>
  <conditionalFormatting sqref="G35">
    <cfRule type="containsBlanks" dxfId="15" priority="13">
      <formula>LEN(TRIM(G35))=0</formula>
    </cfRule>
  </conditionalFormatting>
  <conditionalFormatting sqref="F32:F37">
    <cfRule type="containsBlanks" dxfId="14" priority="12">
      <formula>LEN(TRIM(F32))=0</formula>
    </cfRule>
  </conditionalFormatting>
  <conditionalFormatting sqref="E32:E37">
    <cfRule type="containsBlanks" dxfId="13" priority="11">
      <formula>LEN(TRIM(E32))=0</formula>
    </cfRule>
  </conditionalFormatting>
  <conditionalFormatting sqref="D31:D32">
    <cfRule type="containsBlanks" dxfId="12" priority="10">
      <formula>LEN(TRIM(D31))=0</formula>
    </cfRule>
  </conditionalFormatting>
  <conditionalFormatting sqref="D34:D37">
    <cfRule type="containsBlanks" dxfId="11" priority="9">
      <formula>LEN(TRIM(D34))=0</formula>
    </cfRule>
  </conditionalFormatting>
  <conditionalFormatting sqref="C31:C36">
    <cfRule type="containsBlanks" dxfId="10" priority="8">
      <formula>LEN(TRIM(C31))=0</formula>
    </cfRule>
  </conditionalFormatting>
  <conditionalFormatting sqref="H38:J42">
    <cfRule type="containsBlanks" dxfId="9" priority="7">
      <formula>LEN(TRIM(H38))=0</formula>
    </cfRule>
  </conditionalFormatting>
  <conditionalFormatting sqref="G38:G42">
    <cfRule type="containsBlanks" dxfId="8" priority="6">
      <formula>LEN(TRIM(G38))=0</formula>
    </cfRule>
  </conditionalFormatting>
  <conditionalFormatting sqref="F39:F42">
    <cfRule type="containsBlanks" dxfId="7" priority="5">
      <formula>LEN(TRIM(F39))=0</formula>
    </cfRule>
  </conditionalFormatting>
  <conditionalFormatting sqref="E38:E42">
    <cfRule type="containsBlanks" dxfId="6" priority="4">
      <formula>LEN(TRIM(E38))=0</formula>
    </cfRule>
  </conditionalFormatting>
  <conditionalFormatting sqref="D38:D42">
    <cfRule type="containsBlanks" dxfId="5" priority="3">
      <formula>LEN(TRIM(D38))=0</formula>
    </cfRule>
  </conditionalFormatting>
  <conditionalFormatting sqref="C38:C42">
    <cfRule type="containsBlanks" dxfId="4" priority="2">
      <formula>LEN(TRIM(C38))=0</formula>
    </cfRule>
  </conditionalFormatting>
  <conditionalFormatting sqref="C13:J20">
    <cfRule type="containsBlanks" dxfId="3" priority="1">
      <formula>LEN(TRIM(C13))=0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120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view="pageBreakPreview" topLeftCell="A97" zoomScaleNormal="100" zoomScaleSheetLayoutView="100" workbookViewId="0">
      <selection activeCell="K13" sqref="K13:L20"/>
    </sheetView>
  </sheetViews>
  <sheetFormatPr defaultColWidth="9.109375" defaultRowHeight="13.2" x14ac:dyDescent="0.25"/>
  <cols>
    <col min="1" max="1" width="6.5546875" style="16" customWidth="1"/>
    <col min="2" max="2" width="14.5546875" style="11" customWidth="1"/>
    <col min="3" max="4" width="14.109375" style="11" customWidth="1"/>
    <col min="5" max="5" width="13.109375" style="11" customWidth="1"/>
    <col min="6" max="6" width="12.109375" style="11" customWidth="1"/>
    <col min="7" max="9" width="13.44140625" style="11" customWidth="1"/>
    <col min="10" max="12" width="6.6640625" style="14" customWidth="1"/>
    <col min="13" max="13" width="9.109375" style="11"/>
    <col min="14" max="14" width="6.88671875" style="11" customWidth="1"/>
    <col min="15" max="16" width="7" style="11" customWidth="1"/>
    <col min="17" max="17" width="6.109375" style="11" customWidth="1"/>
    <col min="18" max="18" width="5.6640625" style="11" customWidth="1"/>
    <col min="19" max="19" width="9.109375" style="11"/>
    <col min="20" max="24" width="7.33203125" style="11" customWidth="1"/>
    <col min="25" max="16384" width="9.109375" style="11"/>
  </cols>
  <sheetData>
    <row r="1" spans="1:18" s="3" customFormat="1" ht="33.75" customHeight="1" x14ac:dyDescent="0.25">
      <c r="A1" s="127" t="s">
        <v>0</v>
      </c>
      <c r="B1" s="127"/>
      <c r="C1" s="127"/>
      <c r="D1" s="127"/>
      <c r="E1" s="127"/>
      <c r="F1" s="127"/>
      <c r="G1" s="127"/>
      <c r="H1" s="75"/>
      <c r="I1" s="75"/>
      <c r="J1" s="23"/>
      <c r="K1" s="9"/>
      <c r="L1" s="9"/>
    </row>
    <row r="2" spans="1:18" s="3" customFormat="1" ht="30.75" customHeight="1" x14ac:dyDescent="0.25">
      <c r="A2" s="128" t="s">
        <v>93</v>
      </c>
      <c r="B2" s="128"/>
      <c r="C2" s="128"/>
      <c r="D2" s="128"/>
      <c r="E2" s="128"/>
      <c r="F2" s="128"/>
      <c r="G2" s="128"/>
      <c r="H2" s="4"/>
      <c r="I2" s="4"/>
      <c r="J2" s="24"/>
      <c r="K2" s="9"/>
      <c r="L2" s="9"/>
    </row>
    <row r="3" spans="1:18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4"/>
      <c r="K3" s="8"/>
      <c r="L3" s="9"/>
    </row>
    <row r="4" spans="1:18" s="3" customFormat="1" ht="27" customHeight="1" x14ac:dyDescent="0.25">
      <c r="A4" s="124" t="s">
        <v>19</v>
      </c>
      <c r="B4" s="124"/>
      <c r="C4" s="129" t="s">
        <v>25</v>
      </c>
      <c r="D4" s="129"/>
      <c r="E4" s="129"/>
      <c r="F4" s="129"/>
      <c r="G4" s="129"/>
      <c r="H4" s="76"/>
      <c r="I4" s="76"/>
      <c r="J4" s="17"/>
      <c r="K4" s="9"/>
      <c r="L4" s="9"/>
    </row>
    <row r="5" spans="1:18" s="3" customFormat="1" ht="27" customHeight="1" x14ac:dyDescent="0.25">
      <c r="A5" s="122" t="s">
        <v>4</v>
      </c>
      <c r="B5" s="123"/>
      <c r="C5" s="115" t="s">
        <v>26</v>
      </c>
      <c r="D5" s="116"/>
      <c r="E5" s="119" t="s">
        <v>1</v>
      </c>
      <c r="F5" s="121"/>
      <c r="G5" s="5" t="str">
        <f>'A. PB 1 (21149)'!E5</f>
        <v>02/01/17-31/12/17</v>
      </c>
      <c r="H5" s="77"/>
      <c r="I5" s="77"/>
      <c r="J5" s="21"/>
      <c r="K5" s="9"/>
      <c r="L5" s="9"/>
    </row>
    <row r="6" spans="1:18" s="3" customFormat="1" ht="28.5" customHeight="1" x14ac:dyDescent="0.25">
      <c r="A6" s="122" t="s">
        <v>5</v>
      </c>
      <c r="B6" s="123"/>
      <c r="C6" s="119" t="s">
        <v>33</v>
      </c>
      <c r="D6" s="120"/>
      <c r="E6" s="119" t="s">
        <v>8</v>
      </c>
      <c r="F6" s="121"/>
      <c r="G6" s="50">
        <v>11077</v>
      </c>
      <c r="H6" s="78"/>
      <c r="I6" s="78"/>
      <c r="J6" s="8"/>
      <c r="K6" s="9"/>
      <c r="L6" s="9"/>
    </row>
    <row r="7" spans="1:18" s="3" customFormat="1" ht="26.25" customHeight="1" x14ac:dyDescent="0.25">
      <c r="A7" s="122" t="s">
        <v>6</v>
      </c>
      <c r="B7" s="123"/>
      <c r="C7" s="115" t="s">
        <v>30</v>
      </c>
      <c r="D7" s="116"/>
      <c r="E7" s="119" t="s">
        <v>9</v>
      </c>
      <c r="F7" s="121"/>
      <c r="G7" s="50" t="s">
        <v>92</v>
      </c>
      <c r="H7" s="78"/>
      <c r="I7" s="78"/>
      <c r="J7" s="8"/>
      <c r="K7" s="9"/>
      <c r="L7" s="9"/>
    </row>
    <row r="8" spans="1:18" s="3" customFormat="1" ht="27" customHeight="1" x14ac:dyDescent="0.25">
      <c r="A8" s="124" t="s">
        <v>7</v>
      </c>
      <c r="B8" s="124"/>
      <c r="C8" s="115" t="s">
        <v>37</v>
      </c>
      <c r="D8" s="116"/>
      <c r="E8" s="119" t="s">
        <v>10</v>
      </c>
      <c r="F8" s="121"/>
      <c r="G8" s="50">
        <v>5</v>
      </c>
      <c r="H8" s="78"/>
      <c r="I8" s="78"/>
      <c r="J8" s="8"/>
      <c r="K8" s="9"/>
      <c r="L8" s="9"/>
    </row>
    <row r="9" spans="1:18" s="3" customFormat="1" ht="27" customHeight="1" x14ac:dyDescent="0.25">
      <c r="A9" s="122" t="s">
        <v>20</v>
      </c>
      <c r="B9" s="123"/>
      <c r="C9" s="117">
        <f>'Filling room (11081)'!C9:D9</f>
        <v>1</v>
      </c>
      <c r="D9" s="118"/>
      <c r="E9" s="119" t="s">
        <v>21</v>
      </c>
      <c r="F9" s="121"/>
      <c r="G9" s="7">
        <v>3</v>
      </c>
      <c r="H9" s="79"/>
      <c r="I9" s="79"/>
      <c r="J9" s="22"/>
      <c r="K9" s="9"/>
      <c r="L9" s="9"/>
    </row>
    <row r="10" spans="1:18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8"/>
      <c r="K10" s="9"/>
      <c r="L10" s="9"/>
    </row>
    <row r="11" spans="1:18" s="9" customFormat="1" ht="19.5" customHeight="1" x14ac:dyDescent="0.25">
      <c r="A11" s="8"/>
      <c r="B11" s="2"/>
      <c r="C11" s="1" t="s">
        <v>83</v>
      </c>
      <c r="D11" s="1" t="s">
        <v>84</v>
      </c>
      <c r="E11" s="1" t="s">
        <v>85</v>
      </c>
      <c r="F11" s="1" t="s">
        <v>86</v>
      </c>
      <c r="G11" s="1" t="s">
        <v>87</v>
      </c>
      <c r="H11" s="17" t="s">
        <v>143</v>
      </c>
      <c r="I11" s="17" t="s">
        <v>144</v>
      </c>
      <c r="J11" s="17"/>
    </row>
    <row r="12" spans="1:18" ht="25.5" customHeight="1" x14ac:dyDescent="0.25">
      <c r="A12" s="1" t="s">
        <v>16</v>
      </c>
      <c r="B12" s="10" t="s">
        <v>24</v>
      </c>
      <c r="C12" s="33" t="s">
        <v>17</v>
      </c>
      <c r="D12" s="33" t="s">
        <v>17</v>
      </c>
      <c r="E12" s="33" t="s">
        <v>17</v>
      </c>
      <c r="F12" s="33" t="s">
        <v>17</v>
      </c>
      <c r="G12" s="33" t="s">
        <v>17</v>
      </c>
      <c r="H12" s="18"/>
      <c r="I12" s="18"/>
      <c r="J12" s="18"/>
      <c r="K12" s="14" t="s">
        <v>22</v>
      </c>
      <c r="L12" s="14" t="s">
        <v>23</v>
      </c>
      <c r="N12" s="1" t="s">
        <v>83</v>
      </c>
      <c r="O12" s="1" t="s">
        <v>84</v>
      </c>
      <c r="P12" s="1" t="s">
        <v>85</v>
      </c>
      <c r="Q12" s="1" t="s">
        <v>86</v>
      </c>
      <c r="R12" s="1" t="s">
        <v>87</v>
      </c>
    </row>
    <row r="13" spans="1:18" ht="17.100000000000001" customHeight="1" x14ac:dyDescent="0.25">
      <c r="A13" s="12">
        <v>1</v>
      </c>
      <c r="B13" s="39">
        <v>42620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19">
        <v>5</v>
      </c>
      <c r="I13" s="19"/>
      <c r="J13" s="25"/>
      <c r="K13" s="26"/>
      <c r="L13" s="26"/>
      <c r="N13" s="19"/>
      <c r="O13" s="19"/>
      <c r="P13" s="19"/>
      <c r="Q13" s="19"/>
      <c r="R13" s="19"/>
    </row>
    <row r="14" spans="1:18" ht="17.100000000000001" customHeight="1" x14ac:dyDescent="0.25">
      <c r="A14" s="12">
        <v>2</v>
      </c>
      <c r="B14" s="39">
        <v>42621</v>
      </c>
      <c r="C14" s="58">
        <v>0</v>
      </c>
      <c r="D14" s="58">
        <v>0</v>
      </c>
      <c r="E14" s="58">
        <v>0</v>
      </c>
      <c r="F14" s="58">
        <v>1</v>
      </c>
      <c r="G14" s="58">
        <v>0</v>
      </c>
      <c r="H14" s="19">
        <v>5</v>
      </c>
      <c r="I14" s="19"/>
      <c r="J14" s="25"/>
      <c r="K14" s="26"/>
      <c r="L14" s="26"/>
      <c r="N14" s="19"/>
      <c r="O14" s="19"/>
      <c r="P14" s="19"/>
      <c r="Q14" s="19"/>
      <c r="R14" s="19"/>
    </row>
    <row r="15" spans="1:18" ht="17.100000000000001" customHeight="1" x14ac:dyDescent="0.25">
      <c r="A15" s="12">
        <v>3</v>
      </c>
      <c r="B15" s="39">
        <v>42622</v>
      </c>
      <c r="C15" s="58">
        <v>1</v>
      </c>
      <c r="D15" s="58">
        <v>0</v>
      </c>
      <c r="E15" s="58">
        <v>0</v>
      </c>
      <c r="F15" s="58">
        <v>0</v>
      </c>
      <c r="G15" s="58">
        <v>0</v>
      </c>
      <c r="H15" s="19">
        <v>5</v>
      </c>
      <c r="I15" s="19"/>
      <c r="J15" s="25"/>
      <c r="K15" s="26"/>
      <c r="L15" s="26"/>
      <c r="N15" s="19"/>
      <c r="O15" s="19"/>
      <c r="P15" s="19"/>
      <c r="Q15" s="19"/>
      <c r="R15" s="19"/>
    </row>
    <row r="16" spans="1:18" ht="17.100000000000001" customHeight="1" x14ac:dyDescent="0.25">
      <c r="A16" s="12">
        <v>4</v>
      </c>
      <c r="B16" s="39">
        <v>42628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19">
        <v>5</v>
      </c>
      <c r="I16" s="19"/>
      <c r="J16" s="25"/>
      <c r="K16" s="26"/>
      <c r="L16" s="26"/>
      <c r="N16" s="19"/>
      <c r="O16" s="19"/>
      <c r="P16" s="19"/>
      <c r="Q16" s="19"/>
      <c r="R16" s="19"/>
    </row>
    <row r="17" spans="1:18" ht="17.100000000000001" customHeight="1" x14ac:dyDescent="0.25">
      <c r="A17" s="12">
        <v>5</v>
      </c>
      <c r="B17" s="39">
        <v>42629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19">
        <v>5</v>
      </c>
      <c r="I17" s="19"/>
      <c r="J17" s="25"/>
      <c r="K17" s="26"/>
      <c r="L17" s="26"/>
      <c r="N17" s="19"/>
      <c r="O17" s="19"/>
      <c r="P17" s="19"/>
      <c r="Q17" s="19"/>
      <c r="R17" s="19"/>
    </row>
    <row r="18" spans="1:18" ht="17.100000000000001" customHeight="1" x14ac:dyDescent="0.25">
      <c r="A18" s="12">
        <v>6</v>
      </c>
      <c r="B18" s="39">
        <v>42630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19">
        <v>5</v>
      </c>
      <c r="I18" s="19"/>
      <c r="J18" s="25"/>
      <c r="K18" s="26"/>
      <c r="L18" s="26"/>
      <c r="N18" s="19"/>
      <c r="O18" s="19"/>
      <c r="P18" s="19"/>
      <c r="Q18" s="19"/>
      <c r="R18" s="19"/>
    </row>
    <row r="19" spans="1:18" ht="17.100000000000001" customHeight="1" x14ac:dyDescent="0.25">
      <c r="A19" s="12">
        <v>7</v>
      </c>
      <c r="B19" s="39">
        <v>42631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19">
        <v>5</v>
      </c>
      <c r="I19" s="19"/>
      <c r="J19" s="25"/>
      <c r="K19" s="26"/>
      <c r="L19" s="26"/>
      <c r="N19" s="19"/>
      <c r="O19" s="19"/>
      <c r="P19" s="19"/>
      <c r="Q19" s="19"/>
      <c r="R19" s="19"/>
    </row>
    <row r="20" spans="1:18" ht="17.100000000000001" customHeight="1" x14ac:dyDescent="0.25">
      <c r="A20" s="12">
        <v>8</v>
      </c>
      <c r="B20" s="39">
        <v>42632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19">
        <v>5</v>
      </c>
      <c r="I20" s="19"/>
      <c r="J20" s="25"/>
      <c r="K20" s="26"/>
      <c r="L20" s="26"/>
      <c r="N20" s="19"/>
      <c r="O20" s="19"/>
      <c r="P20" s="19"/>
      <c r="Q20" s="19"/>
      <c r="R20" s="19"/>
    </row>
    <row r="21" spans="1:18" ht="17.100000000000001" customHeight="1" x14ac:dyDescent="0.25">
      <c r="A21" s="74">
        <v>1</v>
      </c>
      <c r="B21" s="39">
        <v>42641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19"/>
      <c r="I21" s="19"/>
      <c r="J21" s="25"/>
      <c r="K21" s="26">
        <v>1</v>
      </c>
      <c r="L21" s="26">
        <v>3</v>
      </c>
      <c r="N21" s="19"/>
      <c r="O21" s="19"/>
      <c r="P21" s="19"/>
      <c r="Q21" s="19"/>
      <c r="R21" s="19"/>
    </row>
    <row r="22" spans="1:18" ht="17.100000000000001" customHeight="1" x14ac:dyDescent="0.25">
      <c r="A22" s="12">
        <v>2</v>
      </c>
      <c r="B22" s="39">
        <v>42643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19"/>
      <c r="I22" s="19"/>
      <c r="J22" s="25"/>
      <c r="K22" s="26">
        <v>1</v>
      </c>
      <c r="L22" s="26">
        <v>3</v>
      </c>
      <c r="N22" s="19"/>
      <c r="O22" s="19"/>
      <c r="P22" s="19"/>
      <c r="Q22" s="19"/>
      <c r="R22" s="19"/>
    </row>
    <row r="23" spans="1:18" ht="17.100000000000001" customHeight="1" x14ac:dyDescent="0.25">
      <c r="A23" s="12">
        <v>3</v>
      </c>
      <c r="B23" s="39">
        <v>42646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19"/>
      <c r="I23" s="19"/>
      <c r="J23" s="25"/>
      <c r="K23" s="26">
        <v>1</v>
      </c>
      <c r="L23" s="26">
        <v>3</v>
      </c>
      <c r="N23" s="19"/>
      <c r="O23" s="19"/>
      <c r="P23" s="19"/>
      <c r="Q23" s="19"/>
      <c r="R23" s="19"/>
    </row>
    <row r="24" spans="1:18" ht="17.100000000000001" customHeight="1" x14ac:dyDescent="0.25">
      <c r="A24" s="12">
        <v>4</v>
      </c>
      <c r="B24" s="39">
        <v>42651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19"/>
      <c r="I24" s="19"/>
      <c r="J24" s="25"/>
      <c r="K24" s="26">
        <v>1</v>
      </c>
      <c r="L24" s="26">
        <v>3</v>
      </c>
      <c r="N24" s="19"/>
      <c r="O24" s="19"/>
      <c r="P24" s="19"/>
      <c r="Q24" s="19"/>
      <c r="R24" s="19"/>
    </row>
    <row r="25" spans="1:18" ht="17.100000000000001" customHeight="1" x14ac:dyDescent="0.25">
      <c r="A25" s="12">
        <v>5</v>
      </c>
      <c r="B25" s="39">
        <v>42656</v>
      </c>
      <c r="C25" s="58">
        <v>0</v>
      </c>
      <c r="D25" s="58">
        <v>0</v>
      </c>
      <c r="E25" s="58">
        <v>1</v>
      </c>
      <c r="F25" s="58">
        <v>0</v>
      </c>
      <c r="G25" s="58">
        <v>1</v>
      </c>
      <c r="H25" s="19"/>
      <c r="I25" s="19"/>
      <c r="J25" s="25"/>
      <c r="K25" s="26">
        <v>1</v>
      </c>
      <c r="L25" s="26">
        <v>3</v>
      </c>
      <c r="N25" s="19"/>
      <c r="O25" s="19"/>
      <c r="P25" s="19"/>
      <c r="Q25" s="19"/>
      <c r="R25" s="19"/>
    </row>
    <row r="26" spans="1:18" ht="17.100000000000001" customHeight="1" x14ac:dyDescent="0.25">
      <c r="A26" s="12">
        <v>6</v>
      </c>
      <c r="B26" s="39">
        <v>42663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19"/>
      <c r="I26" s="19"/>
      <c r="J26" s="25"/>
      <c r="K26" s="26">
        <v>1</v>
      </c>
      <c r="L26" s="26">
        <v>3</v>
      </c>
      <c r="N26" s="19"/>
      <c r="O26" s="19"/>
      <c r="P26" s="19"/>
      <c r="Q26" s="19"/>
      <c r="R26" s="19"/>
    </row>
    <row r="27" spans="1:18" ht="17.100000000000001" customHeight="1" x14ac:dyDescent="0.25">
      <c r="A27" s="12">
        <v>7</v>
      </c>
      <c r="B27" s="39">
        <v>42670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19"/>
      <c r="I27" s="19"/>
      <c r="J27" s="25"/>
      <c r="K27" s="26">
        <v>1</v>
      </c>
      <c r="L27" s="26">
        <v>3</v>
      </c>
      <c r="N27" s="19"/>
      <c r="O27" s="19"/>
      <c r="P27" s="19"/>
      <c r="Q27" s="19"/>
      <c r="R27" s="19"/>
    </row>
    <row r="28" spans="1:18" ht="17.100000000000001" customHeight="1" x14ac:dyDescent="0.25">
      <c r="A28" s="12">
        <v>8</v>
      </c>
      <c r="B28" s="39">
        <v>42677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19"/>
      <c r="I28" s="19"/>
      <c r="J28" s="25"/>
      <c r="K28" s="26">
        <v>1</v>
      </c>
      <c r="L28" s="26">
        <v>3</v>
      </c>
      <c r="N28" s="19"/>
      <c r="O28" s="19"/>
      <c r="P28" s="19"/>
      <c r="Q28" s="19"/>
      <c r="R28" s="19"/>
    </row>
    <row r="29" spans="1:18" ht="17.100000000000001" customHeight="1" x14ac:dyDescent="0.25">
      <c r="A29" s="12">
        <v>9</v>
      </c>
      <c r="B29" s="39">
        <v>42684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19"/>
      <c r="I29" s="19"/>
      <c r="J29" s="25"/>
      <c r="K29" s="26">
        <v>1</v>
      </c>
      <c r="L29" s="26">
        <v>3</v>
      </c>
      <c r="N29" s="19"/>
      <c r="O29" s="19"/>
      <c r="P29" s="19"/>
      <c r="Q29" s="19"/>
      <c r="R29" s="19"/>
    </row>
    <row r="30" spans="1:18" ht="17.100000000000001" customHeight="1" x14ac:dyDescent="0.25">
      <c r="A30" s="12">
        <v>10</v>
      </c>
      <c r="B30" s="39">
        <v>42689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19"/>
      <c r="I30" s="19"/>
      <c r="J30" s="25"/>
      <c r="K30" s="26">
        <v>1</v>
      </c>
      <c r="L30" s="26">
        <v>3</v>
      </c>
      <c r="N30" s="19"/>
      <c r="O30" s="19"/>
      <c r="P30" s="19"/>
      <c r="Q30" s="19"/>
      <c r="R30" s="19"/>
    </row>
    <row r="31" spans="1:18" ht="17.100000000000001" customHeight="1" x14ac:dyDescent="0.25">
      <c r="A31" s="12">
        <v>11</v>
      </c>
      <c r="B31" s="39">
        <v>42692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19"/>
      <c r="I31" s="19"/>
      <c r="J31" s="25"/>
      <c r="K31" s="26">
        <v>1</v>
      </c>
      <c r="L31" s="26">
        <v>3</v>
      </c>
      <c r="N31" s="19"/>
      <c r="O31" s="19"/>
      <c r="P31" s="19"/>
      <c r="Q31" s="19"/>
      <c r="R31" s="19"/>
    </row>
    <row r="32" spans="1:18" ht="17.100000000000001" customHeight="1" x14ac:dyDescent="0.25">
      <c r="A32" s="12">
        <v>12</v>
      </c>
      <c r="B32" s="39">
        <v>42696</v>
      </c>
      <c r="C32" s="58">
        <v>0</v>
      </c>
      <c r="D32" s="58">
        <v>0</v>
      </c>
      <c r="E32" s="58">
        <v>1</v>
      </c>
      <c r="F32" s="58">
        <v>0</v>
      </c>
      <c r="G32" s="58">
        <v>0</v>
      </c>
      <c r="H32" s="19"/>
      <c r="I32" s="19"/>
      <c r="J32" s="25"/>
      <c r="K32" s="26">
        <v>1</v>
      </c>
      <c r="L32" s="26">
        <v>3</v>
      </c>
      <c r="N32" s="19"/>
      <c r="O32" s="19"/>
      <c r="P32" s="19"/>
      <c r="Q32" s="19"/>
      <c r="R32" s="19"/>
    </row>
    <row r="33" spans="1:18" ht="17.100000000000001" customHeight="1" x14ac:dyDescent="0.25">
      <c r="A33" s="12">
        <v>13</v>
      </c>
      <c r="B33" s="39">
        <v>42703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19"/>
      <c r="I33" s="19"/>
      <c r="J33" s="25"/>
      <c r="K33" s="26">
        <v>1</v>
      </c>
      <c r="L33" s="26">
        <v>3</v>
      </c>
      <c r="N33" s="19"/>
      <c r="O33" s="19"/>
      <c r="P33" s="19"/>
      <c r="Q33" s="19"/>
      <c r="R33" s="19"/>
    </row>
    <row r="34" spans="1:18" ht="17.100000000000001" customHeight="1" x14ac:dyDescent="0.25">
      <c r="A34" s="12">
        <v>14</v>
      </c>
      <c r="B34" s="39">
        <v>42712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19"/>
      <c r="I34" s="19"/>
      <c r="J34" s="25"/>
      <c r="K34" s="26">
        <v>1</v>
      </c>
      <c r="L34" s="26">
        <v>3</v>
      </c>
      <c r="N34" s="19"/>
      <c r="O34" s="19"/>
      <c r="P34" s="19"/>
      <c r="Q34" s="19"/>
      <c r="R34" s="19"/>
    </row>
    <row r="35" spans="1:18" ht="17.100000000000001" customHeight="1" x14ac:dyDescent="0.25">
      <c r="A35" s="12">
        <v>15</v>
      </c>
      <c r="B35" s="39">
        <v>42721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19"/>
      <c r="I35" s="19"/>
      <c r="J35" s="25"/>
      <c r="K35" s="26">
        <v>1</v>
      </c>
      <c r="L35" s="26">
        <v>3</v>
      </c>
      <c r="N35" s="19"/>
      <c r="O35" s="19"/>
      <c r="P35" s="19"/>
      <c r="Q35" s="19"/>
      <c r="R35" s="19"/>
    </row>
    <row r="36" spans="1:18" ht="17.100000000000001" customHeight="1" x14ac:dyDescent="0.25">
      <c r="A36" s="12">
        <v>16</v>
      </c>
      <c r="B36" s="39">
        <v>42723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19"/>
      <c r="I36" s="19"/>
      <c r="J36" s="25"/>
      <c r="K36" s="26">
        <v>1</v>
      </c>
      <c r="L36" s="26">
        <v>3</v>
      </c>
      <c r="N36" s="19"/>
      <c r="O36" s="19"/>
      <c r="P36" s="19"/>
      <c r="Q36" s="19"/>
      <c r="R36" s="19"/>
    </row>
    <row r="37" spans="1:18" ht="17.100000000000001" customHeight="1" x14ac:dyDescent="0.25">
      <c r="A37" s="12">
        <v>17</v>
      </c>
      <c r="B37" s="39">
        <v>42730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19"/>
      <c r="I37" s="19"/>
      <c r="J37" s="25"/>
      <c r="K37" s="26">
        <v>1</v>
      </c>
      <c r="L37" s="26">
        <v>3</v>
      </c>
      <c r="N37" s="19"/>
      <c r="O37" s="19"/>
      <c r="P37" s="19"/>
      <c r="Q37" s="19"/>
      <c r="R37" s="19"/>
    </row>
    <row r="38" spans="1:18" ht="17.100000000000001" customHeight="1" x14ac:dyDescent="0.25">
      <c r="A38" s="74">
        <v>1</v>
      </c>
      <c r="B38" s="39">
        <v>42739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19"/>
      <c r="I38" s="19">
        <v>6</v>
      </c>
      <c r="J38" s="25"/>
      <c r="K38" s="26">
        <v>1</v>
      </c>
      <c r="L38" s="26">
        <v>3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</row>
    <row r="39" spans="1:18" ht="17.100000000000001" customHeight="1" x14ac:dyDescent="0.25">
      <c r="A39" s="12">
        <v>2</v>
      </c>
      <c r="B39" s="39">
        <v>42745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19"/>
      <c r="I39" s="19"/>
      <c r="J39" s="25"/>
      <c r="K39" s="26">
        <v>1</v>
      </c>
      <c r="L39" s="26">
        <v>3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</row>
    <row r="40" spans="1:18" ht="17.100000000000001" customHeight="1" x14ac:dyDescent="0.25">
      <c r="A40" s="12">
        <v>3</v>
      </c>
      <c r="B40" s="39">
        <v>42753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19"/>
      <c r="I40" s="19"/>
      <c r="J40" s="25"/>
      <c r="K40" s="26">
        <v>1</v>
      </c>
      <c r="L40" s="26">
        <v>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</row>
    <row r="41" spans="1:18" ht="17.100000000000001" customHeight="1" x14ac:dyDescent="0.25">
      <c r="A41" s="12">
        <v>4</v>
      </c>
      <c r="B41" s="39">
        <v>42759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19"/>
      <c r="I41" s="19"/>
      <c r="J41" s="25"/>
      <c r="K41" s="26">
        <v>1</v>
      </c>
      <c r="L41" s="26">
        <v>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</row>
    <row r="42" spans="1:18" ht="17.100000000000001" customHeight="1" x14ac:dyDescent="0.25">
      <c r="A42" s="12">
        <v>5</v>
      </c>
      <c r="B42" s="39">
        <v>42766</v>
      </c>
      <c r="C42" s="58">
        <v>0</v>
      </c>
      <c r="D42" s="58">
        <v>0</v>
      </c>
      <c r="E42" s="58">
        <v>0</v>
      </c>
      <c r="F42" s="58">
        <v>1</v>
      </c>
      <c r="G42" s="58">
        <v>0</v>
      </c>
      <c r="H42" s="19"/>
      <c r="I42" s="19"/>
      <c r="J42" s="25"/>
      <c r="K42" s="26">
        <v>1</v>
      </c>
      <c r="L42" s="26">
        <v>3</v>
      </c>
      <c r="N42" s="19">
        <v>0</v>
      </c>
      <c r="O42" s="19">
        <v>0</v>
      </c>
      <c r="P42" s="19">
        <v>0</v>
      </c>
      <c r="Q42" s="19">
        <v>1</v>
      </c>
      <c r="R42" s="19">
        <v>0</v>
      </c>
    </row>
    <row r="43" spans="1:18" ht="17.100000000000001" customHeight="1" x14ac:dyDescent="0.25">
      <c r="A43" s="12">
        <v>6</v>
      </c>
      <c r="B43" s="39">
        <v>42774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19"/>
      <c r="I43" s="19"/>
      <c r="J43" s="25"/>
      <c r="K43" s="26">
        <f t="shared" ref="K43:K87" si="0">$C$9</f>
        <v>1</v>
      </c>
      <c r="L43" s="26">
        <f t="shared" ref="L43:L87" si="1">$G$9</f>
        <v>3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</row>
    <row r="44" spans="1:18" ht="17.100000000000001" customHeight="1" x14ac:dyDescent="0.25">
      <c r="A44" s="12">
        <v>7</v>
      </c>
      <c r="B44" s="39">
        <v>42781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19"/>
      <c r="I44" s="19"/>
      <c r="J44" s="25"/>
      <c r="K44" s="26">
        <f t="shared" si="0"/>
        <v>1</v>
      </c>
      <c r="L44" s="26">
        <f t="shared" si="1"/>
        <v>3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</row>
    <row r="45" spans="1:18" ht="17.100000000000001" customHeight="1" x14ac:dyDescent="0.25">
      <c r="A45" s="12">
        <v>8</v>
      </c>
      <c r="B45" s="39">
        <v>42790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19"/>
      <c r="I45" s="19"/>
      <c r="J45" s="25"/>
      <c r="K45" s="26">
        <f t="shared" si="0"/>
        <v>1</v>
      </c>
      <c r="L45" s="26">
        <f t="shared" si="1"/>
        <v>3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</row>
    <row r="46" spans="1:18" ht="17.100000000000001" customHeight="1" x14ac:dyDescent="0.25">
      <c r="A46" s="12">
        <v>9</v>
      </c>
      <c r="B46" s="39">
        <v>42797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19"/>
      <c r="I46" s="19"/>
      <c r="J46" s="25"/>
      <c r="K46" s="26">
        <f t="shared" si="0"/>
        <v>1</v>
      </c>
      <c r="L46" s="26">
        <f t="shared" si="1"/>
        <v>3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</row>
    <row r="47" spans="1:18" ht="17.100000000000001" customHeight="1" x14ac:dyDescent="0.25">
      <c r="A47" s="12">
        <v>10</v>
      </c>
      <c r="B47" s="39">
        <v>42803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19"/>
      <c r="I47" s="19"/>
      <c r="J47" s="25"/>
      <c r="K47" s="26">
        <f t="shared" si="0"/>
        <v>1</v>
      </c>
      <c r="L47" s="26">
        <f t="shared" si="1"/>
        <v>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</row>
    <row r="48" spans="1:18" ht="17.100000000000001" customHeight="1" x14ac:dyDescent="0.25">
      <c r="A48" s="12">
        <v>11</v>
      </c>
      <c r="B48" s="39">
        <v>42811</v>
      </c>
      <c r="C48" s="58">
        <v>0</v>
      </c>
      <c r="D48" s="58">
        <v>0</v>
      </c>
      <c r="E48" s="58">
        <v>1</v>
      </c>
      <c r="F48" s="58">
        <v>0</v>
      </c>
      <c r="G48" s="58">
        <v>0</v>
      </c>
      <c r="H48" s="19"/>
      <c r="I48" s="19"/>
      <c r="J48" s="25"/>
      <c r="K48" s="26">
        <f t="shared" si="0"/>
        <v>1</v>
      </c>
      <c r="L48" s="26">
        <f t="shared" si="1"/>
        <v>3</v>
      </c>
      <c r="N48" s="19">
        <v>0</v>
      </c>
      <c r="O48" s="19">
        <v>0</v>
      </c>
      <c r="P48" s="19">
        <v>1</v>
      </c>
      <c r="Q48" s="19">
        <v>0</v>
      </c>
      <c r="R48" s="19">
        <v>0</v>
      </c>
    </row>
    <row r="49" spans="1:18" ht="17.100000000000001" customHeight="1" x14ac:dyDescent="0.25">
      <c r="A49" s="12">
        <v>12</v>
      </c>
      <c r="B49" s="39">
        <v>42814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19"/>
      <c r="I49" s="19"/>
      <c r="J49" s="25"/>
      <c r="K49" s="26">
        <f t="shared" si="0"/>
        <v>1</v>
      </c>
      <c r="L49" s="26">
        <f t="shared" si="1"/>
        <v>3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</row>
    <row r="50" spans="1:18" ht="17.100000000000001" customHeight="1" x14ac:dyDescent="0.25">
      <c r="A50" s="12">
        <v>13</v>
      </c>
      <c r="B50" s="39">
        <v>42822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19"/>
      <c r="I50" s="19"/>
      <c r="J50" s="25"/>
      <c r="K50" s="26">
        <f t="shared" si="0"/>
        <v>1</v>
      </c>
      <c r="L50" s="26">
        <f t="shared" si="1"/>
        <v>3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</row>
    <row r="51" spans="1:18" ht="17.100000000000001" customHeight="1" x14ac:dyDescent="0.25">
      <c r="A51" s="12">
        <v>14</v>
      </c>
      <c r="B51" s="39">
        <v>42829</v>
      </c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19"/>
      <c r="I51" s="19"/>
      <c r="J51" s="25"/>
      <c r="K51" s="26">
        <f t="shared" si="0"/>
        <v>1</v>
      </c>
      <c r="L51" s="26">
        <f t="shared" si="1"/>
        <v>3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</row>
    <row r="52" spans="1:18" ht="17.100000000000001" customHeight="1" x14ac:dyDescent="0.25">
      <c r="A52" s="12">
        <v>15</v>
      </c>
      <c r="B52" s="39">
        <v>42835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19"/>
      <c r="I52" s="19"/>
      <c r="J52" s="25"/>
      <c r="K52" s="26">
        <f t="shared" si="0"/>
        <v>1</v>
      </c>
      <c r="L52" s="26">
        <f t="shared" si="1"/>
        <v>3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</row>
    <row r="53" spans="1:18" ht="17.100000000000001" customHeight="1" x14ac:dyDescent="0.25">
      <c r="A53" s="12">
        <v>16</v>
      </c>
      <c r="B53" s="39">
        <v>42847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19"/>
      <c r="I53" s="19"/>
      <c r="J53" s="25"/>
      <c r="K53" s="26">
        <f t="shared" si="0"/>
        <v>1</v>
      </c>
      <c r="L53" s="26">
        <f t="shared" si="1"/>
        <v>3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</row>
    <row r="54" spans="1:18" ht="17.100000000000001" customHeight="1" x14ac:dyDescent="0.25">
      <c r="A54" s="12">
        <v>17</v>
      </c>
      <c r="B54" s="39">
        <v>42853</v>
      </c>
      <c r="C54" s="58">
        <v>0</v>
      </c>
      <c r="D54" s="58">
        <v>0</v>
      </c>
      <c r="E54" s="58">
        <v>0</v>
      </c>
      <c r="F54" s="58">
        <v>1</v>
      </c>
      <c r="G54" s="58">
        <v>0</v>
      </c>
      <c r="H54" s="19"/>
      <c r="I54" s="19"/>
      <c r="J54" s="25"/>
      <c r="K54" s="26">
        <f t="shared" si="0"/>
        <v>1</v>
      </c>
      <c r="L54" s="26">
        <f t="shared" si="1"/>
        <v>3</v>
      </c>
      <c r="N54" s="19">
        <v>0</v>
      </c>
      <c r="O54" s="19">
        <v>0</v>
      </c>
      <c r="P54" s="19">
        <v>0</v>
      </c>
      <c r="Q54" s="19">
        <v>1</v>
      </c>
      <c r="R54" s="19">
        <v>0</v>
      </c>
    </row>
    <row r="55" spans="1:18" ht="17.100000000000001" customHeight="1" x14ac:dyDescent="0.25">
      <c r="A55" s="12">
        <v>18</v>
      </c>
      <c r="B55" s="39">
        <v>42858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19"/>
      <c r="I55" s="19"/>
      <c r="J55" s="25"/>
      <c r="K55" s="26">
        <f t="shared" si="0"/>
        <v>1</v>
      </c>
      <c r="L55" s="26">
        <f t="shared" si="1"/>
        <v>3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</row>
    <row r="56" spans="1:18" ht="17.100000000000001" customHeight="1" x14ac:dyDescent="0.25">
      <c r="A56" s="12">
        <v>19</v>
      </c>
      <c r="B56" s="39">
        <v>42864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19"/>
      <c r="I56" s="19"/>
      <c r="J56" s="25"/>
      <c r="K56" s="26">
        <f t="shared" si="0"/>
        <v>1</v>
      </c>
      <c r="L56" s="26">
        <f t="shared" si="1"/>
        <v>3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</row>
    <row r="57" spans="1:18" ht="17.100000000000001" customHeight="1" x14ac:dyDescent="0.25">
      <c r="A57" s="12">
        <v>20</v>
      </c>
      <c r="B57" s="39">
        <v>42873</v>
      </c>
      <c r="C57" s="58">
        <v>0</v>
      </c>
      <c r="D57" s="58">
        <v>0</v>
      </c>
      <c r="E57" s="58">
        <v>1</v>
      </c>
      <c r="F57" s="58">
        <v>0</v>
      </c>
      <c r="G57" s="58">
        <v>0</v>
      </c>
      <c r="H57" s="19"/>
      <c r="I57" s="19"/>
      <c r="J57" s="25"/>
      <c r="K57" s="26">
        <f t="shared" si="0"/>
        <v>1</v>
      </c>
      <c r="L57" s="26">
        <f t="shared" si="1"/>
        <v>3</v>
      </c>
      <c r="N57" s="19">
        <v>0</v>
      </c>
      <c r="O57" s="19">
        <v>0</v>
      </c>
      <c r="P57" s="19">
        <v>1</v>
      </c>
      <c r="Q57" s="19">
        <v>0</v>
      </c>
      <c r="R57" s="19">
        <v>0</v>
      </c>
    </row>
    <row r="58" spans="1:18" ht="17.100000000000001" customHeight="1" x14ac:dyDescent="0.25">
      <c r="A58" s="12">
        <v>21</v>
      </c>
      <c r="B58" s="39">
        <v>42877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19"/>
      <c r="I58" s="19"/>
      <c r="J58" s="25"/>
      <c r="K58" s="26">
        <f t="shared" si="0"/>
        <v>1</v>
      </c>
      <c r="L58" s="26">
        <f t="shared" si="1"/>
        <v>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</row>
    <row r="59" spans="1:18" ht="17.100000000000001" customHeight="1" x14ac:dyDescent="0.25">
      <c r="A59" s="12">
        <v>22</v>
      </c>
      <c r="B59" s="39">
        <v>42884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19"/>
      <c r="I59" s="19"/>
      <c r="J59" s="25"/>
      <c r="K59" s="26">
        <f t="shared" si="0"/>
        <v>1</v>
      </c>
      <c r="L59" s="26">
        <f t="shared" si="1"/>
        <v>3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</row>
    <row r="60" spans="1:18" ht="17.100000000000001" customHeight="1" x14ac:dyDescent="0.25">
      <c r="A60" s="12">
        <v>23</v>
      </c>
      <c r="B60" s="39">
        <v>42891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19"/>
      <c r="I60" s="19"/>
      <c r="J60" s="25"/>
      <c r="K60" s="26">
        <f t="shared" si="0"/>
        <v>1</v>
      </c>
      <c r="L60" s="26">
        <f t="shared" si="1"/>
        <v>3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</row>
    <row r="61" spans="1:18" ht="17.100000000000001" customHeight="1" x14ac:dyDescent="0.25">
      <c r="A61" s="12">
        <v>24</v>
      </c>
      <c r="B61" s="39">
        <v>42898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19"/>
      <c r="I61" s="19"/>
      <c r="J61" s="25"/>
      <c r="K61" s="26">
        <f t="shared" si="0"/>
        <v>1</v>
      </c>
      <c r="L61" s="26">
        <f t="shared" si="1"/>
        <v>3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</row>
    <row r="62" spans="1:18" ht="17.100000000000001" customHeight="1" x14ac:dyDescent="0.25">
      <c r="A62" s="12">
        <v>25</v>
      </c>
      <c r="B62" s="39">
        <v>42905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19"/>
      <c r="I62" s="19"/>
      <c r="J62" s="25"/>
      <c r="K62" s="26">
        <f t="shared" si="0"/>
        <v>1</v>
      </c>
      <c r="L62" s="26">
        <f t="shared" si="1"/>
        <v>3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</row>
    <row r="63" spans="1:18" ht="17.100000000000001" customHeight="1" x14ac:dyDescent="0.25">
      <c r="A63" s="12">
        <v>26</v>
      </c>
      <c r="B63" s="39">
        <v>42912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19"/>
      <c r="I63" s="19"/>
      <c r="J63" s="25"/>
      <c r="K63" s="26">
        <f t="shared" si="0"/>
        <v>1</v>
      </c>
      <c r="L63" s="26">
        <f t="shared" si="1"/>
        <v>3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</row>
    <row r="64" spans="1:18" ht="17.100000000000001" customHeight="1" x14ac:dyDescent="0.25">
      <c r="A64" s="12">
        <v>27</v>
      </c>
      <c r="B64" s="39">
        <v>42919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19"/>
      <c r="I64" s="19"/>
      <c r="J64" s="25"/>
      <c r="K64" s="26">
        <f t="shared" si="0"/>
        <v>1</v>
      </c>
      <c r="L64" s="26">
        <f t="shared" si="1"/>
        <v>3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</row>
    <row r="65" spans="1:18" ht="17.100000000000001" customHeight="1" x14ac:dyDescent="0.25">
      <c r="A65" s="12">
        <v>28</v>
      </c>
      <c r="B65" s="39">
        <v>42926</v>
      </c>
      <c r="C65" s="58">
        <v>0</v>
      </c>
      <c r="D65" s="58">
        <v>0</v>
      </c>
      <c r="E65" s="58">
        <v>0</v>
      </c>
      <c r="F65" s="58">
        <v>0</v>
      </c>
      <c r="G65" s="58">
        <v>0</v>
      </c>
      <c r="H65" s="19"/>
      <c r="I65" s="19"/>
      <c r="J65" s="25"/>
      <c r="K65" s="26">
        <f t="shared" si="0"/>
        <v>1</v>
      </c>
      <c r="L65" s="26">
        <f t="shared" si="1"/>
        <v>3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</row>
    <row r="66" spans="1:18" ht="17.100000000000001" customHeight="1" x14ac:dyDescent="0.25">
      <c r="A66" s="12">
        <v>29</v>
      </c>
      <c r="B66" s="39">
        <v>42933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19"/>
      <c r="I66" s="19"/>
      <c r="J66" s="25"/>
      <c r="K66" s="26">
        <f t="shared" si="0"/>
        <v>1</v>
      </c>
      <c r="L66" s="26">
        <f t="shared" si="1"/>
        <v>3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</row>
    <row r="67" spans="1:18" ht="17.100000000000001" customHeight="1" x14ac:dyDescent="0.25">
      <c r="A67" s="12">
        <v>30</v>
      </c>
      <c r="B67" s="39">
        <v>42940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19"/>
      <c r="I67" s="19"/>
      <c r="J67" s="25"/>
      <c r="K67" s="26">
        <f t="shared" si="0"/>
        <v>1</v>
      </c>
      <c r="L67" s="26">
        <f t="shared" si="1"/>
        <v>3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</row>
    <row r="68" spans="1:18" ht="17.100000000000001" customHeight="1" x14ac:dyDescent="0.25">
      <c r="A68" s="12">
        <v>31</v>
      </c>
      <c r="B68" s="39">
        <v>42947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19"/>
      <c r="I68" s="19"/>
      <c r="J68" s="25"/>
      <c r="K68" s="26">
        <f t="shared" si="0"/>
        <v>1</v>
      </c>
      <c r="L68" s="26">
        <f t="shared" si="1"/>
        <v>3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</row>
    <row r="69" spans="1:18" ht="17.100000000000001" customHeight="1" x14ac:dyDescent="0.25">
      <c r="A69" s="12">
        <v>32</v>
      </c>
      <c r="B69" s="39">
        <v>42954</v>
      </c>
      <c r="C69" s="58">
        <v>1</v>
      </c>
      <c r="D69" s="58">
        <v>0</v>
      </c>
      <c r="E69" s="58">
        <v>0</v>
      </c>
      <c r="F69" s="58">
        <v>0</v>
      </c>
      <c r="G69" s="58">
        <v>0</v>
      </c>
      <c r="H69" s="19"/>
      <c r="I69" s="19"/>
      <c r="J69" s="25"/>
      <c r="K69" s="26">
        <f t="shared" si="0"/>
        <v>1</v>
      </c>
      <c r="L69" s="26">
        <f t="shared" si="1"/>
        <v>3</v>
      </c>
      <c r="N69" s="19">
        <v>1</v>
      </c>
      <c r="O69" s="19">
        <v>0</v>
      </c>
      <c r="P69" s="19">
        <v>0</v>
      </c>
      <c r="Q69" s="19">
        <v>0</v>
      </c>
      <c r="R69" s="19">
        <v>0</v>
      </c>
    </row>
    <row r="70" spans="1:18" ht="17.100000000000001" customHeight="1" x14ac:dyDescent="0.25">
      <c r="A70" s="12">
        <v>33</v>
      </c>
      <c r="B70" s="39">
        <v>42962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19"/>
      <c r="I70" s="19"/>
      <c r="J70" s="25"/>
      <c r="K70" s="26">
        <f t="shared" si="0"/>
        <v>1</v>
      </c>
      <c r="L70" s="26">
        <f t="shared" si="1"/>
        <v>3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</row>
    <row r="71" spans="1:18" ht="17.100000000000001" customHeight="1" x14ac:dyDescent="0.25">
      <c r="A71" s="12">
        <v>34</v>
      </c>
      <c r="B71" s="39">
        <v>42971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19"/>
      <c r="I71" s="19"/>
      <c r="J71" s="25"/>
      <c r="K71" s="26">
        <f t="shared" si="0"/>
        <v>1</v>
      </c>
      <c r="L71" s="26">
        <f t="shared" si="1"/>
        <v>3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</row>
    <row r="72" spans="1:18" ht="17.100000000000001" customHeight="1" x14ac:dyDescent="0.25">
      <c r="A72" s="12">
        <v>35</v>
      </c>
      <c r="B72" s="39">
        <v>42978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19"/>
      <c r="I72" s="19"/>
      <c r="J72" s="25"/>
      <c r="K72" s="26">
        <f t="shared" si="0"/>
        <v>1</v>
      </c>
      <c r="L72" s="26">
        <f t="shared" si="1"/>
        <v>3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</row>
    <row r="73" spans="1:18" ht="17.100000000000001" customHeight="1" x14ac:dyDescent="0.25">
      <c r="A73" s="12">
        <v>36</v>
      </c>
      <c r="B73" s="39">
        <v>42988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19"/>
      <c r="I73" s="19"/>
      <c r="J73" s="25"/>
      <c r="K73" s="26">
        <f t="shared" si="0"/>
        <v>1</v>
      </c>
      <c r="L73" s="26">
        <f t="shared" si="1"/>
        <v>3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</row>
    <row r="74" spans="1:18" ht="17.100000000000001" customHeight="1" x14ac:dyDescent="0.25">
      <c r="A74" s="12">
        <v>37</v>
      </c>
      <c r="B74" s="39">
        <v>42994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19"/>
      <c r="I74" s="19"/>
      <c r="J74" s="25"/>
      <c r="K74" s="26">
        <f t="shared" si="0"/>
        <v>1</v>
      </c>
      <c r="L74" s="26">
        <f t="shared" si="1"/>
        <v>3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</row>
    <row r="75" spans="1:18" ht="17.100000000000001" customHeight="1" x14ac:dyDescent="0.25">
      <c r="A75" s="12">
        <v>38</v>
      </c>
      <c r="B75" s="39">
        <v>42996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51"/>
      <c r="I75" s="51"/>
      <c r="J75" s="25"/>
      <c r="K75" s="26">
        <f t="shared" si="0"/>
        <v>1</v>
      </c>
      <c r="L75" s="26">
        <f t="shared" si="1"/>
        <v>3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</row>
    <row r="76" spans="1:18" ht="17.100000000000001" customHeight="1" x14ac:dyDescent="0.25">
      <c r="A76" s="12">
        <v>39</v>
      </c>
      <c r="B76" s="39">
        <v>43005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51"/>
      <c r="I76" s="51"/>
      <c r="J76" s="25"/>
      <c r="K76" s="26">
        <f t="shared" si="0"/>
        <v>1</v>
      </c>
      <c r="L76" s="26">
        <f t="shared" si="1"/>
        <v>3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</row>
    <row r="77" spans="1:18" ht="17.100000000000001" customHeight="1" x14ac:dyDescent="0.25">
      <c r="A77" s="12">
        <v>40</v>
      </c>
      <c r="B77" s="39">
        <v>43012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51"/>
      <c r="I77" s="51"/>
      <c r="J77" s="25"/>
      <c r="K77" s="26">
        <f t="shared" si="0"/>
        <v>1</v>
      </c>
      <c r="L77" s="26">
        <f t="shared" si="1"/>
        <v>3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</row>
    <row r="78" spans="1:18" ht="17.100000000000001" customHeight="1" x14ac:dyDescent="0.25">
      <c r="A78" s="12">
        <v>41</v>
      </c>
      <c r="B78" s="39">
        <v>43033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51"/>
      <c r="I78" s="51"/>
      <c r="J78" s="25"/>
      <c r="K78" s="26">
        <f t="shared" si="0"/>
        <v>1</v>
      </c>
      <c r="L78" s="26">
        <f t="shared" si="1"/>
        <v>3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</row>
    <row r="79" spans="1:18" ht="17.100000000000001" customHeight="1" x14ac:dyDescent="0.25">
      <c r="A79" s="12">
        <v>42</v>
      </c>
      <c r="B79" s="39">
        <v>43040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51"/>
      <c r="I79" s="51"/>
      <c r="J79" s="25"/>
      <c r="K79" s="26">
        <f t="shared" si="0"/>
        <v>1</v>
      </c>
      <c r="L79" s="26">
        <f t="shared" si="1"/>
        <v>3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</row>
    <row r="80" spans="1:18" ht="17.100000000000001" customHeight="1" x14ac:dyDescent="0.25">
      <c r="A80" s="12">
        <v>43</v>
      </c>
      <c r="B80" s="39">
        <v>43049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51"/>
      <c r="I80" s="51"/>
      <c r="J80" s="25"/>
      <c r="K80" s="26">
        <f t="shared" si="0"/>
        <v>1</v>
      </c>
      <c r="L80" s="26">
        <f t="shared" si="1"/>
        <v>3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</row>
    <row r="81" spans="1:18" ht="17.100000000000001" customHeight="1" x14ac:dyDescent="0.25">
      <c r="A81" s="12">
        <v>44</v>
      </c>
      <c r="B81" s="39">
        <v>43053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51"/>
      <c r="I81" s="51"/>
      <c r="J81" s="25"/>
      <c r="K81" s="26">
        <f t="shared" si="0"/>
        <v>1</v>
      </c>
      <c r="L81" s="26">
        <f t="shared" si="1"/>
        <v>3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</row>
    <row r="82" spans="1:18" ht="17.100000000000001" customHeight="1" x14ac:dyDescent="0.25">
      <c r="A82" s="12">
        <v>45</v>
      </c>
      <c r="B82" s="39">
        <v>43060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51"/>
      <c r="I82" s="51"/>
      <c r="J82" s="25"/>
      <c r="K82" s="26">
        <f t="shared" si="0"/>
        <v>1</v>
      </c>
      <c r="L82" s="26">
        <f t="shared" si="1"/>
        <v>3</v>
      </c>
      <c r="N82" s="19"/>
      <c r="O82" s="19"/>
      <c r="P82" s="19"/>
      <c r="Q82" s="19"/>
      <c r="R82" s="19"/>
    </row>
    <row r="83" spans="1:18" ht="17.100000000000001" customHeight="1" x14ac:dyDescent="0.25">
      <c r="A83" s="12">
        <v>46</v>
      </c>
      <c r="B83" s="39">
        <v>43070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51"/>
      <c r="I83" s="51"/>
      <c r="J83" s="25"/>
      <c r="K83" s="26">
        <f t="shared" si="0"/>
        <v>1</v>
      </c>
      <c r="L83" s="26">
        <f t="shared" si="1"/>
        <v>3</v>
      </c>
      <c r="N83" s="19"/>
      <c r="O83" s="19"/>
      <c r="P83" s="19"/>
      <c r="Q83" s="19"/>
      <c r="R83" s="19"/>
    </row>
    <row r="84" spans="1:18" ht="17.100000000000001" customHeight="1" x14ac:dyDescent="0.25">
      <c r="A84" s="12">
        <v>47</v>
      </c>
      <c r="B84" s="39">
        <v>43075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51"/>
      <c r="I84" s="51"/>
      <c r="J84" s="25"/>
      <c r="K84" s="26">
        <f t="shared" si="0"/>
        <v>1</v>
      </c>
      <c r="L84" s="26">
        <f t="shared" si="1"/>
        <v>3</v>
      </c>
      <c r="N84" s="19"/>
      <c r="O84" s="19"/>
      <c r="P84" s="19"/>
      <c r="Q84" s="19"/>
      <c r="R84" s="19"/>
    </row>
    <row r="85" spans="1:18" ht="17.100000000000001" customHeight="1" x14ac:dyDescent="0.25">
      <c r="A85" s="12">
        <v>48</v>
      </c>
      <c r="B85" s="39">
        <v>43083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51"/>
      <c r="I85" s="51"/>
      <c r="J85" s="25"/>
      <c r="K85" s="26">
        <f t="shared" si="0"/>
        <v>1</v>
      </c>
      <c r="L85" s="26">
        <f t="shared" si="1"/>
        <v>3</v>
      </c>
      <c r="N85" s="19"/>
      <c r="O85" s="19"/>
      <c r="P85" s="19"/>
      <c r="Q85" s="19"/>
      <c r="R85" s="19"/>
    </row>
    <row r="86" spans="1:18" ht="17.100000000000001" customHeight="1" x14ac:dyDescent="0.25">
      <c r="A86" s="12"/>
      <c r="B86" s="62">
        <v>43088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51"/>
      <c r="I86" s="51"/>
      <c r="J86" s="25"/>
      <c r="K86" s="26">
        <f t="shared" si="0"/>
        <v>1</v>
      </c>
      <c r="L86" s="26">
        <f t="shared" si="1"/>
        <v>3</v>
      </c>
      <c r="N86" s="19"/>
      <c r="O86" s="19"/>
      <c r="P86" s="19"/>
      <c r="Q86" s="19"/>
      <c r="R86" s="19"/>
    </row>
    <row r="87" spans="1:18" ht="17.100000000000001" customHeight="1" x14ac:dyDescent="0.25">
      <c r="A87" s="12"/>
      <c r="B87" s="62">
        <v>43095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51"/>
      <c r="I87" s="51"/>
      <c r="J87" s="25"/>
      <c r="K87" s="26">
        <f t="shared" si="0"/>
        <v>1</v>
      </c>
      <c r="L87" s="26">
        <f t="shared" si="1"/>
        <v>3</v>
      </c>
      <c r="N87" s="19"/>
      <c r="O87" s="19"/>
      <c r="P87" s="19"/>
      <c r="Q87" s="19"/>
      <c r="R87" s="19"/>
    </row>
    <row r="88" spans="1:18" ht="17.100000000000001" customHeight="1" x14ac:dyDescent="0.25">
      <c r="A88" s="12" t="s">
        <v>11</v>
      </c>
      <c r="B88" s="35"/>
      <c r="C88" s="34">
        <f t="shared" ref="C88:E88" si="2">IF(N88=0, "&lt; 1", N88)</f>
        <v>1</v>
      </c>
      <c r="D88" s="34" t="str">
        <f t="shared" si="2"/>
        <v>&lt; 1</v>
      </c>
      <c r="E88" s="34">
        <f t="shared" si="2"/>
        <v>1</v>
      </c>
      <c r="F88" s="34">
        <f t="shared" ref="F88:G88" si="3">IF(Q88=0, "&lt; 1", Q88)</f>
        <v>1</v>
      </c>
      <c r="G88" s="34" t="str">
        <f t="shared" si="3"/>
        <v>&lt; 1</v>
      </c>
      <c r="H88" s="51"/>
      <c r="I88" s="51"/>
      <c r="J88" s="27"/>
      <c r="K88" s="26"/>
      <c r="L88" s="26"/>
      <c r="N88" s="12">
        <f>ROUNDUP(AVERAGE(N13:N87), 0)</f>
        <v>1</v>
      </c>
      <c r="O88" s="12">
        <f>ROUNDUP(AVERAGE(O13:O87), 0)</f>
        <v>0</v>
      </c>
      <c r="P88" s="12">
        <f>ROUNDUP(AVERAGE(P13:P87), 0)</f>
        <v>1</v>
      </c>
      <c r="Q88" s="12">
        <f>ROUNDUP(AVERAGE(Q13:Q87), 0)</f>
        <v>1</v>
      </c>
      <c r="R88" s="12">
        <f>ROUNDUP(AVERAGE(R13:R87), 0)</f>
        <v>0</v>
      </c>
    </row>
    <row r="89" spans="1:18" ht="17.100000000000001" customHeight="1" x14ac:dyDescent="0.25">
      <c r="A89" s="12" t="s">
        <v>12</v>
      </c>
      <c r="B89" s="36"/>
      <c r="C89" s="34">
        <f>MIN(C13:C87)</f>
        <v>0</v>
      </c>
      <c r="D89" s="34">
        <f>MIN(D13:D87)</f>
        <v>0</v>
      </c>
      <c r="E89" s="34">
        <f>MIN(E13:E87)</f>
        <v>0</v>
      </c>
      <c r="F89" s="34">
        <f>MIN(F13:F87)</f>
        <v>0</v>
      </c>
      <c r="G89" s="34">
        <f>MIN(G13:G87)</f>
        <v>0</v>
      </c>
      <c r="H89" s="51"/>
      <c r="I89" s="51"/>
      <c r="J89" s="25"/>
      <c r="K89" s="26"/>
      <c r="L89" s="26"/>
      <c r="N89" s="12">
        <f>MIN(N13:N87)</f>
        <v>0</v>
      </c>
      <c r="O89" s="12">
        <f>MIN(O13:O87)</f>
        <v>0</v>
      </c>
      <c r="P89" s="12">
        <f>MIN(P13:P87)</f>
        <v>0</v>
      </c>
      <c r="Q89" s="12">
        <f>MIN(Q13:Q87)</f>
        <v>0</v>
      </c>
      <c r="R89" s="12">
        <f>MIN(R13:R87)</f>
        <v>0</v>
      </c>
    </row>
    <row r="90" spans="1:18" ht="17.100000000000001" customHeight="1" x14ac:dyDescent="0.25">
      <c r="A90" s="12" t="s">
        <v>13</v>
      </c>
      <c r="B90" s="36"/>
      <c r="C90" s="34">
        <f>MAX(C13:C87)</f>
        <v>1</v>
      </c>
      <c r="D90" s="34">
        <f>MAX(D13:D87)</f>
        <v>0</v>
      </c>
      <c r="E90" s="34">
        <f>MAX(E13:E87)</f>
        <v>1</v>
      </c>
      <c r="F90" s="34">
        <f>MAX(F13:F87)</f>
        <v>1</v>
      </c>
      <c r="G90" s="34">
        <f>MAX(G13:G87)</f>
        <v>1</v>
      </c>
      <c r="H90" s="51"/>
      <c r="I90" s="51"/>
      <c r="J90" s="25"/>
      <c r="K90" s="26"/>
      <c r="L90" s="26"/>
      <c r="N90" s="12">
        <f>MAX(N13:N87)</f>
        <v>1</v>
      </c>
      <c r="O90" s="12">
        <f>MAX(O13:O87)</f>
        <v>0</v>
      </c>
      <c r="P90" s="12">
        <f>MAX(P13:P87)</f>
        <v>1</v>
      </c>
      <c r="Q90" s="12">
        <f>MAX(Q13:Q87)</f>
        <v>1</v>
      </c>
      <c r="R90" s="12">
        <f>MAX(R13:R87)</f>
        <v>0</v>
      </c>
    </row>
    <row r="91" spans="1:18" ht="17.100000000000001" customHeight="1" x14ac:dyDescent="0.25">
      <c r="A91" s="12" t="s">
        <v>14</v>
      </c>
      <c r="B91" s="36"/>
      <c r="C91" s="37">
        <f t="shared" ref="C91:G92" si="4">N91</f>
        <v>0.15075567228888181</v>
      </c>
      <c r="D91" s="37">
        <f t="shared" si="4"/>
        <v>0</v>
      </c>
      <c r="E91" s="37">
        <f t="shared" si="4"/>
        <v>0.21070705494148545</v>
      </c>
      <c r="F91" s="37">
        <f t="shared" si="4"/>
        <v>0.21070705494148545</v>
      </c>
      <c r="G91" s="37">
        <f t="shared" si="4"/>
        <v>0</v>
      </c>
      <c r="H91" s="52"/>
      <c r="I91" s="52"/>
      <c r="J91" s="25"/>
      <c r="K91" s="26"/>
      <c r="L91" s="26"/>
      <c r="N91" s="13">
        <f>STDEV(N13:N87)</f>
        <v>0.15075567228888181</v>
      </c>
      <c r="O91" s="13">
        <f>STDEV(O13:O87)</f>
        <v>0</v>
      </c>
      <c r="P91" s="13">
        <f>STDEV(P13:P87)</f>
        <v>0.21070705494148545</v>
      </c>
      <c r="Q91" s="13">
        <f>STDEV(Q13:Q87)</f>
        <v>0.21070705494148545</v>
      </c>
      <c r="R91" s="13">
        <f>STDEV(R13:R87)</f>
        <v>0</v>
      </c>
    </row>
    <row r="92" spans="1:18" ht="17.100000000000001" customHeight="1" x14ac:dyDescent="0.25">
      <c r="A92" s="12" t="s">
        <v>15</v>
      </c>
      <c r="B92" s="36"/>
      <c r="C92" s="37">
        <f t="shared" si="4"/>
        <v>15.075567228888181</v>
      </c>
      <c r="D92" s="37" t="str">
        <f t="shared" si="4"/>
        <v>NA</v>
      </c>
      <c r="E92" s="37">
        <f t="shared" si="4"/>
        <v>21.070705494148545</v>
      </c>
      <c r="F92" s="37">
        <f t="shared" si="4"/>
        <v>21.070705494148545</v>
      </c>
      <c r="G92" s="37" t="str">
        <f t="shared" si="4"/>
        <v>NA</v>
      </c>
      <c r="H92" s="52"/>
      <c r="I92" s="52"/>
      <c r="J92" s="25"/>
      <c r="K92" s="26"/>
      <c r="L92" s="26"/>
      <c r="N92" s="13">
        <f t="shared" ref="N92:R92" si="5">IF(N88=0, "NA", N91*100/N88)</f>
        <v>15.075567228888181</v>
      </c>
      <c r="O92" s="13" t="str">
        <f t="shared" si="5"/>
        <v>NA</v>
      </c>
      <c r="P92" s="13">
        <f t="shared" si="5"/>
        <v>21.070705494148545</v>
      </c>
      <c r="Q92" s="13">
        <f t="shared" si="5"/>
        <v>21.070705494148545</v>
      </c>
      <c r="R92" s="13" t="str">
        <f t="shared" si="5"/>
        <v>NA</v>
      </c>
    </row>
    <row r="93" spans="1:18" ht="17.100000000000001" customHeight="1" x14ac:dyDescent="0.25">
      <c r="A93" s="125" t="s">
        <v>27</v>
      </c>
      <c r="B93" s="125"/>
      <c r="C93" s="125"/>
      <c r="D93" s="40"/>
      <c r="E93" s="9"/>
      <c r="F93" s="9"/>
      <c r="G93" s="3"/>
      <c r="H93" s="3"/>
      <c r="I93" s="3"/>
      <c r="J93" s="25"/>
      <c r="K93" s="26"/>
      <c r="L93" s="26"/>
      <c r="N93" s="19"/>
      <c r="O93" s="19"/>
      <c r="P93" s="19"/>
      <c r="Q93" s="19"/>
      <c r="R93" s="19"/>
    </row>
    <row r="94" spans="1:18" ht="17.100000000000001" customHeight="1" x14ac:dyDescent="0.25">
      <c r="A94" s="126" t="s">
        <v>28</v>
      </c>
      <c r="B94" s="126"/>
      <c r="C94" s="126"/>
      <c r="D94" s="41"/>
      <c r="E94" s="9"/>
      <c r="F94" s="9"/>
      <c r="G94" s="3"/>
      <c r="H94" s="3"/>
      <c r="I94" s="3"/>
      <c r="J94" s="25"/>
      <c r="K94" s="26"/>
      <c r="L94" s="26"/>
      <c r="N94"/>
      <c r="O94"/>
      <c r="P94"/>
      <c r="Q94" s="19"/>
      <c r="R94" s="19"/>
    </row>
    <row r="95" spans="1:18" ht="17.100000000000001" customHeight="1" x14ac:dyDescent="0.25">
      <c r="A95" s="12" t="s">
        <v>11</v>
      </c>
      <c r="B95" s="36"/>
      <c r="C95" s="34" t="str">
        <f t="shared" ref="C95:G97" si="6">IF(N115=0, "&lt; 1", N115)</f>
        <v>&lt; 1</v>
      </c>
      <c r="D95" s="34" t="str">
        <f t="shared" si="6"/>
        <v>&lt; 1</v>
      </c>
      <c r="E95" s="34">
        <f t="shared" si="6"/>
        <v>1</v>
      </c>
      <c r="F95" s="34" t="str">
        <f t="shared" si="6"/>
        <v>&lt; 1</v>
      </c>
      <c r="G95" s="34">
        <f t="shared" si="6"/>
        <v>1</v>
      </c>
      <c r="H95" s="51"/>
      <c r="I95" s="51"/>
      <c r="J95" s="25"/>
      <c r="K95" s="26"/>
      <c r="L95" s="26"/>
      <c r="N95"/>
      <c r="O95"/>
      <c r="P95"/>
      <c r="Q95" s="19"/>
      <c r="R95" s="19"/>
    </row>
    <row r="96" spans="1:18" ht="17.100000000000001" customHeight="1" x14ac:dyDescent="0.25">
      <c r="A96" s="12" t="s">
        <v>12</v>
      </c>
      <c r="B96" s="36"/>
      <c r="C96" s="34" t="str">
        <f t="shared" si="6"/>
        <v>&lt; 1</v>
      </c>
      <c r="D96" s="34" t="str">
        <f t="shared" si="6"/>
        <v>&lt; 1</v>
      </c>
      <c r="E96" s="34" t="str">
        <f t="shared" si="6"/>
        <v>&lt; 1</v>
      </c>
      <c r="F96" s="34" t="str">
        <f t="shared" si="6"/>
        <v>&lt; 1</v>
      </c>
      <c r="G96" s="34" t="str">
        <f t="shared" si="6"/>
        <v>&lt; 1</v>
      </c>
      <c r="H96" s="51"/>
      <c r="I96" s="51"/>
      <c r="J96" s="25"/>
      <c r="K96" s="26"/>
      <c r="L96" s="26"/>
      <c r="N96" s="1" t="s">
        <v>83</v>
      </c>
      <c r="O96" s="1" t="s">
        <v>84</v>
      </c>
      <c r="P96" s="1" t="s">
        <v>85</v>
      </c>
      <c r="Q96" s="1" t="s">
        <v>86</v>
      </c>
      <c r="R96" s="1" t="s">
        <v>87</v>
      </c>
    </row>
    <row r="97" spans="1:18" ht="17.100000000000001" customHeight="1" x14ac:dyDescent="0.25">
      <c r="A97" s="12" t="s">
        <v>13</v>
      </c>
      <c r="B97" s="36"/>
      <c r="C97" s="34" t="str">
        <f t="shared" si="6"/>
        <v>&lt; 1</v>
      </c>
      <c r="D97" s="34" t="str">
        <f t="shared" si="6"/>
        <v>&lt; 1</v>
      </c>
      <c r="E97" s="34">
        <f t="shared" si="6"/>
        <v>1</v>
      </c>
      <c r="F97" s="34" t="str">
        <f t="shared" si="6"/>
        <v>&lt; 1</v>
      </c>
      <c r="G97" s="34">
        <f t="shared" si="6"/>
        <v>1</v>
      </c>
      <c r="H97" s="51"/>
      <c r="I97" s="51"/>
      <c r="J97" s="25"/>
      <c r="K97" s="26"/>
      <c r="L97" s="26"/>
      <c r="N97" s="19">
        <v>0</v>
      </c>
      <c r="O97" s="19">
        <v>0</v>
      </c>
      <c r="P97" s="19">
        <v>0</v>
      </c>
      <c r="Q97" s="19">
        <v>0</v>
      </c>
      <c r="R97" s="19">
        <v>0</v>
      </c>
    </row>
    <row r="98" spans="1:18" ht="17.100000000000001" customHeight="1" x14ac:dyDescent="0.25">
      <c r="A98" s="12" t="s">
        <v>14</v>
      </c>
      <c r="B98" s="36"/>
      <c r="C98" s="53">
        <f t="shared" ref="C98:G99" si="7">N118</f>
        <v>0</v>
      </c>
      <c r="D98" s="53">
        <f t="shared" si="7"/>
        <v>0</v>
      </c>
      <c r="E98" s="53">
        <f t="shared" si="7"/>
        <v>0.33210558207753571</v>
      </c>
      <c r="F98" s="53">
        <f t="shared" si="7"/>
        <v>0</v>
      </c>
      <c r="G98" s="53">
        <f t="shared" si="7"/>
        <v>0.24253562503633297</v>
      </c>
      <c r="H98" s="80"/>
      <c r="I98" s="80"/>
      <c r="J98" s="25"/>
      <c r="K98" s="26"/>
      <c r="L98" s="26"/>
      <c r="N98" s="19">
        <v>0</v>
      </c>
      <c r="O98" s="19">
        <v>0</v>
      </c>
      <c r="P98" s="19">
        <v>0</v>
      </c>
      <c r="Q98" s="19">
        <v>0</v>
      </c>
      <c r="R98" s="19">
        <v>0</v>
      </c>
    </row>
    <row r="99" spans="1:18" ht="17.100000000000001" customHeight="1" x14ac:dyDescent="0.25">
      <c r="A99" s="12" t="s">
        <v>15</v>
      </c>
      <c r="B99" s="36"/>
      <c r="C99" s="53" t="str">
        <f t="shared" si="7"/>
        <v>NA</v>
      </c>
      <c r="D99" s="53" t="str">
        <f t="shared" si="7"/>
        <v>NA</v>
      </c>
      <c r="E99" s="53">
        <f t="shared" si="7"/>
        <v>33.210558207753571</v>
      </c>
      <c r="F99" s="53" t="str">
        <f t="shared" si="7"/>
        <v>NA</v>
      </c>
      <c r="G99" s="53">
        <f t="shared" si="7"/>
        <v>24.253562503633297</v>
      </c>
      <c r="H99" s="80"/>
      <c r="I99" s="80"/>
      <c r="J99" s="27"/>
      <c r="K99" s="26"/>
      <c r="L99" s="26"/>
      <c r="N99" s="19">
        <v>0</v>
      </c>
      <c r="O99" s="19">
        <v>0</v>
      </c>
      <c r="P99" s="19">
        <v>0</v>
      </c>
      <c r="Q99" s="19">
        <v>0</v>
      </c>
      <c r="R99" s="19">
        <v>0</v>
      </c>
    </row>
    <row r="100" spans="1:18" ht="15.9" customHeight="1" x14ac:dyDescent="0.25">
      <c r="G100" s="3"/>
      <c r="H100" s="3"/>
      <c r="I100" s="3"/>
      <c r="N100" s="19">
        <v>0</v>
      </c>
      <c r="O100" s="19">
        <v>0</v>
      </c>
      <c r="P100" s="19">
        <v>0</v>
      </c>
      <c r="Q100" s="19">
        <v>0</v>
      </c>
      <c r="R100" s="19">
        <v>0</v>
      </c>
    </row>
    <row r="101" spans="1:18" ht="15.9" customHeight="1" x14ac:dyDescent="0.25">
      <c r="A101" s="15"/>
      <c r="N101" s="19">
        <v>0</v>
      </c>
      <c r="O101" s="19">
        <v>0</v>
      </c>
      <c r="P101" s="19">
        <v>1</v>
      </c>
      <c r="Q101" s="19">
        <v>0</v>
      </c>
      <c r="R101" s="19">
        <v>1</v>
      </c>
    </row>
    <row r="102" spans="1:18" ht="15.9" customHeight="1" x14ac:dyDescent="0.25">
      <c r="N102" s="19">
        <v>0</v>
      </c>
      <c r="O102" s="19">
        <v>0</v>
      </c>
      <c r="P102" s="19">
        <v>0</v>
      </c>
      <c r="Q102" s="19">
        <v>0</v>
      </c>
      <c r="R102" s="19">
        <v>0</v>
      </c>
    </row>
    <row r="103" spans="1:18" ht="15.9" customHeight="1" x14ac:dyDescent="0.25">
      <c r="N103" s="19">
        <v>0</v>
      </c>
      <c r="O103" s="19">
        <v>0</v>
      </c>
      <c r="P103" s="19">
        <v>0</v>
      </c>
      <c r="Q103" s="19">
        <v>0</v>
      </c>
      <c r="R103" s="19">
        <v>0</v>
      </c>
    </row>
    <row r="104" spans="1:18" ht="15.9" customHeight="1" x14ac:dyDescent="0.25">
      <c r="N104" s="19">
        <v>0</v>
      </c>
      <c r="O104" s="19">
        <v>0</v>
      </c>
      <c r="P104" s="19">
        <v>0</v>
      </c>
      <c r="Q104" s="19">
        <v>0</v>
      </c>
      <c r="R104" s="19">
        <v>0</v>
      </c>
    </row>
    <row r="105" spans="1:18" ht="15.9" customHeight="1" x14ac:dyDescent="0.25">
      <c r="N105" s="19">
        <v>0</v>
      </c>
      <c r="O105" s="19">
        <v>0</v>
      </c>
      <c r="P105" s="19">
        <v>0</v>
      </c>
      <c r="Q105" s="19">
        <v>0</v>
      </c>
      <c r="R105" s="19">
        <v>0</v>
      </c>
    </row>
    <row r="106" spans="1:18" ht="15.9" customHeight="1" x14ac:dyDescent="0.25">
      <c r="N106" s="19">
        <v>0</v>
      </c>
      <c r="O106" s="19">
        <v>0</v>
      </c>
      <c r="P106" s="19">
        <v>0</v>
      </c>
      <c r="Q106" s="19">
        <v>0</v>
      </c>
      <c r="R106" s="19">
        <v>0</v>
      </c>
    </row>
    <row r="107" spans="1:18" ht="15.9" customHeight="1" x14ac:dyDescent="0.25">
      <c r="N107" s="19"/>
      <c r="O107" s="19"/>
      <c r="P107" s="19"/>
      <c r="Q107" s="19"/>
      <c r="R107" s="19"/>
    </row>
    <row r="108" spans="1:18" ht="15.9" customHeight="1" x14ac:dyDescent="0.25">
      <c r="N108" s="19">
        <v>0</v>
      </c>
      <c r="O108" s="19">
        <v>0</v>
      </c>
      <c r="P108" s="19">
        <v>0</v>
      </c>
      <c r="Q108" s="19">
        <v>0</v>
      </c>
      <c r="R108" s="19">
        <v>0</v>
      </c>
    </row>
    <row r="109" spans="1:18" ht="15.9" customHeight="1" x14ac:dyDescent="0.25">
      <c r="N109" s="19">
        <v>0</v>
      </c>
      <c r="O109" s="19">
        <v>0</v>
      </c>
      <c r="P109" s="19">
        <v>1</v>
      </c>
      <c r="Q109" s="19">
        <v>0</v>
      </c>
      <c r="R109" s="19">
        <v>0</v>
      </c>
    </row>
    <row r="110" spans="1:18" ht="15.9" customHeight="1" x14ac:dyDescent="0.25">
      <c r="N110" s="19">
        <v>0</v>
      </c>
      <c r="O110" s="19">
        <v>0</v>
      </c>
      <c r="P110" s="19">
        <v>0</v>
      </c>
      <c r="Q110" s="19">
        <v>0</v>
      </c>
      <c r="R110" s="19">
        <v>0</v>
      </c>
    </row>
    <row r="111" spans="1:18" ht="15.9" customHeight="1" x14ac:dyDescent="0.25">
      <c r="N111" s="19">
        <v>0</v>
      </c>
      <c r="O111" s="19">
        <v>0</v>
      </c>
      <c r="P111" s="19">
        <v>0</v>
      </c>
      <c r="Q111" s="19">
        <v>0</v>
      </c>
      <c r="R111" s="19">
        <v>0</v>
      </c>
    </row>
    <row r="112" spans="1:18" ht="15.9" customHeight="1" x14ac:dyDescent="0.25">
      <c r="A112" s="14"/>
      <c r="B112" s="14"/>
      <c r="C112" s="14"/>
      <c r="D112" s="14"/>
      <c r="E112" s="14"/>
      <c r="F112" s="14"/>
      <c r="G112" s="14"/>
      <c r="H112" s="63"/>
      <c r="I112" s="63"/>
      <c r="N112" s="19">
        <v>0</v>
      </c>
      <c r="O112" s="19">
        <v>0</v>
      </c>
      <c r="P112" s="19">
        <v>0</v>
      </c>
      <c r="Q112" s="19">
        <v>0</v>
      </c>
      <c r="R112" s="19">
        <v>0</v>
      </c>
    </row>
    <row r="113" spans="1:18" ht="15.9" customHeight="1" x14ac:dyDescent="0.25">
      <c r="A113" s="14"/>
      <c r="B113" s="14"/>
      <c r="C113" s="14"/>
      <c r="D113" s="14"/>
      <c r="E113" s="14"/>
      <c r="F113" s="14"/>
      <c r="G113" s="14"/>
      <c r="H113" s="63"/>
      <c r="I113" s="63"/>
      <c r="N113" s="19">
        <v>0</v>
      </c>
      <c r="O113" s="19">
        <v>0</v>
      </c>
      <c r="P113" s="19">
        <v>0</v>
      </c>
      <c r="Q113" s="19">
        <v>0</v>
      </c>
      <c r="R113" s="19">
        <v>0</v>
      </c>
    </row>
    <row r="114" spans="1:18" ht="11.25" customHeight="1" x14ac:dyDescent="0.25">
      <c r="B114" s="14"/>
      <c r="C114" s="14"/>
      <c r="D114" s="14"/>
      <c r="E114" s="14"/>
      <c r="F114" s="14"/>
      <c r="G114" s="14"/>
      <c r="H114" s="63"/>
      <c r="I114" s="63"/>
      <c r="N114" s="19">
        <v>0</v>
      </c>
      <c r="O114" s="19">
        <v>0</v>
      </c>
      <c r="P114" s="19">
        <v>0</v>
      </c>
      <c r="Q114" s="19">
        <v>0</v>
      </c>
      <c r="R114" s="19">
        <v>0</v>
      </c>
    </row>
    <row r="115" spans="1:18" ht="14.25" customHeight="1" x14ac:dyDescent="0.25">
      <c r="A115" s="112" t="s">
        <v>111</v>
      </c>
      <c r="B115" s="112"/>
      <c r="C115" s="112"/>
      <c r="D115" s="112"/>
      <c r="E115" s="112"/>
      <c r="F115" s="112"/>
      <c r="G115" s="112"/>
      <c r="H115" s="63"/>
      <c r="I115" s="63"/>
      <c r="N115" s="12">
        <f t="shared" ref="N115:R115" si="8">ROUNDUP(AVERAGE(N97:N114), 0)</f>
        <v>0</v>
      </c>
      <c r="O115" s="12">
        <f t="shared" si="8"/>
        <v>0</v>
      </c>
      <c r="P115" s="12">
        <f t="shared" si="8"/>
        <v>1</v>
      </c>
      <c r="Q115" s="12">
        <f t="shared" si="8"/>
        <v>0</v>
      </c>
      <c r="R115" s="12">
        <f t="shared" si="8"/>
        <v>1</v>
      </c>
    </row>
    <row r="116" spans="1:18" ht="14.25" customHeight="1" x14ac:dyDescent="0.25">
      <c r="A116" s="111" t="s">
        <v>112</v>
      </c>
      <c r="B116" s="112"/>
      <c r="C116" s="112"/>
      <c r="D116" s="112"/>
      <c r="E116" s="112"/>
      <c r="F116" s="112"/>
      <c r="G116" s="112"/>
      <c r="H116" s="63"/>
      <c r="I116" s="63"/>
      <c r="N116" s="12">
        <f t="shared" ref="N116:R116" si="9">MIN(N97:N114)</f>
        <v>0</v>
      </c>
      <c r="O116" s="12">
        <f t="shared" si="9"/>
        <v>0</v>
      </c>
      <c r="P116" s="12">
        <f t="shared" si="9"/>
        <v>0</v>
      </c>
      <c r="Q116" s="12">
        <f t="shared" si="9"/>
        <v>0</v>
      </c>
      <c r="R116" s="12">
        <f t="shared" si="9"/>
        <v>0</v>
      </c>
    </row>
    <row r="117" spans="1:18" ht="11.25" customHeight="1" x14ac:dyDescent="0.25">
      <c r="A117" s="14"/>
      <c r="B117" s="14"/>
      <c r="C117" s="14"/>
      <c r="D117" s="14"/>
      <c r="E117" s="14"/>
      <c r="F117" s="14"/>
      <c r="G117" s="14"/>
      <c r="H117" s="63"/>
      <c r="I117" s="63"/>
      <c r="N117" s="12">
        <f t="shared" ref="N117:R117" si="10">MAX(N97:N114)</f>
        <v>0</v>
      </c>
      <c r="O117" s="12">
        <f t="shared" si="10"/>
        <v>0</v>
      </c>
      <c r="P117" s="12">
        <f t="shared" si="10"/>
        <v>1</v>
      </c>
      <c r="Q117" s="12">
        <f t="shared" si="10"/>
        <v>0</v>
      </c>
      <c r="R117" s="12">
        <f t="shared" si="10"/>
        <v>1</v>
      </c>
    </row>
    <row r="118" spans="1:18" s="28" customFormat="1" ht="15.9" customHeight="1" x14ac:dyDescent="0.25">
      <c r="A118" s="113" t="s">
        <v>18</v>
      </c>
      <c r="B118" s="113"/>
      <c r="C118" s="113"/>
      <c r="D118" s="42"/>
      <c r="J118" s="20"/>
      <c r="K118" s="20"/>
      <c r="L118" s="20"/>
      <c r="N118" s="13">
        <f t="shared" ref="N118:R118" si="11">STDEV(N97:N114)</f>
        <v>0</v>
      </c>
      <c r="O118" s="13">
        <f t="shared" si="11"/>
        <v>0</v>
      </c>
      <c r="P118" s="13">
        <f t="shared" si="11"/>
        <v>0.33210558207753571</v>
      </c>
      <c r="Q118" s="13">
        <f t="shared" si="11"/>
        <v>0</v>
      </c>
      <c r="R118" s="13">
        <f t="shared" si="11"/>
        <v>0.24253562503633297</v>
      </c>
    </row>
    <row r="119" spans="1:18" s="28" customFormat="1" ht="45.75" customHeight="1" x14ac:dyDescent="0.25">
      <c r="A119" s="113" t="s">
        <v>140</v>
      </c>
      <c r="B119" s="113"/>
      <c r="C119" s="113"/>
      <c r="D119" s="113"/>
      <c r="E119" s="113"/>
      <c r="F119" s="113"/>
      <c r="G119" s="113"/>
      <c r="H119" s="65"/>
      <c r="I119" s="65"/>
      <c r="J119" s="20"/>
      <c r="K119" s="20"/>
      <c r="L119" s="20"/>
      <c r="N119" s="13" t="str">
        <f t="shared" ref="N119:R119" si="12">IF(N115=0, "NA", N118*100/N115)</f>
        <v>NA</v>
      </c>
      <c r="O119" s="13" t="str">
        <f t="shared" si="12"/>
        <v>NA</v>
      </c>
      <c r="P119" s="13">
        <f t="shared" si="12"/>
        <v>33.210558207753571</v>
      </c>
      <c r="Q119" s="13" t="str">
        <f t="shared" si="12"/>
        <v>NA</v>
      </c>
      <c r="R119" s="13">
        <f t="shared" si="12"/>
        <v>24.253562503633297</v>
      </c>
    </row>
    <row r="120" spans="1:18" s="28" customFormat="1" ht="43.5" customHeight="1" thickBot="1" x14ac:dyDescent="0.3">
      <c r="A120" s="114" t="s">
        <v>141</v>
      </c>
      <c r="B120" s="114"/>
      <c r="C120" s="114"/>
      <c r="D120" s="114"/>
      <c r="E120" s="114"/>
      <c r="F120" s="114"/>
      <c r="G120" s="114"/>
      <c r="H120" s="66"/>
      <c r="I120" s="66"/>
      <c r="J120" s="20"/>
      <c r="K120" s="20"/>
      <c r="L120" s="20"/>
      <c r="N120" s="46"/>
      <c r="O120" s="46"/>
      <c r="P120" s="46"/>
    </row>
    <row r="121" spans="1:18" s="28" customFormat="1" ht="15.9" customHeight="1" x14ac:dyDescent="0.25">
      <c r="J121" s="20"/>
      <c r="K121" s="20"/>
      <c r="L121" s="20"/>
    </row>
    <row r="122" spans="1:18" s="28" customFormat="1" ht="25.5" customHeight="1" x14ac:dyDescent="0.25">
      <c r="B122" s="110" t="s">
        <v>2</v>
      </c>
      <c r="C122" s="110"/>
      <c r="D122" s="20"/>
      <c r="E122" s="110" t="s">
        <v>3</v>
      </c>
      <c r="F122" s="110"/>
      <c r="G122" s="110"/>
      <c r="H122" s="64"/>
      <c r="I122" s="64"/>
      <c r="J122" s="20"/>
      <c r="K122" s="20"/>
      <c r="L122" s="20"/>
    </row>
    <row r="123" spans="1:18" s="28" customFormat="1" ht="38.1" customHeight="1" x14ac:dyDescent="0.25">
      <c r="B123" s="110"/>
      <c r="C123" s="110"/>
      <c r="D123" s="20"/>
      <c r="E123" s="110"/>
      <c r="F123" s="110"/>
      <c r="G123" s="110"/>
      <c r="H123" s="64"/>
      <c r="I123" s="64"/>
      <c r="J123" s="20"/>
      <c r="K123" s="20"/>
      <c r="L123" s="20"/>
    </row>
    <row r="124" spans="1:18" x14ac:dyDescent="0.25">
      <c r="B124" s="30"/>
      <c r="C124" s="30"/>
      <c r="D124" s="30"/>
      <c r="E124" s="30"/>
      <c r="F124" s="30"/>
      <c r="G124" s="30"/>
      <c r="H124" s="30"/>
      <c r="I124" s="30"/>
    </row>
    <row r="125" spans="1:18" x14ac:dyDescent="0.25">
      <c r="B125" s="30"/>
      <c r="C125" s="30"/>
      <c r="D125" s="30"/>
      <c r="E125" s="30"/>
      <c r="F125" s="30"/>
      <c r="G125" s="30"/>
      <c r="H125" s="30"/>
      <c r="I125" s="30"/>
    </row>
  </sheetData>
  <sheetProtection formatCells="0" formatRows="0" insertRows="0" insertHyperlinks="0" deleteRows="0" sort="0" autoFilter="0" pivotTables="0"/>
  <mergeCells count="30">
    <mergeCell ref="A120:G120"/>
    <mergeCell ref="B122:C122"/>
    <mergeCell ref="E122:G122"/>
    <mergeCell ref="B123:C123"/>
    <mergeCell ref="E123:G123"/>
    <mergeCell ref="A119:G119"/>
    <mergeCell ref="A8:B8"/>
    <mergeCell ref="C8:D8"/>
    <mergeCell ref="E8:F8"/>
    <mergeCell ref="A9:B9"/>
    <mergeCell ref="C9:D9"/>
    <mergeCell ref="E9:F9"/>
    <mergeCell ref="A93:C93"/>
    <mergeCell ref="A94:C94"/>
    <mergeCell ref="A115:G115"/>
    <mergeCell ref="A116:G116"/>
    <mergeCell ref="A118:C118"/>
    <mergeCell ref="E7:F7"/>
    <mergeCell ref="E6:F6"/>
    <mergeCell ref="A1:G1"/>
    <mergeCell ref="A2:G2"/>
    <mergeCell ref="A4:B4"/>
    <mergeCell ref="C4:G4"/>
    <mergeCell ref="A5:B5"/>
    <mergeCell ref="C5:D5"/>
    <mergeCell ref="E5:F5"/>
    <mergeCell ref="A6:B6"/>
    <mergeCell ref="C6:D6"/>
    <mergeCell ref="A7:B7"/>
    <mergeCell ref="C7:D7"/>
  </mergeCells>
  <conditionalFormatting sqref="C39:I86 C21:I37">
    <cfRule type="containsBlanks" dxfId="2" priority="3">
      <formula>LEN(TRIM(C21))=0</formula>
    </cfRule>
  </conditionalFormatting>
  <conditionalFormatting sqref="C38:I38">
    <cfRule type="containsBlanks" dxfId="1" priority="2">
      <formula>LEN(TRIM(C38))=0</formula>
    </cfRule>
  </conditionalFormatting>
  <conditionalFormatting sqref="C13:I20">
    <cfRule type="containsBlanks" dxfId="0" priority="1">
      <formula>LEN(TRIM(C13))=0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9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Filling room (11081)</vt:lpstr>
      <vt:lpstr>Capping room (11082)</vt:lpstr>
      <vt:lpstr>A. PB 1 (21149)</vt:lpstr>
      <vt:lpstr>A. PB 3 (21142)</vt:lpstr>
      <vt:lpstr>Receiving room (11080)</vt:lpstr>
      <vt:lpstr>Air shower 3 (21154)</vt:lpstr>
      <vt:lpstr>Buffer room 3 (11079)</vt:lpstr>
      <vt:lpstr>Gowning room 2 (11076)</vt:lpstr>
      <vt:lpstr>Return room 1 (11077)</vt:lpstr>
      <vt:lpstr>'A. PB 1 (21149)'!Print_Area</vt:lpstr>
      <vt:lpstr>'A. PB 3 (21142)'!Print_Area</vt:lpstr>
      <vt:lpstr>'Air shower 3 (21154)'!Print_Area</vt:lpstr>
      <vt:lpstr>'Buffer room 3 (11079)'!Print_Area</vt:lpstr>
      <vt:lpstr>'Capping room (11082)'!Print_Area</vt:lpstr>
      <vt:lpstr>'Filling room (11081)'!Print_Area</vt:lpstr>
      <vt:lpstr>'Gowning room 2 (11076)'!Print_Area</vt:lpstr>
      <vt:lpstr>'Receiving room (11080)'!Print_Area</vt:lpstr>
      <vt:lpstr>'Return room 1 (11077)'!Print_Area</vt:lpstr>
      <vt:lpstr>'A. PB 1 (21149)'!Print_Titles</vt:lpstr>
      <vt:lpstr>'A. PB 3 (21142)'!Print_Titles</vt:lpstr>
      <vt:lpstr>'Air shower 3 (21154)'!Print_Titles</vt:lpstr>
      <vt:lpstr>'Buffer room 3 (11079)'!Print_Titles</vt:lpstr>
      <vt:lpstr>'Capping room (11082)'!Print_Titles</vt:lpstr>
      <vt:lpstr>'Filling room (11081)'!Print_Titles</vt:lpstr>
      <vt:lpstr>'Gowning room 2 (11076)'!Print_Titles</vt:lpstr>
      <vt:lpstr>'Receiving room (11080)'!Print_Titles</vt:lpstr>
      <vt:lpstr>'Return room 1 (11077)'!Print_Titles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tovantrung_qamanager</dc:creator>
  <cp:lastModifiedBy>TU_QA</cp:lastModifiedBy>
  <cp:lastPrinted>2017-06-17T07:38:31Z</cp:lastPrinted>
  <dcterms:created xsi:type="dcterms:W3CDTF">1996-10-14T23:33:28Z</dcterms:created>
  <dcterms:modified xsi:type="dcterms:W3CDTF">2020-03-17T00:53:06Z</dcterms:modified>
</cp:coreProperties>
</file>